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C:\Users\Owner\Documents\Kalahiki Consulting LLC\Summit View Water\2024 GRC Work\GRC Support Documents - Workpapers\For Filing 2024-07-31\"/>
    </mc:Choice>
  </mc:AlternateContent>
  <xr:revisionPtr revIDLastSave="0" documentId="13_ncr:1_{3D2C297E-0038-457F-A3DF-3085AFA701B9}" xr6:coauthVersionLast="47" xr6:coauthVersionMax="47" xr10:uidLastSave="{00000000-0000-0000-0000-000000000000}"/>
  <bookViews>
    <workbookView xWindow="-120" yWindow="-120" windowWidth="29040" windowHeight="15720" tabRatio="874" xr2:uid="{5EEE3380-C46E-4B3E-93CE-59051C4F4394}"/>
  </bookViews>
  <sheets>
    <sheet name="Sch 1.0 - Payroll Wages" sheetId="9" r:id="rId1"/>
    <sheet name="Sch 2.0 - Payroll Taxes" sheetId="11" r:id="rId2"/>
    <sheet name="Sch 3.0 - FS001" sheetId="2" r:id="rId3"/>
    <sheet name="Sch 4.0 - LA002" sheetId="3" r:id="rId4"/>
    <sheet name="Sch 5.0 - MS003" sheetId="4" r:id="rId5"/>
    <sheet name="Sch 6.0 - AS004" sheetId="7" r:id="rId6"/>
    <sheet name="Sch 7.0 - RC005" sheetId="8" r:id="rId7"/>
    <sheet name="Sch 8.0 - SM006" sheetId="6" r:id="rId8"/>
    <sheet name="Sch 9.0 - RK007" sheetId="5" r:id="rId9"/>
    <sheet name="Sch 10.0 - CG008" sheetId="1" r:id="rId10"/>
  </sheets>
  <definedNames>
    <definedName name="_xlnm.Print_Area" localSheetId="9">'Sch 10.0 - CG008'!$G$341:$Q$355</definedName>
    <definedName name="_xlnm.Print_Area" localSheetId="2">'Sch 3.0 - FS001'!$I$445:$R$458</definedName>
    <definedName name="_xlnm.Print_Area" localSheetId="3">'Sch 4.0 - LA002'!$I$393:$Q$406</definedName>
    <definedName name="_xlnm.Print_Area" localSheetId="4">'Sch 5.0 - MS003'!$I$443:$Q$456</definedName>
    <definedName name="_xlnm.Print_Area" localSheetId="5">'Sch 6.0 - AS004'!$G$316:$R$330</definedName>
    <definedName name="_xlnm.Print_Area" localSheetId="6">'Sch 7.0 - RC005'!$I$53:$M$61</definedName>
    <definedName name="_xlnm.Print_Area" localSheetId="7">'Sch 8.0 - SM006'!$I$457:$Q$470</definedName>
    <definedName name="_xlnm.Print_Area" localSheetId="8">'Sch 9.0 - RK007'!$G$341:$Q$355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23" i="7" l="1"/>
  <c r="M325" i="7"/>
  <c r="M350" i="1"/>
  <c r="G12" i="11"/>
  <c r="G11" i="11"/>
  <c r="H8" i="11"/>
  <c r="K351" i="1"/>
  <c r="L406" i="3"/>
  <c r="L405" i="3"/>
  <c r="L403" i="3"/>
  <c r="L402" i="3"/>
  <c r="L330" i="7"/>
  <c r="K351" i="5"/>
  <c r="M351" i="1" l="1"/>
  <c r="M352" i="1" s="1"/>
  <c r="M354" i="1" l="1"/>
  <c r="M355" i="1" l="1"/>
  <c r="K12" i="11"/>
  <c r="L323" i="7"/>
  <c r="L60" i="8"/>
  <c r="L348" i="1"/>
  <c r="L464" i="6"/>
  <c r="N452" i="2"/>
  <c r="N5" i="6" l="1"/>
  <c r="Q71" i="6"/>
  <c r="N145" i="6"/>
  <c r="Q338" i="6"/>
  <c r="Q375" i="6"/>
  <c r="N30" i="6"/>
  <c r="N112" i="6"/>
  <c r="Q178" i="6"/>
  <c r="U117" i="6"/>
  <c r="T116" i="6"/>
  <c r="S115" i="6"/>
  <c r="R114" i="6"/>
  <c r="L195" i="4"/>
  <c r="F12" i="9"/>
  <c r="F10" i="9"/>
  <c r="K326" i="7"/>
  <c r="F9" i="9" l="1"/>
  <c r="I9" i="9" s="1"/>
  <c r="F8" i="9"/>
  <c r="F7" i="9"/>
  <c r="Q350" i="1"/>
  <c r="Q351" i="1" s="1"/>
  <c r="Q350" i="5"/>
  <c r="Q351" i="5" s="1"/>
  <c r="Q466" i="6"/>
  <c r="Q467" i="6" s="1"/>
  <c r="R325" i="7"/>
  <c r="R326" i="7" s="1"/>
  <c r="L326" i="7" s="1"/>
  <c r="Q453" i="4"/>
  <c r="Q402" i="3"/>
  <c r="Q403" i="3" s="1"/>
  <c r="Q404" i="3" s="1"/>
  <c r="Q468" i="6" l="1"/>
  <c r="L470" i="6" s="1"/>
  <c r="L467" i="6"/>
  <c r="L350" i="1"/>
  <c r="H12" i="9" s="1"/>
  <c r="L351" i="1"/>
  <c r="L350" i="5"/>
  <c r="L351" i="5"/>
  <c r="G11" i="9" s="1"/>
  <c r="L453" i="4"/>
  <c r="L452" i="4" s="1"/>
  <c r="H7" i="9" s="1"/>
  <c r="I7" i="9" s="1"/>
  <c r="L327" i="7"/>
  <c r="G8" i="9"/>
  <c r="R327" i="7"/>
  <c r="L329" i="7" s="1"/>
  <c r="Q352" i="1"/>
  <c r="L354" i="1" s="1"/>
  <c r="K12" i="9" s="1"/>
  <c r="Q352" i="5"/>
  <c r="L354" i="5" s="1"/>
  <c r="L466" i="6"/>
  <c r="H10" i="9" s="1"/>
  <c r="I10" i="9" s="1"/>
  <c r="Q454" i="4"/>
  <c r="L456" i="4" s="1"/>
  <c r="L352" i="1" l="1"/>
  <c r="L355" i="1" s="1"/>
  <c r="G12" i="9"/>
  <c r="I12" i="9" s="1"/>
  <c r="K11" i="9"/>
  <c r="L325" i="7"/>
  <c r="H8" i="9" s="1"/>
  <c r="I8" i="9" s="1"/>
  <c r="L455" i="4"/>
  <c r="K7" i="9" s="1"/>
  <c r="K8" i="9"/>
  <c r="L469" i="6"/>
  <c r="K10" i="9" s="1"/>
  <c r="K6" i="9"/>
  <c r="G14" i="9" l="1"/>
  <c r="R454" i="2"/>
  <c r="R455" i="2" s="1"/>
  <c r="L455" i="2" s="1"/>
  <c r="R456" i="2" l="1"/>
  <c r="L458" i="2" s="1"/>
  <c r="L457" i="2" s="1"/>
  <c r="K5" i="9" s="1"/>
  <c r="K14" i="9" s="1"/>
  <c r="V305" i="7"/>
  <c r="N53" i="4"/>
  <c r="N441" i="4" s="1"/>
  <c r="V20" i="1" l="1"/>
  <c r="U20" i="1"/>
  <c r="V14" i="1"/>
  <c r="U14" i="1"/>
  <c r="V20" i="5"/>
  <c r="V14" i="5"/>
  <c r="U20" i="5"/>
  <c r="U14" i="5"/>
  <c r="Y27" i="6"/>
  <c r="Y19" i="6"/>
  <c r="X27" i="6"/>
  <c r="X19" i="6"/>
  <c r="W23" i="3"/>
  <c r="W16" i="3"/>
  <c r="V23" i="3"/>
  <c r="V16" i="3"/>
  <c r="W26" i="2"/>
  <c r="W18" i="2"/>
  <c r="X18" i="2"/>
  <c r="X26" i="2"/>
  <c r="V22" i="1" l="1"/>
  <c r="V23" i="1" s="1"/>
  <c r="W25" i="3"/>
  <c r="X29" i="6"/>
  <c r="X30" i="6" s="1"/>
  <c r="W28" i="2"/>
  <c r="W29" i="2" s="1"/>
  <c r="V25" i="3"/>
  <c r="V26" i="3" s="1"/>
  <c r="U22" i="1"/>
  <c r="U23" i="1" s="1"/>
  <c r="X28" i="2"/>
  <c r="X29" i="2" s="1"/>
  <c r="V22" i="5"/>
  <c r="V23" i="5" s="1"/>
  <c r="U22" i="5"/>
  <c r="U23" i="5" s="1"/>
  <c r="Y29" i="6"/>
  <c r="Y30" i="6" s="1"/>
  <c r="W26" i="3"/>
  <c r="L10" i="9" l="1"/>
  <c r="L7" i="9"/>
  <c r="L12" i="9" l="1"/>
  <c r="L8" i="9"/>
  <c r="L9" i="9" l="1"/>
  <c r="S9" i="8"/>
  <c r="R8" i="8"/>
  <c r="Q7" i="8"/>
  <c r="P6" i="8"/>
  <c r="O5" i="8"/>
  <c r="N4" i="8"/>
  <c r="M3" i="8"/>
  <c r="L2" i="8"/>
  <c r="S17" i="8"/>
  <c r="R16" i="8"/>
  <c r="Q15" i="8"/>
  <c r="P14" i="8"/>
  <c r="O13" i="8"/>
  <c r="N12" i="8"/>
  <c r="M11" i="8"/>
  <c r="L10" i="8"/>
  <c r="S25" i="8"/>
  <c r="R24" i="8"/>
  <c r="Q23" i="8"/>
  <c r="P22" i="8"/>
  <c r="O21" i="8"/>
  <c r="N20" i="8"/>
  <c r="M19" i="8"/>
  <c r="L18" i="8"/>
  <c r="S33" i="8"/>
  <c r="R32" i="8"/>
  <c r="Q31" i="8"/>
  <c r="P30" i="8"/>
  <c r="O29" i="8"/>
  <c r="N28" i="8"/>
  <c r="M27" i="8"/>
  <c r="L26" i="8"/>
  <c r="S41" i="8"/>
  <c r="R40" i="8"/>
  <c r="Q39" i="8"/>
  <c r="P38" i="8"/>
  <c r="O37" i="8"/>
  <c r="N36" i="8"/>
  <c r="M35" i="8"/>
  <c r="L34" i="8"/>
  <c r="S49" i="8"/>
  <c r="R48" i="8"/>
  <c r="Q47" i="8"/>
  <c r="P46" i="8"/>
  <c r="O45" i="8"/>
  <c r="N44" i="8"/>
  <c r="M43" i="8"/>
  <c r="L42" i="8"/>
  <c r="U10" i="6"/>
  <c r="T9" i="6"/>
  <c r="S8" i="6"/>
  <c r="R7" i="6"/>
  <c r="M4" i="6"/>
  <c r="O3" i="6"/>
  <c r="L2" i="6"/>
  <c r="U18" i="6"/>
  <c r="T17" i="6"/>
  <c r="S16" i="6"/>
  <c r="R15" i="6"/>
  <c r="M13" i="6"/>
  <c r="O12" i="6"/>
  <c r="L11" i="6"/>
  <c r="U26" i="6"/>
  <c r="T25" i="6"/>
  <c r="S24" i="6"/>
  <c r="R23" i="6"/>
  <c r="M21" i="6"/>
  <c r="O20" i="6"/>
  <c r="L19" i="6"/>
  <c r="U35" i="6"/>
  <c r="T34" i="6"/>
  <c r="S33" i="6"/>
  <c r="R32" i="6"/>
  <c r="M29" i="6"/>
  <c r="O28" i="6"/>
  <c r="L27" i="6"/>
  <c r="U43" i="6"/>
  <c r="T42" i="6"/>
  <c r="S41" i="6"/>
  <c r="R40" i="6"/>
  <c r="M38" i="6"/>
  <c r="O37" i="6"/>
  <c r="L36" i="6"/>
  <c r="U51" i="6"/>
  <c r="T50" i="6"/>
  <c r="S49" i="6"/>
  <c r="R48" i="6"/>
  <c r="M46" i="6"/>
  <c r="O45" i="6"/>
  <c r="L44" i="6"/>
  <c r="U59" i="6"/>
  <c r="T58" i="6"/>
  <c r="S57" i="6"/>
  <c r="R56" i="6"/>
  <c r="M54" i="6"/>
  <c r="O53" i="6"/>
  <c r="L52" i="6"/>
  <c r="U67" i="6"/>
  <c r="T66" i="6"/>
  <c r="S65" i="6"/>
  <c r="R64" i="6"/>
  <c r="M62" i="6"/>
  <c r="O61" i="6"/>
  <c r="L60" i="6"/>
  <c r="U76" i="6"/>
  <c r="T75" i="6"/>
  <c r="S74" i="6"/>
  <c r="R73" i="6"/>
  <c r="M70" i="6"/>
  <c r="O69" i="6"/>
  <c r="L68" i="6"/>
  <c r="U84" i="6"/>
  <c r="T83" i="6"/>
  <c r="S82" i="6"/>
  <c r="R81" i="6"/>
  <c r="M79" i="6"/>
  <c r="O78" i="6"/>
  <c r="L77" i="6"/>
  <c r="U92" i="6"/>
  <c r="T91" i="6"/>
  <c r="S90" i="6"/>
  <c r="R89" i="6"/>
  <c r="M87" i="6"/>
  <c r="O86" i="6"/>
  <c r="L85" i="6"/>
  <c r="U100" i="6"/>
  <c r="T99" i="6"/>
  <c r="S98" i="6"/>
  <c r="R97" i="6"/>
  <c r="M95" i="6"/>
  <c r="O94" i="6"/>
  <c r="L93" i="6"/>
  <c r="U108" i="6"/>
  <c r="T107" i="6"/>
  <c r="S106" i="6"/>
  <c r="R105" i="6"/>
  <c r="M103" i="6"/>
  <c r="O102" i="6"/>
  <c r="L101" i="6"/>
  <c r="M111" i="6"/>
  <c r="O110" i="6"/>
  <c r="L109" i="6"/>
  <c r="U125" i="6"/>
  <c r="T124" i="6"/>
  <c r="S123" i="6"/>
  <c r="R122" i="6"/>
  <c r="M120" i="6"/>
  <c r="O119" i="6"/>
  <c r="L118" i="6"/>
  <c r="U133" i="6"/>
  <c r="T132" i="6"/>
  <c r="S131" i="6"/>
  <c r="R130" i="6"/>
  <c r="M128" i="6"/>
  <c r="O127" i="6"/>
  <c r="L126" i="6"/>
  <c r="U141" i="6"/>
  <c r="T140" i="6"/>
  <c r="S139" i="6"/>
  <c r="R138" i="6"/>
  <c r="M136" i="6"/>
  <c r="O135" i="6"/>
  <c r="L134" i="6"/>
  <c r="U150" i="6"/>
  <c r="T149" i="6"/>
  <c r="S148" i="6"/>
  <c r="R147" i="6"/>
  <c r="M144" i="6"/>
  <c r="O143" i="6"/>
  <c r="L142" i="6"/>
  <c r="U158" i="6"/>
  <c r="T157" i="6"/>
  <c r="S156" i="6"/>
  <c r="R155" i="6"/>
  <c r="M153" i="6"/>
  <c r="O152" i="6"/>
  <c r="L151" i="6"/>
  <c r="U166" i="6"/>
  <c r="T165" i="6"/>
  <c r="S164" i="6"/>
  <c r="R163" i="6"/>
  <c r="M161" i="6"/>
  <c r="O160" i="6"/>
  <c r="L159" i="6"/>
  <c r="U174" i="6"/>
  <c r="T173" i="6"/>
  <c r="S172" i="6"/>
  <c r="R171" i="6"/>
  <c r="M169" i="6"/>
  <c r="O168" i="6"/>
  <c r="L167" i="6"/>
  <c r="U183" i="6"/>
  <c r="T182" i="6"/>
  <c r="S181" i="6"/>
  <c r="R180" i="6"/>
  <c r="M177" i="6"/>
  <c r="O176" i="6"/>
  <c r="L175" i="6"/>
  <c r="U191" i="6"/>
  <c r="T190" i="6"/>
  <c r="S189" i="6"/>
  <c r="R188" i="6"/>
  <c r="M186" i="6"/>
  <c r="O185" i="6"/>
  <c r="L184" i="6"/>
  <c r="U199" i="6"/>
  <c r="T198" i="6"/>
  <c r="S197" i="6"/>
  <c r="R196" i="6"/>
  <c r="M194" i="6"/>
  <c r="O193" i="6"/>
  <c r="L192" i="6"/>
  <c r="U207" i="6"/>
  <c r="T206" i="6"/>
  <c r="S205" i="6"/>
  <c r="R204" i="6"/>
  <c r="M202" i="6"/>
  <c r="O201" i="6"/>
  <c r="L200" i="6"/>
  <c r="U215" i="6"/>
  <c r="T214" i="6"/>
  <c r="S213" i="6"/>
  <c r="R212" i="6"/>
  <c r="M210" i="6"/>
  <c r="O209" i="6"/>
  <c r="L208" i="6"/>
  <c r="U223" i="6"/>
  <c r="T222" i="6"/>
  <c r="S221" i="6"/>
  <c r="R220" i="6"/>
  <c r="M218" i="6"/>
  <c r="O217" i="6"/>
  <c r="L216" i="6"/>
  <c r="R228" i="6"/>
  <c r="M226" i="6"/>
  <c r="U231" i="6"/>
  <c r="T230" i="6"/>
  <c r="S229" i="6"/>
  <c r="O225" i="6"/>
  <c r="L224" i="6"/>
  <c r="L232" i="6"/>
  <c r="U240" i="6"/>
  <c r="T239" i="6"/>
  <c r="S238" i="6"/>
  <c r="R237" i="6"/>
  <c r="P236" i="6"/>
  <c r="N235" i="6"/>
  <c r="M234" i="6"/>
  <c r="O233" i="6"/>
  <c r="U249" i="6"/>
  <c r="T248" i="6"/>
  <c r="S247" i="6"/>
  <c r="R246" i="6"/>
  <c r="P245" i="6"/>
  <c r="N244" i="6"/>
  <c r="M243" i="6"/>
  <c r="O242" i="6"/>
  <c r="L241" i="6"/>
  <c r="U259" i="6"/>
  <c r="T258" i="6"/>
  <c r="S257" i="6"/>
  <c r="R256" i="6"/>
  <c r="Q255" i="6"/>
  <c r="P254" i="6"/>
  <c r="N253" i="6"/>
  <c r="M252" i="6"/>
  <c r="O251" i="6"/>
  <c r="L250" i="6"/>
  <c r="U268" i="6"/>
  <c r="T267" i="6"/>
  <c r="S266" i="6"/>
  <c r="R265" i="6"/>
  <c r="P264" i="6"/>
  <c r="N263" i="6"/>
  <c r="M262" i="6"/>
  <c r="O261" i="6"/>
  <c r="L260" i="6"/>
  <c r="U277" i="6"/>
  <c r="T276" i="6"/>
  <c r="S275" i="6"/>
  <c r="R274" i="6"/>
  <c r="P273" i="6"/>
  <c r="N272" i="6"/>
  <c r="M271" i="6"/>
  <c r="O270" i="6"/>
  <c r="L269" i="6"/>
  <c r="U286" i="6"/>
  <c r="T285" i="6"/>
  <c r="S284" i="6"/>
  <c r="R283" i="6"/>
  <c r="P282" i="6"/>
  <c r="N281" i="6"/>
  <c r="M280" i="6"/>
  <c r="O279" i="6"/>
  <c r="L278" i="6"/>
  <c r="U296" i="6"/>
  <c r="T295" i="6"/>
  <c r="S294" i="6"/>
  <c r="R293" i="6"/>
  <c r="Q292" i="6"/>
  <c r="P291" i="6"/>
  <c r="N290" i="6"/>
  <c r="M289" i="6"/>
  <c r="O288" i="6"/>
  <c r="L287" i="6"/>
  <c r="U305" i="6"/>
  <c r="T304" i="6"/>
  <c r="S303" i="6"/>
  <c r="R302" i="6"/>
  <c r="P301" i="6"/>
  <c r="N300" i="6"/>
  <c r="M299" i="6"/>
  <c r="O298" i="6"/>
  <c r="L297" i="6"/>
  <c r="U314" i="6"/>
  <c r="T313" i="6"/>
  <c r="S312" i="6"/>
  <c r="R311" i="6"/>
  <c r="P310" i="6"/>
  <c r="N309" i="6"/>
  <c r="M308" i="6"/>
  <c r="O307" i="6"/>
  <c r="L306" i="6"/>
  <c r="U323" i="6"/>
  <c r="T322" i="6"/>
  <c r="S321" i="6"/>
  <c r="R320" i="6"/>
  <c r="P319" i="6"/>
  <c r="N318" i="6"/>
  <c r="M317" i="6"/>
  <c r="O316" i="6"/>
  <c r="L315" i="6"/>
  <c r="U332" i="6"/>
  <c r="T331" i="6"/>
  <c r="S330" i="6"/>
  <c r="R329" i="6"/>
  <c r="P328" i="6"/>
  <c r="N327" i="6"/>
  <c r="M326" i="6"/>
  <c r="O325" i="6"/>
  <c r="L324" i="6"/>
  <c r="U342" i="6"/>
  <c r="T341" i="6"/>
  <c r="S340" i="6"/>
  <c r="R339" i="6"/>
  <c r="P337" i="6"/>
  <c r="N336" i="6"/>
  <c r="M335" i="6"/>
  <c r="O334" i="6"/>
  <c r="L333" i="6"/>
  <c r="U351" i="6"/>
  <c r="T350" i="6"/>
  <c r="S349" i="6"/>
  <c r="R348" i="6"/>
  <c r="P347" i="6"/>
  <c r="N346" i="6"/>
  <c r="M345" i="6"/>
  <c r="O344" i="6"/>
  <c r="L343" i="6"/>
  <c r="U360" i="6"/>
  <c r="T359" i="6"/>
  <c r="S358" i="6"/>
  <c r="R357" i="6"/>
  <c r="P356" i="6"/>
  <c r="N355" i="6"/>
  <c r="M354" i="6"/>
  <c r="O353" i="6"/>
  <c r="L352" i="6"/>
  <c r="U369" i="6"/>
  <c r="T368" i="6"/>
  <c r="S367" i="6"/>
  <c r="R366" i="6"/>
  <c r="P365" i="6"/>
  <c r="N364" i="6"/>
  <c r="M363" i="6"/>
  <c r="O362" i="6"/>
  <c r="L361" i="6"/>
  <c r="U379" i="6"/>
  <c r="T378" i="6"/>
  <c r="S377" i="6"/>
  <c r="R376" i="6"/>
  <c r="P374" i="6"/>
  <c r="N373" i="6"/>
  <c r="M372" i="6"/>
  <c r="O371" i="6"/>
  <c r="L370" i="6"/>
  <c r="U388" i="6"/>
  <c r="T387" i="6"/>
  <c r="S386" i="6"/>
  <c r="R385" i="6"/>
  <c r="P384" i="6"/>
  <c r="N383" i="6"/>
  <c r="M382" i="6"/>
  <c r="O381" i="6"/>
  <c r="L380" i="6"/>
  <c r="U397" i="6"/>
  <c r="T396" i="6"/>
  <c r="S395" i="6"/>
  <c r="R394" i="6"/>
  <c r="P393" i="6"/>
  <c r="N392" i="6"/>
  <c r="M391" i="6"/>
  <c r="O390" i="6"/>
  <c r="L389" i="6"/>
  <c r="U406" i="6"/>
  <c r="T405" i="6"/>
  <c r="S404" i="6"/>
  <c r="R403" i="6"/>
  <c r="P402" i="6"/>
  <c r="N401" i="6"/>
  <c r="M400" i="6"/>
  <c r="O399" i="6"/>
  <c r="L398" i="6"/>
  <c r="U415" i="6"/>
  <c r="T414" i="6"/>
  <c r="S413" i="6"/>
  <c r="R412" i="6"/>
  <c r="P411" i="6"/>
  <c r="N410" i="6"/>
  <c r="M409" i="6"/>
  <c r="O408" i="6"/>
  <c r="L407" i="6"/>
  <c r="U425" i="6"/>
  <c r="T424" i="6"/>
  <c r="S423" i="6"/>
  <c r="R422" i="6"/>
  <c r="Q421" i="6"/>
  <c r="P420" i="6"/>
  <c r="N419" i="6"/>
  <c r="M418" i="6"/>
  <c r="O417" i="6"/>
  <c r="L416" i="6"/>
  <c r="U434" i="6"/>
  <c r="T433" i="6"/>
  <c r="S432" i="6"/>
  <c r="R431" i="6"/>
  <c r="P430" i="6"/>
  <c r="N429" i="6"/>
  <c r="M428" i="6"/>
  <c r="O427" i="6"/>
  <c r="L426" i="6"/>
  <c r="U443" i="6"/>
  <c r="T442" i="6"/>
  <c r="S441" i="6"/>
  <c r="R440" i="6"/>
  <c r="P439" i="6"/>
  <c r="N438" i="6"/>
  <c r="M437" i="6"/>
  <c r="O436" i="6"/>
  <c r="L435" i="6"/>
  <c r="L444" i="6"/>
  <c r="U453" i="6"/>
  <c r="T452" i="6"/>
  <c r="S451" i="6"/>
  <c r="R450" i="6"/>
  <c r="Q449" i="6"/>
  <c r="P448" i="6"/>
  <c r="N447" i="6"/>
  <c r="M446" i="6"/>
  <c r="O445" i="6"/>
  <c r="R7" i="5"/>
  <c r="Q6" i="5"/>
  <c r="P5" i="5"/>
  <c r="O4" i="5"/>
  <c r="L2" i="5"/>
  <c r="R13" i="5"/>
  <c r="Q12" i="5"/>
  <c r="P11" i="5"/>
  <c r="O10" i="5"/>
  <c r="L8" i="5"/>
  <c r="R19" i="5"/>
  <c r="Q18" i="5"/>
  <c r="P17" i="5"/>
  <c r="O16" i="5"/>
  <c r="L14" i="5"/>
  <c r="R25" i="5"/>
  <c r="Q24" i="5"/>
  <c r="P23" i="5"/>
  <c r="O22" i="5"/>
  <c r="L20" i="5"/>
  <c r="R31" i="5"/>
  <c r="Q30" i="5"/>
  <c r="P29" i="5"/>
  <c r="O28" i="5"/>
  <c r="L26" i="5"/>
  <c r="R37" i="5"/>
  <c r="Q36" i="5"/>
  <c r="P35" i="5"/>
  <c r="O34" i="5"/>
  <c r="L32" i="5"/>
  <c r="R43" i="5"/>
  <c r="Q42" i="5"/>
  <c r="P41" i="5"/>
  <c r="O40" i="5"/>
  <c r="L38" i="5"/>
  <c r="R49" i="5"/>
  <c r="Q48" i="5"/>
  <c r="P47" i="5"/>
  <c r="O46" i="5"/>
  <c r="L44" i="5"/>
  <c r="R55" i="5"/>
  <c r="Q54" i="5"/>
  <c r="P53" i="5"/>
  <c r="O52" i="5"/>
  <c r="L50" i="5"/>
  <c r="R61" i="5"/>
  <c r="Q60" i="5"/>
  <c r="P59" i="5"/>
  <c r="O58" i="5"/>
  <c r="L56" i="5"/>
  <c r="R67" i="5"/>
  <c r="Q66" i="5"/>
  <c r="P65" i="5"/>
  <c r="O64" i="5"/>
  <c r="L62" i="5"/>
  <c r="R73" i="5"/>
  <c r="Q72" i="5"/>
  <c r="P71" i="5"/>
  <c r="O70" i="5"/>
  <c r="L68" i="5"/>
  <c r="R79" i="5"/>
  <c r="Q78" i="5"/>
  <c r="P77" i="5"/>
  <c r="O76" i="5"/>
  <c r="L74" i="5"/>
  <c r="R85" i="5"/>
  <c r="Q84" i="5"/>
  <c r="P83" i="5"/>
  <c r="O82" i="5"/>
  <c r="L80" i="5"/>
  <c r="R91" i="5"/>
  <c r="Q90" i="5"/>
  <c r="P89" i="5"/>
  <c r="O88" i="5"/>
  <c r="L86" i="5"/>
  <c r="R97" i="5"/>
  <c r="Q96" i="5"/>
  <c r="P95" i="5"/>
  <c r="O94" i="5"/>
  <c r="L92" i="5"/>
  <c r="R103" i="5"/>
  <c r="Q102" i="5"/>
  <c r="P101" i="5"/>
  <c r="O100" i="5"/>
  <c r="L98" i="5"/>
  <c r="R109" i="5"/>
  <c r="Q108" i="5"/>
  <c r="P107" i="5"/>
  <c r="O106" i="5"/>
  <c r="L104" i="5"/>
  <c r="R115" i="5"/>
  <c r="Q114" i="5"/>
  <c r="P113" i="5"/>
  <c r="O112" i="5"/>
  <c r="L110" i="5"/>
  <c r="R121" i="5"/>
  <c r="Q120" i="5"/>
  <c r="P119" i="5"/>
  <c r="O118" i="5"/>
  <c r="L116" i="5"/>
  <c r="R127" i="5"/>
  <c r="Q126" i="5"/>
  <c r="P125" i="5"/>
  <c r="O124" i="5"/>
  <c r="L122" i="5"/>
  <c r="R133" i="5"/>
  <c r="Q132" i="5"/>
  <c r="P131" i="5"/>
  <c r="O130" i="5"/>
  <c r="L128" i="5"/>
  <c r="R139" i="5"/>
  <c r="Q138" i="5"/>
  <c r="P137" i="5"/>
  <c r="O136" i="5"/>
  <c r="L134" i="5"/>
  <c r="R145" i="5"/>
  <c r="Q144" i="5"/>
  <c r="P143" i="5"/>
  <c r="O142" i="5"/>
  <c r="L140" i="5"/>
  <c r="R151" i="5"/>
  <c r="Q150" i="5"/>
  <c r="P149" i="5"/>
  <c r="O148" i="5"/>
  <c r="L146" i="5"/>
  <c r="R157" i="5"/>
  <c r="Q156" i="5"/>
  <c r="P155" i="5"/>
  <c r="O154" i="5"/>
  <c r="L152" i="5"/>
  <c r="R163" i="5"/>
  <c r="Q162" i="5"/>
  <c r="P161" i="5"/>
  <c r="O160" i="5"/>
  <c r="L158" i="5"/>
  <c r="R169" i="5"/>
  <c r="Q168" i="5"/>
  <c r="P167" i="5"/>
  <c r="O166" i="5"/>
  <c r="L164" i="5"/>
  <c r="L170" i="5"/>
  <c r="R176" i="5"/>
  <c r="Q175" i="5"/>
  <c r="P174" i="5"/>
  <c r="O173" i="5"/>
  <c r="N172" i="5"/>
  <c r="M171" i="5"/>
  <c r="R183" i="5"/>
  <c r="Q182" i="5"/>
  <c r="P181" i="5"/>
  <c r="O180" i="5"/>
  <c r="N179" i="5"/>
  <c r="M178" i="5"/>
  <c r="L177" i="5"/>
  <c r="R190" i="5"/>
  <c r="Q189" i="5"/>
  <c r="P188" i="5"/>
  <c r="O187" i="5"/>
  <c r="N186" i="5"/>
  <c r="M185" i="5"/>
  <c r="L184" i="5"/>
  <c r="R197" i="5"/>
  <c r="Q196" i="5"/>
  <c r="P195" i="5"/>
  <c r="O194" i="5"/>
  <c r="N193" i="5"/>
  <c r="M192" i="5"/>
  <c r="L191" i="5"/>
  <c r="R204" i="5"/>
  <c r="Q203" i="5"/>
  <c r="P202" i="5"/>
  <c r="O201" i="5"/>
  <c r="N200" i="5"/>
  <c r="M199" i="5"/>
  <c r="L198" i="5"/>
  <c r="R211" i="5"/>
  <c r="Q210" i="5"/>
  <c r="P209" i="5"/>
  <c r="O208" i="5"/>
  <c r="N207" i="5"/>
  <c r="M206" i="5"/>
  <c r="L205" i="5"/>
  <c r="R218" i="5"/>
  <c r="Q217" i="5"/>
  <c r="P216" i="5"/>
  <c r="O215" i="5"/>
  <c r="N214" i="5"/>
  <c r="M213" i="5"/>
  <c r="L212" i="5"/>
  <c r="R225" i="5"/>
  <c r="Q224" i="5"/>
  <c r="P223" i="5"/>
  <c r="O222" i="5"/>
  <c r="N221" i="5"/>
  <c r="M220" i="5"/>
  <c r="L219" i="5"/>
  <c r="R232" i="5"/>
  <c r="Q231" i="5"/>
  <c r="P230" i="5"/>
  <c r="O229" i="5"/>
  <c r="N228" i="5"/>
  <c r="M227" i="5"/>
  <c r="L226" i="5"/>
  <c r="R239" i="5"/>
  <c r="Q238" i="5"/>
  <c r="P237" i="5"/>
  <c r="O236" i="5"/>
  <c r="N235" i="5"/>
  <c r="M234" i="5"/>
  <c r="L233" i="5"/>
  <c r="R246" i="5"/>
  <c r="Q245" i="5"/>
  <c r="P244" i="5"/>
  <c r="O243" i="5"/>
  <c r="N242" i="5"/>
  <c r="M241" i="5"/>
  <c r="L240" i="5"/>
  <c r="R253" i="5"/>
  <c r="Q252" i="5"/>
  <c r="P251" i="5"/>
  <c r="O250" i="5"/>
  <c r="N249" i="5"/>
  <c r="M248" i="5"/>
  <c r="L247" i="5"/>
  <c r="R260" i="5"/>
  <c r="Q259" i="5"/>
  <c r="P258" i="5"/>
  <c r="O257" i="5"/>
  <c r="N256" i="5"/>
  <c r="M255" i="5"/>
  <c r="L254" i="5"/>
  <c r="R267" i="5"/>
  <c r="Q266" i="5"/>
  <c r="P265" i="5"/>
  <c r="O264" i="5"/>
  <c r="N263" i="5"/>
  <c r="M262" i="5"/>
  <c r="L261" i="5"/>
  <c r="R274" i="5"/>
  <c r="Q273" i="5"/>
  <c r="P272" i="5"/>
  <c r="O271" i="5"/>
  <c r="N270" i="5"/>
  <c r="M269" i="5"/>
  <c r="L268" i="5"/>
  <c r="R281" i="5"/>
  <c r="Q280" i="5"/>
  <c r="P279" i="5"/>
  <c r="O278" i="5"/>
  <c r="N277" i="5"/>
  <c r="M276" i="5"/>
  <c r="L275" i="5"/>
  <c r="R288" i="5"/>
  <c r="Q287" i="5"/>
  <c r="P286" i="5"/>
  <c r="O285" i="5"/>
  <c r="N284" i="5"/>
  <c r="M283" i="5"/>
  <c r="L282" i="5"/>
  <c r="R295" i="5"/>
  <c r="Q294" i="5"/>
  <c r="P293" i="5"/>
  <c r="O292" i="5"/>
  <c r="N291" i="5"/>
  <c r="M290" i="5"/>
  <c r="L289" i="5"/>
  <c r="R302" i="5"/>
  <c r="Q301" i="5"/>
  <c r="P300" i="5"/>
  <c r="O299" i="5"/>
  <c r="N298" i="5"/>
  <c r="M297" i="5"/>
  <c r="L296" i="5"/>
  <c r="R309" i="5"/>
  <c r="Q308" i="5"/>
  <c r="P307" i="5"/>
  <c r="O306" i="5"/>
  <c r="N305" i="5"/>
  <c r="M304" i="5"/>
  <c r="L303" i="5"/>
  <c r="R316" i="5"/>
  <c r="Q315" i="5"/>
  <c r="P314" i="5"/>
  <c r="O313" i="5"/>
  <c r="N312" i="5"/>
  <c r="M311" i="5"/>
  <c r="L310" i="5"/>
  <c r="R323" i="5"/>
  <c r="Q322" i="5"/>
  <c r="P321" i="5"/>
  <c r="O320" i="5"/>
  <c r="N319" i="5"/>
  <c r="M318" i="5"/>
  <c r="L317" i="5"/>
  <c r="R330" i="5"/>
  <c r="Q329" i="5"/>
  <c r="P328" i="5"/>
  <c r="O327" i="5"/>
  <c r="N326" i="5"/>
  <c r="M325" i="5"/>
  <c r="L324" i="5"/>
  <c r="R337" i="5"/>
  <c r="Q336" i="5"/>
  <c r="P335" i="5"/>
  <c r="O334" i="5"/>
  <c r="N333" i="5"/>
  <c r="M332" i="5"/>
  <c r="L331" i="5"/>
  <c r="V9" i="4"/>
  <c r="U8" i="4"/>
  <c r="T7" i="4"/>
  <c r="S5" i="4"/>
  <c r="O4" i="4"/>
  <c r="P3" i="4"/>
  <c r="L2" i="4"/>
  <c r="W2" i="4" s="1"/>
  <c r="V17" i="4"/>
  <c r="U16" i="4"/>
  <c r="T15" i="4"/>
  <c r="S13" i="4"/>
  <c r="O12" i="4"/>
  <c r="P11" i="4"/>
  <c r="L10" i="4"/>
  <c r="V25" i="4"/>
  <c r="U24" i="4"/>
  <c r="T23" i="4"/>
  <c r="S21" i="4"/>
  <c r="O20" i="4"/>
  <c r="P19" i="4"/>
  <c r="L18" i="4"/>
  <c r="V33" i="4"/>
  <c r="U32" i="4"/>
  <c r="T31" i="4"/>
  <c r="S29" i="4"/>
  <c r="O28" i="4"/>
  <c r="P27" i="4"/>
  <c r="L26" i="4"/>
  <c r="W26" i="4" s="1"/>
  <c r="V41" i="4"/>
  <c r="U40" i="4"/>
  <c r="T39" i="4"/>
  <c r="S37" i="4"/>
  <c r="O36" i="4"/>
  <c r="P35" i="4"/>
  <c r="L34" i="4"/>
  <c r="W34" i="4" s="1"/>
  <c r="V49" i="4"/>
  <c r="U48" i="4"/>
  <c r="T47" i="4"/>
  <c r="S45" i="4"/>
  <c r="O44" i="4"/>
  <c r="P43" i="4"/>
  <c r="L42" i="4"/>
  <c r="V58" i="4"/>
  <c r="U57" i="4"/>
  <c r="T56" i="4"/>
  <c r="S54" i="4"/>
  <c r="O52" i="4"/>
  <c r="P51" i="4"/>
  <c r="L50" i="4"/>
  <c r="V66" i="4"/>
  <c r="U65" i="4"/>
  <c r="T64" i="4"/>
  <c r="S62" i="4"/>
  <c r="O61" i="4"/>
  <c r="P60" i="4"/>
  <c r="L59" i="4"/>
  <c r="V74" i="4"/>
  <c r="U73" i="4"/>
  <c r="T72" i="4"/>
  <c r="S70" i="4"/>
  <c r="O69" i="4"/>
  <c r="P68" i="4"/>
  <c r="L67" i="4"/>
  <c r="V82" i="4"/>
  <c r="U81" i="4"/>
  <c r="T80" i="4"/>
  <c r="S78" i="4"/>
  <c r="O77" i="4"/>
  <c r="P76" i="4"/>
  <c r="L75" i="4"/>
  <c r="V90" i="4"/>
  <c r="U89" i="4"/>
  <c r="T88" i="4"/>
  <c r="S86" i="4"/>
  <c r="O85" i="4"/>
  <c r="P84" i="4"/>
  <c r="L83" i="4"/>
  <c r="V98" i="4"/>
  <c r="U97" i="4"/>
  <c r="T96" i="4"/>
  <c r="S94" i="4"/>
  <c r="O93" i="4"/>
  <c r="P92" i="4"/>
  <c r="L91" i="4"/>
  <c r="V106" i="4"/>
  <c r="U105" i="4"/>
  <c r="T104" i="4"/>
  <c r="S102" i="4"/>
  <c r="O101" i="4"/>
  <c r="P100" i="4"/>
  <c r="L99" i="4"/>
  <c r="V114" i="4"/>
  <c r="U113" i="4"/>
  <c r="T112" i="4"/>
  <c r="S110" i="4"/>
  <c r="O109" i="4"/>
  <c r="P108" i="4"/>
  <c r="L107" i="4"/>
  <c r="V122" i="4"/>
  <c r="U121" i="4"/>
  <c r="T120" i="4"/>
  <c r="S118" i="4"/>
  <c r="O117" i="4"/>
  <c r="P116" i="4"/>
  <c r="L115" i="4"/>
  <c r="V130" i="4"/>
  <c r="U129" i="4"/>
  <c r="T128" i="4"/>
  <c r="S126" i="4"/>
  <c r="O125" i="4"/>
  <c r="P124" i="4"/>
  <c r="L123" i="4"/>
  <c r="V138" i="4"/>
  <c r="U137" i="4"/>
  <c r="T136" i="4"/>
  <c r="S134" i="4"/>
  <c r="O133" i="4"/>
  <c r="P132" i="4"/>
  <c r="L131" i="4"/>
  <c r="V146" i="4"/>
  <c r="U145" i="4"/>
  <c r="T144" i="4"/>
  <c r="S142" i="4"/>
  <c r="O141" i="4"/>
  <c r="P140" i="4"/>
  <c r="L139" i="4"/>
  <c r="V154" i="4"/>
  <c r="U153" i="4"/>
  <c r="T152" i="4"/>
  <c r="S150" i="4"/>
  <c r="O149" i="4"/>
  <c r="P148" i="4"/>
  <c r="L147" i="4"/>
  <c r="V162" i="4"/>
  <c r="U161" i="4"/>
  <c r="T160" i="4"/>
  <c r="S158" i="4"/>
  <c r="O157" i="4"/>
  <c r="P156" i="4"/>
  <c r="L155" i="4"/>
  <c r="V170" i="4"/>
  <c r="U169" i="4"/>
  <c r="T168" i="4"/>
  <c r="S166" i="4"/>
  <c r="O165" i="4"/>
  <c r="P164" i="4"/>
  <c r="L163" i="4"/>
  <c r="V178" i="4"/>
  <c r="U177" i="4"/>
  <c r="T176" i="4"/>
  <c r="S174" i="4"/>
  <c r="O173" i="4"/>
  <c r="P172" i="4"/>
  <c r="L171" i="4"/>
  <c r="V186" i="4"/>
  <c r="U185" i="4"/>
  <c r="T184" i="4"/>
  <c r="S182" i="4"/>
  <c r="O181" i="4"/>
  <c r="P180" i="4"/>
  <c r="L179" i="4"/>
  <c r="V194" i="4"/>
  <c r="U193" i="4"/>
  <c r="T192" i="4"/>
  <c r="S190" i="4"/>
  <c r="O189" i="4"/>
  <c r="P188" i="4"/>
  <c r="L187" i="4"/>
  <c r="V203" i="4"/>
  <c r="U202" i="4"/>
  <c r="T201" i="4"/>
  <c r="S199" i="4"/>
  <c r="O198" i="4"/>
  <c r="P197" i="4"/>
  <c r="M196" i="4"/>
  <c r="V211" i="4"/>
  <c r="U210" i="4"/>
  <c r="T209" i="4"/>
  <c r="S207" i="4"/>
  <c r="O206" i="4"/>
  <c r="P205" i="4"/>
  <c r="L204" i="4"/>
  <c r="V219" i="4"/>
  <c r="U218" i="4"/>
  <c r="T217" i="4"/>
  <c r="S215" i="4"/>
  <c r="O214" i="4"/>
  <c r="P213" i="4"/>
  <c r="L212" i="4"/>
  <c r="L220" i="4"/>
  <c r="V228" i="4"/>
  <c r="U227" i="4"/>
  <c r="T226" i="4"/>
  <c r="S225" i="4"/>
  <c r="R224" i="4"/>
  <c r="Q223" i="4"/>
  <c r="O222" i="4"/>
  <c r="P221" i="4"/>
  <c r="V237" i="4"/>
  <c r="U236" i="4"/>
  <c r="T235" i="4"/>
  <c r="S234" i="4"/>
  <c r="R233" i="4"/>
  <c r="Q232" i="4"/>
  <c r="O231" i="4"/>
  <c r="P230" i="4"/>
  <c r="L229" i="4"/>
  <c r="V246" i="4"/>
  <c r="U245" i="4"/>
  <c r="T244" i="4"/>
  <c r="S243" i="4"/>
  <c r="R242" i="4"/>
  <c r="Q241" i="4"/>
  <c r="O240" i="4"/>
  <c r="P239" i="4"/>
  <c r="L238" i="4"/>
  <c r="V255" i="4"/>
  <c r="U254" i="4"/>
  <c r="T253" i="4"/>
  <c r="S252" i="4"/>
  <c r="R251" i="4"/>
  <c r="Q250" i="4"/>
  <c r="O249" i="4"/>
  <c r="P248" i="4"/>
  <c r="L247" i="4"/>
  <c r="V264" i="4"/>
  <c r="U263" i="4"/>
  <c r="T262" i="4"/>
  <c r="S261" i="4"/>
  <c r="R260" i="4"/>
  <c r="Q259" i="4"/>
  <c r="O258" i="4"/>
  <c r="P257" i="4"/>
  <c r="L256" i="4"/>
  <c r="V273" i="4"/>
  <c r="U272" i="4"/>
  <c r="T271" i="4"/>
  <c r="S270" i="4"/>
  <c r="R269" i="4"/>
  <c r="Q268" i="4"/>
  <c r="O267" i="4"/>
  <c r="P266" i="4"/>
  <c r="L265" i="4"/>
  <c r="V282" i="4"/>
  <c r="U281" i="4"/>
  <c r="T280" i="4"/>
  <c r="S279" i="4"/>
  <c r="R278" i="4"/>
  <c r="Q277" i="4"/>
  <c r="O276" i="4"/>
  <c r="P275" i="4"/>
  <c r="L274" i="4"/>
  <c r="V291" i="4"/>
  <c r="U290" i="4"/>
  <c r="T289" i="4"/>
  <c r="S288" i="4"/>
  <c r="R287" i="4"/>
  <c r="Q286" i="4"/>
  <c r="O285" i="4"/>
  <c r="P284" i="4"/>
  <c r="L283" i="4"/>
  <c r="V300" i="4"/>
  <c r="U299" i="4"/>
  <c r="T298" i="4"/>
  <c r="S297" i="4"/>
  <c r="R296" i="4"/>
  <c r="Q295" i="4"/>
  <c r="O294" i="4"/>
  <c r="P293" i="4"/>
  <c r="L292" i="4"/>
  <c r="V309" i="4"/>
  <c r="U308" i="4"/>
  <c r="T307" i="4"/>
  <c r="S306" i="4"/>
  <c r="R305" i="4"/>
  <c r="Q304" i="4"/>
  <c r="O303" i="4"/>
  <c r="P302" i="4"/>
  <c r="L301" i="4"/>
  <c r="V318" i="4"/>
  <c r="U317" i="4"/>
  <c r="T316" i="4"/>
  <c r="S315" i="4"/>
  <c r="R314" i="4"/>
  <c r="Q313" i="4"/>
  <c r="O312" i="4"/>
  <c r="P311" i="4"/>
  <c r="L310" i="4"/>
  <c r="V327" i="4"/>
  <c r="U326" i="4"/>
  <c r="T325" i="4"/>
  <c r="S324" i="4"/>
  <c r="R323" i="4"/>
  <c r="Q322" i="4"/>
  <c r="O321" i="4"/>
  <c r="P320" i="4"/>
  <c r="L319" i="4"/>
  <c r="V336" i="4"/>
  <c r="U335" i="4"/>
  <c r="T334" i="4"/>
  <c r="S333" i="4"/>
  <c r="R332" i="4"/>
  <c r="Q331" i="4"/>
  <c r="O330" i="4"/>
  <c r="P329" i="4"/>
  <c r="L328" i="4"/>
  <c r="V345" i="4"/>
  <c r="U344" i="4"/>
  <c r="T343" i="4"/>
  <c r="S342" i="4"/>
  <c r="R341" i="4"/>
  <c r="Q340" i="4"/>
  <c r="O339" i="4"/>
  <c r="P338" i="4"/>
  <c r="L337" i="4"/>
  <c r="V354" i="4"/>
  <c r="U353" i="4"/>
  <c r="T352" i="4"/>
  <c r="S351" i="4"/>
  <c r="R350" i="4"/>
  <c r="Q349" i="4"/>
  <c r="O348" i="4"/>
  <c r="P347" i="4"/>
  <c r="L346" i="4"/>
  <c r="V363" i="4"/>
  <c r="U362" i="4"/>
  <c r="T361" i="4"/>
  <c r="S360" i="4"/>
  <c r="R359" i="4"/>
  <c r="Q358" i="4"/>
  <c r="O357" i="4"/>
  <c r="P356" i="4"/>
  <c r="L355" i="4"/>
  <c r="V373" i="4"/>
  <c r="U372" i="4"/>
  <c r="T371" i="4"/>
  <c r="S370" i="4"/>
  <c r="R369" i="4"/>
  <c r="Q368" i="4"/>
  <c r="O367" i="4"/>
  <c r="P366" i="4"/>
  <c r="M365" i="4"/>
  <c r="L364" i="4"/>
  <c r="V382" i="4"/>
  <c r="U381" i="4"/>
  <c r="T380" i="4"/>
  <c r="S379" i="4"/>
  <c r="R378" i="4"/>
  <c r="Q377" i="4"/>
  <c r="O376" i="4"/>
  <c r="P375" i="4"/>
  <c r="L374" i="4"/>
  <c r="V392" i="4"/>
  <c r="U391" i="4"/>
  <c r="T390" i="4"/>
  <c r="S389" i="4"/>
  <c r="R388" i="4"/>
  <c r="Q387" i="4"/>
  <c r="O386" i="4"/>
  <c r="P385" i="4"/>
  <c r="M384" i="4"/>
  <c r="L383" i="4"/>
  <c r="V401" i="4"/>
  <c r="U400" i="4"/>
  <c r="T399" i="4"/>
  <c r="S398" i="4"/>
  <c r="R397" i="4"/>
  <c r="Q396" i="4"/>
  <c r="O395" i="4"/>
  <c r="P394" i="4"/>
  <c r="L393" i="4"/>
  <c r="L402" i="4"/>
  <c r="V411" i="4"/>
  <c r="U410" i="4"/>
  <c r="T409" i="4"/>
  <c r="S408" i="4"/>
  <c r="R407" i="4"/>
  <c r="Q406" i="4"/>
  <c r="O405" i="4"/>
  <c r="P404" i="4"/>
  <c r="M403" i="4"/>
  <c r="V421" i="4"/>
  <c r="U420" i="4"/>
  <c r="T419" i="4"/>
  <c r="S418" i="4"/>
  <c r="R417" i="4"/>
  <c r="Q416" i="4"/>
  <c r="O415" i="4"/>
  <c r="P414" i="4"/>
  <c r="M413" i="4"/>
  <c r="L412" i="4"/>
  <c r="V430" i="4"/>
  <c r="U429" i="4"/>
  <c r="T428" i="4"/>
  <c r="S427" i="4"/>
  <c r="R426" i="4"/>
  <c r="Q425" i="4"/>
  <c r="O424" i="4"/>
  <c r="P423" i="4"/>
  <c r="L422" i="4"/>
  <c r="V439" i="4"/>
  <c r="U438" i="4"/>
  <c r="T437" i="4"/>
  <c r="S436" i="4"/>
  <c r="R435" i="4"/>
  <c r="Q434" i="4"/>
  <c r="O433" i="4"/>
  <c r="P432" i="4"/>
  <c r="L431" i="4"/>
  <c r="S8" i="3"/>
  <c r="R7" i="3"/>
  <c r="Q6" i="3"/>
  <c r="P5" i="3"/>
  <c r="M3" i="3"/>
  <c r="L2" i="3"/>
  <c r="S15" i="3"/>
  <c r="R14" i="3"/>
  <c r="Q13" i="3"/>
  <c r="P12" i="3"/>
  <c r="M10" i="3"/>
  <c r="L9" i="3"/>
  <c r="S22" i="3"/>
  <c r="R21" i="3"/>
  <c r="Q20" i="3"/>
  <c r="P19" i="3"/>
  <c r="M17" i="3"/>
  <c r="L16" i="3"/>
  <c r="S29" i="3"/>
  <c r="R28" i="3"/>
  <c r="Q27" i="3"/>
  <c r="P26" i="3"/>
  <c r="M24" i="3"/>
  <c r="L23" i="3"/>
  <c r="S36" i="3"/>
  <c r="R35" i="3"/>
  <c r="Q34" i="3"/>
  <c r="P33" i="3"/>
  <c r="M31" i="3"/>
  <c r="L30" i="3"/>
  <c r="S43" i="3"/>
  <c r="R42" i="3"/>
  <c r="Q41" i="3"/>
  <c r="P40" i="3"/>
  <c r="M38" i="3"/>
  <c r="L37" i="3"/>
  <c r="S50" i="3"/>
  <c r="R49" i="3"/>
  <c r="Q48" i="3"/>
  <c r="P47" i="3"/>
  <c r="M45" i="3"/>
  <c r="L44" i="3"/>
  <c r="S57" i="3"/>
  <c r="R56" i="3"/>
  <c r="Q55" i="3"/>
  <c r="P54" i="3"/>
  <c r="M52" i="3"/>
  <c r="L51" i="3"/>
  <c r="S64" i="3"/>
  <c r="R63" i="3"/>
  <c r="Q62" i="3"/>
  <c r="P61" i="3"/>
  <c r="M59" i="3"/>
  <c r="L58" i="3"/>
  <c r="S71" i="3"/>
  <c r="R70" i="3"/>
  <c r="Q69" i="3"/>
  <c r="P68" i="3"/>
  <c r="M66" i="3"/>
  <c r="L65" i="3"/>
  <c r="S78" i="3"/>
  <c r="R77" i="3"/>
  <c r="Q76" i="3"/>
  <c r="P75" i="3"/>
  <c r="M73" i="3"/>
  <c r="L72" i="3"/>
  <c r="S85" i="3"/>
  <c r="R84" i="3"/>
  <c r="Q83" i="3"/>
  <c r="P82" i="3"/>
  <c r="M80" i="3"/>
  <c r="L79" i="3"/>
  <c r="S92" i="3"/>
  <c r="R91" i="3"/>
  <c r="Q90" i="3"/>
  <c r="P89" i="3"/>
  <c r="M87" i="3"/>
  <c r="L86" i="3"/>
  <c r="S99" i="3"/>
  <c r="R98" i="3"/>
  <c r="Q97" i="3"/>
  <c r="P96" i="3"/>
  <c r="M94" i="3"/>
  <c r="L93" i="3"/>
  <c r="S106" i="3"/>
  <c r="R105" i="3"/>
  <c r="Q104" i="3"/>
  <c r="P103" i="3"/>
  <c r="M101" i="3"/>
  <c r="L100" i="3"/>
  <c r="S113" i="3"/>
  <c r="R112" i="3"/>
  <c r="Q111" i="3"/>
  <c r="P110" i="3"/>
  <c r="M108" i="3"/>
  <c r="L107" i="3"/>
  <c r="S120" i="3"/>
  <c r="R119" i="3"/>
  <c r="Q118" i="3"/>
  <c r="P117" i="3"/>
  <c r="M115" i="3"/>
  <c r="L114" i="3"/>
  <c r="S127" i="3"/>
  <c r="R126" i="3"/>
  <c r="Q125" i="3"/>
  <c r="P124" i="3"/>
  <c r="M122" i="3"/>
  <c r="L121" i="3"/>
  <c r="S134" i="3"/>
  <c r="R133" i="3"/>
  <c r="Q132" i="3"/>
  <c r="P131" i="3"/>
  <c r="M129" i="3"/>
  <c r="L128" i="3"/>
  <c r="S141" i="3"/>
  <c r="R140" i="3"/>
  <c r="Q139" i="3"/>
  <c r="P138" i="3"/>
  <c r="M136" i="3"/>
  <c r="L135" i="3"/>
  <c r="S148" i="3"/>
  <c r="R147" i="3"/>
  <c r="Q146" i="3"/>
  <c r="P145" i="3"/>
  <c r="M143" i="3"/>
  <c r="L142" i="3"/>
  <c r="S155" i="3"/>
  <c r="R154" i="3"/>
  <c r="Q153" i="3"/>
  <c r="P152" i="3"/>
  <c r="M150" i="3"/>
  <c r="L149" i="3"/>
  <c r="S162" i="3"/>
  <c r="R161" i="3"/>
  <c r="Q160" i="3"/>
  <c r="P159" i="3"/>
  <c r="M157" i="3"/>
  <c r="L156" i="3"/>
  <c r="S169" i="3"/>
  <c r="R168" i="3"/>
  <c r="Q167" i="3"/>
  <c r="P166" i="3"/>
  <c r="M164" i="3"/>
  <c r="L163" i="3"/>
  <c r="S176" i="3"/>
  <c r="R175" i="3"/>
  <c r="Q174" i="3"/>
  <c r="P173" i="3"/>
  <c r="M171" i="3"/>
  <c r="L170" i="3"/>
  <c r="S183" i="3"/>
  <c r="R182" i="3"/>
  <c r="Q181" i="3"/>
  <c r="P180" i="3"/>
  <c r="M178" i="3"/>
  <c r="L177" i="3"/>
  <c r="S190" i="3"/>
  <c r="R189" i="3"/>
  <c r="Q188" i="3"/>
  <c r="P187" i="3"/>
  <c r="M185" i="3"/>
  <c r="L184" i="3"/>
  <c r="S197" i="3"/>
  <c r="R196" i="3"/>
  <c r="Q195" i="3"/>
  <c r="P194" i="3"/>
  <c r="M192" i="3"/>
  <c r="L191" i="3"/>
  <c r="L198" i="3"/>
  <c r="S205" i="3"/>
  <c r="R204" i="3"/>
  <c r="Q203" i="3"/>
  <c r="P202" i="3"/>
  <c r="O201" i="3"/>
  <c r="N200" i="3"/>
  <c r="M199" i="3"/>
  <c r="S213" i="3"/>
  <c r="R212" i="3"/>
  <c r="Q211" i="3"/>
  <c r="P210" i="3"/>
  <c r="O209" i="3"/>
  <c r="N208" i="3"/>
  <c r="M207" i="3"/>
  <c r="L206" i="3"/>
  <c r="S221" i="3"/>
  <c r="R220" i="3"/>
  <c r="Q219" i="3"/>
  <c r="P218" i="3"/>
  <c r="O217" i="3"/>
  <c r="N216" i="3"/>
  <c r="M215" i="3"/>
  <c r="L214" i="3"/>
  <c r="S229" i="3"/>
  <c r="R228" i="3"/>
  <c r="Q227" i="3"/>
  <c r="P226" i="3"/>
  <c r="O225" i="3"/>
  <c r="N224" i="3"/>
  <c r="M223" i="3"/>
  <c r="L222" i="3"/>
  <c r="S237" i="3"/>
  <c r="R236" i="3"/>
  <c r="Q235" i="3"/>
  <c r="P234" i="3"/>
  <c r="O233" i="3"/>
  <c r="N232" i="3"/>
  <c r="M231" i="3"/>
  <c r="L230" i="3"/>
  <c r="S245" i="3"/>
  <c r="R244" i="3"/>
  <c r="Q243" i="3"/>
  <c r="P242" i="3"/>
  <c r="O241" i="3"/>
  <c r="N240" i="3"/>
  <c r="M239" i="3"/>
  <c r="L238" i="3"/>
  <c r="S253" i="3"/>
  <c r="R252" i="3"/>
  <c r="Q251" i="3"/>
  <c r="P250" i="3"/>
  <c r="O249" i="3"/>
  <c r="N248" i="3"/>
  <c r="M247" i="3"/>
  <c r="L246" i="3"/>
  <c r="S261" i="3"/>
  <c r="R260" i="3"/>
  <c r="Q259" i="3"/>
  <c r="P258" i="3"/>
  <c r="O257" i="3"/>
  <c r="N256" i="3"/>
  <c r="M255" i="3"/>
  <c r="L254" i="3"/>
  <c r="S269" i="3"/>
  <c r="R268" i="3"/>
  <c r="Q267" i="3"/>
  <c r="P266" i="3"/>
  <c r="O265" i="3"/>
  <c r="N264" i="3"/>
  <c r="M263" i="3"/>
  <c r="L262" i="3"/>
  <c r="S277" i="3"/>
  <c r="R276" i="3"/>
  <c r="Q275" i="3"/>
  <c r="P274" i="3"/>
  <c r="O273" i="3"/>
  <c r="N272" i="3"/>
  <c r="M271" i="3"/>
  <c r="L270" i="3"/>
  <c r="S285" i="3"/>
  <c r="R284" i="3"/>
  <c r="Q283" i="3"/>
  <c r="P282" i="3"/>
  <c r="O281" i="3"/>
  <c r="N280" i="3"/>
  <c r="M279" i="3"/>
  <c r="L278" i="3"/>
  <c r="S293" i="3"/>
  <c r="R292" i="3"/>
  <c r="Q291" i="3"/>
  <c r="P290" i="3"/>
  <c r="O289" i="3"/>
  <c r="N288" i="3"/>
  <c r="M287" i="3"/>
  <c r="L286" i="3"/>
  <c r="S301" i="3"/>
  <c r="R300" i="3"/>
  <c r="Q299" i="3"/>
  <c r="P298" i="3"/>
  <c r="O297" i="3"/>
  <c r="N296" i="3"/>
  <c r="M295" i="3"/>
  <c r="L294" i="3"/>
  <c r="S309" i="3"/>
  <c r="R308" i="3"/>
  <c r="Q307" i="3"/>
  <c r="P306" i="3"/>
  <c r="O305" i="3"/>
  <c r="N304" i="3"/>
  <c r="M303" i="3"/>
  <c r="L302" i="3"/>
  <c r="S317" i="3"/>
  <c r="R316" i="3"/>
  <c r="Q315" i="3"/>
  <c r="P314" i="3"/>
  <c r="O313" i="3"/>
  <c r="N312" i="3"/>
  <c r="M311" i="3"/>
  <c r="L310" i="3"/>
  <c r="S325" i="3"/>
  <c r="R324" i="3"/>
  <c r="Q323" i="3"/>
  <c r="P322" i="3"/>
  <c r="O321" i="3"/>
  <c r="N320" i="3"/>
  <c r="M319" i="3"/>
  <c r="L318" i="3"/>
  <c r="S333" i="3"/>
  <c r="R332" i="3"/>
  <c r="Q331" i="3"/>
  <c r="P330" i="3"/>
  <c r="O329" i="3"/>
  <c r="N328" i="3"/>
  <c r="M327" i="3"/>
  <c r="L326" i="3"/>
  <c r="S341" i="3"/>
  <c r="R340" i="3"/>
  <c r="Q339" i="3"/>
  <c r="P338" i="3"/>
  <c r="O337" i="3"/>
  <c r="N336" i="3"/>
  <c r="M335" i="3"/>
  <c r="L334" i="3"/>
  <c r="S349" i="3"/>
  <c r="R348" i="3"/>
  <c r="Q347" i="3"/>
  <c r="P346" i="3"/>
  <c r="O345" i="3"/>
  <c r="N344" i="3"/>
  <c r="M343" i="3"/>
  <c r="L342" i="3"/>
  <c r="S357" i="3"/>
  <c r="R356" i="3"/>
  <c r="Q355" i="3"/>
  <c r="P354" i="3"/>
  <c r="O353" i="3"/>
  <c r="N352" i="3"/>
  <c r="M351" i="3"/>
  <c r="L350" i="3"/>
  <c r="S365" i="3"/>
  <c r="R364" i="3"/>
  <c r="Q363" i="3"/>
  <c r="P362" i="3"/>
  <c r="O361" i="3"/>
  <c r="N360" i="3"/>
  <c r="M359" i="3"/>
  <c r="L358" i="3"/>
  <c r="S373" i="3"/>
  <c r="R372" i="3"/>
  <c r="Q371" i="3"/>
  <c r="P370" i="3"/>
  <c r="O369" i="3"/>
  <c r="N368" i="3"/>
  <c r="M367" i="3"/>
  <c r="L366" i="3"/>
  <c r="S381" i="3"/>
  <c r="R380" i="3"/>
  <c r="Q379" i="3"/>
  <c r="P378" i="3"/>
  <c r="O377" i="3"/>
  <c r="N376" i="3"/>
  <c r="M375" i="3"/>
  <c r="L374" i="3"/>
  <c r="S389" i="3"/>
  <c r="R388" i="3"/>
  <c r="Q387" i="3"/>
  <c r="P386" i="3"/>
  <c r="O385" i="3"/>
  <c r="N384" i="3"/>
  <c r="M383" i="3"/>
  <c r="L382" i="3"/>
  <c r="T9" i="2"/>
  <c r="S8" i="2"/>
  <c r="R7" i="2"/>
  <c r="Q6" i="2"/>
  <c r="M4" i="2"/>
  <c r="N3" i="2"/>
  <c r="L2" i="2"/>
  <c r="T17" i="2"/>
  <c r="S16" i="2"/>
  <c r="R15" i="2"/>
  <c r="Q14" i="2"/>
  <c r="M12" i="2"/>
  <c r="N11" i="2"/>
  <c r="L10" i="2"/>
  <c r="T25" i="2"/>
  <c r="S24" i="2"/>
  <c r="R23" i="2"/>
  <c r="Q22" i="2"/>
  <c r="M20" i="2"/>
  <c r="N19" i="2"/>
  <c r="L18" i="2"/>
  <c r="T33" i="2"/>
  <c r="S32" i="2"/>
  <c r="R31" i="2"/>
  <c r="Q30" i="2"/>
  <c r="M28" i="2"/>
  <c r="N27" i="2"/>
  <c r="L26" i="2"/>
  <c r="T41" i="2"/>
  <c r="S40" i="2"/>
  <c r="R39" i="2"/>
  <c r="Q38" i="2"/>
  <c r="M36" i="2"/>
  <c r="N35" i="2"/>
  <c r="L34" i="2"/>
  <c r="T49" i="2"/>
  <c r="S48" i="2"/>
  <c r="R47" i="2"/>
  <c r="Q46" i="2"/>
  <c r="M44" i="2"/>
  <c r="N43" i="2"/>
  <c r="L42" i="2"/>
  <c r="T57" i="2"/>
  <c r="S56" i="2"/>
  <c r="R55" i="2"/>
  <c r="Q54" i="2"/>
  <c r="M52" i="2"/>
  <c r="N51" i="2"/>
  <c r="L50" i="2"/>
  <c r="T65" i="2"/>
  <c r="S64" i="2"/>
  <c r="R63" i="2"/>
  <c r="Q62" i="2"/>
  <c r="M60" i="2"/>
  <c r="N59" i="2"/>
  <c r="L58" i="2"/>
  <c r="T73" i="2"/>
  <c r="S72" i="2"/>
  <c r="R71" i="2"/>
  <c r="Q70" i="2"/>
  <c r="M68" i="2"/>
  <c r="N67" i="2"/>
  <c r="L66" i="2"/>
  <c r="T81" i="2"/>
  <c r="S80" i="2"/>
  <c r="R79" i="2"/>
  <c r="Q78" i="2"/>
  <c r="M76" i="2"/>
  <c r="N75" i="2"/>
  <c r="L74" i="2"/>
  <c r="T89" i="2"/>
  <c r="S88" i="2"/>
  <c r="R87" i="2"/>
  <c r="Q86" i="2"/>
  <c r="M84" i="2"/>
  <c r="N83" i="2"/>
  <c r="L82" i="2"/>
  <c r="T97" i="2"/>
  <c r="S96" i="2"/>
  <c r="R95" i="2"/>
  <c r="Q94" i="2"/>
  <c r="M92" i="2"/>
  <c r="N91" i="2"/>
  <c r="L90" i="2"/>
  <c r="T105" i="2"/>
  <c r="S104" i="2"/>
  <c r="R103" i="2"/>
  <c r="Q102" i="2"/>
  <c r="M100" i="2"/>
  <c r="N99" i="2"/>
  <c r="L98" i="2"/>
  <c r="T113" i="2"/>
  <c r="S112" i="2"/>
  <c r="R111" i="2"/>
  <c r="Q110" i="2"/>
  <c r="M108" i="2"/>
  <c r="N107" i="2"/>
  <c r="L106" i="2"/>
  <c r="T121" i="2"/>
  <c r="S120" i="2"/>
  <c r="R119" i="2"/>
  <c r="Q118" i="2"/>
  <c r="M116" i="2"/>
  <c r="N115" i="2"/>
  <c r="L114" i="2"/>
  <c r="T129" i="2"/>
  <c r="S128" i="2"/>
  <c r="R127" i="2"/>
  <c r="Q126" i="2"/>
  <c r="M124" i="2"/>
  <c r="N123" i="2"/>
  <c r="L122" i="2"/>
  <c r="T137" i="2"/>
  <c r="S136" i="2"/>
  <c r="R135" i="2"/>
  <c r="Q134" i="2"/>
  <c r="M132" i="2"/>
  <c r="N131" i="2"/>
  <c r="L130" i="2"/>
  <c r="T145" i="2"/>
  <c r="S144" i="2"/>
  <c r="R143" i="2"/>
  <c r="Q142" i="2"/>
  <c r="M140" i="2"/>
  <c r="N139" i="2"/>
  <c r="L138" i="2"/>
  <c r="T153" i="2"/>
  <c r="S152" i="2"/>
  <c r="R151" i="2"/>
  <c r="Q150" i="2"/>
  <c r="M148" i="2"/>
  <c r="N147" i="2"/>
  <c r="L146" i="2"/>
  <c r="T161" i="2"/>
  <c r="S160" i="2"/>
  <c r="R159" i="2"/>
  <c r="Q158" i="2"/>
  <c r="M156" i="2"/>
  <c r="N155" i="2"/>
  <c r="L154" i="2"/>
  <c r="T169" i="2"/>
  <c r="S168" i="2"/>
  <c r="R167" i="2"/>
  <c r="Q166" i="2"/>
  <c r="M164" i="2"/>
  <c r="N163" i="2"/>
  <c r="L162" i="2"/>
  <c r="T177" i="2"/>
  <c r="S176" i="2"/>
  <c r="R175" i="2"/>
  <c r="Q174" i="2"/>
  <c r="M172" i="2"/>
  <c r="N171" i="2"/>
  <c r="L170" i="2"/>
  <c r="T185" i="2"/>
  <c r="S184" i="2"/>
  <c r="R183" i="2"/>
  <c r="Q182" i="2"/>
  <c r="M180" i="2"/>
  <c r="N179" i="2"/>
  <c r="L178" i="2"/>
  <c r="T193" i="2"/>
  <c r="S192" i="2"/>
  <c r="R191" i="2"/>
  <c r="Q190" i="2"/>
  <c r="M188" i="2"/>
  <c r="N187" i="2"/>
  <c r="L186" i="2"/>
  <c r="T201" i="2"/>
  <c r="S200" i="2"/>
  <c r="R199" i="2"/>
  <c r="Q198" i="2"/>
  <c r="M196" i="2"/>
  <c r="N195" i="2"/>
  <c r="L194" i="2"/>
  <c r="T209" i="2"/>
  <c r="S208" i="2"/>
  <c r="R207" i="2"/>
  <c r="Q206" i="2"/>
  <c r="M204" i="2"/>
  <c r="N203" i="2"/>
  <c r="L202" i="2"/>
  <c r="T217" i="2"/>
  <c r="S216" i="2"/>
  <c r="R215" i="2"/>
  <c r="Q214" i="2"/>
  <c r="M212" i="2"/>
  <c r="N211" i="2"/>
  <c r="L210" i="2"/>
  <c r="T225" i="2"/>
  <c r="S224" i="2"/>
  <c r="R223" i="2"/>
  <c r="Q222" i="2"/>
  <c r="M220" i="2"/>
  <c r="N219" i="2"/>
  <c r="L218" i="2"/>
  <c r="L226" i="2"/>
  <c r="T234" i="2"/>
  <c r="S233" i="2"/>
  <c r="R232" i="2"/>
  <c r="Q231" i="2"/>
  <c r="P230" i="2"/>
  <c r="O229" i="2"/>
  <c r="M228" i="2"/>
  <c r="N227" i="2"/>
  <c r="T243" i="2"/>
  <c r="S242" i="2"/>
  <c r="R241" i="2"/>
  <c r="Q240" i="2"/>
  <c r="P239" i="2"/>
  <c r="O238" i="2"/>
  <c r="M237" i="2"/>
  <c r="N236" i="2"/>
  <c r="L235" i="2"/>
  <c r="T252" i="2"/>
  <c r="S251" i="2"/>
  <c r="R250" i="2"/>
  <c r="Q249" i="2"/>
  <c r="P248" i="2"/>
  <c r="O247" i="2"/>
  <c r="M246" i="2"/>
  <c r="N245" i="2"/>
  <c r="L244" i="2"/>
  <c r="T261" i="2"/>
  <c r="S260" i="2"/>
  <c r="R259" i="2"/>
  <c r="Q258" i="2"/>
  <c r="P257" i="2"/>
  <c r="O256" i="2"/>
  <c r="M255" i="2"/>
  <c r="N254" i="2"/>
  <c r="L253" i="2"/>
  <c r="T270" i="2"/>
  <c r="S269" i="2"/>
  <c r="R268" i="2"/>
  <c r="Q267" i="2"/>
  <c r="P266" i="2"/>
  <c r="O265" i="2"/>
  <c r="M264" i="2"/>
  <c r="N263" i="2"/>
  <c r="L262" i="2"/>
  <c r="T279" i="2"/>
  <c r="S278" i="2"/>
  <c r="R277" i="2"/>
  <c r="Q276" i="2"/>
  <c r="P275" i="2"/>
  <c r="O274" i="2"/>
  <c r="M273" i="2"/>
  <c r="N272" i="2"/>
  <c r="L271" i="2"/>
  <c r="T288" i="2"/>
  <c r="S287" i="2"/>
  <c r="R286" i="2"/>
  <c r="Q285" i="2"/>
  <c r="P284" i="2"/>
  <c r="O283" i="2"/>
  <c r="M282" i="2"/>
  <c r="N281" i="2"/>
  <c r="L280" i="2"/>
  <c r="T297" i="2"/>
  <c r="S296" i="2"/>
  <c r="R295" i="2"/>
  <c r="Q294" i="2"/>
  <c r="P293" i="2"/>
  <c r="O292" i="2"/>
  <c r="M291" i="2"/>
  <c r="N290" i="2"/>
  <c r="L289" i="2"/>
  <c r="T306" i="2"/>
  <c r="S305" i="2"/>
  <c r="R304" i="2"/>
  <c r="Q303" i="2"/>
  <c r="P302" i="2"/>
  <c r="O301" i="2"/>
  <c r="M300" i="2"/>
  <c r="N299" i="2"/>
  <c r="L298" i="2"/>
  <c r="T315" i="2"/>
  <c r="S314" i="2"/>
  <c r="R313" i="2"/>
  <c r="Q312" i="2"/>
  <c r="P311" i="2"/>
  <c r="O310" i="2"/>
  <c r="M309" i="2"/>
  <c r="N308" i="2"/>
  <c r="L307" i="2"/>
  <c r="T324" i="2"/>
  <c r="S323" i="2"/>
  <c r="R322" i="2"/>
  <c r="Q321" i="2"/>
  <c r="P320" i="2"/>
  <c r="O319" i="2"/>
  <c r="M318" i="2"/>
  <c r="N317" i="2"/>
  <c r="L316" i="2"/>
  <c r="T333" i="2"/>
  <c r="S332" i="2"/>
  <c r="R331" i="2"/>
  <c r="Q330" i="2"/>
  <c r="P329" i="2"/>
  <c r="O328" i="2"/>
  <c r="M327" i="2"/>
  <c r="N326" i="2"/>
  <c r="L325" i="2"/>
  <c r="T342" i="2"/>
  <c r="S341" i="2"/>
  <c r="R340" i="2"/>
  <c r="Q339" i="2"/>
  <c r="P338" i="2"/>
  <c r="O337" i="2"/>
  <c r="M336" i="2"/>
  <c r="N335" i="2"/>
  <c r="L334" i="2"/>
  <c r="T351" i="2"/>
  <c r="S350" i="2"/>
  <c r="R349" i="2"/>
  <c r="Q348" i="2"/>
  <c r="P347" i="2"/>
  <c r="O346" i="2"/>
  <c r="M345" i="2"/>
  <c r="N344" i="2"/>
  <c r="L343" i="2"/>
  <c r="T360" i="2"/>
  <c r="S359" i="2"/>
  <c r="R358" i="2"/>
  <c r="Q357" i="2"/>
  <c r="P356" i="2"/>
  <c r="O355" i="2"/>
  <c r="M354" i="2"/>
  <c r="N353" i="2"/>
  <c r="L352" i="2"/>
  <c r="T369" i="2"/>
  <c r="S368" i="2"/>
  <c r="R367" i="2"/>
  <c r="Q366" i="2"/>
  <c r="P365" i="2"/>
  <c r="O364" i="2"/>
  <c r="M363" i="2"/>
  <c r="N362" i="2"/>
  <c r="L361" i="2"/>
  <c r="T378" i="2"/>
  <c r="S377" i="2"/>
  <c r="R376" i="2"/>
  <c r="Q375" i="2"/>
  <c r="P374" i="2"/>
  <c r="O373" i="2"/>
  <c r="M372" i="2"/>
  <c r="N371" i="2"/>
  <c r="L370" i="2"/>
  <c r="T387" i="2"/>
  <c r="S386" i="2"/>
  <c r="R385" i="2"/>
  <c r="Q384" i="2"/>
  <c r="P383" i="2"/>
  <c r="O382" i="2"/>
  <c r="M381" i="2"/>
  <c r="N380" i="2"/>
  <c r="L379" i="2"/>
  <c r="T396" i="2"/>
  <c r="S395" i="2"/>
  <c r="R394" i="2"/>
  <c r="Q393" i="2"/>
  <c r="P392" i="2"/>
  <c r="O391" i="2"/>
  <c r="M390" i="2"/>
  <c r="N389" i="2"/>
  <c r="L388" i="2"/>
  <c r="T405" i="2"/>
  <c r="S404" i="2"/>
  <c r="R403" i="2"/>
  <c r="Q402" i="2"/>
  <c r="P401" i="2"/>
  <c r="O400" i="2"/>
  <c r="M399" i="2"/>
  <c r="N398" i="2"/>
  <c r="L397" i="2"/>
  <c r="T414" i="2"/>
  <c r="S413" i="2"/>
  <c r="R412" i="2"/>
  <c r="Q411" i="2"/>
  <c r="P410" i="2"/>
  <c r="O409" i="2"/>
  <c r="M408" i="2"/>
  <c r="N407" i="2"/>
  <c r="L406" i="2"/>
  <c r="T423" i="2"/>
  <c r="S422" i="2"/>
  <c r="R421" i="2"/>
  <c r="Q420" i="2"/>
  <c r="P419" i="2"/>
  <c r="O418" i="2"/>
  <c r="M417" i="2"/>
  <c r="N416" i="2"/>
  <c r="L415" i="2"/>
  <c r="T432" i="2"/>
  <c r="S431" i="2"/>
  <c r="R430" i="2"/>
  <c r="Q429" i="2"/>
  <c r="P428" i="2"/>
  <c r="O427" i="2"/>
  <c r="M426" i="2"/>
  <c r="N425" i="2"/>
  <c r="L424" i="2"/>
  <c r="T441" i="2"/>
  <c r="S440" i="2"/>
  <c r="R439" i="2"/>
  <c r="Q438" i="2"/>
  <c r="P437" i="2"/>
  <c r="O436" i="2"/>
  <c r="M435" i="2"/>
  <c r="N434" i="2"/>
  <c r="L433" i="2"/>
  <c r="R337" i="1"/>
  <c r="Q336" i="1"/>
  <c r="P335" i="1"/>
  <c r="O334" i="1"/>
  <c r="N333" i="1"/>
  <c r="M332" i="1"/>
  <c r="L331" i="1"/>
  <c r="R330" i="1"/>
  <c r="Q329" i="1"/>
  <c r="P328" i="1"/>
  <c r="O327" i="1"/>
  <c r="N326" i="1"/>
  <c r="M325" i="1"/>
  <c r="L324" i="1"/>
  <c r="R323" i="1"/>
  <c r="Q322" i="1"/>
  <c r="P321" i="1"/>
  <c r="O320" i="1"/>
  <c r="N319" i="1"/>
  <c r="M318" i="1"/>
  <c r="L317" i="1"/>
  <c r="R316" i="1"/>
  <c r="Q315" i="1"/>
  <c r="P314" i="1"/>
  <c r="O313" i="1"/>
  <c r="N312" i="1"/>
  <c r="M311" i="1"/>
  <c r="L310" i="1"/>
  <c r="R309" i="1"/>
  <c r="Q308" i="1"/>
  <c r="P307" i="1"/>
  <c r="O306" i="1"/>
  <c r="N305" i="1"/>
  <c r="M304" i="1"/>
  <c r="L303" i="1"/>
  <c r="R302" i="1"/>
  <c r="Q301" i="1"/>
  <c r="P300" i="1"/>
  <c r="O299" i="1"/>
  <c r="N298" i="1"/>
  <c r="M297" i="1"/>
  <c r="L296" i="1"/>
  <c r="R295" i="1"/>
  <c r="Q294" i="1"/>
  <c r="P293" i="1"/>
  <c r="O292" i="1"/>
  <c r="N291" i="1"/>
  <c r="M290" i="1"/>
  <c r="L289" i="1"/>
  <c r="R288" i="1"/>
  <c r="Q287" i="1"/>
  <c r="P286" i="1"/>
  <c r="O285" i="1"/>
  <c r="N284" i="1"/>
  <c r="M283" i="1"/>
  <c r="L282" i="1"/>
  <c r="R281" i="1"/>
  <c r="Q280" i="1"/>
  <c r="P279" i="1"/>
  <c r="O278" i="1"/>
  <c r="N277" i="1"/>
  <c r="M276" i="1"/>
  <c r="L275" i="1"/>
  <c r="R274" i="1"/>
  <c r="Q273" i="1"/>
  <c r="P272" i="1"/>
  <c r="O271" i="1"/>
  <c r="N270" i="1"/>
  <c r="M269" i="1"/>
  <c r="L268" i="1"/>
  <c r="R267" i="1"/>
  <c r="Q266" i="1"/>
  <c r="P265" i="1"/>
  <c r="O264" i="1"/>
  <c r="N263" i="1"/>
  <c r="M262" i="1"/>
  <c r="L261" i="1"/>
  <c r="R260" i="1"/>
  <c r="Q259" i="1"/>
  <c r="P258" i="1"/>
  <c r="O257" i="1"/>
  <c r="N256" i="1"/>
  <c r="M255" i="1"/>
  <c r="L254" i="1"/>
  <c r="R253" i="1"/>
  <c r="Q252" i="1"/>
  <c r="P251" i="1"/>
  <c r="O250" i="1"/>
  <c r="N249" i="1"/>
  <c r="M248" i="1"/>
  <c r="L247" i="1"/>
  <c r="R246" i="1"/>
  <c r="Q245" i="1"/>
  <c r="P244" i="1"/>
  <c r="O243" i="1"/>
  <c r="N242" i="1"/>
  <c r="M241" i="1"/>
  <c r="L240" i="1"/>
  <c r="R239" i="1"/>
  <c r="Q238" i="1"/>
  <c r="P237" i="1"/>
  <c r="O236" i="1"/>
  <c r="N235" i="1"/>
  <c r="M234" i="1"/>
  <c r="L233" i="1"/>
  <c r="R232" i="1"/>
  <c r="Q231" i="1"/>
  <c r="P230" i="1"/>
  <c r="O229" i="1"/>
  <c r="N228" i="1"/>
  <c r="M227" i="1"/>
  <c r="L226" i="1"/>
  <c r="R225" i="1"/>
  <c r="Q224" i="1"/>
  <c r="P223" i="1"/>
  <c r="O222" i="1"/>
  <c r="N221" i="1"/>
  <c r="M220" i="1"/>
  <c r="L219" i="1"/>
  <c r="R218" i="1"/>
  <c r="Q217" i="1"/>
  <c r="P216" i="1"/>
  <c r="O215" i="1"/>
  <c r="N214" i="1"/>
  <c r="M213" i="1"/>
  <c r="L212" i="1"/>
  <c r="R211" i="1"/>
  <c r="Q210" i="1"/>
  <c r="P209" i="1"/>
  <c r="O208" i="1"/>
  <c r="N207" i="1"/>
  <c r="M206" i="1"/>
  <c r="L205" i="1"/>
  <c r="R204" i="1"/>
  <c r="Q203" i="1"/>
  <c r="P202" i="1"/>
  <c r="O201" i="1"/>
  <c r="N200" i="1"/>
  <c r="M199" i="1"/>
  <c r="L198" i="1"/>
  <c r="R197" i="1"/>
  <c r="Q196" i="1"/>
  <c r="P195" i="1"/>
  <c r="O194" i="1"/>
  <c r="N193" i="1"/>
  <c r="M192" i="1"/>
  <c r="L191" i="1"/>
  <c r="R190" i="1"/>
  <c r="Q189" i="1"/>
  <c r="P188" i="1"/>
  <c r="O187" i="1"/>
  <c r="N186" i="1"/>
  <c r="M185" i="1"/>
  <c r="L184" i="1"/>
  <c r="R7" i="1"/>
  <c r="Q6" i="1"/>
  <c r="P5" i="1"/>
  <c r="O4" i="1"/>
  <c r="L2" i="1"/>
  <c r="R13" i="1"/>
  <c r="Q12" i="1"/>
  <c r="P11" i="1"/>
  <c r="O10" i="1"/>
  <c r="L8" i="1"/>
  <c r="R19" i="1"/>
  <c r="Q18" i="1"/>
  <c r="P17" i="1"/>
  <c r="O16" i="1"/>
  <c r="L14" i="1"/>
  <c r="R25" i="1"/>
  <c r="Q24" i="1"/>
  <c r="P23" i="1"/>
  <c r="O22" i="1"/>
  <c r="L20" i="1"/>
  <c r="R31" i="1"/>
  <c r="Q30" i="1"/>
  <c r="P29" i="1"/>
  <c r="O28" i="1"/>
  <c r="L26" i="1"/>
  <c r="R37" i="1"/>
  <c r="Q36" i="1"/>
  <c r="P35" i="1"/>
  <c r="O34" i="1"/>
  <c r="L32" i="1"/>
  <c r="R43" i="1"/>
  <c r="Q42" i="1"/>
  <c r="P41" i="1"/>
  <c r="O40" i="1"/>
  <c r="L38" i="1"/>
  <c r="R49" i="1"/>
  <c r="Q48" i="1"/>
  <c r="P47" i="1"/>
  <c r="O46" i="1"/>
  <c r="L44" i="1"/>
  <c r="R55" i="1"/>
  <c r="Q54" i="1"/>
  <c r="P53" i="1"/>
  <c r="O52" i="1"/>
  <c r="L50" i="1"/>
  <c r="R61" i="1"/>
  <c r="Q60" i="1"/>
  <c r="P59" i="1"/>
  <c r="O58" i="1"/>
  <c r="L56" i="1"/>
  <c r="R67" i="1"/>
  <c r="Q66" i="1"/>
  <c r="P65" i="1"/>
  <c r="O64" i="1"/>
  <c r="L62" i="1"/>
  <c r="R73" i="1"/>
  <c r="Q72" i="1"/>
  <c r="P71" i="1"/>
  <c r="O70" i="1"/>
  <c r="L68" i="1"/>
  <c r="R79" i="1"/>
  <c r="Q78" i="1"/>
  <c r="P77" i="1"/>
  <c r="O76" i="1"/>
  <c r="L74" i="1"/>
  <c r="R85" i="1"/>
  <c r="Q84" i="1"/>
  <c r="P83" i="1"/>
  <c r="O82" i="1"/>
  <c r="L80" i="1"/>
  <c r="R91" i="1"/>
  <c r="Q90" i="1"/>
  <c r="P89" i="1"/>
  <c r="O88" i="1"/>
  <c r="L86" i="1"/>
  <c r="R97" i="1"/>
  <c r="Q96" i="1"/>
  <c r="P95" i="1"/>
  <c r="O94" i="1"/>
  <c r="L92" i="1"/>
  <c r="R103" i="1"/>
  <c r="Q102" i="1"/>
  <c r="P101" i="1"/>
  <c r="O100" i="1"/>
  <c r="L98" i="1"/>
  <c r="R109" i="1"/>
  <c r="Q108" i="1"/>
  <c r="P107" i="1"/>
  <c r="O106" i="1"/>
  <c r="L104" i="1"/>
  <c r="R115" i="1"/>
  <c r="Q114" i="1"/>
  <c r="P113" i="1"/>
  <c r="O112" i="1"/>
  <c r="L110" i="1"/>
  <c r="R121" i="1"/>
  <c r="Q120" i="1"/>
  <c r="P119" i="1"/>
  <c r="O118" i="1"/>
  <c r="L116" i="1"/>
  <c r="R127" i="1"/>
  <c r="Q126" i="1"/>
  <c r="P125" i="1"/>
  <c r="O124" i="1"/>
  <c r="L122" i="1"/>
  <c r="R133" i="1"/>
  <c r="Q132" i="1"/>
  <c r="P131" i="1"/>
  <c r="O130" i="1"/>
  <c r="L128" i="1"/>
  <c r="R139" i="1"/>
  <c r="Q138" i="1"/>
  <c r="P137" i="1"/>
  <c r="O136" i="1"/>
  <c r="L134" i="1"/>
  <c r="R145" i="1"/>
  <c r="Q144" i="1"/>
  <c r="P143" i="1"/>
  <c r="O142" i="1"/>
  <c r="L140" i="1"/>
  <c r="R151" i="1"/>
  <c r="Q150" i="1"/>
  <c r="P149" i="1"/>
  <c r="O148" i="1"/>
  <c r="L146" i="1"/>
  <c r="R157" i="1"/>
  <c r="Q156" i="1"/>
  <c r="P155" i="1"/>
  <c r="O154" i="1"/>
  <c r="L152" i="1"/>
  <c r="R163" i="1"/>
  <c r="Q162" i="1"/>
  <c r="P161" i="1"/>
  <c r="O160" i="1"/>
  <c r="L158" i="1"/>
  <c r="R169" i="1"/>
  <c r="Q168" i="1"/>
  <c r="P167" i="1"/>
  <c r="O166" i="1"/>
  <c r="L164" i="1"/>
  <c r="R176" i="1"/>
  <c r="Q175" i="1"/>
  <c r="P174" i="1"/>
  <c r="O173" i="1"/>
  <c r="N172" i="1"/>
  <c r="M171" i="1"/>
  <c r="L170" i="1"/>
  <c r="R183" i="1"/>
  <c r="Q182" i="1"/>
  <c r="P181" i="1"/>
  <c r="O180" i="1"/>
  <c r="N179" i="1"/>
  <c r="M178" i="1"/>
  <c r="L177" i="1"/>
  <c r="O140" i="7"/>
  <c r="T312" i="7"/>
  <c r="S311" i="7"/>
  <c r="R310" i="7"/>
  <c r="P309" i="7"/>
  <c r="O308" i="7"/>
  <c r="N307" i="7"/>
  <c r="M306" i="7"/>
  <c r="L305" i="7"/>
  <c r="T304" i="7"/>
  <c r="S303" i="7"/>
  <c r="R302" i="7"/>
  <c r="P301" i="7"/>
  <c r="O300" i="7"/>
  <c r="N299" i="7"/>
  <c r="M298" i="7"/>
  <c r="L297" i="7"/>
  <c r="T296" i="7"/>
  <c r="S295" i="7"/>
  <c r="R294" i="7"/>
  <c r="P293" i="7"/>
  <c r="O292" i="7"/>
  <c r="N291" i="7"/>
  <c r="M290" i="7"/>
  <c r="L289" i="7"/>
  <c r="T288" i="7"/>
  <c r="S287" i="7"/>
  <c r="R286" i="7"/>
  <c r="P285" i="7"/>
  <c r="O284" i="7"/>
  <c r="N283" i="7"/>
  <c r="M282" i="7"/>
  <c r="L281" i="7"/>
  <c r="T280" i="7"/>
  <c r="S279" i="7"/>
  <c r="R278" i="7"/>
  <c r="P277" i="7"/>
  <c r="O276" i="7"/>
  <c r="N275" i="7"/>
  <c r="M274" i="7"/>
  <c r="L273" i="7"/>
  <c r="T272" i="7"/>
  <c r="S271" i="7"/>
  <c r="R270" i="7"/>
  <c r="P269" i="7"/>
  <c r="O268" i="7"/>
  <c r="N267" i="7"/>
  <c r="M266" i="7"/>
  <c r="L265" i="7"/>
  <c r="T264" i="7"/>
  <c r="S263" i="7"/>
  <c r="R262" i="7"/>
  <c r="P261" i="7"/>
  <c r="O260" i="7"/>
  <c r="N259" i="7"/>
  <c r="M258" i="7"/>
  <c r="L257" i="7"/>
  <c r="T256" i="7"/>
  <c r="S255" i="7"/>
  <c r="R254" i="7"/>
  <c r="P253" i="7"/>
  <c r="O252" i="7"/>
  <c r="N251" i="7"/>
  <c r="M250" i="7"/>
  <c r="L249" i="7"/>
  <c r="T248" i="7"/>
  <c r="S247" i="7"/>
  <c r="R246" i="7"/>
  <c r="P245" i="7"/>
  <c r="O244" i="7"/>
  <c r="N243" i="7"/>
  <c r="M242" i="7"/>
  <c r="L241" i="7"/>
  <c r="T240" i="7"/>
  <c r="S239" i="7"/>
  <c r="R238" i="7"/>
  <c r="P237" i="7"/>
  <c r="O236" i="7"/>
  <c r="N235" i="7"/>
  <c r="M234" i="7"/>
  <c r="L233" i="7"/>
  <c r="T232" i="7"/>
  <c r="S231" i="7"/>
  <c r="R230" i="7"/>
  <c r="P229" i="7"/>
  <c r="O228" i="7"/>
  <c r="N227" i="7"/>
  <c r="M226" i="7"/>
  <c r="L225" i="7"/>
  <c r="T224" i="7"/>
  <c r="S223" i="7"/>
  <c r="R222" i="7"/>
  <c r="P221" i="7"/>
  <c r="O220" i="7"/>
  <c r="N219" i="7"/>
  <c r="M218" i="7"/>
  <c r="L217" i="7"/>
  <c r="T216" i="7"/>
  <c r="S215" i="7"/>
  <c r="R214" i="7"/>
  <c r="P213" i="7"/>
  <c r="O212" i="7"/>
  <c r="N211" i="7"/>
  <c r="M210" i="7"/>
  <c r="L209" i="7"/>
  <c r="T208" i="7"/>
  <c r="S207" i="7"/>
  <c r="R206" i="7"/>
  <c r="P205" i="7"/>
  <c r="O204" i="7"/>
  <c r="N203" i="7"/>
  <c r="M202" i="7"/>
  <c r="L201" i="7"/>
  <c r="T200" i="7"/>
  <c r="S199" i="7"/>
  <c r="R198" i="7"/>
  <c r="P197" i="7"/>
  <c r="O196" i="7"/>
  <c r="N195" i="7"/>
  <c r="M194" i="7"/>
  <c r="L193" i="7"/>
  <c r="T192" i="7"/>
  <c r="S191" i="7"/>
  <c r="R190" i="7"/>
  <c r="P189" i="7"/>
  <c r="O188" i="7"/>
  <c r="N187" i="7"/>
  <c r="M186" i="7"/>
  <c r="L185" i="7"/>
  <c r="T184" i="7"/>
  <c r="S183" i="7"/>
  <c r="R182" i="7"/>
  <c r="P181" i="7"/>
  <c r="O180" i="7"/>
  <c r="N179" i="7"/>
  <c r="M178" i="7"/>
  <c r="L177" i="7"/>
  <c r="T176" i="7"/>
  <c r="S175" i="7"/>
  <c r="R174" i="7"/>
  <c r="P173" i="7"/>
  <c r="O172" i="7"/>
  <c r="N171" i="7"/>
  <c r="M170" i="7"/>
  <c r="L169" i="7"/>
  <c r="T168" i="7"/>
  <c r="S167" i="7"/>
  <c r="R166" i="7"/>
  <c r="P165" i="7"/>
  <c r="O164" i="7"/>
  <c r="N163" i="7"/>
  <c r="M162" i="7"/>
  <c r="L161" i="7"/>
  <c r="T160" i="7"/>
  <c r="S159" i="7"/>
  <c r="R158" i="7"/>
  <c r="P157" i="7"/>
  <c r="O156" i="7"/>
  <c r="N155" i="7"/>
  <c r="M154" i="7"/>
  <c r="L153" i="7"/>
  <c r="T152" i="7"/>
  <c r="S151" i="7"/>
  <c r="R150" i="7"/>
  <c r="P149" i="7"/>
  <c r="O148" i="7"/>
  <c r="N147" i="7"/>
  <c r="M146" i="7"/>
  <c r="L145" i="7"/>
  <c r="T144" i="7"/>
  <c r="S143" i="7"/>
  <c r="R142" i="7"/>
  <c r="P141" i="7"/>
  <c r="N139" i="7"/>
  <c r="M138" i="7"/>
  <c r="L137" i="7"/>
  <c r="T136" i="7"/>
  <c r="S135" i="7"/>
  <c r="R134" i="7"/>
  <c r="P133" i="7"/>
  <c r="O132" i="7"/>
  <c r="N131" i="7"/>
  <c r="M130" i="7"/>
  <c r="L129" i="7"/>
  <c r="T128" i="7"/>
  <c r="P125" i="7"/>
  <c r="S127" i="7"/>
  <c r="R126" i="7"/>
  <c r="O124" i="7"/>
  <c r="N123" i="7"/>
  <c r="M122" i="7"/>
  <c r="L121" i="7"/>
  <c r="T120" i="7"/>
  <c r="S119" i="7"/>
  <c r="R118" i="7"/>
  <c r="Q117" i="7"/>
  <c r="P116" i="7"/>
  <c r="M115" i="7"/>
  <c r="L114" i="7"/>
  <c r="T113" i="7"/>
  <c r="S112" i="7"/>
  <c r="R111" i="7"/>
  <c r="Q110" i="7"/>
  <c r="P109" i="7"/>
  <c r="M108" i="7"/>
  <c r="L107" i="7"/>
  <c r="T106" i="7"/>
  <c r="S105" i="7"/>
  <c r="R104" i="7"/>
  <c r="Q103" i="7"/>
  <c r="P102" i="7"/>
  <c r="M101" i="7"/>
  <c r="T99" i="7"/>
  <c r="S98" i="7"/>
  <c r="R97" i="7"/>
  <c r="Q96" i="7"/>
  <c r="P95" i="7"/>
  <c r="M94" i="7"/>
  <c r="T92" i="7"/>
  <c r="S91" i="7"/>
  <c r="R90" i="7"/>
  <c r="Q89" i="7"/>
  <c r="P88" i="7"/>
  <c r="M87" i="7"/>
  <c r="T85" i="7"/>
  <c r="S84" i="7"/>
  <c r="R83" i="7"/>
  <c r="Q82" i="7"/>
  <c r="P81" i="7"/>
  <c r="M80" i="7"/>
  <c r="T78" i="7"/>
  <c r="S77" i="7"/>
  <c r="R76" i="7"/>
  <c r="Q75" i="7"/>
  <c r="P74" i="7"/>
  <c r="M73" i="7"/>
  <c r="T71" i="7"/>
  <c r="S70" i="7"/>
  <c r="R69" i="7"/>
  <c r="Q68" i="7"/>
  <c r="P67" i="7"/>
  <c r="M66" i="7"/>
  <c r="T64" i="7"/>
  <c r="S63" i="7"/>
  <c r="R62" i="7"/>
  <c r="Q61" i="7"/>
  <c r="P60" i="7"/>
  <c r="M59" i="7"/>
  <c r="T57" i="7"/>
  <c r="S56" i="7"/>
  <c r="R55" i="7"/>
  <c r="Q54" i="7"/>
  <c r="P53" i="7"/>
  <c r="M52" i="7"/>
  <c r="T50" i="7"/>
  <c r="S49" i="7"/>
  <c r="R48" i="7"/>
  <c r="Q47" i="7"/>
  <c r="P46" i="7"/>
  <c r="M45" i="7"/>
  <c r="T43" i="7"/>
  <c r="S42" i="7"/>
  <c r="R41" i="7"/>
  <c r="Q40" i="7"/>
  <c r="P39" i="7"/>
  <c r="M38" i="7"/>
  <c r="T36" i="7"/>
  <c r="S35" i="7"/>
  <c r="R34" i="7"/>
  <c r="Q33" i="7"/>
  <c r="P32" i="7"/>
  <c r="M31" i="7"/>
  <c r="T29" i="7"/>
  <c r="S28" i="7"/>
  <c r="R27" i="7"/>
  <c r="Q26" i="7"/>
  <c r="P25" i="7"/>
  <c r="M24" i="7"/>
  <c r="T22" i="7"/>
  <c r="S21" i="7"/>
  <c r="R20" i="7"/>
  <c r="Q19" i="7"/>
  <c r="P18" i="7"/>
  <c r="M17" i="7"/>
  <c r="T15" i="7"/>
  <c r="S14" i="7"/>
  <c r="R13" i="7"/>
  <c r="Q12" i="7"/>
  <c r="P11" i="7"/>
  <c r="M10" i="7"/>
  <c r="L100" i="7"/>
  <c r="L93" i="7"/>
  <c r="L86" i="7"/>
  <c r="L79" i="7"/>
  <c r="L72" i="7"/>
  <c r="L65" i="7"/>
  <c r="L58" i="7"/>
  <c r="L51" i="7"/>
  <c r="L44" i="7"/>
  <c r="L37" i="7"/>
  <c r="L30" i="7"/>
  <c r="L23" i="7"/>
  <c r="L16" i="7"/>
  <c r="L9" i="7"/>
  <c r="T8" i="7"/>
  <c r="S7" i="7"/>
  <c r="R6" i="7"/>
  <c r="Q5" i="7"/>
  <c r="P4" i="7"/>
  <c r="M3" i="7"/>
  <c r="L2" i="7"/>
  <c r="K339" i="1"/>
  <c r="J339" i="1"/>
  <c r="K443" i="2"/>
  <c r="J443" i="2"/>
  <c r="K441" i="4"/>
  <c r="J441" i="4"/>
  <c r="K391" i="3"/>
  <c r="J391" i="3"/>
  <c r="K339" i="5"/>
  <c r="J339" i="5"/>
  <c r="K455" i="6"/>
  <c r="J455" i="6"/>
  <c r="K314" i="7"/>
  <c r="J314" i="7"/>
  <c r="K51" i="8"/>
  <c r="J51" i="8"/>
  <c r="M339" i="5" l="1"/>
  <c r="P339" i="5"/>
  <c r="Q339" i="5"/>
  <c r="R339" i="5"/>
  <c r="L339" i="5"/>
  <c r="L348" i="5" s="1"/>
  <c r="L352" i="5" s="1"/>
  <c r="L355" i="5" s="1"/>
  <c r="N339" i="5"/>
  <c r="O339" i="5"/>
  <c r="N391" i="3"/>
  <c r="N455" i="6"/>
  <c r="P339" i="1"/>
  <c r="N339" i="1"/>
  <c r="R339" i="1"/>
  <c r="O339" i="1"/>
  <c r="M339" i="1"/>
  <c r="Q339" i="1"/>
  <c r="L339" i="1"/>
  <c r="L455" i="6"/>
  <c r="O455" i="6"/>
  <c r="Q455" i="6"/>
  <c r="R455" i="6"/>
  <c r="M455" i="6"/>
  <c r="N10" i="9" s="1"/>
  <c r="S455" i="6"/>
  <c r="P455" i="6"/>
  <c r="T455" i="6"/>
  <c r="U455" i="6"/>
  <c r="N314" i="7"/>
  <c r="P51" i="8"/>
  <c r="R51" i="8"/>
  <c r="O51" i="8"/>
  <c r="Q51" i="8"/>
  <c r="S51" i="8"/>
  <c r="L51" i="8"/>
  <c r="M51" i="8"/>
  <c r="N51" i="8"/>
  <c r="O391" i="3"/>
  <c r="R391" i="3"/>
  <c r="L391" i="3"/>
  <c r="L400" i="3" s="1"/>
  <c r="P391" i="3"/>
  <c r="M391" i="3"/>
  <c r="Q391" i="3"/>
  <c r="S391" i="3"/>
  <c r="T441" i="4"/>
  <c r="M441" i="4"/>
  <c r="T443" i="2"/>
  <c r="R443" i="2"/>
  <c r="S443" i="2"/>
  <c r="L443" i="2"/>
  <c r="L452" i="2" s="1"/>
  <c r="N443" i="2"/>
  <c r="P443" i="2"/>
  <c r="Q443" i="2"/>
  <c r="M443" i="2"/>
  <c r="N5" i="9" s="1"/>
  <c r="O443" i="2"/>
  <c r="T314" i="7"/>
  <c r="O314" i="7"/>
  <c r="U441" i="4"/>
  <c r="L441" i="4"/>
  <c r="V441" i="4"/>
  <c r="Q441" i="4"/>
  <c r="R441" i="4"/>
  <c r="P441" i="4"/>
  <c r="S441" i="4"/>
  <c r="O441" i="4"/>
  <c r="N7" i="9" s="1"/>
  <c r="Q314" i="7"/>
  <c r="P314" i="7"/>
  <c r="R314" i="7"/>
  <c r="S314" i="7"/>
  <c r="L314" i="7"/>
  <c r="M314" i="7"/>
  <c r="M348" i="5" l="1"/>
  <c r="F11" i="9"/>
  <c r="H11" i="9"/>
  <c r="I11" i="9" s="1"/>
  <c r="L11" i="9" s="1"/>
  <c r="M348" i="1"/>
  <c r="M464" i="6"/>
  <c r="M60" i="8"/>
  <c r="M323" i="7"/>
  <c r="N14" i="9"/>
  <c r="F21" i="9" s="1"/>
  <c r="F6" i="9"/>
  <c r="H6" i="9"/>
  <c r="M400" i="3"/>
  <c r="F5" i="9"/>
  <c r="L454" i="2"/>
  <c r="H5" i="9" s="1"/>
  <c r="M450" i="4"/>
  <c r="P462" i="4"/>
  <c r="F12" i="11"/>
  <c r="F9" i="11"/>
  <c r="F6" i="11"/>
  <c r="M351" i="5" l="1"/>
  <c r="I6" i="9"/>
  <c r="I5" i="9"/>
  <c r="L5" i="9" s="1"/>
  <c r="M350" i="5"/>
  <c r="H11" i="11" s="1"/>
  <c r="F11" i="11"/>
  <c r="L6" i="9"/>
  <c r="F14" i="9"/>
  <c r="M326" i="7"/>
  <c r="G8" i="11" s="1"/>
  <c r="G14" i="11" s="1"/>
  <c r="M452" i="4"/>
  <c r="H14" i="9"/>
  <c r="F5" i="11"/>
  <c r="N454" i="2"/>
  <c r="I9" i="11"/>
  <c r="L9" i="11" s="1"/>
  <c r="H7" i="11"/>
  <c r="H12" i="11"/>
  <c r="I12" i="11" s="1"/>
  <c r="M466" i="6"/>
  <c r="F10" i="11"/>
  <c r="F8" i="11"/>
  <c r="F7" i="11"/>
  <c r="M453" i="4"/>
  <c r="M402" i="3"/>
  <c r="M352" i="5" l="1"/>
  <c r="I11" i="11"/>
  <c r="L14" i="9"/>
  <c r="I14" i="9"/>
  <c r="I16" i="9" s="1"/>
  <c r="H10" i="11"/>
  <c r="I10" i="11" s="1"/>
  <c r="I8" i="11"/>
  <c r="M327" i="7"/>
  <c r="N455" i="2"/>
  <c r="N457" i="2" s="1"/>
  <c r="K5" i="11" s="1"/>
  <c r="H5" i="11"/>
  <c r="I5" i="11" s="1"/>
  <c r="M455" i="4"/>
  <c r="M467" i="6"/>
  <c r="M469" i="6" s="1"/>
  <c r="I7" i="11"/>
  <c r="L12" i="11"/>
  <c r="F14" i="11"/>
  <c r="M403" i="3"/>
  <c r="M405" i="3" s="1"/>
  <c r="H6" i="11"/>
  <c r="I6" i="11" s="1"/>
  <c r="N458" i="2" l="1"/>
  <c r="L16" i="9"/>
  <c r="M355" i="5"/>
  <c r="M354" i="5"/>
  <c r="K11" i="11" s="1"/>
  <c r="L11" i="11" s="1"/>
  <c r="K10" i="11"/>
  <c r="L10" i="11" s="1"/>
  <c r="M329" i="7"/>
  <c r="K7" i="11"/>
  <c r="L7" i="11" s="1"/>
  <c r="M456" i="4"/>
  <c r="F20" i="11"/>
  <c r="F21" i="11" s="1"/>
  <c r="F23" i="9"/>
  <c r="F24" i="9" s="1"/>
  <c r="F26" i="9" s="1"/>
  <c r="M470" i="6"/>
  <c r="H14" i="11"/>
  <c r="M406" i="3"/>
  <c r="K6" i="11"/>
  <c r="L6" i="11" s="1"/>
  <c r="I14" i="11"/>
  <c r="I16" i="11" s="1"/>
  <c r="L5" i="11"/>
  <c r="K8" i="11" l="1"/>
  <c r="L8" i="11" s="1"/>
  <c r="L14" i="11" s="1"/>
  <c r="L16" i="11" s="1"/>
  <c r="M330" i="7"/>
  <c r="K14" i="11" l="1"/>
</calcChain>
</file>

<file path=xl/sharedStrings.xml><?xml version="1.0" encoding="utf-8"?>
<sst xmlns="http://schemas.openxmlformats.org/spreadsheetml/2006/main" count="16851" uniqueCount="451">
  <si>
    <t>Pro Forma</t>
  </si>
  <si>
    <t xml:space="preserve">Pro Forma </t>
  </si>
  <si>
    <t>exp reimb</t>
  </si>
  <si>
    <t>Employee</t>
  </si>
  <si>
    <t>Hire Date</t>
  </si>
  <si>
    <t>Hours/Week</t>
  </si>
  <si>
    <t>Position</t>
  </si>
  <si>
    <t>TY Gross Wages</t>
  </si>
  <si>
    <t>Additions</t>
  </si>
  <si>
    <t>Cola</t>
  </si>
  <si>
    <t>Wages</t>
  </si>
  <si>
    <t>Field Crew</t>
  </si>
  <si>
    <t>AR Billing</t>
  </si>
  <si>
    <t>Water Testing</t>
  </si>
  <si>
    <t>Temp</t>
  </si>
  <si>
    <t>Controller</t>
  </si>
  <si>
    <t>Manager</t>
  </si>
  <si>
    <t xml:space="preserve">per books </t>
  </si>
  <si>
    <t>P-01</t>
  </si>
  <si>
    <t>P-02</t>
  </si>
  <si>
    <t>Payroll Expense</t>
  </si>
  <si>
    <t>remove expense reimbursement</t>
  </si>
  <si>
    <t>remove non-payroll</t>
  </si>
  <si>
    <t xml:space="preserve">remove payroll taxes </t>
  </si>
  <si>
    <t>R-02</t>
  </si>
  <si>
    <t>Restated per books Payroll</t>
  </si>
  <si>
    <t>TY PR Taxes</t>
  </si>
  <si>
    <t>Payroll Taxes</t>
  </si>
  <si>
    <t>P-03</t>
  </si>
  <si>
    <t>P-04</t>
  </si>
  <si>
    <t xml:space="preserve">Payroll Taxes </t>
  </si>
  <si>
    <t>R-03</t>
  </si>
  <si>
    <t>Restated per books Payroll Taxes</t>
  </si>
  <si>
    <t>Type</t>
  </si>
  <si>
    <t>Date</t>
  </si>
  <si>
    <t>Num</t>
  </si>
  <si>
    <t>Name</t>
  </si>
  <si>
    <t>Memo</t>
  </si>
  <si>
    <t>Class</t>
  </si>
  <si>
    <t>Clr</t>
  </si>
  <si>
    <t>Split</t>
  </si>
  <si>
    <t>Original Amount</t>
  </si>
  <si>
    <t>Paid Amount</t>
  </si>
  <si>
    <t>Paycheck</t>
  </si>
  <si>
    <t>DD1707</t>
  </si>
  <si>
    <t>Direct Deposit</t>
  </si>
  <si>
    <t>Irrigation</t>
  </si>
  <si>
    <t>Bank of America Checking</t>
  </si>
  <si>
    <t>DD1713</t>
  </si>
  <si>
    <t>Hourly Rate</t>
  </si>
  <si>
    <t>DD1719</t>
  </si>
  <si>
    <t>thru 1/20/23</t>
  </si>
  <si>
    <t>DD1725</t>
  </si>
  <si>
    <t>from 1/27/23</t>
  </si>
  <si>
    <t>difference</t>
  </si>
  <si>
    <t>% change</t>
  </si>
  <si>
    <t>DD1731</t>
  </si>
  <si>
    <t>DD1737</t>
  </si>
  <si>
    <t>DD1743</t>
  </si>
  <si>
    <t>DD1749</t>
  </si>
  <si>
    <t>DD1755</t>
  </si>
  <si>
    <t>DD1761</t>
  </si>
  <si>
    <t>DD1767</t>
  </si>
  <si>
    <t>DD1774</t>
  </si>
  <si>
    <t>DD1781</t>
  </si>
  <si>
    <t>DD1788</t>
  </si>
  <si>
    <t>DD1795</t>
  </si>
  <si>
    <t>DD1802</t>
  </si>
  <si>
    <t>DD1809</t>
  </si>
  <si>
    <t>DD1815</t>
  </si>
  <si>
    <t>DD1822</t>
  </si>
  <si>
    <t>DD1829</t>
  </si>
  <si>
    <t>DD1836</t>
  </si>
  <si>
    <t>DD1843</t>
  </si>
  <si>
    <t>DD1850</t>
  </si>
  <si>
    <t>DD1857</t>
  </si>
  <si>
    <t>DD1864</t>
  </si>
  <si>
    <t>DD1871</t>
  </si>
  <si>
    <t>DD1878</t>
  </si>
  <si>
    <t>DD1885</t>
  </si>
  <si>
    <t>DD1892</t>
  </si>
  <si>
    <t>DD1899</t>
  </si>
  <si>
    <t>DD1907</t>
  </si>
  <si>
    <t>DD1915</t>
  </si>
  <si>
    <t>DD1923</t>
  </si>
  <si>
    <t>DD1931</t>
  </si>
  <si>
    <t>DD1939</t>
  </si>
  <si>
    <t>DD1947</t>
  </si>
  <si>
    <t>DD1954</t>
  </si>
  <si>
    <t>DD1961</t>
  </si>
  <si>
    <t>DD1968</t>
  </si>
  <si>
    <t>DD1975</t>
  </si>
  <si>
    <t>DD1982</t>
  </si>
  <si>
    <t>Water - Both</t>
  </si>
  <si>
    <t>DD1989</t>
  </si>
  <si>
    <t>DD1996</t>
  </si>
  <si>
    <t>DD2003</t>
  </si>
  <si>
    <t>DD2010</t>
  </si>
  <si>
    <t>DD2017</t>
  </si>
  <si>
    <t>DD2024</t>
  </si>
  <si>
    <t>DD2031</t>
  </si>
  <si>
    <t>DD2038</t>
  </si>
  <si>
    <t>DD2045</t>
  </si>
  <si>
    <t>DD2052</t>
  </si>
  <si>
    <t>DD2059</t>
  </si>
  <si>
    <t>mileage</t>
  </si>
  <si>
    <t>l&amp;i</t>
  </si>
  <si>
    <t>fmla</t>
  </si>
  <si>
    <t>wa un er</t>
  </si>
  <si>
    <t>wa emp ad fu</t>
  </si>
  <si>
    <t>ss</t>
  </si>
  <si>
    <t>medicare</t>
  </si>
  <si>
    <t>wa unempl</t>
  </si>
  <si>
    <t>Hours</t>
  </si>
  <si>
    <t>Taxes</t>
  </si>
  <si>
    <t>from co payroll</t>
  </si>
  <si>
    <t>Salary</t>
  </si>
  <si>
    <t>Year</t>
  </si>
  <si>
    <t>COLA</t>
  </si>
  <si>
    <t>Rate</t>
  </si>
  <si>
    <t>Pro Forma 01 &amp; 03</t>
  </si>
  <si>
    <t>w/ 3% increase</t>
  </si>
  <si>
    <t>Pro Forma 02 &amp; 04</t>
  </si>
  <si>
    <t>w/ 3% Increase</t>
  </si>
  <si>
    <t>DD1708</t>
  </si>
  <si>
    <t>Domestic</t>
  </si>
  <si>
    <t>DD1714</t>
  </si>
  <si>
    <t>DD1720</t>
  </si>
  <si>
    <t>DD1726</t>
  </si>
  <si>
    <t>DD1732</t>
  </si>
  <si>
    <t>DD1738</t>
  </si>
  <si>
    <t>DD1744</t>
  </si>
  <si>
    <t>DD1750</t>
  </si>
  <si>
    <t>DD1756</t>
  </si>
  <si>
    <t>DD1762</t>
  </si>
  <si>
    <t>DD1768</t>
  </si>
  <si>
    <t>DD1775</t>
  </si>
  <si>
    <t>DD1782</t>
  </si>
  <si>
    <t>DD1789</t>
  </si>
  <si>
    <t>DD1796</t>
  </si>
  <si>
    <t>DD1803</t>
  </si>
  <si>
    <t>DD1810</t>
  </si>
  <si>
    <t>DD1816</t>
  </si>
  <si>
    <t>DD1823</t>
  </si>
  <si>
    <t>DD1830</t>
  </si>
  <si>
    <t>DD1837</t>
  </si>
  <si>
    <t>DD1844</t>
  </si>
  <si>
    <t>DD1851</t>
  </si>
  <si>
    <t>DD1858</t>
  </si>
  <si>
    <t>DD1865</t>
  </si>
  <si>
    <t>DD1872</t>
  </si>
  <si>
    <t>DD1879</t>
  </si>
  <si>
    <t>DD1886</t>
  </si>
  <si>
    <t>DD1893</t>
  </si>
  <si>
    <t>DD1900</t>
  </si>
  <si>
    <t>DD1908</t>
  </si>
  <si>
    <t>DD1916</t>
  </si>
  <si>
    <t>DD1924</t>
  </si>
  <si>
    <t>DD1932</t>
  </si>
  <si>
    <t>DD1940</t>
  </si>
  <si>
    <t>DD1948</t>
  </si>
  <si>
    <t>DD1955</t>
  </si>
  <si>
    <t>DD1962</t>
  </si>
  <si>
    <t>DD1969</t>
  </si>
  <si>
    <t>DD1976</t>
  </si>
  <si>
    <t>DD1983</t>
  </si>
  <si>
    <t>DD1990</t>
  </si>
  <si>
    <t>DD1997</t>
  </si>
  <si>
    <t>DD2004</t>
  </si>
  <si>
    <t>DD2011</t>
  </si>
  <si>
    <t>DD2018</t>
  </si>
  <si>
    <t>DD2025</t>
  </si>
  <si>
    <t>DD2032</t>
  </si>
  <si>
    <t>DD2039</t>
  </si>
  <si>
    <t>DD2046</t>
  </si>
  <si>
    <t>DD2053</t>
  </si>
  <si>
    <t>DD2060</t>
  </si>
  <si>
    <t>pd fam lv</t>
  </si>
  <si>
    <t>DD1709</t>
  </si>
  <si>
    <t>DD1715</t>
  </si>
  <si>
    <t>DD1721</t>
  </si>
  <si>
    <t>DD1727</t>
  </si>
  <si>
    <t>DD1733</t>
  </si>
  <si>
    <t>DD1739</t>
  </si>
  <si>
    <t>DD1745</t>
  </si>
  <si>
    <t>DD1751</t>
  </si>
  <si>
    <t>DD1757</t>
  </si>
  <si>
    <t>DD1763</t>
  </si>
  <si>
    <t>DD1769</t>
  </si>
  <si>
    <t>DD1776</t>
  </si>
  <si>
    <t>DD1783</t>
  </si>
  <si>
    <t>DD1790</t>
  </si>
  <si>
    <t>DD1797</t>
  </si>
  <si>
    <t>DD1804</t>
  </si>
  <si>
    <t>DD1817</t>
  </si>
  <si>
    <t>DD1824</t>
  </si>
  <si>
    <t>DD1831</t>
  </si>
  <si>
    <t>DD1838</t>
  </si>
  <si>
    <t>DD1845</t>
  </si>
  <si>
    <t>DD1852</t>
  </si>
  <si>
    <t>DD1859</t>
  </si>
  <si>
    <t>DD1866</t>
  </si>
  <si>
    <t>DD1873</t>
  </si>
  <si>
    <t>DD1880</t>
  </si>
  <si>
    <t>DD1887</t>
  </si>
  <si>
    <t>DD1894</t>
  </si>
  <si>
    <t>DD1901</t>
  </si>
  <si>
    <t>DD1909</t>
  </si>
  <si>
    <t>DD1917</t>
  </si>
  <si>
    <t>DD1925</t>
  </si>
  <si>
    <t>DD1933</t>
  </si>
  <si>
    <t>DD1941</t>
  </si>
  <si>
    <t>DD1949</t>
  </si>
  <si>
    <t>DD1956</t>
  </si>
  <si>
    <t>DD1963</t>
  </si>
  <si>
    <t>DD1970</t>
  </si>
  <si>
    <t>DD1977</t>
  </si>
  <si>
    <t>DD1984</t>
  </si>
  <si>
    <t>DD1991</t>
  </si>
  <si>
    <t>DD1998</t>
  </si>
  <si>
    <t>DD2005</t>
  </si>
  <si>
    <t>DD2012</t>
  </si>
  <si>
    <t>DD2019</t>
  </si>
  <si>
    <t>DD2026</t>
  </si>
  <si>
    <t>DD2033</t>
  </si>
  <si>
    <t>DD2040</t>
  </si>
  <si>
    <t>DD2047</t>
  </si>
  <si>
    <t>DD2054</t>
  </si>
  <si>
    <t>DD2061</t>
  </si>
  <si>
    <t>sick</t>
  </si>
  <si>
    <t>mil reimb</t>
  </si>
  <si>
    <t>phone reimb</t>
  </si>
  <si>
    <t>DD1772</t>
  </si>
  <si>
    <t>DD1779</t>
  </si>
  <si>
    <t>DD1786</t>
  </si>
  <si>
    <t>DD1793</t>
  </si>
  <si>
    <t>DD1800</t>
  </si>
  <si>
    <t>DD1807</t>
  </si>
  <si>
    <t>DD1813</t>
  </si>
  <si>
    <t>DD1820</t>
  </si>
  <si>
    <t>DD1827</t>
  </si>
  <si>
    <t>DD1834</t>
  </si>
  <si>
    <t>DD1841</t>
  </si>
  <si>
    <t>DD1848</t>
  </si>
  <si>
    <t>DD1855</t>
  </si>
  <si>
    <t>DD1862</t>
  </si>
  <si>
    <t>DD1869</t>
  </si>
  <si>
    <t>DD1876</t>
  </si>
  <si>
    <t>DD1883</t>
  </si>
  <si>
    <t>DD1890</t>
  </si>
  <si>
    <t>DD1897</t>
  </si>
  <si>
    <t>DD1905</t>
  </si>
  <si>
    <t>DD1913</t>
  </si>
  <si>
    <t>DD1921</t>
  </si>
  <si>
    <t>DD1929</t>
  </si>
  <si>
    <t>DD1937</t>
  </si>
  <si>
    <t>DD1945</t>
  </si>
  <si>
    <t>DD1952</t>
  </si>
  <si>
    <t>DD1959</t>
  </si>
  <si>
    <t>DD1966</t>
  </si>
  <si>
    <t>DD1973</t>
  </si>
  <si>
    <t>DD1980</t>
  </si>
  <si>
    <t>DD1987</t>
  </si>
  <si>
    <t>DD1994</t>
  </si>
  <si>
    <t>DD2001</t>
  </si>
  <si>
    <t>DD2008</t>
  </si>
  <si>
    <t>DD2015</t>
  </si>
  <si>
    <t>DD2022</t>
  </si>
  <si>
    <t>DD2029</t>
  </si>
  <si>
    <t>DD2036</t>
  </si>
  <si>
    <t>DD2043</t>
  </si>
  <si>
    <t>DD2050</t>
  </si>
  <si>
    <t>DD2057</t>
  </si>
  <si>
    <t>3% increase</t>
  </si>
  <si>
    <t>add'l hours</t>
  </si>
  <si>
    <t>w/ 3% inc &amp; add'l hours</t>
  </si>
  <si>
    <t>DD1902</t>
  </si>
  <si>
    <t>DD1910</t>
  </si>
  <si>
    <t>DD1918</t>
  </si>
  <si>
    <t>DD1926</t>
  </si>
  <si>
    <t>DD1934</t>
  </si>
  <si>
    <t>DD1942</t>
  </si>
  <si>
    <t>wa unempl er</t>
  </si>
  <si>
    <t>DD1711</t>
  </si>
  <si>
    <t>DD1717</t>
  </si>
  <si>
    <t>DD1723</t>
  </si>
  <si>
    <t>DD1729</t>
  </si>
  <si>
    <t>DD1735</t>
  </si>
  <si>
    <t>DD1741</t>
  </si>
  <si>
    <t>DD1747</t>
  </si>
  <si>
    <t>DD1753</t>
  </si>
  <si>
    <t>DD1759</t>
  </si>
  <si>
    <t>DD1765</t>
  </si>
  <si>
    <t>DD1771</t>
  </si>
  <si>
    <t>DD1778</t>
  </si>
  <si>
    <t>DD1785</t>
  </si>
  <si>
    <t>DD1792</t>
  </si>
  <si>
    <t>DD1799</t>
  </si>
  <si>
    <t>DD1806</t>
  </si>
  <si>
    <t>DD1812</t>
  </si>
  <si>
    <t>DD1819</t>
  </si>
  <si>
    <t>DD1826</t>
  </si>
  <si>
    <t>DD1833</t>
  </si>
  <si>
    <t>DD1840</t>
  </si>
  <si>
    <t>DD1847</t>
  </si>
  <si>
    <t>DD1854</t>
  </si>
  <si>
    <t>DD1861</t>
  </si>
  <si>
    <t>DD1868</t>
  </si>
  <si>
    <t>DD1875</t>
  </si>
  <si>
    <t>DD1882</t>
  </si>
  <si>
    <t>DD1889</t>
  </si>
  <si>
    <t>DD1896</t>
  </si>
  <si>
    <t>DD1904</t>
  </si>
  <si>
    <t>DD1912</t>
  </si>
  <si>
    <t>DD1920</t>
  </si>
  <si>
    <t>DD1928</t>
  </si>
  <si>
    <t>DD1936</t>
  </si>
  <si>
    <t>DD1944</t>
  </si>
  <si>
    <t>DD1951</t>
  </si>
  <si>
    <t>DD1958</t>
  </si>
  <si>
    <t>DD1965</t>
  </si>
  <si>
    <t>DD1972</t>
  </si>
  <si>
    <t>DD1979</t>
  </si>
  <si>
    <t>DD1986</t>
  </si>
  <si>
    <t>DD1993</t>
  </si>
  <si>
    <t>DD2000</t>
  </si>
  <si>
    <t>DD2007</t>
  </si>
  <si>
    <t>DD2014</t>
  </si>
  <si>
    <t>DD2021</t>
  </si>
  <si>
    <t>DD2028</t>
  </si>
  <si>
    <t>DD2035</t>
  </si>
  <si>
    <t>DD2042</t>
  </si>
  <si>
    <t>DD2049</t>
  </si>
  <si>
    <t>DD2056</t>
  </si>
  <si>
    <t>DD2063</t>
  </si>
  <si>
    <t>phone</t>
  </si>
  <si>
    <t>DD1710</t>
  </si>
  <si>
    <t>DD1716</t>
  </si>
  <si>
    <t>DD1722</t>
  </si>
  <si>
    <t>DD1728</t>
  </si>
  <si>
    <t>DD1734</t>
  </si>
  <si>
    <t>DD1740</t>
  </si>
  <si>
    <t>DD1746</t>
  </si>
  <si>
    <t>DD1752</t>
  </si>
  <si>
    <t>DD1758</t>
  </si>
  <si>
    <t>DD1764</t>
  </si>
  <si>
    <t>DD1770</t>
  </si>
  <si>
    <t>DD1777</t>
  </si>
  <si>
    <t>DD1784</t>
  </si>
  <si>
    <t>DD1791</t>
  </si>
  <si>
    <t>DD1798</t>
  </si>
  <si>
    <t>DD1805</t>
  </si>
  <si>
    <t>DD1811</t>
  </si>
  <si>
    <t>DD1818</t>
  </si>
  <si>
    <t>DD1825</t>
  </si>
  <si>
    <t>DD1832</t>
  </si>
  <si>
    <t>DD1839</t>
  </si>
  <si>
    <t>DD1846</t>
  </si>
  <si>
    <t>DD1853</t>
  </si>
  <si>
    <t>DD1860</t>
  </si>
  <si>
    <t>DD1867</t>
  </si>
  <si>
    <t>DD1874</t>
  </si>
  <si>
    <t>DD1881</t>
  </si>
  <si>
    <t>DD1888</t>
  </si>
  <si>
    <t>DD1895</t>
  </si>
  <si>
    <t>DD1903</t>
  </si>
  <si>
    <t>DD1911</t>
  </si>
  <si>
    <t>DD1919</t>
  </si>
  <si>
    <t>DD1927</t>
  </si>
  <si>
    <t>DD1935</t>
  </si>
  <si>
    <t>DD1943</t>
  </si>
  <si>
    <t>DD1950</t>
  </si>
  <si>
    <t>DD1957</t>
  </si>
  <si>
    <t>DD1964</t>
  </si>
  <si>
    <t>DD1971</t>
  </si>
  <si>
    <t>DD1978</t>
  </si>
  <si>
    <t>DD1985</t>
  </si>
  <si>
    <t>DD1992</t>
  </si>
  <si>
    <t>DD1999</t>
  </si>
  <si>
    <t>DD2006</t>
  </si>
  <si>
    <t>DD2013</t>
  </si>
  <si>
    <t>DD2020</t>
  </si>
  <si>
    <t>DD2027</t>
  </si>
  <si>
    <t>DD2034</t>
  </si>
  <si>
    <t>DD2041</t>
  </si>
  <si>
    <t>DD2048</t>
  </si>
  <si>
    <t>DD2055</t>
  </si>
  <si>
    <t>DD2062</t>
  </si>
  <si>
    <t>3% increase 1/1/24</t>
  </si>
  <si>
    <t>DD1706</t>
  </si>
  <si>
    <t>DD1712</t>
  </si>
  <si>
    <t>DD1718</t>
  </si>
  <si>
    <t>DD1724</t>
  </si>
  <si>
    <t>DD1730</t>
  </si>
  <si>
    <t>DD1736</t>
  </si>
  <si>
    <t>DD1742</t>
  </si>
  <si>
    <t>DD1748</t>
  </si>
  <si>
    <t>DD1754</t>
  </si>
  <si>
    <t>DD1760</t>
  </si>
  <si>
    <t>DD1766</t>
  </si>
  <si>
    <t>DD1773</t>
  </si>
  <si>
    <t>DD1780</t>
  </si>
  <si>
    <t>DD1787</t>
  </si>
  <si>
    <t>DD1794</t>
  </si>
  <si>
    <t>DD1801</t>
  </si>
  <si>
    <t>DD1808</t>
  </si>
  <si>
    <t>DD1814</t>
  </si>
  <si>
    <t>DD1821</t>
  </si>
  <si>
    <t>DD1828</t>
  </si>
  <si>
    <t>DD1835</t>
  </si>
  <si>
    <t>DD1842</t>
  </si>
  <si>
    <t>DD1849</t>
  </si>
  <si>
    <t>DD1856</t>
  </si>
  <si>
    <t>DD1863</t>
  </si>
  <si>
    <t>DD1870</t>
  </si>
  <si>
    <t>DD1877</t>
  </si>
  <si>
    <t>DD1884</t>
  </si>
  <si>
    <t>DD1891</t>
  </si>
  <si>
    <t>DD1898</t>
  </si>
  <si>
    <t>DD1906</t>
  </si>
  <si>
    <t>DD1914</t>
  </si>
  <si>
    <t>DD1922</t>
  </si>
  <si>
    <t>DD1930</t>
  </si>
  <si>
    <t>DD1938</t>
  </si>
  <si>
    <t>DD1946</t>
  </si>
  <si>
    <t>DD1953</t>
  </si>
  <si>
    <t>DD1960</t>
  </si>
  <si>
    <t>DD1967</t>
  </si>
  <si>
    <t>DD1974</t>
  </si>
  <si>
    <t>DD1981</t>
  </si>
  <si>
    <t>DD1988</t>
  </si>
  <si>
    <t>DD1995</t>
  </si>
  <si>
    <t>DD2002</t>
  </si>
  <si>
    <t>DD2009</t>
  </si>
  <si>
    <t>DD2016</t>
  </si>
  <si>
    <t>DD2023</t>
  </si>
  <si>
    <t>DD2030</t>
  </si>
  <si>
    <t>DD2037</t>
  </si>
  <si>
    <t>DD2044</t>
  </si>
  <si>
    <t>DD2051</t>
  </si>
  <si>
    <t>DD2058</t>
  </si>
  <si>
    <t>Payroll Wages</t>
  </si>
  <si>
    <t>FS001</t>
  </si>
  <si>
    <t xml:space="preserve">Employee </t>
  </si>
  <si>
    <t>LA002</t>
  </si>
  <si>
    <t>MS003</t>
  </si>
  <si>
    <t>AS004</t>
  </si>
  <si>
    <t>RC005</t>
  </si>
  <si>
    <t>SM006</t>
  </si>
  <si>
    <t>RK007</t>
  </si>
  <si>
    <t>CG008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</si>
</sst>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mm/dd/yyyy"/>
    <numFmt numFmtId="165" formatCode="#,##0.00;\-#,##0.00"/>
    <numFmt numFmtId="166" formatCode="#,##0.00000000000000000_);\(#,##0.00000000000000000\)"/>
    <numFmt numFmtId="167" formatCode="_(* #,##0_);_(* \(#,##0\);_(* &quot;-&quot;??_);_(@_)"/>
  </numFmts>
  <fonts count="12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8"/>
      <color rgb="FF000000"/>
      <name val="Symbol"/>
      <family val="1"/>
      <charset val="2"/>
    </font>
    <font>
      <sz val="10"/>
      <name val="Arial"/>
      <family val="2"/>
    </font>
    <font>
      <sz val="11"/>
      <name val="Aptos Narrow"/>
      <family val="2"/>
      <scheme val="minor"/>
    </font>
    <font>
      <b/>
      <sz val="11"/>
      <color rgb="FF0000FF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8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6" fillId="0" borderId="0"/>
    <xf numFmtId="9" fontId="1" fillId="0" borderId="0" applyFont="0" applyFill="0" applyBorder="0" applyAlignment="0" applyProtection="0"/>
  </cellStyleXfs>
  <cellXfs count="60">
    <xf numFmtId="0" fontId="0" fillId="0" borderId="0" xfId="0"/>
    <xf numFmtId="49" fontId="3" fillId="0" borderId="1" xfId="0" applyNumberFormat="1" applyFont="1" applyBorder="1" applyAlignment="1">
      <alignment horizontal="center"/>
    </xf>
    <xf numFmtId="49" fontId="4" fillId="0" borderId="0" xfId="0" applyNumberFormat="1" applyFont="1"/>
    <xf numFmtId="164" fontId="4" fillId="0" borderId="0" xfId="0" applyNumberFormat="1" applyFont="1"/>
    <xf numFmtId="165" fontId="4" fillId="0" borderId="0" xfId="0" applyNumberFormat="1" applyFont="1"/>
    <xf numFmtId="49" fontId="5" fillId="0" borderId="0" xfId="0" applyNumberFormat="1" applyFont="1" applyAlignment="1">
      <alignment horizontal="centerContinuous"/>
    </xf>
    <xf numFmtId="165" fontId="0" fillId="0" borderId="0" xfId="0" applyNumberFormat="1"/>
    <xf numFmtId="165" fontId="0" fillId="0" borderId="2" xfId="0" applyNumberFormat="1" applyBorder="1"/>
    <xf numFmtId="0" fontId="2" fillId="0" borderId="0" xfId="0" applyFont="1"/>
    <xf numFmtId="43" fontId="0" fillId="0" borderId="0" xfId="1" applyFont="1"/>
    <xf numFmtId="39" fontId="0" fillId="0" borderId="0" xfId="0" applyNumberFormat="1"/>
    <xf numFmtId="49" fontId="4" fillId="0" borderId="2" xfId="0" applyNumberFormat="1" applyFont="1" applyBorder="1"/>
    <xf numFmtId="164" fontId="4" fillId="0" borderId="2" xfId="0" applyNumberFormat="1" applyFont="1" applyBorder="1"/>
    <xf numFmtId="49" fontId="5" fillId="0" borderId="2" xfId="0" applyNumberFormat="1" applyFont="1" applyBorder="1" applyAlignment="1">
      <alignment horizontal="centerContinuous"/>
    </xf>
    <xf numFmtId="165" fontId="4" fillId="0" borderId="2" xfId="0" applyNumberFormat="1" applyFont="1" applyBorder="1"/>
    <xf numFmtId="166" fontId="0" fillId="0" borderId="0" xfId="0" applyNumberFormat="1"/>
    <xf numFmtId="43" fontId="2" fillId="0" borderId="0" xfId="1" applyFont="1" applyBorder="1"/>
    <xf numFmtId="43" fontId="0" fillId="0" borderId="0" xfId="1" applyFont="1" applyBorder="1"/>
    <xf numFmtId="43" fontId="0" fillId="0" borderId="0" xfId="1" applyFont="1" applyFill="1"/>
    <xf numFmtId="43" fontId="0" fillId="0" borderId="0" xfId="0" applyNumberFormat="1"/>
    <xf numFmtId="0" fontId="7" fillId="0" borderId="0" xfId="0" applyFont="1"/>
    <xf numFmtId="9" fontId="0" fillId="0" borderId="0" xfId="3" applyFont="1"/>
    <xf numFmtId="0" fontId="2" fillId="0" borderId="0" xfId="0" applyFont="1" applyAlignment="1">
      <alignment horizontal="center"/>
    </xf>
    <xf numFmtId="14" fontId="0" fillId="0" borderId="0" xfId="0" applyNumberFormat="1"/>
    <xf numFmtId="43" fontId="0" fillId="0" borderId="0" xfId="1" applyFont="1" applyFill="1" applyBorder="1"/>
    <xf numFmtId="9" fontId="2" fillId="0" borderId="0" xfId="0" applyNumberFormat="1" applyFont="1"/>
    <xf numFmtId="0" fontId="8" fillId="0" borderId="0" xfId="0" applyFont="1" applyAlignment="1">
      <alignment horizontal="right"/>
    </xf>
    <xf numFmtId="9" fontId="0" fillId="0" borderId="0" xfId="0" applyNumberFormat="1"/>
    <xf numFmtId="9" fontId="0" fillId="0" borderId="0" xfId="1" applyNumberFormat="1" applyFont="1" applyBorder="1"/>
    <xf numFmtId="43" fontId="2" fillId="0" borderId="0" xfId="0" applyNumberFormat="1" applyFont="1"/>
    <xf numFmtId="0" fontId="0" fillId="0" borderId="0" xfId="1" applyNumberFormat="1" applyFont="1"/>
    <xf numFmtId="43" fontId="2" fillId="0" borderId="0" xfId="1" applyFont="1"/>
    <xf numFmtId="0" fontId="0" fillId="0" borderId="0" xfId="0" applyAlignment="1">
      <alignment horizontal="center"/>
    </xf>
    <xf numFmtId="165" fontId="0" fillId="0" borderId="0" xfId="0" applyNumberFormat="1" applyAlignment="1">
      <alignment horizontal="center"/>
    </xf>
    <xf numFmtId="0" fontId="2" fillId="0" borderId="0" xfId="0" applyFont="1" applyAlignment="1">
      <alignment horizontal="center" vertical="center"/>
    </xf>
    <xf numFmtId="167" fontId="0" fillId="0" borderId="0" xfId="1" applyNumberFormat="1" applyFont="1"/>
    <xf numFmtId="0" fontId="7" fillId="0" borderId="0" xfId="0" applyFont="1" applyAlignment="1">
      <alignment horizontal="center"/>
    </xf>
    <xf numFmtId="43" fontId="0" fillId="0" borderId="0" xfId="1" applyFont="1" applyAlignment="1">
      <alignment horizontal="center"/>
    </xf>
    <xf numFmtId="43" fontId="0" fillId="0" borderId="0" xfId="1" applyFont="1" applyFill="1" applyAlignment="1">
      <alignment horizontal="center"/>
    </xf>
    <xf numFmtId="9" fontId="0" fillId="0" borderId="0" xfId="3" applyFont="1" applyFill="1"/>
    <xf numFmtId="0" fontId="0" fillId="0" borderId="0" xfId="0" applyAlignment="1">
      <alignment horizontal="left" indent="1"/>
    </xf>
    <xf numFmtId="10" fontId="0" fillId="0" borderId="0" xfId="3" applyNumberFormat="1" applyFont="1"/>
    <xf numFmtId="17" fontId="0" fillId="0" borderId="0" xfId="1" applyNumberFormat="1" applyFont="1"/>
    <xf numFmtId="0" fontId="8" fillId="0" borderId="0" xfId="0" applyFont="1"/>
    <xf numFmtId="43" fontId="2" fillId="0" borderId="0" xfId="1" applyFont="1" applyAlignment="1">
      <alignment horizontal="center"/>
    </xf>
    <xf numFmtId="43" fontId="2" fillId="0" borderId="0" xfId="1" applyFont="1" applyFill="1" applyAlignment="1">
      <alignment horizontal="center"/>
    </xf>
    <xf numFmtId="0" fontId="10" fillId="0" borderId="0" xfId="0" applyFont="1"/>
    <xf numFmtId="167" fontId="0" fillId="0" borderId="2" xfId="1" applyNumberFormat="1" applyFont="1" applyBorder="1"/>
    <xf numFmtId="167" fontId="8" fillId="0" borderId="0" xfId="1" applyNumberFormat="1" applyFont="1"/>
    <xf numFmtId="167" fontId="8" fillId="0" borderId="2" xfId="1" applyNumberFormat="1" applyFont="1" applyBorder="1"/>
    <xf numFmtId="167" fontId="0" fillId="0" borderId="0" xfId="1" applyNumberFormat="1" applyFont="1" applyFill="1"/>
    <xf numFmtId="167" fontId="0" fillId="0" borderId="0" xfId="1" applyNumberFormat="1" applyFont="1" applyBorder="1"/>
    <xf numFmtId="167" fontId="0" fillId="0" borderId="0" xfId="1" applyNumberFormat="1" applyFont="1" applyAlignment="1">
      <alignment horizontal="center"/>
    </xf>
    <xf numFmtId="167" fontId="0" fillId="0" borderId="0" xfId="1" applyNumberFormat="1" applyFont="1" applyAlignment="1">
      <alignment horizontal="right"/>
    </xf>
    <xf numFmtId="167" fontId="0" fillId="0" borderId="0" xfId="1" applyNumberFormat="1" applyFont="1" applyFill="1" applyAlignment="1">
      <alignment horizontal="center"/>
    </xf>
    <xf numFmtId="167" fontId="0" fillId="0" borderId="0" xfId="1" applyNumberFormat="1" applyFont="1" applyFill="1" applyBorder="1"/>
    <xf numFmtId="167" fontId="0" fillId="0" borderId="2" xfId="1" applyNumberFormat="1" applyFont="1" applyFill="1" applyBorder="1"/>
    <xf numFmtId="0" fontId="9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</cellXfs>
  <cellStyles count="4">
    <cellStyle name="Comma" xfId="1" builtinId="3"/>
    <cellStyle name="Normal" xfId="0" builtinId="0"/>
    <cellStyle name="Normal 2" xfId="2" xr:uid="{7C0503F2-B4FF-4955-8EB1-66CD6089B7E6}"/>
    <cellStyle name="Percent" xfId="3" builtinId="5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D06807-B65E-460C-AE2D-39964C7F13B6}">
  <sheetPr>
    <pageSetUpPr fitToPage="1"/>
  </sheetPr>
  <dimension ref="B1:N28"/>
  <sheetViews>
    <sheetView tabSelected="1" workbookViewId="0">
      <selection activeCell="B1" sqref="B1:N1"/>
    </sheetView>
  </sheetViews>
  <sheetFormatPr defaultRowHeight="15" x14ac:dyDescent="0.25"/>
  <cols>
    <col min="1" max="1" width="2.7109375" customWidth="1"/>
    <col min="2" max="2" width="10" bestFit="1" customWidth="1"/>
    <col min="3" max="3" width="9.5703125" bestFit="1" customWidth="1"/>
    <col min="4" max="4" width="12.28515625" style="32" bestFit="1" customWidth="1"/>
    <col min="5" max="5" width="30.85546875" bestFit="1" customWidth="1"/>
    <col min="6" max="6" width="15.42578125" bestFit="1" customWidth="1"/>
    <col min="7" max="7" width="9.5703125" bestFit="1" customWidth="1"/>
    <col min="8" max="8" width="8" bestFit="1" customWidth="1"/>
    <col min="9" max="9" width="10" bestFit="1" customWidth="1"/>
    <col min="10" max="10" width="5.7109375" customWidth="1"/>
    <col min="11" max="11" width="8" bestFit="1" customWidth="1"/>
    <col min="12" max="12" width="10.42578125" bestFit="1" customWidth="1"/>
    <col min="13" max="13" width="4.85546875" bestFit="1" customWidth="1"/>
    <col min="14" max="14" width="10" bestFit="1" customWidth="1"/>
  </cols>
  <sheetData>
    <row r="1" spans="2:14" s="46" customFormat="1" ht="15.75" x14ac:dyDescent="0.25">
      <c r="B1" s="57" t="s">
        <v>441</v>
      </c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</row>
    <row r="3" spans="2:14" s="22" customFormat="1" x14ac:dyDescent="0.25">
      <c r="G3" s="22">
        <v>2024</v>
      </c>
      <c r="H3" s="22">
        <v>2024</v>
      </c>
      <c r="I3" s="22" t="s">
        <v>0</v>
      </c>
      <c r="K3" s="22">
        <v>2025</v>
      </c>
      <c r="L3" s="22" t="s">
        <v>1</v>
      </c>
      <c r="N3" s="8" t="s">
        <v>2</v>
      </c>
    </row>
    <row r="4" spans="2:14" s="22" customFormat="1" x14ac:dyDescent="0.25">
      <c r="B4" s="22" t="s">
        <v>3</v>
      </c>
      <c r="C4" s="22" t="s">
        <v>4</v>
      </c>
      <c r="D4" s="22" t="s">
        <v>5</v>
      </c>
      <c r="E4" s="22" t="s">
        <v>6</v>
      </c>
      <c r="F4" s="22" t="s">
        <v>7</v>
      </c>
      <c r="G4" s="22" t="s">
        <v>8</v>
      </c>
      <c r="H4" s="22" t="s">
        <v>9</v>
      </c>
      <c r="I4" s="22" t="s">
        <v>10</v>
      </c>
      <c r="K4" s="22" t="s">
        <v>9</v>
      </c>
      <c r="L4" s="22" t="s">
        <v>10</v>
      </c>
    </row>
    <row r="5" spans="2:14" x14ac:dyDescent="0.25">
      <c r="B5" t="s">
        <v>442</v>
      </c>
      <c r="D5" s="32">
        <v>40</v>
      </c>
      <c r="E5" t="s">
        <v>11</v>
      </c>
      <c r="F5" s="35">
        <f>'Sch 3.0 - FS001'!L452</f>
        <v>57572.000000000051</v>
      </c>
      <c r="G5" s="35"/>
      <c r="H5" s="35">
        <f>'Sch 3.0 - FS001'!L454</f>
        <v>1801.1881599999542</v>
      </c>
      <c r="I5" s="35">
        <f>SUM(F5:H5)</f>
        <v>59373.188160000005</v>
      </c>
      <c r="J5" s="35"/>
      <c r="K5" s="35">
        <f>'Sch 3.0 - FS001'!L457</f>
        <v>1781.1956448000055</v>
      </c>
      <c r="L5" s="35">
        <f t="shared" ref="L5:L12" si="0">I5+K5</f>
        <v>61154.383804800011</v>
      </c>
      <c r="M5" s="35"/>
      <c r="N5" s="35">
        <f>'Sch 3.0 - FS001'!M443</f>
        <v>659.88000000000056</v>
      </c>
    </row>
    <row r="6" spans="2:14" x14ac:dyDescent="0.25">
      <c r="B6" t="s">
        <v>444</v>
      </c>
      <c r="D6" s="32">
        <v>40</v>
      </c>
      <c r="E6" t="s">
        <v>11</v>
      </c>
      <c r="F6" s="35">
        <f>'Sch 4.0 - LA002'!L400</f>
        <v>65195.999999999942</v>
      </c>
      <c r="G6" s="35"/>
      <c r="H6" s="35">
        <f>'Sch 4.0 - LA002'!L402</f>
        <v>2022.2284800000634</v>
      </c>
      <c r="I6" s="35">
        <f t="shared" ref="I6:I12" si="1">SUM(F6:H6)</f>
        <v>67218.228480000005</v>
      </c>
      <c r="J6" s="35"/>
      <c r="K6" s="35">
        <f>'Sch 4.0 - LA002'!L405</f>
        <v>2016.5468544000032</v>
      </c>
      <c r="L6" s="35">
        <f t="shared" si="0"/>
        <v>69234.775334400008</v>
      </c>
      <c r="M6" s="35"/>
      <c r="N6" s="35"/>
    </row>
    <row r="7" spans="2:14" x14ac:dyDescent="0.25">
      <c r="B7" s="20" t="s">
        <v>445</v>
      </c>
      <c r="C7" s="20"/>
      <c r="D7" s="36">
        <v>30</v>
      </c>
      <c r="E7" t="s">
        <v>12</v>
      </c>
      <c r="F7" s="35">
        <f>'Sch 5.0 - MS003'!L450</f>
        <v>37642.5</v>
      </c>
      <c r="G7" s="35"/>
      <c r="H7" s="35">
        <f>'Sch 5.0 - MS003'!L452</f>
        <v>3079.8375000000015</v>
      </c>
      <c r="I7" s="35">
        <f t="shared" si="1"/>
        <v>40722.337500000001</v>
      </c>
      <c r="J7" s="35"/>
      <c r="K7" s="35">
        <f>'Sch 5.0 - MS003'!L455</f>
        <v>1221.6701250000042</v>
      </c>
      <c r="L7" s="35">
        <f t="shared" si="0"/>
        <v>41944.007625000006</v>
      </c>
      <c r="M7" s="35"/>
      <c r="N7" s="35">
        <f>'Sch 5.0 - MS003'!N441+'Sch 5.0 - MS003'!O441</f>
        <v>667.65000000000055</v>
      </c>
    </row>
    <row r="8" spans="2:14" x14ac:dyDescent="0.25">
      <c r="B8" t="s">
        <v>446</v>
      </c>
      <c r="C8" s="23">
        <v>44998</v>
      </c>
      <c r="D8" s="32">
        <v>10</v>
      </c>
      <c r="E8" t="s">
        <v>13</v>
      </c>
      <c r="F8" s="35">
        <f>'Sch 6.0 - AS004'!L323</f>
        <v>20105.579999999994</v>
      </c>
      <c r="G8" s="35">
        <f>'Sch 6.0 - AS004'!L326</f>
        <v>5556.232</v>
      </c>
      <c r="H8" s="35">
        <f>'Sch 6.0 - AS004'!L325</f>
        <v>604.01200000000608</v>
      </c>
      <c r="I8" s="35">
        <f t="shared" si="1"/>
        <v>26265.824000000001</v>
      </c>
      <c r="J8" s="35"/>
      <c r="K8" s="35">
        <f>'Sch 6.0 - AS004'!L329</f>
        <v>787.97472000000198</v>
      </c>
      <c r="L8" s="35">
        <f t="shared" si="0"/>
        <v>27053.798720000003</v>
      </c>
      <c r="M8" s="35"/>
      <c r="N8" s="35"/>
    </row>
    <row r="9" spans="2:14" x14ac:dyDescent="0.25">
      <c r="B9" t="s">
        <v>447</v>
      </c>
      <c r="C9" s="23">
        <v>45122</v>
      </c>
      <c r="D9" s="32" t="s">
        <v>14</v>
      </c>
      <c r="E9" t="s">
        <v>11</v>
      </c>
      <c r="F9" s="35">
        <f>'Sch 7.0 - RC005'!L60</f>
        <v>3325.2</v>
      </c>
      <c r="G9" s="35"/>
      <c r="H9" s="35">
        <v>0</v>
      </c>
      <c r="I9" s="35">
        <f t="shared" si="1"/>
        <v>3325.2</v>
      </c>
      <c r="J9" s="35"/>
      <c r="K9" s="35"/>
      <c r="L9" s="35">
        <f t="shared" si="0"/>
        <v>3325.2</v>
      </c>
      <c r="M9" s="35"/>
      <c r="N9" s="35"/>
    </row>
    <row r="10" spans="2:14" x14ac:dyDescent="0.25">
      <c r="B10" t="s">
        <v>448</v>
      </c>
      <c r="D10" s="32">
        <v>40</v>
      </c>
      <c r="E10" t="s">
        <v>15</v>
      </c>
      <c r="F10" s="35">
        <f>'Sch 8.0 - SM006'!L464</f>
        <v>61298.900000000081</v>
      </c>
      <c r="G10" s="35"/>
      <c r="H10" s="35">
        <f>'Sch 8.0 - SM006'!L466</f>
        <v>1911.5836479999271</v>
      </c>
      <c r="I10" s="35">
        <f t="shared" si="1"/>
        <v>63210.483648000009</v>
      </c>
      <c r="J10" s="35"/>
      <c r="K10" s="35">
        <f>'Sch 8.0 - SM006'!L469</f>
        <v>1896.3145094400024</v>
      </c>
      <c r="L10" s="35">
        <f t="shared" si="0"/>
        <v>65106.798157440011</v>
      </c>
      <c r="M10" s="35"/>
      <c r="N10" s="35">
        <f>'Sch 8.0 - SM006'!M455+'Sch 8.0 - SM006'!N455</f>
        <v>969.18000000000052</v>
      </c>
    </row>
    <row r="11" spans="2:14" x14ac:dyDescent="0.25">
      <c r="B11" t="s">
        <v>449</v>
      </c>
      <c r="D11" s="32">
        <v>8</v>
      </c>
      <c r="E11" t="s">
        <v>16</v>
      </c>
      <c r="F11" s="35">
        <f>'Sch 9.0 - RK007'!L348</f>
        <v>24615.999999999971</v>
      </c>
      <c r="G11" s="35">
        <f>'Sch 9.0 - RK007'!L351</f>
        <v>38075.761151999999</v>
      </c>
      <c r="H11" s="35">
        <f>'Sch 9.0 - RK007'!L350</f>
        <v>739.33516800000007</v>
      </c>
      <c r="I11" s="35">
        <f t="shared" si="1"/>
        <v>63431.096319999968</v>
      </c>
      <c r="J11" s="35"/>
      <c r="K11" s="35">
        <f>'Sch 9.0 - RK007'!L354</f>
        <v>1903.7880576000009</v>
      </c>
      <c r="L11" s="35">
        <f t="shared" si="0"/>
        <v>65334.88437759997</v>
      </c>
      <c r="M11" s="35"/>
      <c r="N11" s="35"/>
    </row>
    <row r="12" spans="2:14" x14ac:dyDescent="0.25">
      <c r="B12" t="s">
        <v>450</v>
      </c>
      <c r="D12" s="32">
        <v>8</v>
      </c>
      <c r="E12" t="s">
        <v>16</v>
      </c>
      <c r="F12" s="35">
        <f>'Sch 10.0 - CG008'!L348</f>
        <v>24615.999999999971</v>
      </c>
      <c r="G12" s="35">
        <f>'Sch 10.0 - CG008'!L351</f>
        <v>38075.761151999999</v>
      </c>
      <c r="H12" s="35">
        <f>'Sch 10.0 - CG008'!L350</f>
        <v>739.33516800000007</v>
      </c>
      <c r="I12" s="35">
        <f t="shared" si="1"/>
        <v>63431.096319999968</v>
      </c>
      <c r="J12" s="35"/>
      <c r="K12" s="35">
        <f>'Sch 10.0 - CG008'!L354</f>
        <v>1903.7880576000009</v>
      </c>
      <c r="L12" s="35">
        <f t="shared" si="0"/>
        <v>65334.88437759997</v>
      </c>
      <c r="M12" s="35"/>
      <c r="N12" s="35"/>
    </row>
    <row r="13" spans="2:14" x14ac:dyDescent="0.25">
      <c r="F13" s="35"/>
      <c r="G13" s="35"/>
      <c r="H13" s="35"/>
      <c r="I13" s="35"/>
      <c r="J13" s="35"/>
      <c r="K13" s="35"/>
      <c r="L13" s="35"/>
      <c r="M13" s="35"/>
      <c r="N13" s="35"/>
    </row>
    <row r="14" spans="2:14" x14ac:dyDescent="0.25">
      <c r="F14" s="47">
        <f>SUM(F5:F13)</f>
        <v>294372.18000000005</v>
      </c>
      <c r="G14" s="47">
        <f t="shared" ref="G14:L14" si="2">SUM(G5:G13)</f>
        <v>81707.754304000002</v>
      </c>
      <c r="H14" s="47">
        <f>SUM(H5:H13)</f>
        <v>10897.520123999951</v>
      </c>
      <c r="I14" s="47">
        <f>SUM(I5:I13)</f>
        <v>386977.45442799991</v>
      </c>
      <c r="J14" s="35"/>
      <c r="K14" s="47">
        <f t="shared" si="2"/>
        <v>11511.277968840019</v>
      </c>
      <c r="L14" s="47">
        <f t="shared" si="2"/>
        <v>398488.73239684</v>
      </c>
      <c r="M14" s="35"/>
      <c r="N14" s="47">
        <f t="shared" ref="N14" si="3">SUM(N5:N13)</f>
        <v>2296.7100000000019</v>
      </c>
    </row>
    <row r="15" spans="2:14" x14ac:dyDescent="0.25">
      <c r="F15" s="19"/>
    </row>
    <row r="16" spans="2:14" x14ac:dyDescent="0.25">
      <c r="H16" s="26" t="s">
        <v>18</v>
      </c>
      <c r="I16" s="48">
        <f>I14-F14</f>
        <v>92605.274427999859</v>
      </c>
      <c r="K16" s="26" t="s">
        <v>19</v>
      </c>
      <c r="L16" s="48">
        <f>L14-I14</f>
        <v>11511.277968840091</v>
      </c>
    </row>
    <row r="18" spans="5:12" x14ac:dyDescent="0.25">
      <c r="E18" s="22" t="s">
        <v>17</v>
      </c>
      <c r="G18" s="26"/>
      <c r="I18" s="19"/>
      <c r="L18" s="19"/>
    </row>
    <row r="19" spans="5:12" x14ac:dyDescent="0.25">
      <c r="E19" s="40" t="s">
        <v>20</v>
      </c>
      <c r="F19" s="35">
        <v>329288.34999999998</v>
      </c>
    </row>
    <row r="20" spans="5:12" x14ac:dyDescent="0.25">
      <c r="E20" s="40"/>
      <c r="F20" s="35"/>
      <c r="H20" s="19"/>
    </row>
    <row r="21" spans="5:12" x14ac:dyDescent="0.25">
      <c r="E21" s="40" t="s">
        <v>21</v>
      </c>
      <c r="F21" s="35">
        <f>-N14</f>
        <v>-2296.7100000000019</v>
      </c>
    </row>
    <row r="22" spans="5:12" x14ac:dyDescent="0.25">
      <c r="E22" s="40" t="s">
        <v>22</v>
      </c>
      <c r="F22" s="35">
        <v>-2245.42</v>
      </c>
    </row>
    <row r="23" spans="5:12" x14ac:dyDescent="0.25">
      <c r="E23" s="40" t="s">
        <v>23</v>
      </c>
      <c r="F23" s="35">
        <f>-'Sch 2.0 - Payroll Taxes'!F14</f>
        <v>-30374.040000000012</v>
      </c>
      <c r="H23" s="17"/>
    </row>
    <row r="24" spans="5:12" x14ac:dyDescent="0.25">
      <c r="F24" s="49">
        <f>SUM(F21:F23)</f>
        <v>-34916.170000000013</v>
      </c>
      <c r="G24" s="43" t="s">
        <v>24</v>
      </c>
      <c r="H24" s="17"/>
    </row>
    <row r="25" spans="5:12" x14ac:dyDescent="0.25">
      <c r="E25" s="32"/>
      <c r="F25" s="35"/>
    </row>
    <row r="26" spans="5:12" x14ac:dyDescent="0.25">
      <c r="E26" s="40" t="s">
        <v>25</v>
      </c>
      <c r="F26" s="35">
        <f>F19+F24</f>
        <v>294372.17999999993</v>
      </c>
    </row>
    <row r="27" spans="5:12" x14ac:dyDescent="0.25">
      <c r="E27" s="32"/>
      <c r="H27" s="19"/>
    </row>
    <row r="28" spans="5:12" x14ac:dyDescent="0.25">
      <c r="E28" s="32"/>
      <c r="H28" s="19"/>
      <c r="I28" s="19"/>
      <c r="J28" s="19"/>
    </row>
  </sheetData>
  <mergeCells count="1">
    <mergeCell ref="B1:N1"/>
  </mergeCells>
  <pageMargins left="0.7" right="0.7" top="1" bottom="0.75" header="0.25" footer="0.3"/>
  <pageSetup scale="82" orientation="landscape" r:id="rId1"/>
  <headerFooter scaleWithDoc="0">
    <oddHeader>&amp;L&amp;"-,Bold"Summit View Water Works LLC
TYE 12/31/23&amp;R&amp;"-,Bold"Exhibit AML-03
Pg &amp;P of &amp;N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95D313-C7D0-4E6F-A36A-BEDD1869C93E}">
  <sheetPr>
    <pageSetUpPr fitToPage="1"/>
  </sheetPr>
  <dimension ref="B1:V355"/>
  <sheetViews>
    <sheetView topLeftCell="A332" workbookViewId="0">
      <selection activeCell="J345" sqref="J345"/>
    </sheetView>
  </sheetViews>
  <sheetFormatPr defaultRowHeight="15" x14ac:dyDescent="0.25"/>
  <cols>
    <col min="1" max="1" width="2.7109375" customWidth="1"/>
    <col min="2" max="2" width="7.7109375" bestFit="1" customWidth="1"/>
    <col min="3" max="3" width="8.7109375" bestFit="1" customWidth="1"/>
    <col min="4" max="4" width="6.42578125" bestFit="1" customWidth="1"/>
    <col min="5" max="5" width="5.7109375" bestFit="1" customWidth="1"/>
    <col min="6" max="6" width="10.5703125" bestFit="1" customWidth="1"/>
    <col min="7" max="7" width="9.7109375" bestFit="1" customWidth="1"/>
    <col min="8" max="8" width="3.28515625" bestFit="1" customWidth="1"/>
    <col min="9" max="9" width="19.42578125" bestFit="1" customWidth="1"/>
    <col min="10" max="10" width="21.85546875" bestFit="1" customWidth="1"/>
    <col min="11" max="11" width="11" bestFit="1" customWidth="1"/>
    <col min="12" max="12" width="9.140625" bestFit="1" customWidth="1"/>
    <col min="13" max="13" width="9" bestFit="1" customWidth="1"/>
    <col min="14" max="14" width="14.42578125" bestFit="1" customWidth="1"/>
    <col min="15" max="15" width="12.7109375" bestFit="1" customWidth="1"/>
    <col min="16" max="16" width="8.140625" bestFit="1" customWidth="1"/>
    <col min="17" max="17" width="9.28515625" bestFit="1" customWidth="1"/>
    <col min="18" max="18" width="10.7109375" bestFit="1" customWidth="1"/>
    <col min="19" max="19" width="10.5703125" style="9" bestFit="1" customWidth="1"/>
    <col min="20" max="20" width="12" bestFit="1" customWidth="1"/>
    <col min="21" max="21" width="8.28515625" bestFit="1" customWidth="1"/>
    <col min="22" max="22" width="12.42578125" bestFit="1" customWidth="1"/>
  </cols>
  <sheetData>
    <row r="1" spans="2:22" x14ac:dyDescent="0.25"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8"/>
      <c r="M1" s="8"/>
      <c r="N1" s="8"/>
      <c r="O1" s="8"/>
      <c r="P1" s="8"/>
      <c r="Q1" s="8"/>
      <c r="R1" s="8"/>
      <c r="S1" s="16"/>
      <c r="T1" s="8"/>
    </row>
    <row r="2" spans="2:22" x14ac:dyDescent="0.25">
      <c r="B2" s="2" t="s">
        <v>43</v>
      </c>
      <c r="C2" s="3">
        <v>44932</v>
      </c>
      <c r="D2" s="2" t="s">
        <v>389</v>
      </c>
      <c r="E2" s="2" t="s">
        <v>450</v>
      </c>
      <c r="F2" s="2" t="s">
        <v>45</v>
      </c>
      <c r="G2" s="2" t="s">
        <v>93</v>
      </c>
      <c r="H2" s="5"/>
      <c r="I2" s="2" t="s">
        <v>47</v>
      </c>
      <c r="J2" s="4">
        <v>464.64</v>
      </c>
      <c r="K2" s="4">
        <v>464.64</v>
      </c>
      <c r="L2" s="6">
        <f>J2</f>
        <v>464.64</v>
      </c>
    </row>
    <row r="3" spans="2:22" x14ac:dyDescent="0.25">
      <c r="B3" s="2" t="s">
        <v>43</v>
      </c>
      <c r="C3" s="3">
        <v>44932</v>
      </c>
      <c r="D3" s="2" t="s">
        <v>389</v>
      </c>
      <c r="E3" s="2" t="s">
        <v>450</v>
      </c>
      <c r="F3" s="2" t="s">
        <v>45</v>
      </c>
      <c r="G3" s="2" t="s">
        <v>93</v>
      </c>
      <c r="H3" s="5"/>
      <c r="I3" s="2" t="s">
        <v>47</v>
      </c>
      <c r="J3" s="4">
        <v>0</v>
      </c>
      <c r="K3" s="4">
        <v>0</v>
      </c>
    </row>
    <row r="4" spans="2:22" x14ac:dyDescent="0.25">
      <c r="B4" s="2" t="s">
        <v>43</v>
      </c>
      <c r="C4" s="3">
        <v>44932</v>
      </c>
      <c r="D4" s="2" t="s">
        <v>389</v>
      </c>
      <c r="E4" s="2" t="s">
        <v>450</v>
      </c>
      <c r="F4" s="2" t="s">
        <v>45</v>
      </c>
      <c r="G4" s="2" t="s">
        <v>93</v>
      </c>
      <c r="H4" s="5"/>
      <c r="I4" s="2" t="s">
        <v>47</v>
      </c>
      <c r="J4" s="4">
        <v>0.14000000000000001</v>
      </c>
      <c r="K4" s="4">
        <v>0.14000000000000001</v>
      </c>
      <c r="O4" s="6">
        <f>J4</f>
        <v>0.14000000000000001</v>
      </c>
    </row>
    <row r="5" spans="2:22" x14ac:dyDescent="0.25">
      <c r="B5" s="2" t="s">
        <v>43</v>
      </c>
      <c r="C5" s="3">
        <v>44932</v>
      </c>
      <c r="D5" s="2" t="s">
        <v>389</v>
      </c>
      <c r="E5" s="2" t="s">
        <v>450</v>
      </c>
      <c r="F5" s="2" t="s">
        <v>45</v>
      </c>
      <c r="G5" s="2" t="s">
        <v>93</v>
      </c>
      <c r="H5" s="5"/>
      <c r="I5" s="2" t="s">
        <v>47</v>
      </c>
      <c r="J5" s="4">
        <v>28.81</v>
      </c>
      <c r="K5" s="4">
        <v>28.81</v>
      </c>
      <c r="P5" s="6">
        <f>J5</f>
        <v>28.81</v>
      </c>
    </row>
    <row r="6" spans="2:22" x14ac:dyDescent="0.25">
      <c r="B6" s="2" t="s">
        <v>43</v>
      </c>
      <c r="C6" s="3">
        <v>44932</v>
      </c>
      <c r="D6" s="2" t="s">
        <v>389</v>
      </c>
      <c r="E6" s="2" t="s">
        <v>450</v>
      </c>
      <c r="F6" s="2" t="s">
        <v>45</v>
      </c>
      <c r="G6" s="2" t="s">
        <v>93</v>
      </c>
      <c r="H6" s="5"/>
      <c r="I6" s="2" t="s">
        <v>47</v>
      </c>
      <c r="J6" s="4">
        <v>6.74</v>
      </c>
      <c r="K6" s="4">
        <v>6.74</v>
      </c>
      <c r="Q6" s="6">
        <f>J6</f>
        <v>6.74</v>
      </c>
    </row>
    <row r="7" spans="2:22" x14ac:dyDescent="0.25">
      <c r="B7" s="2" t="s">
        <v>43</v>
      </c>
      <c r="C7" s="3">
        <v>44932</v>
      </c>
      <c r="D7" s="2" t="s">
        <v>389</v>
      </c>
      <c r="E7" s="2" t="s">
        <v>450</v>
      </c>
      <c r="F7" s="2" t="s">
        <v>45</v>
      </c>
      <c r="G7" s="2" t="s">
        <v>93</v>
      </c>
      <c r="H7" s="5"/>
      <c r="I7" s="2" t="s">
        <v>47</v>
      </c>
      <c r="J7" s="4">
        <v>1.1200000000000001</v>
      </c>
      <c r="K7" s="4">
        <v>1.1200000000000001</v>
      </c>
      <c r="R7" s="6">
        <f>J7</f>
        <v>1.1200000000000001</v>
      </c>
    </row>
    <row r="8" spans="2:22" x14ac:dyDescent="0.25">
      <c r="B8" s="2" t="s">
        <v>43</v>
      </c>
      <c r="C8" s="3">
        <v>44939</v>
      </c>
      <c r="D8" s="2" t="s">
        <v>390</v>
      </c>
      <c r="E8" s="2" t="s">
        <v>450</v>
      </c>
      <c r="F8" s="2" t="s">
        <v>45</v>
      </c>
      <c r="G8" s="2" t="s">
        <v>93</v>
      </c>
      <c r="H8" s="5"/>
      <c r="I8" s="2" t="s">
        <v>47</v>
      </c>
      <c r="J8" s="4">
        <v>464.64</v>
      </c>
      <c r="K8" s="4">
        <v>464.64</v>
      </c>
      <c r="L8" s="6">
        <f>J8</f>
        <v>464.64</v>
      </c>
    </row>
    <row r="9" spans="2:22" x14ac:dyDescent="0.25">
      <c r="B9" s="2" t="s">
        <v>43</v>
      </c>
      <c r="C9" s="3">
        <v>44939</v>
      </c>
      <c r="D9" s="2" t="s">
        <v>390</v>
      </c>
      <c r="E9" s="2" t="s">
        <v>450</v>
      </c>
      <c r="F9" s="2" t="s">
        <v>45</v>
      </c>
      <c r="G9" s="2" t="s">
        <v>93</v>
      </c>
      <c r="H9" s="5"/>
      <c r="I9" s="2" t="s">
        <v>47</v>
      </c>
      <c r="J9" s="4">
        <v>0</v>
      </c>
      <c r="K9" s="4">
        <v>0</v>
      </c>
    </row>
    <row r="10" spans="2:22" x14ac:dyDescent="0.25">
      <c r="B10" s="2" t="s">
        <v>43</v>
      </c>
      <c r="C10" s="3">
        <v>44939</v>
      </c>
      <c r="D10" s="2" t="s">
        <v>390</v>
      </c>
      <c r="E10" s="2" t="s">
        <v>450</v>
      </c>
      <c r="F10" s="2" t="s">
        <v>45</v>
      </c>
      <c r="G10" s="2" t="s">
        <v>93</v>
      </c>
      <c r="H10" s="5"/>
      <c r="I10" s="2" t="s">
        <v>47</v>
      </c>
      <c r="J10" s="4">
        <v>0.14000000000000001</v>
      </c>
      <c r="K10" s="4">
        <v>0.14000000000000001</v>
      </c>
      <c r="O10" s="6">
        <f>J10</f>
        <v>0.14000000000000001</v>
      </c>
    </row>
    <row r="11" spans="2:22" x14ac:dyDescent="0.25">
      <c r="B11" s="2" t="s">
        <v>43</v>
      </c>
      <c r="C11" s="3">
        <v>44939</v>
      </c>
      <c r="D11" s="2" t="s">
        <v>390</v>
      </c>
      <c r="E11" s="2" t="s">
        <v>450</v>
      </c>
      <c r="F11" s="2" t="s">
        <v>45</v>
      </c>
      <c r="G11" s="2" t="s">
        <v>93</v>
      </c>
      <c r="H11" s="5"/>
      <c r="I11" s="2" t="s">
        <v>47</v>
      </c>
      <c r="J11" s="4">
        <v>28.81</v>
      </c>
      <c r="K11" s="4">
        <v>28.81</v>
      </c>
      <c r="P11" s="6">
        <f>J11</f>
        <v>28.81</v>
      </c>
      <c r="U11" s="9" t="s">
        <v>10</v>
      </c>
      <c r="V11" s="9" t="s">
        <v>49</v>
      </c>
    </row>
    <row r="12" spans="2:22" x14ac:dyDescent="0.25">
      <c r="B12" s="2" t="s">
        <v>43</v>
      </c>
      <c r="C12" s="3">
        <v>44939</v>
      </c>
      <c r="D12" s="2" t="s">
        <v>390</v>
      </c>
      <c r="E12" s="2" t="s">
        <v>450</v>
      </c>
      <c r="F12" s="2" t="s">
        <v>45</v>
      </c>
      <c r="G12" s="2" t="s">
        <v>93</v>
      </c>
      <c r="H12" s="5"/>
      <c r="I12" s="2" t="s">
        <v>47</v>
      </c>
      <c r="J12" s="4">
        <v>6.73</v>
      </c>
      <c r="K12" s="4">
        <v>6.73</v>
      </c>
      <c r="Q12" s="6">
        <f>J12</f>
        <v>6.73</v>
      </c>
      <c r="U12" s="9"/>
      <c r="V12" s="9"/>
    </row>
    <row r="13" spans="2:22" x14ac:dyDescent="0.25">
      <c r="B13" s="2" t="s">
        <v>43</v>
      </c>
      <c r="C13" s="3">
        <v>44939</v>
      </c>
      <c r="D13" s="2" t="s">
        <v>390</v>
      </c>
      <c r="E13" s="2" t="s">
        <v>450</v>
      </c>
      <c r="F13" s="2" t="s">
        <v>45</v>
      </c>
      <c r="G13" s="2" t="s">
        <v>93</v>
      </c>
      <c r="H13" s="5"/>
      <c r="I13" s="2" t="s">
        <v>47</v>
      </c>
      <c r="J13" s="4">
        <v>1.1100000000000001</v>
      </c>
      <c r="K13" s="4">
        <v>1.1100000000000001</v>
      </c>
      <c r="R13" s="6">
        <f>J13</f>
        <v>1.1100000000000001</v>
      </c>
      <c r="U13" s="9"/>
      <c r="V13" s="9"/>
    </row>
    <row r="14" spans="2:22" x14ac:dyDescent="0.25">
      <c r="B14" s="2" t="s">
        <v>43</v>
      </c>
      <c r="C14" s="3">
        <v>44946</v>
      </c>
      <c r="D14" s="2" t="s">
        <v>391</v>
      </c>
      <c r="E14" s="2" t="s">
        <v>450</v>
      </c>
      <c r="F14" s="2" t="s">
        <v>45</v>
      </c>
      <c r="G14" s="2" t="s">
        <v>93</v>
      </c>
      <c r="H14" s="5"/>
      <c r="I14" s="2" t="s">
        <v>47</v>
      </c>
      <c r="J14" s="4">
        <v>464.64</v>
      </c>
      <c r="K14" s="4">
        <v>464.64</v>
      </c>
      <c r="L14" s="6">
        <f>J14</f>
        <v>464.64</v>
      </c>
      <c r="T14" t="s">
        <v>51</v>
      </c>
      <c r="U14" s="9">
        <f>J14</f>
        <v>464.64</v>
      </c>
      <c r="V14" s="9">
        <f>J14/8</f>
        <v>58.08</v>
      </c>
    </row>
    <row r="15" spans="2:22" x14ac:dyDescent="0.25">
      <c r="B15" s="2" t="s">
        <v>43</v>
      </c>
      <c r="C15" s="3">
        <v>44946</v>
      </c>
      <c r="D15" s="2" t="s">
        <v>391</v>
      </c>
      <c r="E15" s="2" t="s">
        <v>450</v>
      </c>
      <c r="F15" s="2" t="s">
        <v>45</v>
      </c>
      <c r="G15" s="2" t="s">
        <v>93</v>
      </c>
      <c r="H15" s="5"/>
      <c r="I15" s="2" t="s">
        <v>47</v>
      </c>
      <c r="J15" s="4">
        <v>0</v>
      </c>
      <c r="K15" s="4">
        <v>0</v>
      </c>
      <c r="U15" s="9"/>
      <c r="V15" s="9"/>
    </row>
    <row r="16" spans="2:22" x14ac:dyDescent="0.25">
      <c r="B16" s="2" t="s">
        <v>43</v>
      </c>
      <c r="C16" s="3">
        <v>44946</v>
      </c>
      <c r="D16" s="2" t="s">
        <v>391</v>
      </c>
      <c r="E16" s="2" t="s">
        <v>450</v>
      </c>
      <c r="F16" s="2" t="s">
        <v>45</v>
      </c>
      <c r="G16" s="2" t="s">
        <v>93</v>
      </c>
      <c r="H16" s="5"/>
      <c r="I16" s="2" t="s">
        <v>47</v>
      </c>
      <c r="J16" s="4">
        <v>0.14000000000000001</v>
      </c>
      <c r="K16" s="4">
        <v>0.14000000000000001</v>
      </c>
      <c r="O16" s="6">
        <f>J16</f>
        <v>0.14000000000000001</v>
      </c>
      <c r="U16" s="9"/>
      <c r="V16" s="9"/>
    </row>
    <row r="17" spans="2:22" x14ac:dyDescent="0.25">
      <c r="B17" s="2" t="s">
        <v>43</v>
      </c>
      <c r="C17" s="3">
        <v>44946</v>
      </c>
      <c r="D17" s="2" t="s">
        <v>391</v>
      </c>
      <c r="E17" s="2" t="s">
        <v>450</v>
      </c>
      <c r="F17" s="2" t="s">
        <v>45</v>
      </c>
      <c r="G17" s="2" t="s">
        <v>93</v>
      </c>
      <c r="H17" s="5"/>
      <c r="I17" s="2" t="s">
        <v>47</v>
      </c>
      <c r="J17" s="4">
        <v>28.8</v>
      </c>
      <c r="K17" s="4">
        <v>28.8</v>
      </c>
      <c r="P17" s="6">
        <f>J17</f>
        <v>28.8</v>
      </c>
      <c r="U17" s="9"/>
      <c r="V17" s="9"/>
    </row>
    <row r="18" spans="2:22" x14ac:dyDescent="0.25">
      <c r="B18" s="2" t="s">
        <v>43</v>
      </c>
      <c r="C18" s="3">
        <v>44946</v>
      </c>
      <c r="D18" s="2" t="s">
        <v>391</v>
      </c>
      <c r="E18" s="2" t="s">
        <v>450</v>
      </c>
      <c r="F18" s="2" t="s">
        <v>45</v>
      </c>
      <c r="G18" s="2" t="s">
        <v>93</v>
      </c>
      <c r="H18" s="5"/>
      <c r="I18" s="2" t="s">
        <v>47</v>
      </c>
      <c r="J18" s="4">
        <v>6.74</v>
      </c>
      <c r="K18" s="4">
        <v>6.74</v>
      </c>
      <c r="Q18" s="6">
        <f>J18</f>
        <v>6.74</v>
      </c>
      <c r="U18" s="9"/>
      <c r="V18" s="9"/>
    </row>
    <row r="19" spans="2:22" x14ac:dyDescent="0.25">
      <c r="B19" s="2" t="s">
        <v>43</v>
      </c>
      <c r="C19" s="3">
        <v>44946</v>
      </c>
      <c r="D19" s="2" t="s">
        <v>391</v>
      </c>
      <c r="E19" s="2" t="s">
        <v>450</v>
      </c>
      <c r="F19" s="2" t="s">
        <v>45</v>
      </c>
      <c r="G19" s="2" t="s">
        <v>93</v>
      </c>
      <c r="H19" s="5"/>
      <c r="I19" s="2" t="s">
        <v>47</v>
      </c>
      <c r="J19" s="4">
        <v>1.1200000000000001</v>
      </c>
      <c r="K19" s="4">
        <v>1.1200000000000001</v>
      </c>
      <c r="R19" s="6">
        <f>J19</f>
        <v>1.1200000000000001</v>
      </c>
      <c r="U19" s="9"/>
      <c r="V19" s="9"/>
    </row>
    <row r="20" spans="2:22" x14ac:dyDescent="0.25">
      <c r="B20" s="2" t="s">
        <v>43</v>
      </c>
      <c r="C20" s="3">
        <v>44953</v>
      </c>
      <c r="D20" s="2" t="s">
        <v>392</v>
      </c>
      <c r="E20" s="2" t="s">
        <v>450</v>
      </c>
      <c r="F20" s="2" t="s">
        <v>45</v>
      </c>
      <c r="G20" s="2" t="s">
        <v>93</v>
      </c>
      <c r="H20" s="5"/>
      <c r="I20" s="2" t="s">
        <v>47</v>
      </c>
      <c r="J20" s="4">
        <v>473.92</v>
      </c>
      <c r="K20" s="4">
        <v>473.92</v>
      </c>
      <c r="L20" s="6">
        <f>J20</f>
        <v>473.92</v>
      </c>
      <c r="T20" t="s">
        <v>53</v>
      </c>
      <c r="U20" s="9">
        <f>J20</f>
        <v>473.92</v>
      </c>
      <c r="V20" s="9">
        <f>J20/8</f>
        <v>59.24</v>
      </c>
    </row>
    <row r="21" spans="2:22" x14ac:dyDescent="0.25">
      <c r="B21" s="2" t="s">
        <v>43</v>
      </c>
      <c r="C21" s="3">
        <v>44953</v>
      </c>
      <c r="D21" s="2" t="s">
        <v>392</v>
      </c>
      <c r="E21" s="2" t="s">
        <v>450</v>
      </c>
      <c r="F21" s="2" t="s">
        <v>45</v>
      </c>
      <c r="G21" s="2" t="s">
        <v>93</v>
      </c>
      <c r="H21" s="5"/>
      <c r="I21" s="2" t="s">
        <v>47</v>
      </c>
      <c r="J21" s="4">
        <v>0</v>
      </c>
      <c r="K21" s="4">
        <v>0</v>
      </c>
      <c r="U21" s="9"/>
      <c r="V21" s="9"/>
    </row>
    <row r="22" spans="2:22" x14ac:dyDescent="0.25">
      <c r="B22" s="2" t="s">
        <v>43</v>
      </c>
      <c r="C22" s="3">
        <v>44953</v>
      </c>
      <c r="D22" s="2" t="s">
        <v>392</v>
      </c>
      <c r="E22" s="2" t="s">
        <v>450</v>
      </c>
      <c r="F22" s="2" t="s">
        <v>45</v>
      </c>
      <c r="G22" s="2" t="s">
        <v>93</v>
      </c>
      <c r="H22" s="5"/>
      <c r="I22" s="2" t="s">
        <v>47</v>
      </c>
      <c r="J22" s="4">
        <v>0.14000000000000001</v>
      </c>
      <c r="K22" s="4">
        <v>0.14000000000000001</v>
      </c>
      <c r="O22" s="6">
        <f>J22</f>
        <v>0.14000000000000001</v>
      </c>
      <c r="T22" t="s">
        <v>54</v>
      </c>
      <c r="U22" s="9">
        <f>U20-U14</f>
        <v>9.2800000000000296</v>
      </c>
      <c r="V22" s="9">
        <f>V20-V14</f>
        <v>1.1600000000000037</v>
      </c>
    </row>
    <row r="23" spans="2:22" x14ac:dyDescent="0.25">
      <c r="B23" s="2" t="s">
        <v>43</v>
      </c>
      <c r="C23" s="3">
        <v>44953</v>
      </c>
      <c r="D23" s="2" t="s">
        <v>392</v>
      </c>
      <c r="E23" s="2" t="s">
        <v>450</v>
      </c>
      <c r="F23" s="2" t="s">
        <v>45</v>
      </c>
      <c r="G23" s="2" t="s">
        <v>93</v>
      </c>
      <c r="H23" s="5"/>
      <c r="I23" s="2" t="s">
        <v>47</v>
      </c>
      <c r="J23" s="4">
        <v>29.39</v>
      </c>
      <c r="K23" s="4">
        <v>29.39</v>
      </c>
      <c r="P23" s="6">
        <f>J23</f>
        <v>29.39</v>
      </c>
      <c r="T23" t="s">
        <v>55</v>
      </c>
      <c r="U23" s="21">
        <f>U22/U14</f>
        <v>1.9972451790633672E-2</v>
      </c>
      <c r="V23" s="21">
        <f>V22/V14</f>
        <v>1.9972451790633672E-2</v>
      </c>
    </row>
    <row r="24" spans="2:22" x14ac:dyDescent="0.25">
      <c r="B24" s="2" t="s">
        <v>43</v>
      </c>
      <c r="C24" s="3">
        <v>44953</v>
      </c>
      <c r="D24" s="2" t="s">
        <v>392</v>
      </c>
      <c r="E24" s="2" t="s">
        <v>450</v>
      </c>
      <c r="F24" s="2" t="s">
        <v>45</v>
      </c>
      <c r="G24" s="2" t="s">
        <v>93</v>
      </c>
      <c r="H24" s="5"/>
      <c r="I24" s="2" t="s">
        <v>47</v>
      </c>
      <c r="J24" s="4">
        <v>6.87</v>
      </c>
      <c r="K24" s="4">
        <v>6.87</v>
      </c>
      <c r="Q24" s="6">
        <f>J24</f>
        <v>6.87</v>
      </c>
    </row>
    <row r="25" spans="2:22" x14ac:dyDescent="0.25">
      <c r="B25" s="2" t="s">
        <v>43</v>
      </c>
      <c r="C25" s="3">
        <v>44953</v>
      </c>
      <c r="D25" s="2" t="s">
        <v>392</v>
      </c>
      <c r="E25" s="2" t="s">
        <v>450</v>
      </c>
      <c r="F25" s="2" t="s">
        <v>45</v>
      </c>
      <c r="G25" s="2" t="s">
        <v>93</v>
      </c>
      <c r="H25" s="5"/>
      <c r="I25" s="2" t="s">
        <v>47</v>
      </c>
      <c r="J25" s="4">
        <v>1.1299999999999999</v>
      </c>
      <c r="K25" s="4">
        <v>1.1299999999999999</v>
      </c>
      <c r="R25" s="6">
        <f>J25</f>
        <v>1.1299999999999999</v>
      </c>
    </row>
    <row r="26" spans="2:22" x14ac:dyDescent="0.25">
      <c r="B26" s="2" t="s">
        <v>43</v>
      </c>
      <c r="C26" s="3">
        <v>44960</v>
      </c>
      <c r="D26" s="2" t="s">
        <v>393</v>
      </c>
      <c r="E26" s="2" t="s">
        <v>450</v>
      </c>
      <c r="F26" s="2" t="s">
        <v>45</v>
      </c>
      <c r="G26" s="2" t="s">
        <v>93</v>
      </c>
      <c r="H26" s="5"/>
      <c r="I26" s="2" t="s">
        <v>47</v>
      </c>
      <c r="J26" s="4">
        <v>473.92</v>
      </c>
      <c r="K26" s="4">
        <v>473.92</v>
      </c>
      <c r="L26" s="6">
        <f>J26</f>
        <v>473.92</v>
      </c>
    </row>
    <row r="27" spans="2:22" x14ac:dyDescent="0.25">
      <c r="B27" s="2" t="s">
        <v>43</v>
      </c>
      <c r="C27" s="3">
        <v>44960</v>
      </c>
      <c r="D27" s="2" t="s">
        <v>393</v>
      </c>
      <c r="E27" s="2" t="s">
        <v>450</v>
      </c>
      <c r="F27" s="2" t="s">
        <v>45</v>
      </c>
      <c r="G27" s="2" t="s">
        <v>93</v>
      </c>
      <c r="H27" s="5"/>
      <c r="I27" s="2" t="s">
        <v>47</v>
      </c>
      <c r="J27" s="4">
        <v>0</v>
      </c>
      <c r="K27" s="4">
        <v>0</v>
      </c>
    </row>
    <row r="28" spans="2:22" x14ac:dyDescent="0.25">
      <c r="B28" s="2" t="s">
        <v>43</v>
      </c>
      <c r="C28" s="3">
        <v>44960</v>
      </c>
      <c r="D28" s="2" t="s">
        <v>393</v>
      </c>
      <c r="E28" s="2" t="s">
        <v>450</v>
      </c>
      <c r="F28" s="2" t="s">
        <v>45</v>
      </c>
      <c r="G28" s="2" t="s">
        <v>93</v>
      </c>
      <c r="H28" s="5"/>
      <c r="I28" s="2" t="s">
        <v>47</v>
      </c>
      <c r="J28" s="4">
        <v>0.14000000000000001</v>
      </c>
      <c r="K28" s="4">
        <v>0.14000000000000001</v>
      </c>
      <c r="O28" s="6">
        <f>J28</f>
        <v>0.14000000000000001</v>
      </c>
    </row>
    <row r="29" spans="2:22" x14ac:dyDescent="0.25">
      <c r="B29" s="2" t="s">
        <v>43</v>
      </c>
      <c r="C29" s="3">
        <v>44960</v>
      </c>
      <c r="D29" s="2" t="s">
        <v>393</v>
      </c>
      <c r="E29" s="2" t="s">
        <v>450</v>
      </c>
      <c r="F29" s="2" t="s">
        <v>45</v>
      </c>
      <c r="G29" s="2" t="s">
        <v>93</v>
      </c>
      <c r="H29" s="5"/>
      <c r="I29" s="2" t="s">
        <v>47</v>
      </c>
      <c r="J29" s="4">
        <v>29.38</v>
      </c>
      <c r="K29" s="4">
        <v>29.38</v>
      </c>
      <c r="P29" s="6">
        <f>J29</f>
        <v>29.38</v>
      </c>
    </row>
    <row r="30" spans="2:22" x14ac:dyDescent="0.25">
      <c r="B30" s="2" t="s">
        <v>43</v>
      </c>
      <c r="C30" s="3">
        <v>44960</v>
      </c>
      <c r="D30" s="2" t="s">
        <v>393</v>
      </c>
      <c r="E30" s="2" t="s">
        <v>450</v>
      </c>
      <c r="F30" s="2" t="s">
        <v>45</v>
      </c>
      <c r="G30" s="2" t="s">
        <v>93</v>
      </c>
      <c r="H30" s="5"/>
      <c r="I30" s="2" t="s">
        <v>47</v>
      </c>
      <c r="J30" s="4">
        <v>6.88</v>
      </c>
      <c r="K30" s="4">
        <v>6.88</v>
      </c>
      <c r="Q30" s="6">
        <f>J30</f>
        <v>6.88</v>
      </c>
    </row>
    <row r="31" spans="2:22" x14ac:dyDescent="0.25">
      <c r="B31" s="2" t="s">
        <v>43</v>
      </c>
      <c r="C31" s="3">
        <v>44960</v>
      </c>
      <c r="D31" s="2" t="s">
        <v>393</v>
      </c>
      <c r="E31" s="2" t="s">
        <v>450</v>
      </c>
      <c r="F31" s="2" t="s">
        <v>45</v>
      </c>
      <c r="G31" s="2" t="s">
        <v>93</v>
      </c>
      <c r="H31" s="5"/>
      <c r="I31" s="2" t="s">
        <v>47</v>
      </c>
      <c r="J31" s="4">
        <v>1.1399999999999999</v>
      </c>
      <c r="K31" s="4">
        <v>1.1399999999999999</v>
      </c>
      <c r="R31" s="6">
        <f>J31</f>
        <v>1.1399999999999999</v>
      </c>
    </row>
    <row r="32" spans="2:22" x14ac:dyDescent="0.25">
      <c r="B32" s="2" t="s">
        <v>43</v>
      </c>
      <c r="C32" s="3">
        <v>44967</v>
      </c>
      <c r="D32" s="2" t="s">
        <v>394</v>
      </c>
      <c r="E32" s="2" t="s">
        <v>450</v>
      </c>
      <c r="F32" s="2" t="s">
        <v>45</v>
      </c>
      <c r="G32" s="2" t="s">
        <v>93</v>
      </c>
      <c r="H32" s="5"/>
      <c r="I32" s="2" t="s">
        <v>47</v>
      </c>
      <c r="J32" s="4">
        <v>473.92</v>
      </c>
      <c r="K32" s="4">
        <v>473.92</v>
      </c>
      <c r="L32" s="6">
        <f>J32</f>
        <v>473.92</v>
      </c>
    </row>
    <row r="33" spans="2:18" x14ac:dyDescent="0.25">
      <c r="B33" s="2" t="s">
        <v>43</v>
      </c>
      <c r="C33" s="3">
        <v>44967</v>
      </c>
      <c r="D33" s="2" t="s">
        <v>394</v>
      </c>
      <c r="E33" s="2" t="s">
        <v>450</v>
      </c>
      <c r="F33" s="2" t="s">
        <v>45</v>
      </c>
      <c r="G33" s="2" t="s">
        <v>93</v>
      </c>
      <c r="H33" s="5"/>
      <c r="I33" s="2" t="s">
        <v>47</v>
      </c>
      <c r="J33" s="4">
        <v>0</v>
      </c>
      <c r="K33" s="4">
        <v>0</v>
      </c>
    </row>
    <row r="34" spans="2:18" x14ac:dyDescent="0.25">
      <c r="B34" s="2" t="s">
        <v>43</v>
      </c>
      <c r="C34" s="3">
        <v>44967</v>
      </c>
      <c r="D34" s="2" t="s">
        <v>394</v>
      </c>
      <c r="E34" s="2" t="s">
        <v>450</v>
      </c>
      <c r="F34" s="2" t="s">
        <v>45</v>
      </c>
      <c r="G34" s="2" t="s">
        <v>93</v>
      </c>
      <c r="H34" s="5"/>
      <c r="I34" s="2" t="s">
        <v>47</v>
      </c>
      <c r="J34" s="4">
        <v>0.14000000000000001</v>
      </c>
      <c r="K34" s="4">
        <v>0.14000000000000001</v>
      </c>
      <c r="O34" s="6">
        <f>J34</f>
        <v>0.14000000000000001</v>
      </c>
    </row>
    <row r="35" spans="2:18" x14ac:dyDescent="0.25">
      <c r="B35" s="2" t="s">
        <v>43</v>
      </c>
      <c r="C35" s="3">
        <v>44967</v>
      </c>
      <c r="D35" s="2" t="s">
        <v>394</v>
      </c>
      <c r="E35" s="2" t="s">
        <v>450</v>
      </c>
      <c r="F35" s="2" t="s">
        <v>45</v>
      </c>
      <c r="G35" s="2" t="s">
        <v>93</v>
      </c>
      <c r="H35" s="5"/>
      <c r="I35" s="2" t="s">
        <v>47</v>
      </c>
      <c r="J35" s="4">
        <v>29.38</v>
      </c>
      <c r="K35" s="4">
        <v>29.38</v>
      </c>
      <c r="P35" s="6">
        <f>J35</f>
        <v>29.38</v>
      </c>
    </row>
    <row r="36" spans="2:18" x14ac:dyDescent="0.25">
      <c r="B36" s="2" t="s">
        <v>43</v>
      </c>
      <c r="C36" s="3">
        <v>44967</v>
      </c>
      <c r="D36" s="2" t="s">
        <v>394</v>
      </c>
      <c r="E36" s="2" t="s">
        <v>450</v>
      </c>
      <c r="F36" s="2" t="s">
        <v>45</v>
      </c>
      <c r="G36" s="2" t="s">
        <v>93</v>
      </c>
      <c r="H36" s="5"/>
      <c r="I36" s="2" t="s">
        <v>47</v>
      </c>
      <c r="J36" s="4">
        <v>6.87</v>
      </c>
      <c r="K36" s="4">
        <v>6.87</v>
      </c>
      <c r="Q36" s="6">
        <f>J36</f>
        <v>6.87</v>
      </c>
    </row>
    <row r="37" spans="2:18" x14ac:dyDescent="0.25">
      <c r="B37" s="2" t="s">
        <v>43</v>
      </c>
      <c r="C37" s="3">
        <v>44967</v>
      </c>
      <c r="D37" s="2" t="s">
        <v>394</v>
      </c>
      <c r="E37" s="2" t="s">
        <v>450</v>
      </c>
      <c r="F37" s="2" t="s">
        <v>45</v>
      </c>
      <c r="G37" s="2" t="s">
        <v>93</v>
      </c>
      <c r="H37" s="5"/>
      <c r="I37" s="2" t="s">
        <v>47</v>
      </c>
      <c r="J37" s="4">
        <v>1.1399999999999999</v>
      </c>
      <c r="K37" s="4">
        <v>1.1399999999999999</v>
      </c>
      <c r="R37" s="6">
        <f>J37</f>
        <v>1.1399999999999999</v>
      </c>
    </row>
    <row r="38" spans="2:18" x14ac:dyDescent="0.25">
      <c r="B38" s="2" t="s">
        <v>43</v>
      </c>
      <c r="C38" s="3">
        <v>44974</v>
      </c>
      <c r="D38" s="2" t="s">
        <v>395</v>
      </c>
      <c r="E38" s="2" t="s">
        <v>450</v>
      </c>
      <c r="F38" s="2" t="s">
        <v>45</v>
      </c>
      <c r="G38" s="2" t="s">
        <v>93</v>
      </c>
      <c r="H38" s="5"/>
      <c r="I38" s="2" t="s">
        <v>47</v>
      </c>
      <c r="J38" s="4">
        <v>473.92</v>
      </c>
      <c r="K38" s="4">
        <v>473.92</v>
      </c>
      <c r="L38" s="6">
        <f>J38</f>
        <v>473.92</v>
      </c>
    </row>
    <row r="39" spans="2:18" x14ac:dyDescent="0.25">
      <c r="B39" s="2" t="s">
        <v>43</v>
      </c>
      <c r="C39" s="3">
        <v>44974</v>
      </c>
      <c r="D39" s="2" t="s">
        <v>395</v>
      </c>
      <c r="E39" s="2" t="s">
        <v>450</v>
      </c>
      <c r="F39" s="2" t="s">
        <v>45</v>
      </c>
      <c r="G39" s="2" t="s">
        <v>93</v>
      </c>
      <c r="H39" s="5"/>
      <c r="I39" s="2" t="s">
        <v>47</v>
      </c>
      <c r="J39" s="4">
        <v>0</v>
      </c>
      <c r="K39" s="4">
        <v>0</v>
      </c>
    </row>
    <row r="40" spans="2:18" x14ac:dyDescent="0.25">
      <c r="B40" s="2" t="s">
        <v>43</v>
      </c>
      <c r="C40" s="3">
        <v>44974</v>
      </c>
      <c r="D40" s="2" t="s">
        <v>395</v>
      </c>
      <c r="E40" s="2" t="s">
        <v>450</v>
      </c>
      <c r="F40" s="2" t="s">
        <v>45</v>
      </c>
      <c r="G40" s="2" t="s">
        <v>93</v>
      </c>
      <c r="H40" s="5"/>
      <c r="I40" s="2" t="s">
        <v>47</v>
      </c>
      <c r="J40" s="4">
        <v>0.15</v>
      </c>
      <c r="K40" s="4">
        <v>0.15</v>
      </c>
      <c r="O40" s="6">
        <f>J40</f>
        <v>0.15</v>
      </c>
    </row>
    <row r="41" spans="2:18" x14ac:dyDescent="0.25">
      <c r="B41" s="2" t="s">
        <v>43</v>
      </c>
      <c r="C41" s="3">
        <v>44974</v>
      </c>
      <c r="D41" s="2" t="s">
        <v>395</v>
      </c>
      <c r="E41" s="2" t="s">
        <v>450</v>
      </c>
      <c r="F41" s="2" t="s">
        <v>45</v>
      </c>
      <c r="G41" s="2" t="s">
        <v>93</v>
      </c>
      <c r="H41" s="5"/>
      <c r="I41" s="2" t="s">
        <v>47</v>
      </c>
      <c r="J41" s="4">
        <v>29.39</v>
      </c>
      <c r="K41" s="4">
        <v>29.39</v>
      </c>
      <c r="P41" s="6">
        <f>J41</f>
        <v>29.39</v>
      </c>
    </row>
    <row r="42" spans="2:18" x14ac:dyDescent="0.25">
      <c r="B42" s="2" t="s">
        <v>43</v>
      </c>
      <c r="C42" s="3">
        <v>44974</v>
      </c>
      <c r="D42" s="2" t="s">
        <v>395</v>
      </c>
      <c r="E42" s="2" t="s">
        <v>450</v>
      </c>
      <c r="F42" s="2" t="s">
        <v>45</v>
      </c>
      <c r="G42" s="2" t="s">
        <v>93</v>
      </c>
      <c r="H42" s="5"/>
      <c r="I42" s="2" t="s">
        <v>47</v>
      </c>
      <c r="J42" s="4">
        <v>6.87</v>
      </c>
      <c r="K42" s="4">
        <v>6.87</v>
      </c>
      <c r="Q42" s="6">
        <f>J42</f>
        <v>6.87</v>
      </c>
    </row>
    <row r="43" spans="2:18" x14ac:dyDescent="0.25">
      <c r="B43" s="2" t="s">
        <v>43</v>
      </c>
      <c r="C43" s="3">
        <v>44974</v>
      </c>
      <c r="D43" s="2" t="s">
        <v>395</v>
      </c>
      <c r="E43" s="2" t="s">
        <v>450</v>
      </c>
      <c r="F43" s="2" t="s">
        <v>45</v>
      </c>
      <c r="G43" s="2" t="s">
        <v>93</v>
      </c>
      <c r="H43" s="5"/>
      <c r="I43" s="2" t="s">
        <v>47</v>
      </c>
      <c r="J43" s="4">
        <v>1.1399999999999999</v>
      </c>
      <c r="K43" s="4">
        <v>1.1399999999999999</v>
      </c>
      <c r="R43" s="6">
        <f>J43</f>
        <v>1.1399999999999999</v>
      </c>
    </row>
    <row r="44" spans="2:18" x14ac:dyDescent="0.25">
      <c r="B44" s="2" t="s">
        <v>43</v>
      </c>
      <c r="C44" s="3">
        <v>44981</v>
      </c>
      <c r="D44" s="2" t="s">
        <v>396</v>
      </c>
      <c r="E44" s="2" t="s">
        <v>450</v>
      </c>
      <c r="F44" s="2" t="s">
        <v>45</v>
      </c>
      <c r="G44" s="2" t="s">
        <v>93</v>
      </c>
      <c r="H44" s="5"/>
      <c r="I44" s="2" t="s">
        <v>47</v>
      </c>
      <c r="J44" s="4">
        <v>473.92</v>
      </c>
      <c r="K44" s="4">
        <v>473.92</v>
      </c>
      <c r="L44" s="6">
        <f>J44</f>
        <v>473.92</v>
      </c>
    </row>
    <row r="45" spans="2:18" x14ac:dyDescent="0.25">
      <c r="B45" s="2" t="s">
        <v>43</v>
      </c>
      <c r="C45" s="3">
        <v>44981</v>
      </c>
      <c r="D45" s="2" t="s">
        <v>396</v>
      </c>
      <c r="E45" s="2" t="s">
        <v>450</v>
      </c>
      <c r="F45" s="2" t="s">
        <v>45</v>
      </c>
      <c r="G45" s="2" t="s">
        <v>93</v>
      </c>
      <c r="H45" s="5"/>
      <c r="I45" s="2" t="s">
        <v>47</v>
      </c>
      <c r="J45" s="4">
        <v>0</v>
      </c>
      <c r="K45" s="4">
        <v>0</v>
      </c>
    </row>
    <row r="46" spans="2:18" x14ac:dyDescent="0.25">
      <c r="B46" s="2" t="s">
        <v>43</v>
      </c>
      <c r="C46" s="3">
        <v>44981</v>
      </c>
      <c r="D46" s="2" t="s">
        <v>396</v>
      </c>
      <c r="E46" s="2" t="s">
        <v>450</v>
      </c>
      <c r="F46" s="2" t="s">
        <v>45</v>
      </c>
      <c r="G46" s="2" t="s">
        <v>93</v>
      </c>
      <c r="H46" s="5"/>
      <c r="I46" s="2" t="s">
        <v>47</v>
      </c>
      <c r="J46" s="4">
        <v>0.14000000000000001</v>
      </c>
      <c r="K46" s="4">
        <v>0.14000000000000001</v>
      </c>
      <c r="O46" s="6">
        <f>J46</f>
        <v>0.14000000000000001</v>
      </c>
    </row>
    <row r="47" spans="2:18" x14ac:dyDescent="0.25">
      <c r="B47" s="2" t="s">
        <v>43</v>
      </c>
      <c r="C47" s="3">
        <v>44981</v>
      </c>
      <c r="D47" s="2" t="s">
        <v>396</v>
      </c>
      <c r="E47" s="2" t="s">
        <v>450</v>
      </c>
      <c r="F47" s="2" t="s">
        <v>45</v>
      </c>
      <c r="G47" s="2" t="s">
        <v>93</v>
      </c>
      <c r="H47" s="5"/>
      <c r="I47" s="2" t="s">
        <v>47</v>
      </c>
      <c r="J47" s="4">
        <v>29.38</v>
      </c>
      <c r="K47" s="4">
        <v>29.38</v>
      </c>
      <c r="P47" s="6">
        <f>J47</f>
        <v>29.38</v>
      </c>
    </row>
    <row r="48" spans="2:18" x14ac:dyDescent="0.25">
      <c r="B48" s="2" t="s">
        <v>43</v>
      </c>
      <c r="C48" s="3">
        <v>44981</v>
      </c>
      <c r="D48" s="2" t="s">
        <v>396</v>
      </c>
      <c r="E48" s="2" t="s">
        <v>450</v>
      </c>
      <c r="F48" s="2" t="s">
        <v>45</v>
      </c>
      <c r="G48" s="2" t="s">
        <v>93</v>
      </c>
      <c r="H48" s="5"/>
      <c r="I48" s="2" t="s">
        <v>47</v>
      </c>
      <c r="J48" s="4">
        <v>6.87</v>
      </c>
      <c r="K48" s="4">
        <v>6.87</v>
      </c>
      <c r="Q48" s="6">
        <f>J48</f>
        <v>6.87</v>
      </c>
    </row>
    <row r="49" spans="2:18" x14ac:dyDescent="0.25">
      <c r="B49" s="2" t="s">
        <v>43</v>
      </c>
      <c r="C49" s="3">
        <v>44981</v>
      </c>
      <c r="D49" s="2" t="s">
        <v>396</v>
      </c>
      <c r="E49" s="2" t="s">
        <v>450</v>
      </c>
      <c r="F49" s="2" t="s">
        <v>45</v>
      </c>
      <c r="G49" s="2" t="s">
        <v>93</v>
      </c>
      <c r="H49" s="5"/>
      <c r="I49" s="2" t="s">
        <v>47</v>
      </c>
      <c r="J49" s="4">
        <v>1.1299999999999999</v>
      </c>
      <c r="K49" s="4">
        <v>1.1299999999999999</v>
      </c>
      <c r="R49" s="6">
        <f>J49</f>
        <v>1.1299999999999999</v>
      </c>
    </row>
    <row r="50" spans="2:18" x14ac:dyDescent="0.25">
      <c r="B50" s="2" t="s">
        <v>43</v>
      </c>
      <c r="C50" s="3">
        <v>44988</v>
      </c>
      <c r="D50" s="2" t="s">
        <v>397</v>
      </c>
      <c r="E50" s="2" t="s">
        <v>450</v>
      </c>
      <c r="F50" s="2" t="s">
        <v>45</v>
      </c>
      <c r="G50" s="2" t="s">
        <v>93</v>
      </c>
      <c r="H50" s="5"/>
      <c r="I50" s="2" t="s">
        <v>47</v>
      </c>
      <c r="J50" s="4">
        <v>473.92</v>
      </c>
      <c r="K50" s="4">
        <v>473.92</v>
      </c>
      <c r="L50" s="6">
        <f>J50</f>
        <v>473.92</v>
      </c>
    </row>
    <row r="51" spans="2:18" x14ac:dyDescent="0.25">
      <c r="B51" s="2" t="s">
        <v>43</v>
      </c>
      <c r="C51" s="3">
        <v>44988</v>
      </c>
      <c r="D51" s="2" t="s">
        <v>397</v>
      </c>
      <c r="E51" s="2" t="s">
        <v>450</v>
      </c>
      <c r="F51" s="2" t="s">
        <v>45</v>
      </c>
      <c r="G51" s="2" t="s">
        <v>93</v>
      </c>
      <c r="H51" s="5"/>
      <c r="I51" s="2" t="s">
        <v>47</v>
      </c>
      <c r="J51" s="4">
        <v>0</v>
      </c>
      <c r="K51" s="4">
        <v>0</v>
      </c>
    </row>
    <row r="52" spans="2:18" x14ac:dyDescent="0.25">
      <c r="B52" s="2" t="s">
        <v>43</v>
      </c>
      <c r="C52" s="3">
        <v>44988</v>
      </c>
      <c r="D52" s="2" t="s">
        <v>397</v>
      </c>
      <c r="E52" s="2" t="s">
        <v>450</v>
      </c>
      <c r="F52" s="2" t="s">
        <v>45</v>
      </c>
      <c r="G52" s="2" t="s">
        <v>93</v>
      </c>
      <c r="H52" s="5"/>
      <c r="I52" s="2" t="s">
        <v>47</v>
      </c>
      <c r="J52" s="4">
        <v>0.14000000000000001</v>
      </c>
      <c r="K52" s="4">
        <v>0.14000000000000001</v>
      </c>
      <c r="O52" s="6">
        <f>J52</f>
        <v>0.14000000000000001</v>
      </c>
    </row>
    <row r="53" spans="2:18" x14ac:dyDescent="0.25">
      <c r="B53" s="2" t="s">
        <v>43</v>
      </c>
      <c r="C53" s="3">
        <v>44988</v>
      </c>
      <c r="D53" s="2" t="s">
        <v>397</v>
      </c>
      <c r="E53" s="2" t="s">
        <v>450</v>
      </c>
      <c r="F53" s="2" t="s">
        <v>45</v>
      </c>
      <c r="G53" s="2" t="s">
        <v>93</v>
      </c>
      <c r="H53" s="5"/>
      <c r="I53" s="2" t="s">
        <v>47</v>
      </c>
      <c r="J53" s="4">
        <v>29.38</v>
      </c>
      <c r="K53" s="4">
        <v>29.38</v>
      </c>
      <c r="P53" s="6">
        <f>J53</f>
        <v>29.38</v>
      </c>
    </row>
    <row r="54" spans="2:18" x14ac:dyDescent="0.25">
      <c r="B54" s="2" t="s">
        <v>43</v>
      </c>
      <c r="C54" s="3">
        <v>44988</v>
      </c>
      <c r="D54" s="2" t="s">
        <v>397</v>
      </c>
      <c r="E54" s="2" t="s">
        <v>450</v>
      </c>
      <c r="F54" s="2" t="s">
        <v>45</v>
      </c>
      <c r="G54" s="2" t="s">
        <v>93</v>
      </c>
      <c r="H54" s="5"/>
      <c r="I54" s="2" t="s">
        <v>47</v>
      </c>
      <c r="J54" s="4">
        <v>6.87</v>
      </c>
      <c r="K54" s="4">
        <v>6.87</v>
      </c>
      <c r="Q54" s="6">
        <f>J54</f>
        <v>6.87</v>
      </c>
    </row>
    <row r="55" spans="2:18" x14ac:dyDescent="0.25">
      <c r="B55" s="2" t="s">
        <v>43</v>
      </c>
      <c r="C55" s="3">
        <v>44988</v>
      </c>
      <c r="D55" s="2" t="s">
        <v>397</v>
      </c>
      <c r="E55" s="2" t="s">
        <v>450</v>
      </c>
      <c r="F55" s="2" t="s">
        <v>45</v>
      </c>
      <c r="G55" s="2" t="s">
        <v>93</v>
      </c>
      <c r="H55" s="5"/>
      <c r="I55" s="2" t="s">
        <v>47</v>
      </c>
      <c r="J55" s="4">
        <v>1.1399999999999999</v>
      </c>
      <c r="K55" s="4">
        <v>1.1399999999999999</v>
      </c>
      <c r="R55" s="6">
        <f>J55</f>
        <v>1.1399999999999999</v>
      </c>
    </row>
    <row r="56" spans="2:18" x14ac:dyDescent="0.25">
      <c r="B56" s="2" t="s">
        <v>43</v>
      </c>
      <c r="C56" s="3">
        <v>44995</v>
      </c>
      <c r="D56" s="2" t="s">
        <v>398</v>
      </c>
      <c r="E56" s="2" t="s">
        <v>450</v>
      </c>
      <c r="F56" s="2" t="s">
        <v>45</v>
      </c>
      <c r="G56" s="2" t="s">
        <v>93</v>
      </c>
      <c r="H56" s="5"/>
      <c r="I56" s="2" t="s">
        <v>47</v>
      </c>
      <c r="J56" s="4">
        <v>473.92</v>
      </c>
      <c r="K56" s="4">
        <v>473.92</v>
      </c>
      <c r="L56" s="6">
        <f>J56</f>
        <v>473.92</v>
      </c>
    </row>
    <row r="57" spans="2:18" x14ac:dyDescent="0.25">
      <c r="B57" s="2" t="s">
        <v>43</v>
      </c>
      <c r="C57" s="3">
        <v>44995</v>
      </c>
      <c r="D57" s="2" t="s">
        <v>398</v>
      </c>
      <c r="E57" s="2" t="s">
        <v>450</v>
      </c>
      <c r="F57" s="2" t="s">
        <v>45</v>
      </c>
      <c r="G57" s="2" t="s">
        <v>93</v>
      </c>
      <c r="H57" s="5"/>
      <c r="I57" s="2" t="s">
        <v>47</v>
      </c>
      <c r="J57" s="4">
        <v>0</v>
      </c>
      <c r="K57" s="4">
        <v>0</v>
      </c>
    </row>
    <row r="58" spans="2:18" x14ac:dyDescent="0.25">
      <c r="B58" s="2" t="s">
        <v>43</v>
      </c>
      <c r="C58" s="3">
        <v>44995</v>
      </c>
      <c r="D58" s="2" t="s">
        <v>398</v>
      </c>
      <c r="E58" s="2" t="s">
        <v>450</v>
      </c>
      <c r="F58" s="2" t="s">
        <v>45</v>
      </c>
      <c r="G58" s="2" t="s">
        <v>93</v>
      </c>
      <c r="H58" s="5"/>
      <c r="I58" s="2" t="s">
        <v>47</v>
      </c>
      <c r="J58" s="4">
        <v>0.14000000000000001</v>
      </c>
      <c r="K58" s="4">
        <v>0.14000000000000001</v>
      </c>
      <c r="O58" s="6">
        <f>J58</f>
        <v>0.14000000000000001</v>
      </c>
    </row>
    <row r="59" spans="2:18" x14ac:dyDescent="0.25">
      <c r="B59" s="2" t="s">
        <v>43</v>
      </c>
      <c r="C59" s="3">
        <v>44995</v>
      </c>
      <c r="D59" s="2" t="s">
        <v>398</v>
      </c>
      <c r="E59" s="2" t="s">
        <v>450</v>
      </c>
      <c r="F59" s="2" t="s">
        <v>45</v>
      </c>
      <c r="G59" s="2" t="s">
        <v>93</v>
      </c>
      <c r="H59" s="5"/>
      <c r="I59" s="2" t="s">
        <v>47</v>
      </c>
      <c r="J59" s="4">
        <v>29.38</v>
      </c>
      <c r="K59" s="4">
        <v>29.38</v>
      </c>
      <c r="P59" s="6">
        <f>J59</f>
        <v>29.38</v>
      </c>
    </row>
    <row r="60" spans="2:18" x14ac:dyDescent="0.25">
      <c r="B60" s="2" t="s">
        <v>43</v>
      </c>
      <c r="C60" s="3">
        <v>44995</v>
      </c>
      <c r="D60" s="2" t="s">
        <v>398</v>
      </c>
      <c r="E60" s="2" t="s">
        <v>450</v>
      </c>
      <c r="F60" s="2" t="s">
        <v>45</v>
      </c>
      <c r="G60" s="2" t="s">
        <v>93</v>
      </c>
      <c r="H60" s="5"/>
      <c r="I60" s="2" t="s">
        <v>47</v>
      </c>
      <c r="J60" s="4">
        <v>6.87</v>
      </c>
      <c r="K60" s="4">
        <v>6.87</v>
      </c>
      <c r="Q60" s="6">
        <f>J60</f>
        <v>6.87</v>
      </c>
    </row>
    <row r="61" spans="2:18" x14ac:dyDescent="0.25">
      <c r="B61" s="2" t="s">
        <v>43</v>
      </c>
      <c r="C61" s="3">
        <v>44995</v>
      </c>
      <c r="D61" s="2" t="s">
        <v>398</v>
      </c>
      <c r="E61" s="2" t="s">
        <v>450</v>
      </c>
      <c r="F61" s="2" t="s">
        <v>45</v>
      </c>
      <c r="G61" s="2" t="s">
        <v>93</v>
      </c>
      <c r="H61" s="5"/>
      <c r="I61" s="2" t="s">
        <v>47</v>
      </c>
      <c r="J61" s="4">
        <v>1.1399999999999999</v>
      </c>
      <c r="K61" s="4">
        <v>1.1399999999999999</v>
      </c>
      <c r="R61" s="6">
        <f>J61</f>
        <v>1.1399999999999999</v>
      </c>
    </row>
    <row r="62" spans="2:18" x14ac:dyDescent="0.25">
      <c r="B62" s="2" t="s">
        <v>43</v>
      </c>
      <c r="C62" s="3">
        <v>45002</v>
      </c>
      <c r="D62" s="2" t="s">
        <v>399</v>
      </c>
      <c r="E62" s="2" t="s">
        <v>450</v>
      </c>
      <c r="F62" s="2" t="s">
        <v>45</v>
      </c>
      <c r="G62" s="2" t="s">
        <v>93</v>
      </c>
      <c r="H62" s="5"/>
      <c r="I62" s="2" t="s">
        <v>47</v>
      </c>
      <c r="J62" s="4">
        <v>473.92</v>
      </c>
      <c r="K62" s="4">
        <v>473.92</v>
      </c>
      <c r="L62" s="6">
        <f>J62</f>
        <v>473.92</v>
      </c>
    </row>
    <row r="63" spans="2:18" x14ac:dyDescent="0.25">
      <c r="B63" s="2" t="s">
        <v>43</v>
      </c>
      <c r="C63" s="3">
        <v>45002</v>
      </c>
      <c r="D63" s="2" t="s">
        <v>399</v>
      </c>
      <c r="E63" s="2" t="s">
        <v>450</v>
      </c>
      <c r="F63" s="2" t="s">
        <v>45</v>
      </c>
      <c r="G63" s="2" t="s">
        <v>93</v>
      </c>
      <c r="H63" s="5"/>
      <c r="I63" s="2" t="s">
        <v>47</v>
      </c>
      <c r="J63" s="4">
        <v>0</v>
      </c>
      <c r="K63" s="4">
        <v>0</v>
      </c>
    </row>
    <row r="64" spans="2:18" x14ac:dyDescent="0.25">
      <c r="B64" s="2" t="s">
        <v>43</v>
      </c>
      <c r="C64" s="3">
        <v>45002</v>
      </c>
      <c r="D64" s="2" t="s">
        <v>399</v>
      </c>
      <c r="E64" s="2" t="s">
        <v>450</v>
      </c>
      <c r="F64" s="2" t="s">
        <v>45</v>
      </c>
      <c r="G64" s="2" t="s">
        <v>93</v>
      </c>
      <c r="H64" s="5"/>
      <c r="I64" s="2" t="s">
        <v>47</v>
      </c>
      <c r="J64" s="4">
        <v>0.15</v>
      </c>
      <c r="K64" s="4">
        <v>0.15</v>
      </c>
      <c r="O64" s="6">
        <f>J64</f>
        <v>0.15</v>
      </c>
    </row>
    <row r="65" spans="2:18" x14ac:dyDescent="0.25">
      <c r="B65" s="2" t="s">
        <v>43</v>
      </c>
      <c r="C65" s="3">
        <v>45002</v>
      </c>
      <c r="D65" s="2" t="s">
        <v>399</v>
      </c>
      <c r="E65" s="2" t="s">
        <v>450</v>
      </c>
      <c r="F65" s="2" t="s">
        <v>45</v>
      </c>
      <c r="G65" s="2" t="s">
        <v>93</v>
      </c>
      <c r="H65" s="5"/>
      <c r="I65" s="2" t="s">
        <v>47</v>
      </c>
      <c r="J65" s="4">
        <v>29.39</v>
      </c>
      <c r="K65" s="4">
        <v>29.39</v>
      </c>
      <c r="P65" s="6">
        <f>J65</f>
        <v>29.39</v>
      </c>
    </row>
    <row r="66" spans="2:18" x14ac:dyDescent="0.25">
      <c r="B66" s="2" t="s">
        <v>43</v>
      </c>
      <c r="C66" s="3">
        <v>45002</v>
      </c>
      <c r="D66" s="2" t="s">
        <v>399</v>
      </c>
      <c r="E66" s="2" t="s">
        <v>450</v>
      </c>
      <c r="F66" s="2" t="s">
        <v>45</v>
      </c>
      <c r="G66" s="2" t="s">
        <v>93</v>
      </c>
      <c r="H66" s="5"/>
      <c r="I66" s="2" t="s">
        <v>47</v>
      </c>
      <c r="J66" s="4">
        <v>6.88</v>
      </c>
      <c r="K66" s="4">
        <v>6.88</v>
      </c>
      <c r="Q66" s="6">
        <f>J66</f>
        <v>6.88</v>
      </c>
    </row>
    <row r="67" spans="2:18" x14ac:dyDescent="0.25">
      <c r="B67" s="2" t="s">
        <v>43</v>
      </c>
      <c r="C67" s="3">
        <v>45002</v>
      </c>
      <c r="D67" s="2" t="s">
        <v>399</v>
      </c>
      <c r="E67" s="2" t="s">
        <v>450</v>
      </c>
      <c r="F67" s="2" t="s">
        <v>45</v>
      </c>
      <c r="G67" s="2" t="s">
        <v>93</v>
      </c>
      <c r="H67" s="5"/>
      <c r="I67" s="2" t="s">
        <v>47</v>
      </c>
      <c r="J67" s="4">
        <v>1.1299999999999999</v>
      </c>
      <c r="K67" s="4">
        <v>1.1299999999999999</v>
      </c>
      <c r="R67" s="6">
        <f>J67</f>
        <v>1.1299999999999999</v>
      </c>
    </row>
    <row r="68" spans="2:18" x14ac:dyDescent="0.25">
      <c r="B68" s="2" t="s">
        <v>43</v>
      </c>
      <c r="C68" s="3">
        <v>45009</v>
      </c>
      <c r="D68" s="2" t="s">
        <v>400</v>
      </c>
      <c r="E68" s="2" t="s">
        <v>450</v>
      </c>
      <c r="F68" s="2" t="s">
        <v>45</v>
      </c>
      <c r="G68" s="2" t="s">
        <v>93</v>
      </c>
      <c r="H68" s="5"/>
      <c r="I68" s="2" t="s">
        <v>47</v>
      </c>
      <c r="J68" s="4">
        <v>473.92</v>
      </c>
      <c r="K68" s="4">
        <v>473.92</v>
      </c>
      <c r="L68" s="6">
        <f>J68</f>
        <v>473.92</v>
      </c>
    </row>
    <row r="69" spans="2:18" x14ac:dyDescent="0.25">
      <c r="B69" s="2" t="s">
        <v>43</v>
      </c>
      <c r="C69" s="3">
        <v>45009</v>
      </c>
      <c r="D69" s="2" t="s">
        <v>400</v>
      </c>
      <c r="E69" s="2" t="s">
        <v>450</v>
      </c>
      <c r="F69" s="2" t="s">
        <v>45</v>
      </c>
      <c r="G69" s="2" t="s">
        <v>93</v>
      </c>
      <c r="H69" s="5"/>
      <c r="I69" s="2" t="s">
        <v>47</v>
      </c>
      <c r="J69" s="4">
        <v>0</v>
      </c>
      <c r="K69" s="4">
        <v>0</v>
      </c>
    </row>
    <row r="70" spans="2:18" x14ac:dyDescent="0.25">
      <c r="B70" s="2" t="s">
        <v>43</v>
      </c>
      <c r="C70" s="3">
        <v>45009</v>
      </c>
      <c r="D70" s="2" t="s">
        <v>400</v>
      </c>
      <c r="E70" s="2" t="s">
        <v>450</v>
      </c>
      <c r="F70" s="2" t="s">
        <v>45</v>
      </c>
      <c r="G70" s="2" t="s">
        <v>93</v>
      </c>
      <c r="H70" s="5"/>
      <c r="I70" s="2" t="s">
        <v>47</v>
      </c>
      <c r="J70" s="4">
        <v>0.14000000000000001</v>
      </c>
      <c r="K70" s="4">
        <v>0.14000000000000001</v>
      </c>
      <c r="O70" s="6">
        <f>J70</f>
        <v>0.14000000000000001</v>
      </c>
    </row>
    <row r="71" spans="2:18" x14ac:dyDescent="0.25">
      <c r="B71" s="2" t="s">
        <v>43</v>
      </c>
      <c r="C71" s="3">
        <v>45009</v>
      </c>
      <c r="D71" s="2" t="s">
        <v>400</v>
      </c>
      <c r="E71" s="2" t="s">
        <v>450</v>
      </c>
      <c r="F71" s="2" t="s">
        <v>45</v>
      </c>
      <c r="G71" s="2" t="s">
        <v>93</v>
      </c>
      <c r="H71" s="5"/>
      <c r="I71" s="2" t="s">
        <v>47</v>
      </c>
      <c r="J71" s="4">
        <v>29.38</v>
      </c>
      <c r="K71" s="4">
        <v>29.38</v>
      </c>
      <c r="P71" s="6">
        <f>J71</f>
        <v>29.38</v>
      </c>
    </row>
    <row r="72" spans="2:18" x14ac:dyDescent="0.25">
      <c r="B72" s="2" t="s">
        <v>43</v>
      </c>
      <c r="C72" s="3">
        <v>45009</v>
      </c>
      <c r="D72" s="2" t="s">
        <v>400</v>
      </c>
      <c r="E72" s="2" t="s">
        <v>450</v>
      </c>
      <c r="F72" s="2" t="s">
        <v>45</v>
      </c>
      <c r="G72" s="2" t="s">
        <v>93</v>
      </c>
      <c r="H72" s="5"/>
      <c r="I72" s="2" t="s">
        <v>47</v>
      </c>
      <c r="J72" s="4">
        <v>6.87</v>
      </c>
      <c r="K72" s="4">
        <v>6.87</v>
      </c>
      <c r="Q72" s="6">
        <f>J72</f>
        <v>6.87</v>
      </c>
    </row>
    <row r="73" spans="2:18" x14ac:dyDescent="0.25">
      <c r="B73" s="2" t="s">
        <v>43</v>
      </c>
      <c r="C73" s="3">
        <v>45009</v>
      </c>
      <c r="D73" s="2" t="s">
        <v>400</v>
      </c>
      <c r="E73" s="2" t="s">
        <v>450</v>
      </c>
      <c r="F73" s="2" t="s">
        <v>45</v>
      </c>
      <c r="G73" s="2" t="s">
        <v>93</v>
      </c>
      <c r="H73" s="5"/>
      <c r="I73" s="2" t="s">
        <v>47</v>
      </c>
      <c r="J73" s="4">
        <v>1.1399999999999999</v>
      </c>
      <c r="K73" s="4">
        <v>1.1399999999999999</v>
      </c>
      <c r="R73" s="6">
        <f>J73</f>
        <v>1.1399999999999999</v>
      </c>
    </row>
    <row r="74" spans="2:18" x14ac:dyDescent="0.25">
      <c r="B74" s="2" t="s">
        <v>43</v>
      </c>
      <c r="C74" s="3">
        <v>45016</v>
      </c>
      <c r="D74" s="2" t="s">
        <v>401</v>
      </c>
      <c r="E74" s="2" t="s">
        <v>450</v>
      </c>
      <c r="F74" s="2" t="s">
        <v>45</v>
      </c>
      <c r="G74" s="2" t="s">
        <v>93</v>
      </c>
      <c r="H74" s="5"/>
      <c r="I74" s="2" t="s">
        <v>47</v>
      </c>
      <c r="J74" s="4">
        <v>473.92</v>
      </c>
      <c r="K74" s="4">
        <v>473.92</v>
      </c>
      <c r="L74" s="6">
        <f>J74</f>
        <v>473.92</v>
      </c>
    </row>
    <row r="75" spans="2:18" x14ac:dyDescent="0.25">
      <c r="B75" s="2" t="s">
        <v>43</v>
      </c>
      <c r="C75" s="3">
        <v>45016</v>
      </c>
      <c r="D75" s="2" t="s">
        <v>401</v>
      </c>
      <c r="E75" s="2" t="s">
        <v>450</v>
      </c>
      <c r="F75" s="2" t="s">
        <v>45</v>
      </c>
      <c r="G75" s="2" t="s">
        <v>93</v>
      </c>
      <c r="H75" s="5"/>
      <c r="I75" s="2" t="s">
        <v>47</v>
      </c>
      <c r="J75" s="4">
        <v>0</v>
      </c>
      <c r="K75" s="4">
        <v>0</v>
      </c>
    </row>
    <row r="76" spans="2:18" x14ac:dyDescent="0.25">
      <c r="B76" s="2" t="s">
        <v>43</v>
      </c>
      <c r="C76" s="3">
        <v>45016</v>
      </c>
      <c r="D76" s="2" t="s">
        <v>401</v>
      </c>
      <c r="E76" s="2" t="s">
        <v>450</v>
      </c>
      <c r="F76" s="2" t="s">
        <v>45</v>
      </c>
      <c r="G76" s="2" t="s">
        <v>93</v>
      </c>
      <c r="H76" s="5"/>
      <c r="I76" s="2" t="s">
        <v>47</v>
      </c>
      <c r="J76" s="4">
        <v>0.14000000000000001</v>
      </c>
      <c r="K76" s="4">
        <v>0.14000000000000001</v>
      </c>
      <c r="O76" s="6">
        <f>J76</f>
        <v>0.14000000000000001</v>
      </c>
    </row>
    <row r="77" spans="2:18" x14ac:dyDescent="0.25">
      <c r="B77" s="2" t="s">
        <v>43</v>
      </c>
      <c r="C77" s="3">
        <v>45016</v>
      </c>
      <c r="D77" s="2" t="s">
        <v>401</v>
      </c>
      <c r="E77" s="2" t="s">
        <v>450</v>
      </c>
      <c r="F77" s="2" t="s">
        <v>45</v>
      </c>
      <c r="G77" s="2" t="s">
        <v>93</v>
      </c>
      <c r="H77" s="5"/>
      <c r="I77" s="2" t="s">
        <v>47</v>
      </c>
      <c r="J77" s="4">
        <v>29.38</v>
      </c>
      <c r="K77" s="4">
        <v>29.38</v>
      </c>
      <c r="P77" s="6">
        <f>J77</f>
        <v>29.38</v>
      </c>
    </row>
    <row r="78" spans="2:18" x14ac:dyDescent="0.25">
      <c r="B78" s="2" t="s">
        <v>43</v>
      </c>
      <c r="C78" s="3">
        <v>45016</v>
      </c>
      <c r="D78" s="2" t="s">
        <v>401</v>
      </c>
      <c r="E78" s="2" t="s">
        <v>450</v>
      </c>
      <c r="F78" s="2" t="s">
        <v>45</v>
      </c>
      <c r="G78" s="2" t="s">
        <v>93</v>
      </c>
      <c r="H78" s="5"/>
      <c r="I78" s="2" t="s">
        <v>47</v>
      </c>
      <c r="J78" s="4">
        <v>6.87</v>
      </c>
      <c r="K78" s="4">
        <v>6.87</v>
      </c>
      <c r="Q78" s="6">
        <f>J78</f>
        <v>6.87</v>
      </c>
    </row>
    <row r="79" spans="2:18" x14ac:dyDescent="0.25">
      <c r="B79" s="2" t="s">
        <v>43</v>
      </c>
      <c r="C79" s="3">
        <v>45016</v>
      </c>
      <c r="D79" s="2" t="s">
        <v>401</v>
      </c>
      <c r="E79" s="2" t="s">
        <v>450</v>
      </c>
      <c r="F79" s="2" t="s">
        <v>45</v>
      </c>
      <c r="G79" s="2" t="s">
        <v>93</v>
      </c>
      <c r="H79" s="5"/>
      <c r="I79" s="2" t="s">
        <v>47</v>
      </c>
      <c r="J79" s="4">
        <v>1.1399999999999999</v>
      </c>
      <c r="K79" s="4">
        <v>1.1399999999999999</v>
      </c>
      <c r="R79" s="6">
        <f>J79</f>
        <v>1.1399999999999999</v>
      </c>
    </row>
    <row r="80" spans="2:18" x14ac:dyDescent="0.25">
      <c r="B80" s="2" t="s">
        <v>43</v>
      </c>
      <c r="C80" s="3">
        <v>45023</v>
      </c>
      <c r="D80" s="2" t="s">
        <v>402</v>
      </c>
      <c r="E80" s="2" t="s">
        <v>450</v>
      </c>
      <c r="F80" s="2" t="s">
        <v>45</v>
      </c>
      <c r="G80" s="2" t="s">
        <v>93</v>
      </c>
      <c r="H80" s="5"/>
      <c r="I80" s="2" t="s">
        <v>47</v>
      </c>
      <c r="J80" s="4">
        <v>473.92</v>
      </c>
      <c r="K80" s="4">
        <v>473.92</v>
      </c>
      <c r="L80" s="6">
        <f>J80</f>
        <v>473.92</v>
      </c>
    </row>
    <row r="81" spans="2:18" x14ac:dyDescent="0.25">
      <c r="B81" s="2" t="s">
        <v>43</v>
      </c>
      <c r="C81" s="3">
        <v>45023</v>
      </c>
      <c r="D81" s="2" t="s">
        <v>402</v>
      </c>
      <c r="E81" s="2" t="s">
        <v>450</v>
      </c>
      <c r="F81" s="2" t="s">
        <v>45</v>
      </c>
      <c r="G81" s="2" t="s">
        <v>93</v>
      </c>
      <c r="H81" s="5"/>
      <c r="I81" s="2" t="s">
        <v>47</v>
      </c>
      <c r="J81" s="4">
        <v>0</v>
      </c>
      <c r="K81" s="4">
        <v>0</v>
      </c>
    </row>
    <row r="82" spans="2:18" x14ac:dyDescent="0.25">
      <c r="B82" s="2" t="s">
        <v>43</v>
      </c>
      <c r="C82" s="3">
        <v>45023</v>
      </c>
      <c r="D82" s="2" t="s">
        <v>402</v>
      </c>
      <c r="E82" s="2" t="s">
        <v>450</v>
      </c>
      <c r="F82" s="2" t="s">
        <v>45</v>
      </c>
      <c r="G82" s="2" t="s">
        <v>93</v>
      </c>
      <c r="H82" s="5"/>
      <c r="I82" s="2" t="s">
        <v>47</v>
      </c>
      <c r="J82" s="4">
        <v>0.14000000000000001</v>
      </c>
      <c r="K82" s="4">
        <v>0.14000000000000001</v>
      </c>
      <c r="O82" s="6">
        <f>J82</f>
        <v>0.14000000000000001</v>
      </c>
    </row>
    <row r="83" spans="2:18" x14ac:dyDescent="0.25">
      <c r="B83" s="2" t="s">
        <v>43</v>
      </c>
      <c r="C83" s="3">
        <v>45023</v>
      </c>
      <c r="D83" s="2" t="s">
        <v>402</v>
      </c>
      <c r="E83" s="2" t="s">
        <v>450</v>
      </c>
      <c r="F83" s="2" t="s">
        <v>45</v>
      </c>
      <c r="G83" s="2" t="s">
        <v>93</v>
      </c>
      <c r="H83" s="5"/>
      <c r="I83" s="2" t="s">
        <v>47</v>
      </c>
      <c r="J83" s="4">
        <v>29.39</v>
      </c>
      <c r="K83" s="4">
        <v>29.39</v>
      </c>
      <c r="P83" s="6">
        <f>J83</f>
        <v>29.39</v>
      </c>
    </row>
    <row r="84" spans="2:18" x14ac:dyDescent="0.25">
      <c r="B84" s="2" t="s">
        <v>43</v>
      </c>
      <c r="C84" s="3">
        <v>45023</v>
      </c>
      <c r="D84" s="2" t="s">
        <v>402</v>
      </c>
      <c r="E84" s="2" t="s">
        <v>450</v>
      </c>
      <c r="F84" s="2" t="s">
        <v>45</v>
      </c>
      <c r="G84" s="2" t="s">
        <v>93</v>
      </c>
      <c r="H84" s="5"/>
      <c r="I84" s="2" t="s">
        <v>47</v>
      </c>
      <c r="J84" s="4">
        <v>6.87</v>
      </c>
      <c r="K84" s="4">
        <v>6.87</v>
      </c>
      <c r="Q84" s="6">
        <f>J84</f>
        <v>6.87</v>
      </c>
    </row>
    <row r="85" spans="2:18" x14ac:dyDescent="0.25">
      <c r="B85" s="2" t="s">
        <v>43</v>
      </c>
      <c r="C85" s="3">
        <v>45023</v>
      </c>
      <c r="D85" s="2" t="s">
        <v>402</v>
      </c>
      <c r="E85" s="2" t="s">
        <v>450</v>
      </c>
      <c r="F85" s="2" t="s">
        <v>45</v>
      </c>
      <c r="G85" s="2" t="s">
        <v>93</v>
      </c>
      <c r="H85" s="5"/>
      <c r="I85" s="2" t="s">
        <v>47</v>
      </c>
      <c r="J85" s="4">
        <v>1.1399999999999999</v>
      </c>
      <c r="K85" s="4">
        <v>1.1399999999999999</v>
      </c>
      <c r="R85" s="6">
        <f>J85</f>
        <v>1.1399999999999999</v>
      </c>
    </row>
    <row r="86" spans="2:18" x14ac:dyDescent="0.25">
      <c r="B86" s="2" t="s">
        <v>43</v>
      </c>
      <c r="C86" s="3">
        <v>45030</v>
      </c>
      <c r="D86" s="2" t="s">
        <v>403</v>
      </c>
      <c r="E86" s="2" t="s">
        <v>450</v>
      </c>
      <c r="F86" s="2" t="s">
        <v>45</v>
      </c>
      <c r="G86" s="2" t="s">
        <v>93</v>
      </c>
      <c r="H86" s="5"/>
      <c r="I86" s="2" t="s">
        <v>47</v>
      </c>
      <c r="J86" s="4">
        <v>473.92</v>
      </c>
      <c r="K86" s="4">
        <v>473.92</v>
      </c>
      <c r="L86" s="6">
        <f>J86</f>
        <v>473.92</v>
      </c>
    </row>
    <row r="87" spans="2:18" x14ac:dyDescent="0.25">
      <c r="B87" s="2" t="s">
        <v>43</v>
      </c>
      <c r="C87" s="3">
        <v>45030</v>
      </c>
      <c r="D87" s="2" t="s">
        <v>403</v>
      </c>
      <c r="E87" s="2" t="s">
        <v>450</v>
      </c>
      <c r="F87" s="2" t="s">
        <v>45</v>
      </c>
      <c r="G87" s="2" t="s">
        <v>93</v>
      </c>
      <c r="H87" s="5"/>
      <c r="I87" s="2" t="s">
        <v>47</v>
      </c>
      <c r="J87" s="4">
        <v>0</v>
      </c>
      <c r="K87" s="4">
        <v>0</v>
      </c>
    </row>
    <row r="88" spans="2:18" x14ac:dyDescent="0.25">
      <c r="B88" s="2" t="s">
        <v>43</v>
      </c>
      <c r="C88" s="3">
        <v>45030</v>
      </c>
      <c r="D88" s="2" t="s">
        <v>403</v>
      </c>
      <c r="E88" s="2" t="s">
        <v>450</v>
      </c>
      <c r="F88" s="2" t="s">
        <v>45</v>
      </c>
      <c r="G88" s="2" t="s">
        <v>93</v>
      </c>
      <c r="H88" s="5"/>
      <c r="I88" s="2" t="s">
        <v>47</v>
      </c>
      <c r="J88" s="4">
        <v>0.14000000000000001</v>
      </c>
      <c r="K88" s="4">
        <v>0.14000000000000001</v>
      </c>
      <c r="O88" s="6">
        <f>J88</f>
        <v>0.14000000000000001</v>
      </c>
    </row>
    <row r="89" spans="2:18" x14ac:dyDescent="0.25">
      <c r="B89" s="2" t="s">
        <v>43</v>
      </c>
      <c r="C89" s="3">
        <v>45030</v>
      </c>
      <c r="D89" s="2" t="s">
        <v>403</v>
      </c>
      <c r="E89" s="2" t="s">
        <v>450</v>
      </c>
      <c r="F89" s="2" t="s">
        <v>45</v>
      </c>
      <c r="G89" s="2" t="s">
        <v>93</v>
      </c>
      <c r="H89" s="5"/>
      <c r="I89" s="2" t="s">
        <v>47</v>
      </c>
      <c r="J89" s="4">
        <v>29.38</v>
      </c>
      <c r="K89" s="4">
        <v>29.38</v>
      </c>
      <c r="P89" s="6">
        <f>J89</f>
        <v>29.38</v>
      </c>
    </row>
    <row r="90" spans="2:18" x14ac:dyDescent="0.25">
      <c r="B90" s="2" t="s">
        <v>43</v>
      </c>
      <c r="C90" s="3">
        <v>45030</v>
      </c>
      <c r="D90" s="2" t="s">
        <v>403</v>
      </c>
      <c r="E90" s="2" t="s">
        <v>450</v>
      </c>
      <c r="F90" s="2" t="s">
        <v>45</v>
      </c>
      <c r="G90" s="2" t="s">
        <v>93</v>
      </c>
      <c r="H90" s="5"/>
      <c r="I90" s="2" t="s">
        <v>47</v>
      </c>
      <c r="J90" s="4">
        <v>6.87</v>
      </c>
      <c r="K90" s="4">
        <v>6.87</v>
      </c>
      <c r="Q90" s="6">
        <f>J90</f>
        <v>6.87</v>
      </c>
    </row>
    <row r="91" spans="2:18" x14ac:dyDescent="0.25">
      <c r="B91" s="2" t="s">
        <v>43</v>
      </c>
      <c r="C91" s="3">
        <v>45030</v>
      </c>
      <c r="D91" s="2" t="s">
        <v>403</v>
      </c>
      <c r="E91" s="2" t="s">
        <v>450</v>
      </c>
      <c r="F91" s="2" t="s">
        <v>45</v>
      </c>
      <c r="G91" s="2" t="s">
        <v>93</v>
      </c>
      <c r="H91" s="5"/>
      <c r="I91" s="2" t="s">
        <v>47</v>
      </c>
      <c r="J91" s="4">
        <v>1.1299999999999999</v>
      </c>
      <c r="K91" s="4">
        <v>1.1299999999999999</v>
      </c>
      <c r="R91" s="6">
        <f>J91</f>
        <v>1.1299999999999999</v>
      </c>
    </row>
    <row r="92" spans="2:18" x14ac:dyDescent="0.25">
      <c r="B92" s="2" t="s">
        <v>43</v>
      </c>
      <c r="C92" s="3">
        <v>45037</v>
      </c>
      <c r="D92" s="2" t="s">
        <v>404</v>
      </c>
      <c r="E92" s="2" t="s">
        <v>450</v>
      </c>
      <c r="F92" s="2" t="s">
        <v>45</v>
      </c>
      <c r="G92" s="2" t="s">
        <v>93</v>
      </c>
      <c r="H92" s="5"/>
      <c r="I92" s="2" t="s">
        <v>47</v>
      </c>
      <c r="J92" s="4">
        <v>473.92</v>
      </c>
      <c r="K92" s="4">
        <v>473.92</v>
      </c>
      <c r="L92" s="6">
        <f>J92</f>
        <v>473.92</v>
      </c>
    </row>
    <row r="93" spans="2:18" x14ac:dyDescent="0.25">
      <c r="B93" s="2" t="s">
        <v>43</v>
      </c>
      <c r="C93" s="3">
        <v>45037</v>
      </c>
      <c r="D93" s="2" t="s">
        <v>404</v>
      </c>
      <c r="E93" s="2" t="s">
        <v>450</v>
      </c>
      <c r="F93" s="2" t="s">
        <v>45</v>
      </c>
      <c r="G93" s="2" t="s">
        <v>93</v>
      </c>
      <c r="H93" s="5"/>
      <c r="I93" s="2" t="s">
        <v>47</v>
      </c>
      <c r="J93" s="4">
        <v>0</v>
      </c>
      <c r="K93" s="4">
        <v>0</v>
      </c>
    </row>
    <row r="94" spans="2:18" x14ac:dyDescent="0.25">
      <c r="B94" s="2" t="s">
        <v>43</v>
      </c>
      <c r="C94" s="3">
        <v>45037</v>
      </c>
      <c r="D94" s="2" t="s">
        <v>404</v>
      </c>
      <c r="E94" s="2" t="s">
        <v>450</v>
      </c>
      <c r="F94" s="2" t="s">
        <v>45</v>
      </c>
      <c r="G94" s="2" t="s">
        <v>93</v>
      </c>
      <c r="H94" s="5"/>
      <c r="I94" s="2" t="s">
        <v>47</v>
      </c>
      <c r="J94" s="4">
        <v>0.15</v>
      </c>
      <c r="K94" s="4">
        <v>0.15</v>
      </c>
      <c r="O94" s="6">
        <f>J94</f>
        <v>0.15</v>
      </c>
    </row>
    <row r="95" spans="2:18" x14ac:dyDescent="0.25">
      <c r="B95" s="2" t="s">
        <v>43</v>
      </c>
      <c r="C95" s="3">
        <v>45037</v>
      </c>
      <c r="D95" s="2" t="s">
        <v>404</v>
      </c>
      <c r="E95" s="2" t="s">
        <v>450</v>
      </c>
      <c r="F95" s="2" t="s">
        <v>45</v>
      </c>
      <c r="G95" s="2" t="s">
        <v>93</v>
      </c>
      <c r="H95" s="5"/>
      <c r="I95" s="2" t="s">
        <v>47</v>
      </c>
      <c r="J95" s="4">
        <v>29.38</v>
      </c>
      <c r="K95" s="4">
        <v>29.38</v>
      </c>
      <c r="P95" s="6">
        <f>J95</f>
        <v>29.38</v>
      </c>
    </row>
    <row r="96" spans="2:18" x14ac:dyDescent="0.25">
      <c r="B96" s="2" t="s">
        <v>43</v>
      </c>
      <c r="C96" s="3">
        <v>45037</v>
      </c>
      <c r="D96" s="2" t="s">
        <v>404</v>
      </c>
      <c r="E96" s="2" t="s">
        <v>450</v>
      </c>
      <c r="F96" s="2" t="s">
        <v>45</v>
      </c>
      <c r="G96" s="2" t="s">
        <v>93</v>
      </c>
      <c r="H96" s="5"/>
      <c r="I96" s="2" t="s">
        <v>47</v>
      </c>
      <c r="J96" s="4">
        <v>6.88</v>
      </c>
      <c r="K96" s="4">
        <v>6.88</v>
      </c>
      <c r="Q96" s="6">
        <f>J96</f>
        <v>6.88</v>
      </c>
    </row>
    <row r="97" spans="2:18" x14ac:dyDescent="0.25">
      <c r="B97" s="2" t="s">
        <v>43</v>
      </c>
      <c r="C97" s="3">
        <v>45037</v>
      </c>
      <c r="D97" s="2" t="s">
        <v>404</v>
      </c>
      <c r="E97" s="2" t="s">
        <v>450</v>
      </c>
      <c r="F97" s="2" t="s">
        <v>45</v>
      </c>
      <c r="G97" s="2" t="s">
        <v>93</v>
      </c>
      <c r="H97" s="5"/>
      <c r="I97" s="2" t="s">
        <v>47</v>
      </c>
      <c r="J97" s="4">
        <v>1.1399999999999999</v>
      </c>
      <c r="K97" s="4">
        <v>1.1399999999999999</v>
      </c>
      <c r="R97" s="6">
        <f>J97</f>
        <v>1.1399999999999999</v>
      </c>
    </row>
    <row r="98" spans="2:18" x14ac:dyDescent="0.25">
      <c r="B98" s="2" t="s">
        <v>43</v>
      </c>
      <c r="C98" s="3">
        <v>45044</v>
      </c>
      <c r="D98" s="2" t="s">
        <v>405</v>
      </c>
      <c r="E98" s="2" t="s">
        <v>450</v>
      </c>
      <c r="F98" s="2" t="s">
        <v>45</v>
      </c>
      <c r="G98" s="2" t="s">
        <v>93</v>
      </c>
      <c r="H98" s="5"/>
      <c r="I98" s="2" t="s">
        <v>47</v>
      </c>
      <c r="J98" s="4">
        <v>473.92</v>
      </c>
      <c r="K98" s="4">
        <v>473.92</v>
      </c>
      <c r="L98" s="6">
        <f>J98</f>
        <v>473.92</v>
      </c>
    </row>
    <row r="99" spans="2:18" x14ac:dyDescent="0.25">
      <c r="B99" s="2" t="s">
        <v>43</v>
      </c>
      <c r="C99" s="3">
        <v>45044</v>
      </c>
      <c r="D99" s="2" t="s">
        <v>405</v>
      </c>
      <c r="E99" s="2" t="s">
        <v>450</v>
      </c>
      <c r="F99" s="2" t="s">
        <v>45</v>
      </c>
      <c r="G99" s="2" t="s">
        <v>93</v>
      </c>
      <c r="H99" s="5"/>
      <c r="I99" s="2" t="s">
        <v>47</v>
      </c>
      <c r="J99" s="4">
        <v>0</v>
      </c>
      <c r="K99" s="4">
        <v>0</v>
      </c>
    </row>
    <row r="100" spans="2:18" x14ac:dyDescent="0.25">
      <c r="B100" s="2" t="s">
        <v>43</v>
      </c>
      <c r="C100" s="3">
        <v>45044</v>
      </c>
      <c r="D100" s="2" t="s">
        <v>405</v>
      </c>
      <c r="E100" s="2" t="s">
        <v>450</v>
      </c>
      <c r="F100" s="2" t="s">
        <v>45</v>
      </c>
      <c r="G100" s="2" t="s">
        <v>93</v>
      </c>
      <c r="H100" s="5"/>
      <c r="I100" s="2" t="s">
        <v>47</v>
      </c>
      <c r="J100" s="4">
        <v>0.14000000000000001</v>
      </c>
      <c r="K100" s="4">
        <v>0.14000000000000001</v>
      </c>
      <c r="O100" s="6">
        <f>J100</f>
        <v>0.14000000000000001</v>
      </c>
    </row>
    <row r="101" spans="2:18" x14ac:dyDescent="0.25">
      <c r="B101" s="2" t="s">
        <v>43</v>
      </c>
      <c r="C101" s="3">
        <v>45044</v>
      </c>
      <c r="D101" s="2" t="s">
        <v>405</v>
      </c>
      <c r="E101" s="2" t="s">
        <v>450</v>
      </c>
      <c r="F101" s="2" t="s">
        <v>45</v>
      </c>
      <c r="G101" s="2" t="s">
        <v>93</v>
      </c>
      <c r="H101" s="5"/>
      <c r="I101" s="2" t="s">
        <v>47</v>
      </c>
      <c r="J101" s="4">
        <v>29.39</v>
      </c>
      <c r="K101" s="4">
        <v>29.39</v>
      </c>
      <c r="P101" s="6">
        <f>J101</f>
        <v>29.39</v>
      </c>
    </row>
    <row r="102" spans="2:18" x14ac:dyDescent="0.25">
      <c r="B102" s="2" t="s">
        <v>43</v>
      </c>
      <c r="C102" s="3">
        <v>45044</v>
      </c>
      <c r="D102" s="2" t="s">
        <v>405</v>
      </c>
      <c r="E102" s="2" t="s">
        <v>450</v>
      </c>
      <c r="F102" s="2" t="s">
        <v>45</v>
      </c>
      <c r="G102" s="2" t="s">
        <v>93</v>
      </c>
      <c r="H102" s="5"/>
      <c r="I102" s="2" t="s">
        <v>47</v>
      </c>
      <c r="J102" s="4">
        <v>6.87</v>
      </c>
      <c r="K102" s="4">
        <v>6.87</v>
      </c>
      <c r="Q102" s="6">
        <f>J102</f>
        <v>6.87</v>
      </c>
    </row>
    <row r="103" spans="2:18" x14ac:dyDescent="0.25">
      <c r="B103" s="2" t="s">
        <v>43</v>
      </c>
      <c r="C103" s="3">
        <v>45044</v>
      </c>
      <c r="D103" s="2" t="s">
        <v>405</v>
      </c>
      <c r="E103" s="2" t="s">
        <v>450</v>
      </c>
      <c r="F103" s="2" t="s">
        <v>45</v>
      </c>
      <c r="G103" s="2" t="s">
        <v>93</v>
      </c>
      <c r="H103" s="5"/>
      <c r="I103" s="2" t="s">
        <v>47</v>
      </c>
      <c r="J103" s="4">
        <v>1.1399999999999999</v>
      </c>
      <c r="K103" s="4">
        <v>1.1399999999999999</v>
      </c>
      <c r="R103" s="6">
        <f>J103</f>
        <v>1.1399999999999999</v>
      </c>
    </row>
    <row r="104" spans="2:18" x14ac:dyDescent="0.25">
      <c r="B104" s="2" t="s">
        <v>43</v>
      </c>
      <c r="C104" s="3">
        <v>45051</v>
      </c>
      <c r="D104" s="2" t="s">
        <v>406</v>
      </c>
      <c r="E104" s="2" t="s">
        <v>450</v>
      </c>
      <c r="F104" s="2" t="s">
        <v>45</v>
      </c>
      <c r="G104" s="2" t="s">
        <v>93</v>
      </c>
      <c r="H104" s="5"/>
      <c r="I104" s="2" t="s">
        <v>47</v>
      </c>
      <c r="J104" s="4">
        <v>473.92</v>
      </c>
      <c r="K104" s="4">
        <v>473.92</v>
      </c>
      <c r="L104" s="6">
        <f>J104</f>
        <v>473.92</v>
      </c>
    </row>
    <row r="105" spans="2:18" x14ac:dyDescent="0.25">
      <c r="B105" s="2" t="s">
        <v>43</v>
      </c>
      <c r="C105" s="3">
        <v>45051</v>
      </c>
      <c r="D105" s="2" t="s">
        <v>406</v>
      </c>
      <c r="E105" s="2" t="s">
        <v>450</v>
      </c>
      <c r="F105" s="2" t="s">
        <v>45</v>
      </c>
      <c r="G105" s="2" t="s">
        <v>93</v>
      </c>
      <c r="H105" s="5"/>
      <c r="I105" s="2" t="s">
        <v>47</v>
      </c>
      <c r="J105" s="4">
        <v>0</v>
      </c>
      <c r="K105" s="4">
        <v>0</v>
      </c>
    </row>
    <row r="106" spans="2:18" x14ac:dyDescent="0.25">
      <c r="B106" s="2" t="s">
        <v>43</v>
      </c>
      <c r="C106" s="3">
        <v>45051</v>
      </c>
      <c r="D106" s="2" t="s">
        <v>406</v>
      </c>
      <c r="E106" s="2" t="s">
        <v>450</v>
      </c>
      <c r="F106" s="2" t="s">
        <v>45</v>
      </c>
      <c r="G106" s="2" t="s">
        <v>93</v>
      </c>
      <c r="H106" s="5"/>
      <c r="I106" s="2" t="s">
        <v>47</v>
      </c>
      <c r="J106" s="4">
        <v>0.14000000000000001</v>
      </c>
      <c r="K106" s="4">
        <v>0.14000000000000001</v>
      </c>
      <c r="O106" s="6">
        <f>J106</f>
        <v>0.14000000000000001</v>
      </c>
    </row>
    <row r="107" spans="2:18" x14ac:dyDescent="0.25">
      <c r="B107" s="2" t="s">
        <v>43</v>
      </c>
      <c r="C107" s="3">
        <v>45051</v>
      </c>
      <c r="D107" s="2" t="s">
        <v>406</v>
      </c>
      <c r="E107" s="2" t="s">
        <v>450</v>
      </c>
      <c r="F107" s="2" t="s">
        <v>45</v>
      </c>
      <c r="G107" s="2" t="s">
        <v>93</v>
      </c>
      <c r="H107" s="5"/>
      <c r="I107" s="2" t="s">
        <v>47</v>
      </c>
      <c r="J107" s="4">
        <v>29.38</v>
      </c>
      <c r="K107" s="4">
        <v>29.38</v>
      </c>
      <c r="P107" s="6">
        <f>J107</f>
        <v>29.38</v>
      </c>
    </row>
    <row r="108" spans="2:18" x14ac:dyDescent="0.25">
      <c r="B108" s="2" t="s">
        <v>43</v>
      </c>
      <c r="C108" s="3">
        <v>45051</v>
      </c>
      <c r="D108" s="2" t="s">
        <v>406</v>
      </c>
      <c r="E108" s="2" t="s">
        <v>450</v>
      </c>
      <c r="F108" s="2" t="s">
        <v>45</v>
      </c>
      <c r="G108" s="2" t="s">
        <v>93</v>
      </c>
      <c r="H108" s="5"/>
      <c r="I108" s="2" t="s">
        <v>47</v>
      </c>
      <c r="J108" s="4">
        <v>6.87</v>
      </c>
      <c r="K108" s="4">
        <v>6.87</v>
      </c>
      <c r="Q108" s="6">
        <f>J108</f>
        <v>6.87</v>
      </c>
    </row>
    <row r="109" spans="2:18" x14ac:dyDescent="0.25">
      <c r="B109" s="2" t="s">
        <v>43</v>
      </c>
      <c r="C109" s="3">
        <v>45051</v>
      </c>
      <c r="D109" s="2" t="s">
        <v>406</v>
      </c>
      <c r="E109" s="2" t="s">
        <v>450</v>
      </c>
      <c r="F109" s="2" t="s">
        <v>45</v>
      </c>
      <c r="G109" s="2" t="s">
        <v>93</v>
      </c>
      <c r="H109" s="5"/>
      <c r="I109" s="2" t="s">
        <v>47</v>
      </c>
      <c r="J109" s="4">
        <v>1.1399999999999999</v>
      </c>
      <c r="K109" s="4">
        <v>1.1399999999999999</v>
      </c>
      <c r="R109" s="6">
        <f>J109</f>
        <v>1.1399999999999999</v>
      </c>
    </row>
    <row r="110" spans="2:18" x14ac:dyDescent="0.25">
      <c r="B110" s="2" t="s">
        <v>43</v>
      </c>
      <c r="C110" s="3">
        <v>45058</v>
      </c>
      <c r="D110" s="2" t="s">
        <v>407</v>
      </c>
      <c r="E110" s="2" t="s">
        <v>450</v>
      </c>
      <c r="F110" s="2" t="s">
        <v>45</v>
      </c>
      <c r="G110" s="2" t="s">
        <v>93</v>
      </c>
      <c r="H110" s="5"/>
      <c r="I110" s="2" t="s">
        <v>47</v>
      </c>
      <c r="J110" s="4">
        <v>473.92</v>
      </c>
      <c r="K110" s="4">
        <v>473.92</v>
      </c>
      <c r="L110" s="6">
        <f>J110</f>
        <v>473.92</v>
      </c>
    </row>
    <row r="111" spans="2:18" x14ac:dyDescent="0.25">
      <c r="B111" s="2" t="s">
        <v>43</v>
      </c>
      <c r="C111" s="3">
        <v>45058</v>
      </c>
      <c r="D111" s="2" t="s">
        <v>407</v>
      </c>
      <c r="E111" s="2" t="s">
        <v>450</v>
      </c>
      <c r="F111" s="2" t="s">
        <v>45</v>
      </c>
      <c r="G111" s="2" t="s">
        <v>93</v>
      </c>
      <c r="H111" s="5"/>
      <c r="I111" s="2" t="s">
        <v>47</v>
      </c>
      <c r="J111" s="4">
        <v>0</v>
      </c>
      <c r="K111" s="4">
        <v>0</v>
      </c>
    </row>
    <row r="112" spans="2:18" x14ac:dyDescent="0.25">
      <c r="B112" s="2" t="s">
        <v>43</v>
      </c>
      <c r="C112" s="3">
        <v>45058</v>
      </c>
      <c r="D112" s="2" t="s">
        <v>407</v>
      </c>
      <c r="E112" s="2" t="s">
        <v>450</v>
      </c>
      <c r="F112" s="2" t="s">
        <v>45</v>
      </c>
      <c r="G112" s="2" t="s">
        <v>93</v>
      </c>
      <c r="H112" s="5"/>
      <c r="I112" s="2" t="s">
        <v>47</v>
      </c>
      <c r="J112" s="4">
        <v>0.14000000000000001</v>
      </c>
      <c r="K112" s="4">
        <v>0.14000000000000001</v>
      </c>
      <c r="O112" s="6">
        <f>J112</f>
        <v>0.14000000000000001</v>
      </c>
    </row>
    <row r="113" spans="2:18" x14ac:dyDescent="0.25">
      <c r="B113" s="2" t="s">
        <v>43</v>
      </c>
      <c r="C113" s="3">
        <v>45058</v>
      </c>
      <c r="D113" s="2" t="s">
        <v>407</v>
      </c>
      <c r="E113" s="2" t="s">
        <v>450</v>
      </c>
      <c r="F113" s="2" t="s">
        <v>45</v>
      </c>
      <c r="G113" s="2" t="s">
        <v>93</v>
      </c>
      <c r="H113" s="5"/>
      <c r="I113" s="2" t="s">
        <v>47</v>
      </c>
      <c r="J113" s="4">
        <v>29.38</v>
      </c>
      <c r="K113" s="4">
        <v>29.38</v>
      </c>
      <c r="P113" s="6">
        <f>J113</f>
        <v>29.38</v>
      </c>
    </row>
    <row r="114" spans="2:18" x14ac:dyDescent="0.25">
      <c r="B114" s="2" t="s">
        <v>43</v>
      </c>
      <c r="C114" s="3">
        <v>45058</v>
      </c>
      <c r="D114" s="2" t="s">
        <v>407</v>
      </c>
      <c r="E114" s="2" t="s">
        <v>450</v>
      </c>
      <c r="F114" s="2" t="s">
        <v>45</v>
      </c>
      <c r="G114" s="2" t="s">
        <v>93</v>
      </c>
      <c r="H114" s="5"/>
      <c r="I114" s="2" t="s">
        <v>47</v>
      </c>
      <c r="J114" s="4">
        <v>6.87</v>
      </c>
      <c r="K114" s="4">
        <v>6.87</v>
      </c>
      <c r="Q114" s="6">
        <f>J114</f>
        <v>6.87</v>
      </c>
    </row>
    <row r="115" spans="2:18" x14ac:dyDescent="0.25">
      <c r="B115" s="2" t="s">
        <v>43</v>
      </c>
      <c r="C115" s="3">
        <v>45058</v>
      </c>
      <c r="D115" s="2" t="s">
        <v>407</v>
      </c>
      <c r="E115" s="2" t="s">
        <v>450</v>
      </c>
      <c r="F115" s="2" t="s">
        <v>45</v>
      </c>
      <c r="G115" s="2" t="s">
        <v>93</v>
      </c>
      <c r="H115" s="5"/>
      <c r="I115" s="2" t="s">
        <v>47</v>
      </c>
      <c r="J115" s="4">
        <v>1.1299999999999999</v>
      </c>
      <c r="K115" s="4">
        <v>1.1299999999999999</v>
      </c>
      <c r="R115" s="6">
        <f>J115</f>
        <v>1.1299999999999999</v>
      </c>
    </row>
    <row r="116" spans="2:18" x14ac:dyDescent="0.25">
      <c r="B116" s="2" t="s">
        <v>43</v>
      </c>
      <c r="C116" s="3">
        <v>45065</v>
      </c>
      <c r="D116" s="2" t="s">
        <v>408</v>
      </c>
      <c r="E116" s="2" t="s">
        <v>450</v>
      </c>
      <c r="F116" s="2" t="s">
        <v>45</v>
      </c>
      <c r="G116" s="2" t="s">
        <v>93</v>
      </c>
      <c r="H116" s="5"/>
      <c r="I116" s="2" t="s">
        <v>47</v>
      </c>
      <c r="J116" s="4">
        <v>473.92</v>
      </c>
      <c r="K116" s="4">
        <v>473.92</v>
      </c>
      <c r="L116" s="6">
        <f>J116</f>
        <v>473.92</v>
      </c>
    </row>
    <row r="117" spans="2:18" x14ac:dyDescent="0.25">
      <c r="B117" s="2" t="s">
        <v>43</v>
      </c>
      <c r="C117" s="3">
        <v>45065</v>
      </c>
      <c r="D117" s="2" t="s">
        <v>408</v>
      </c>
      <c r="E117" s="2" t="s">
        <v>450</v>
      </c>
      <c r="F117" s="2" t="s">
        <v>45</v>
      </c>
      <c r="G117" s="2" t="s">
        <v>93</v>
      </c>
      <c r="H117" s="5"/>
      <c r="I117" s="2" t="s">
        <v>47</v>
      </c>
      <c r="J117" s="4">
        <v>0</v>
      </c>
      <c r="K117" s="4">
        <v>0</v>
      </c>
    </row>
    <row r="118" spans="2:18" x14ac:dyDescent="0.25">
      <c r="B118" s="2" t="s">
        <v>43</v>
      </c>
      <c r="C118" s="3">
        <v>45065</v>
      </c>
      <c r="D118" s="2" t="s">
        <v>408</v>
      </c>
      <c r="E118" s="2" t="s">
        <v>450</v>
      </c>
      <c r="F118" s="2" t="s">
        <v>45</v>
      </c>
      <c r="G118" s="2" t="s">
        <v>93</v>
      </c>
      <c r="H118" s="5"/>
      <c r="I118" s="2" t="s">
        <v>47</v>
      </c>
      <c r="J118" s="4">
        <v>0.15</v>
      </c>
      <c r="K118" s="4">
        <v>0.15</v>
      </c>
      <c r="O118" s="6">
        <f>J118</f>
        <v>0.15</v>
      </c>
    </row>
    <row r="119" spans="2:18" x14ac:dyDescent="0.25">
      <c r="B119" s="2" t="s">
        <v>43</v>
      </c>
      <c r="C119" s="3">
        <v>45065</v>
      </c>
      <c r="D119" s="2" t="s">
        <v>408</v>
      </c>
      <c r="E119" s="2" t="s">
        <v>450</v>
      </c>
      <c r="F119" s="2" t="s">
        <v>45</v>
      </c>
      <c r="G119" s="2" t="s">
        <v>93</v>
      </c>
      <c r="H119" s="5"/>
      <c r="I119" s="2" t="s">
        <v>47</v>
      </c>
      <c r="J119" s="4">
        <v>29.38</v>
      </c>
      <c r="K119" s="4">
        <v>29.38</v>
      </c>
      <c r="P119" s="6">
        <f>J119</f>
        <v>29.38</v>
      </c>
    </row>
    <row r="120" spans="2:18" x14ac:dyDescent="0.25">
      <c r="B120" s="2" t="s">
        <v>43</v>
      </c>
      <c r="C120" s="3">
        <v>45065</v>
      </c>
      <c r="D120" s="2" t="s">
        <v>408</v>
      </c>
      <c r="E120" s="2" t="s">
        <v>450</v>
      </c>
      <c r="F120" s="2" t="s">
        <v>45</v>
      </c>
      <c r="G120" s="2" t="s">
        <v>93</v>
      </c>
      <c r="H120" s="5"/>
      <c r="I120" s="2" t="s">
        <v>47</v>
      </c>
      <c r="J120" s="4">
        <v>6.87</v>
      </c>
      <c r="K120" s="4">
        <v>6.87</v>
      </c>
      <c r="Q120" s="6">
        <f>J120</f>
        <v>6.87</v>
      </c>
    </row>
    <row r="121" spans="2:18" x14ac:dyDescent="0.25">
      <c r="B121" s="2" t="s">
        <v>43</v>
      </c>
      <c r="C121" s="3">
        <v>45065</v>
      </c>
      <c r="D121" s="2" t="s">
        <v>408</v>
      </c>
      <c r="E121" s="2" t="s">
        <v>450</v>
      </c>
      <c r="F121" s="2" t="s">
        <v>45</v>
      </c>
      <c r="G121" s="2" t="s">
        <v>93</v>
      </c>
      <c r="H121" s="5"/>
      <c r="I121" s="2" t="s">
        <v>47</v>
      </c>
      <c r="J121" s="4">
        <v>1.1399999999999999</v>
      </c>
      <c r="K121" s="4">
        <v>1.1399999999999999</v>
      </c>
      <c r="R121" s="6">
        <f>J121</f>
        <v>1.1399999999999999</v>
      </c>
    </row>
    <row r="122" spans="2:18" x14ac:dyDescent="0.25">
      <c r="B122" s="2" t="s">
        <v>43</v>
      </c>
      <c r="C122" s="3">
        <v>45072</v>
      </c>
      <c r="D122" s="2" t="s">
        <v>409</v>
      </c>
      <c r="E122" s="2" t="s">
        <v>450</v>
      </c>
      <c r="F122" s="2" t="s">
        <v>45</v>
      </c>
      <c r="G122" s="2" t="s">
        <v>93</v>
      </c>
      <c r="H122" s="5"/>
      <c r="I122" s="2" t="s">
        <v>47</v>
      </c>
      <c r="J122" s="4">
        <v>473.92</v>
      </c>
      <c r="K122" s="4">
        <v>473.92</v>
      </c>
      <c r="L122" s="6">
        <f>J122</f>
        <v>473.92</v>
      </c>
    </row>
    <row r="123" spans="2:18" x14ac:dyDescent="0.25">
      <c r="B123" s="2" t="s">
        <v>43</v>
      </c>
      <c r="C123" s="3">
        <v>45072</v>
      </c>
      <c r="D123" s="2" t="s">
        <v>409</v>
      </c>
      <c r="E123" s="2" t="s">
        <v>450</v>
      </c>
      <c r="F123" s="2" t="s">
        <v>45</v>
      </c>
      <c r="G123" s="2" t="s">
        <v>93</v>
      </c>
      <c r="H123" s="5"/>
      <c r="I123" s="2" t="s">
        <v>47</v>
      </c>
      <c r="J123" s="4">
        <v>0</v>
      </c>
      <c r="K123" s="4">
        <v>0</v>
      </c>
    </row>
    <row r="124" spans="2:18" x14ac:dyDescent="0.25">
      <c r="B124" s="2" t="s">
        <v>43</v>
      </c>
      <c r="C124" s="3">
        <v>45072</v>
      </c>
      <c r="D124" s="2" t="s">
        <v>409</v>
      </c>
      <c r="E124" s="2" t="s">
        <v>450</v>
      </c>
      <c r="F124" s="2" t="s">
        <v>45</v>
      </c>
      <c r="G124" s="2" t="s">
        <v>93</v>
      </c>
      <c r="H124" s="5"/>
      <c r="I124" s="2" t="s">
        <v>47</v>
      </c>
      <c r="J124" s="4">
        <v>0.14000000000000001</v>
      </c>
      <c r="K124" s="4">
        <v>0.14000000000000001</v>
      </c>
      <c r="O124" s="6">
        <f>J124</f>
        <v>0.14000000000000001</v>
      </c>
    </row>
    <row r="125" spans="2:18" x14ac:dyDescent="0.25">
      <c r="B125" s="2" t="s">
        <v>43</v>
      </c>
      <c r="C125" s="3">
        <v>45072</v>
      </c>
      <c r="D125" s="2" t="s">
        <v>409</v>
      </c>
      <c r="E125" s="2" t="s">
        <v>450</v>
      </c>
      <c r="F125" s="2" t="s">
        <v>45</v>
      </c>
      <c r="G125" s="2" t="s">
        <v>93</v>
      </c>
      <c r="H125" s="5"/>
      <c r="I125" s="2" t="s">
        <v>47</v>
      </c>
      <c r="J125" s="4">
        <v>29.39</v>
      </c>
      <c r="K125" s="4">
        <v>29.39</v>
      </c>
      <c r="P125" s="6">
        <f>J125</f>
        <v>29.39</v>
      </c>
    </row>
    <row r="126" spans="2:18" x14ac:dyDescent="0.25">
      <c r="B126" s="2" t="s">
        <v>43</v>
      </c>
      <c r="C126" s="3">
        <v>45072</v>
      </c>
      <c r="D126" s="2" t="s">
        <v>409</v>
      </c>
      <c r="E126" s="2" t="s">
        <v>450</v>
      </c>
      <c r="F126" s="2" t="s">
        <v>45</v>
      </c>
      <c r="G126" s="2" t="s">
        <v>93</v>
      </c>
      <c r="H126" s="5"/>
      <c r="I126" s="2" t="s">
        <v>47</v>
      </c>
      <c r="J126" s="4">
        <v>6.87</v>
      </c>
      <c r="K126" s="4">
        <v>6.87</v>
      </c>
      <c r="Q126" s="6">
        <f>J126</f>
        <v>6.87</v>
      </c>
    </row>
    <row r="127" spans="2:18" x14ac:dyDescent="0.25">
      <c r="B127" s="2" t="s">
        <v>43</v>
      </c>
      <c r="C127" s="3">
        <v>45072</v>
      </c>
      <c r="D127" s="2" t="s">
        <v>409</v>
      </c>
      <c r="E127" s="2" t="s">
        <v>450</v>
      </c>
      <c r="F127" s="2" t="s">
        <v>45</v>
      </c>
      <c r="G127" s="2" t="s">
        <v>93</v>
      </c>
      <c r="H127" s="5"/>
      <c r="I127" s="2" t="s">
        <v>47</v>
      </c>
      <c r="J127" s="4">
        <v>1.1399999999999999</v>
      </c>
      <c r="K127" s="4">
        <v>1.1399999999999999</v>
      </c>
      <c r="R127" s="6">
        <f>J127</f>
        <v>1.1399999999999999</v>
      </c>
    </row>
    <row r="128" spans="2:18" x14ac:dyDescent="0.25">
      <c r="B128" s="2" t="s">
        <v>43</v>
      </c>
      <c r="C128" s="3">
        <v>45079</v>
      </c>
      <c r="D128" s="2" t="s">
        <v>410</v>
      </c>
      <c r="E128" s="2" t="s">
        <v>450</v>
      </c>
      <c r="F128" s="2" t="s">
        <v>45</v>
      </c>
      <c r="G128" s="2" t="s">
        <v>93</v>
      </c>
      <c r="H128" s="5"/>
      <c r="I128" s="2" t="s">
        <v>47</v>
      </c>
      <c r="J128" s="4">
        <v>473.92</v>
      </c>
      <c r="K128" s="4">
        <v>473.92</v>
      </c>
      <c r="L128" s="6">
        <f>J128</f>
        <v>473.92</v>
      </c>
    </row>
    <row r="129" spans="2:18" x14ac:dyDescent="0.25">
      <c r="B129" s="2" t="s">
        <v>43</v>
      </c>
      <c r="C129" s="3">
        <v>45079</v>
      </c>
      <c r="D129" s="2" t="s">
        <v>410</v>
      </c>
      <c r="E129" s="2" t="s">
        <v>450</v>
      </c>
      <c r="F129" s="2" t="s">
        <v>45</v>
      </c>
      <c r="G129" s="2" t="s">
        <v>93</v>
      </c>
      <c r="H129" s="5"/>
      <c r="I129" s="2" t="s">
        <v>47</v>
      </c>
      <c r="J129" s="4">
        <v>0</v>
      </c>
      <c r="K129" s="4">
        <v>0</v>
      </c>
    </row>
    <row r="130" spans="2:18" x14ac:dyDescent="0.25">
      <c r="B130" s="2" t="s">
        <v>43</v>
      </c>
      <c r="C130" s="3">
        <v>45079</v>
      </c>
      <c r="D130" s="2" t="s">
        <v>410</v>
      </c>
      <c r="E130" s="2" t="s">
        <v>450</v>
      </c>
      <c r="F130" s="2" t="s">
        <v>45</v>
      </c>
      <c r="G130" s="2" t="s">
        <v>93</v>
      </c>
      <c r="H130" s="5"/>
      <c r="I130" s="2" t="s">
        <v>47</v>
      </c>
      <c r="J130" s="4">
        <v>0.14000000000000001</v>
      </c>
      <c r="K130" s="4">
        <v>0.14000000000000001</v>
      </c>
      <c r="O130" s="6">
        <f>J130</f>
        <v>0.14000000000000001</v>
      </c>
    </row>
    <row r="131" spans="2:18" x14ac:dyDescent="0.25">
      <c r="B131" s="2" t="s">
        <v>43</v>
      </c>
      <c r="C131" s="3">
        <v>45079</v>
      </c>
      <c r="D131" s="2" t="s">
        <v>410</v>
      </c>
      <c r="E131" s="2" t="s">
        <v>450</v>
      </c>
      <c r="F131" s="2" t="s">
        <v>45</v>
      </c>
      <c r="G131" s="2" t="s">
        <v>93</v>
      </c>
      <c r="H131" s="5"/>
      <c r="I131" s="2" t="s">
        <v>47</v>
      </c>
      <c r="J131" s="4">
        <v>29.38</v>
      </c>
      <c r="K131" s="4">
        <v>29.38</v>
      </c>
      <c r="P131" s="6">
        <f>J131</f>
        <v>29.38</v>
      </c>
    </row>
    <row r="132" spans="2:18" x14ac:dyDescent="0.25">
      <c r="B132" s="2" t="s">
        <v>43</v>
      </c>
      <c r="C132" s="3">
        <v>45079</v>
      </c>
      <c r="D132" s="2" t="s">
        <v>410</v>
      </c>
      <c r="E132" s="2" t="s">
        <v>450</v>
      </c>
      <c r="F132" s="2" t="s">
        <v>45</v>
      </c>
      <c r="G132" s="2" t="s">
        <v>93</v>
      </c>
      <c r="H132" s="5"/>
      <c r="I132" s="2" t="s">
        <v>47</v>
      </c>
      <c r="J132" s="4">
        <v>6.88</v>
      </c>
      <c r="K132" s="4">
        <v>6.88</v>
      </c>
      <c r="Q132" s="6">
        <f>J132</f>
        <v>6.88</v>
      </c>
    </row>
    <row r="133" spans="2:18" x14ac:dyDescent="0.25">
      <c r="B133" s="2" t="s">
        <v>43</v>
      </c>
      <c r="C133" s="3">
        <v>45079</v>
      </c>
      <c r="D133" s="2" t="s">
        <v>410</v>
      </c>
      <c r="E133" s="2" t="s">
        <v>450</v>
      </c>
      <c r="F133" s="2" t="s">
        <v>45</v>
      </c>
      <c r="G133" s="2" t="s">
        <v>93</v>
      </c>
      <c r="H133" s="5"/>
      <c r="I133" s="2" t="s">
        <v>47</v>
      </c>
      <c r="J133" s="4">
        <v>1.1399999999999999</v>
      </c>
      <c r="K133" s="4">
        <v>1.1399999999999999</v>
      </c>
      <c r="R133" s="6">
        <f>J133</f>
        <v>1.1399999999999999</v>
      </c>
    </row>
    <row r="134" spans="2:18" x14ac:dyDescent="0.25">
      <c r="B134" s="2" t="s">
        <v>43</v>
      </c>
      <c r="C134" s="3">
        <v>45086</v>
      </c>
      <c r="D134" s="2" t="s">
        <v>411</v>
      </c>
      <c r="E134" s="2" t="s">
        <v>450</v>
      </c>
      <c r="F134" s="2" t="s">
        <v>45</v>
      </c>
      <c r="G134" s="2" t="s">
        <v>93</v>
      </c>
      <c r="H134" s="5"/>
      <c r="I134" s="2" t="s">
        <v>47</v>
      </c>
      <c r="J134" s="4">
        <v>473.92</v>
      </c>
      <c r="K134" s="4">
        <v>473.92</v>
      </c>
      <c r="L134" s="6">
        <f>J134</f>
        <v>473.92</v>
      </c>
    </row>
    <row r="135" spans="2:18" x14ac:dyDescent="0.25">
      <c r="B135" s="2" t="s">
        <v>43</v>
      </c>
      <c r="C135" s="3">
        <v>45086</v>
      </c>
      <c r="D135" s="2" t="s">
        <v>411</v>
      </c>
      <c r="E135" s="2" t="s">
        <v>450</v>
      </c>
      <c r="F135" s="2" t="s">
        <v>45</v>
      </c>
      <c r="G135" s="2" t="s">
        <v>93</v>
      </c>
      <c r="H135" s="5"/>
      <c r="I135" s="2" t="s">
        <v>47</v>
      </c>
      <c r="J135" s="4">
        <v>0</v>
      </c>
      <c r="K135" s="4">
        <v>0</v>
      </c>
    </row>
    <row r="136" spans="2:18" x14ac:dyDescent="0.25">
      <c r="B136" s="2" t="s">
        <v>43</v>
      </c>
      <c r="C136" s="3">
        <v>45086</v>
      </c>
      <c r="D136" s="2" t="s">
        <v>411</v>
      </c>
      <c r="E136" s="2" t="s">
        <v>450</v>
      </c>
      <c r="F136" s="2" t="s">
        <v>45</v>
      </c>
      <c r="G136" s="2" t="s">
        <v>93</v>
      </c>
      <c r="H136" s="5"/>
      <c r="I136" s="2" t="s">
        <v>47</v>
      </c>
      <c r="J136" s="4">
        <v>0.14000000000000001</v>
      </c>
      <c r="K136" s="4">
        <v>0.14000000000000001</v>
      </c>
      <c r="O136" s="6">
        <f>J136</f>
        <v>0.14000000000000001</v>
      </c>
    </row>
    <row r="137" spans="2:18" x14ac:dyDescent="0.25">
      <c r="B137" s="2" t="s">
        <v>43</v>
      </c>
      <c r="C137" s="3">
        <v>45086</v>
      </c>
      <c r="D137" s="2" t="s">
        <v>411</v>
      </c>
      <c r="E137" s="2" t="s">
        <v>450</v>
      </c>
      <c r="F137" s="2" t="s">
        <v>45</v>
      </c>
      <c r="G137" s="2" t="s">
        <v>93</v>
      </c>
      <c r="H137" s="5"/>
      <c r="I137" s="2" t="s">
        <v>47</v>
      </c>
      <c r="J137" s="4">
        <v>29.38</v>
      </c>
      <c r="K137" s="4">
        <v>29.38</v>
      </c>
      <c r="P137" s="6">
        <f>J137</f>
        <v>29.38</v>
      </c>
    </row>
    <row r="138" spans="2:18" x14ac:dyDescent="0.25">
      <c r="B138" s="2" t="s">
        <v>43</v>
      </c>
      <c r="C138" s="3">
        <v>45086</v>
      </c>
      <c r="D138" s="2" t="s">
        <v>411</v>
      </c>
      <c r="E138" s="2" t="s">
        <v>450</v>
      </c>
      <c r="F138" s="2" t="s">
        <v>45</v>
      </c>
      <c r="G138" s="2" t="s">
        <v>93</v>
      </c>
      <c r="H138" s="5"/>
      <c r="I138" s="2" t="s">
        <v>47</v>
      </c>
      <c r="J138" s="4">
        <v>6.87</v>
      </c>
      <c r="K138" s="4">
        <v>6.87</v>
      </c>
      <c r="Q138" s="6">
        <f>J138</f>
        <v>6.87</v>
      </c>
    </row>
    <row r="139" spans="2:18" x14ac:dyDescent="0.25">
      <c r="B139" s="2" t="s">
        <v>43</v>
      </c>
      <c r="C139" s="3">
        <v>45086</v>
      </c>
      <c r="D139" s="2" t="s">
        <v>411</v>
      </c>
      <c r="E139" s="2" t="s">
        <v>450</v>
      </c>
      <c r="F139" s="2" t="s">
        <v>45</v>
      </c>
      <c r="G139" s="2" t="s">
        <v>93</v>
      </c>
      <c r="H139" s="5"/>
      <c r="I139" s="2" t="s">
        <v>47</v>
      </c>
      <c r="J139" s="4">
        <v>1.1299999999999999</v>
      </c>
      <c r="K139" s="4">
        <v>1.1299999999999999</v>
      </c>
      <c r="R139" s="6">
        <f>J139</f>
        <v>1.1299999999999999</v>
      </c>
    </row>
    <row r="140" spans="2:18" x14ac:dyDescent="0.25">
      <c r="B140" s="2" t="s">
        <v>43</v>
      </c>
      <c r="C140" s="3">
        <v>45093</v>
      </c>
      <c r="D140" s="2" t="s">
        <v>412</v>
      </c>
      <c r="E140" s="2" t="s">
        <v>450</v>
      </c>
      <c r="F140" s="2" t="s">
        <v>45</v>
      </c>
      <c r="G140" s="2" t="s">
        <v>93</v>
      </c>
      <c r="H140" s="5"/>
      <c r="I140" s="2" t="s">
        <v>47</v>
      </c>
      <c r="J140" s="4">
        <v>473.92</v>
      </c>
      <c r="K140" s="4">
        <v>473.92</v>
      </c>
      <c r="L140" s="6">
        <f>J140</f>
        <v>473.92</v>
      </c>
    </row>
    <row r="141" spans="2:18" x14ac:dyDescent="0.25">
      <c r="B141" s="2" t="s">
        <v>43</v>
      </c>
      <c r="C141" s="3">
        <v>45093</v>
      </c>
      <c r="D141" s="2" t="s">
        <v>412</v>
      </c>
      <c r="E141" s="2" t="s">
        <v>450</v>
      </c>
      <c r="F141" s="2" t="s">
        <v>45</v>
      </c>
      <c r="G141" s="2" t="s">
        <v>93</v>
      </c>
      <c r="H141" s="5"/>
      <c r="I141" s="2" t="s">
        <v>47</v>
      </c>
      <c r="J141" s="4">
        <v>0</v>
      </c>
      <c r="K141" s="4">
        <v>0</v>
      </c>
    </row>
    <row r="142" spans="2:18" x14ac:dyDescent="0.25">
      <c r="B142" s="2" t="s">
        <v>43</v>
      </c>
      <c r="C142" s="3">
        <v>45093</v>
      </c>
      <c r="D142" s="2" t="s">
        <v>412</v>
      </c>
      <c r="E142" s="2" t="s">
        <v>450</v>
      </c>
      <c r="F142" s="2" t="s">
        <v>45</v>
      </c>
      <c r="G142" s="2" t="s">
        <v>93</v>
      </c>
      <c r="H142" s="5"/>
      <c r="I142" s="2" t="s">
        <v>47</v>
      </c>
      <c r="J142" s="4">
        <v>0.14000000000000001</v>
      </c>
      <c r="K142" s="4">
        <v>0.14000000000000001</v>
      </c>
      <c r="O142" s="6">
        <f>J142</f>
        <v>0.14000000000000001</v>
      </c>
    </row>
    <row r="143" spans="2:18" x14ac:dyDescent="0.25">
      <c r="B143" s="2" t="s">
        <v>43</v>
      </c>
      <c r="C143" s="3">
        <v>45093</v>
      </c>
      <c r="D143" s="2" t="s">
        <v>412</v>
      </c>
      <c r="E143" s="2" t="s">
        <v>450</v>
      </c>
      <c r="F143" s="2" t="s">
        <v>45</v>
      </c>
      <c r="G143" s="2" t="s">
        <v>93</v>
      </c>
      <c r="H143" s="5"/>
      <c r="I143" s="2" t="s">
        <v>47</v>
      </c>
      <c r="J143" s="4">
        <v>29.39</v>
      </c>
      <c r="K143" s="4">
        <v>29.39</v>
      </c>
      <c r="P143" s="6">
        <f>J143</f>
        <v>29.39</v>
      </c>
    </row>
    <row r="144" spans="2:18" x14ac:dyDescent="0.25">
      <c r="B144" s="2" t="s">
        <v>43</v>
      </c>
      <c r="C144" s="3">
        <v>45093</v>
      </c>
      <c r="D144" s="2" t="s">
        <v>412</v>
      </c>
      <c r="E144" s="2" t="s">
        <v>450</v>
      </c>
      <c r="F144" s="2" t="s">
        <v>45</v>
      </c>
      <c r="G144" s="2" t="s">
        <v>93</v>
      </c>
      <c r="H144" s="5"/>
      <c r="I144" s="2" t="s">
        <v>47</v>
      </c>
      <c r="J144" s="4">
        <v>6.87</v>
      </c>
      <c r="K144" s="4">
        <v>6.87</v>
      </c>
      <c r="Q144" s="6">
        <f>J144</f>
        <v>6.87</v>
      </c>
    </row>
    <row r="145" spans="2:18" x14ac:dyDescent="0.25">
      <c r="B145" s="2" t="s">
        <v>43</v>
      </c>
      <c r="C145" s="3">
        <v>45093</v>
      </c>
      <c r="D145" s="2" t="s">
        <v>412</v>
      </c>
      <c r="E145" s="2" t="s">
        <v>450</v>
      </c>
      <c r="F145" s="2" t="s">
        <v>45</v>
      </c>
      <c r="G145" s="2" t="s">
        <v>93</v>
      </c>
      <c r="H145" s="5"/>
      <c r="I145" s="2" t="s">
        <v>47</v>
      </c>
      <c r="J145" s="4">
        <v>1.1399999999999999</v>
      </c>
      <c r="K145" s="4">
        <v>1.1399999999999999</v>
      </c>
      <c r="R145" s="6">
        <f>J145</f>
        <v>1.1399999999999999</v>
      </c>
    </row>
    <row r="146" spans="2:18" x14ac:dyDescent="0.25">
      <c r="B146" s="2" t="s">
        <v>43</v>
      </c>
      <c r="C146" s="3">
        <v>45100</v>
      </c>
      <c r="D146" s="2" t="s">
        <v>413</v>
      </c>
      <c r="E146" s="2" t="s">
        <v>450</v>
      </c>
      <c r="F146" s="2" t="s">
        <v>45</v>
      </c>
      <c r="G146" s="2" t="s">
        <v>93</v>
      </c>
      <c r="H146" s="5"/>
      <c r="I146" s="2" t="s">
        <v>47</v>
      </c>
      <c r="J146" s="4">
        <v>473.92</v>
      </c>
      <c r="K146" s="4">
        <v>473.92</v>
      </c>
      <c r="L146" s="6">
        <f>J146</f>
        <v>473.92</v>
      </c>
    </row>
    <row r="147" spans="2:18" x14ac:dyDescent="0.25">
      <c r="B147" s="2" t="s">
        <v>43</v>
      </c>
      <c r="C147" s="3">
        <v>45100</v>
      </c>
      <c r="D147" s="2" t="s">
        <v>413</v>
      </c>
      <c r="E147" s="2" t="s">
        <v>450</v>
      </c>
      <c r="F147" s="2" t="s">
        <v>45</v>
      </c>
      <c r="G147" s="2" t="s">
        <v>93</v>
      </c>
      <c r="H147" s="5"/>
      <c r="I147" s="2" t="s">
        <v>47</v>
      </c>
      <c r="J147" s="4">
        <v>0</v>
      </c>
      <c r="K147" s="4">
        <v>0</v>
      </c>
    </row>
    <row r="148" spans="2:18" x14ac:dyDescent="0.25">
      <c r="B148" s="2" t="s">
        <v>43</v>
      </c>
      <c r="C148" s="3">
        <v>45100</v>
      </c>
      <c r="D148" s="2" t="s">
        <v>413</v>
      </c>
      <c r="E148" s="2" t="s">
        <v>450</v>
      </c>
      <c r="F148" s="2" t="s">
        <v>45</v>
      </c>
      <c r="G148" s="2" t="s">
        <v>93</v>
      </c>
      <c r="H148" s="5"/>
      <c r="I148" s="2" t="s">
        <v>47</v>
      </c>
      <c r="J148" s="4">
        <v>0.15</v>
      </c>
      <c r="K148" s="4">
        <v>0.15</v>
      </c>
      <c r="O148" s="6">
        <f>J148</f>
        <v>0.15</v>
      </c>
    </row>
    <row r="149" spans="2:18" x14ac:dyDescent="0.25">
      <c r="B149" s="2" t="s">
        <v>43</v>
      </c>
      <c r="C149" s="3">
        <v>45100</v>
      </c>
      <c r="D149" s="2" t="s">
        <v>413</v>
      </c>
      <c r="E149" s="2" t="s">
        <v>450</v>
      </c>
      <c r="F149" s="2" t="s">
        <v>45</v>
      </c>
      <c r="G149" s="2" t="s">
        <v>93</v>
      </c>
      <c r="H149" s="5"/>
      <c r="I149" s="2" t="s">
        <v>47</v>
      </c>
      <c r="J149" s="4">
        <v>29.38</v>
      </c>
      <c r="K149" s="4">
        <v>29.38</v>
      </c>
      <c r="P149" s="6">
        <f>J149</f>
        <v>29.38</v>
      </c>
    </row>
    <row r="150" spans="2:18" x14ac:dyDescent="0.25">
      <c r="B150" s="2" t="s">
        <v>43</v>
      </c>
      <c r="C150" s="3">
        <v>45100</v>
      </c>
      <c r="D150" s="2" t="s">
        <v>413</v>
      </c>
      <c r="E150" s="2" t="s">
        <v>450</v>
      </c>
      <c r="F150" s="2" t="s">
        <v>45</v>
      </c>
      <c r="G150" s="2" t="s">
        <v>93</v>
      </c>
      <c r="H150" s="5"/>
      <c r="I150" s="2" t="s">
        <v>47</v>
      </c>
      <c r="J150" s="4">
        <v>6.87</v>
      </c>
      <c r="K150" s="4">
        <v>6.87</v>
      </c>
      <c r="Q150" s="6">
        <f>J150</f>
        <v>6.87</v>
      </c>
    </row>
    <row r="151" spans="2:18" x14ac:dyDescent="0.25">
      <c r="B151" s="2" t="s">
        <v>43</v>
      </c>
      <c r="C151" s="3">
        <v>45100</v>
      </c>
      <c r="D151" s="2" t="s">
        <v>413</v>
      </c>
      <c r="E151" s="2" t="s">
        <v>450</v>
      </c>
      <c r="F151" s="2" t="s">
        <v>45</v>
      </c>
      <c r="G151" s="2" t="s">
        <v>93</v>
      </c>
      <c r="H151" s="5"/>
      <c r="I151" s="2" t="s">
        <v>47</v>
      </c>
      <c r="J151" s="4">
        <v>1.1399999999999999</v>
      </c>
      <c r="K151" s="4">
        <v>1.1399999999999999</v>
      </c>
      <c r="R151" s="6">
        <f>J151</f>
        <v>1.1399999999999999</v>
      </c>
    </row>
    <row r="152" spans="2:18" x14ac:dyDescent="0.25">
      <c r="B152" s="2" t="s">
        <v>43</v>
      </c>
      <c r="C152" s="3">
        <v>45107</v>
      </c>
      <c r="D152" s="2" t="s">
        <v>414</v>
      </c>
      <c r="E152" s="2" t="s">
        <v>450</v>
      </c>
      <c r="F152" s="2" t="s">
        <v>45</v>
      </c>
      <c r="G152" s="2" t="s">
        <v>93</v>
      </c>
      <c r="H152" s="5"/>
      <c r="I152" s="2" t="s">
        <v>47</v>
      </c>
      <c r="J152" s="4">
        <v>473.92</v>
      </c>
      <c r="K152" s="4">
        <v>473.92</v>
      </c>
      <c r="L152" s="6">
        <f>J152</f>
        <v>473.92</v>
      </c>
    </row>
    <row r="153" spans="2:18" x14ac:dyDescent="0.25">
      <c r="B153" s="2" t="s">
        <v>43</v>
      </c>
      <c r="C153" s="3">
        <v>45107</v>
      </c>
      <c r="D153" s="2" t="s">
        <v>414</v>
      </c>
      <c r="E153" s="2" t="s">
        <v>450</v>
      </c>
      <c r="F153" s="2" t="s">
        <v>45</v>
      </c>
      <c r="G153" s="2" t="s">
        <v>93</v>
      </c>
      <c r="H153" s="5"/>
      <c r="I153" s="2" t="s">
        <v>47</v>
      </c>
      <c r="J153" s="4">
        <v>0</v>
      </c>
      <c r="K153" s="4">
        <v>0</v>
      </c>
    </row>
    <row r="154" spans="2:18" x14ac:dyDescent="0.25">
      <c r="B154" s="2" t="s">
        <v>43</v>
      </c>
      <c r="C154" s="3">
        <v>45107</v>
      </c>
      <c r="D154" s="2" t="s">
        <v>414</v>
      </c>
      <c r="E154" s="2" t="s">
        <v>450</v>
      </c>
      <c r="F154" s="2" t="s">
        <v>45</v>
      </c>
      <c r="G154" s="2" t="s">
        <v>93</v>
      </c>
      <c r="H154" s="5"/>
      <c r="I154" s="2" t="s">
        <v>47</v>
      </c>
      <c r="J154" s="4">
        <v>0.14000000000000001</v>
      </c>
      <c r="K154" s="4">
        <v>0.14000000000000001</v>
      </c>
      <c r="O154" s="6">
        <f>J154</f>
        <v>0.14000000000000001</v>
      </c>
    </row>
    <row r="155" spans="2:18" x14ac:dyDescent="0.25">
      <c r="B155" s="2" t="s">
        <v>43</v>
      </c>
      <c r="C155" s="3">
        <v>45107</v>
      </c>
      <c r="D155" s="2" t="s">
        <v>414</v>
      </c>
      <c r="E155" s="2" t="s">
        <v>450</v>
      </c>
      <c r="F155" s="2" t="s">
        <v>45</v>
      </c>
      <c r="G155" s="2" t="s">
        <v>93</v>
      </c>
      <c r="H155" s="5"/>
      <c r="I155" s="2" t="s">
        <v>47</v>
      </c>
      <c r="J155" s="4">
        <v>29.38</v>
      </c>
      <c r="K155" s="4">
        <v>29.38</v>
      </c>
      <c r="P155" s="6">
        <f>J155</f>
        <v>29.38</v>
      </c>
    </row>
    <row r="156" spans="2:18" x14ac:dyDescent="0.25">
      <c r="B156" s="2" t="s">
        <v>43</v>
      </c>
      <c r="C156" s="3">
        <v>45107</v>
      </c>
      <c r="D156" s="2" t="s">
        <v>414</v>
      </c>
      <c r="E156" s="2" t="s">
        <v>450</v>
      </c>
      <c r="F156" s="2" t="s">
        <v>45</v>
      </c>
      <c r="G156" s="2" t="s">
        <v>93</v>
      </c>
      <c r="H156" s="5"/>
      <c r="I156" s="2" t="s">
        <v>47</v>
      </c>
      <c r="J156" s="4">
        <v>6.87</v>
      </c>
      <c r="K156" s="4">
        <v>6.87</v>
      </c>
      <c r="Q156" s="6">
        <f>J156</f>
        <v>6.87</v>
      </c>
    </row>
    <row r="157" spans="2:18" x14ac:dyDescent="0.25">
      <c r="B157" s="2" t="s">
        <v>43</v>
      </c>
      <c r="C157" s="3">
        <v>45107</v>
      </c>
      <c r="D157" s="2" t="s">
        <v>414</v>
      </c>
      <c r="E157" s="2" t="s">
        <v>450</v>
      </c>
      <c r="F157" s="2" t="s">
        <v>45</v>
      </c>
      <c r="G157" s="2" t="s">
        <v>93</v>
      </c>
      <c r="H157" s="5"/>
      <c r="I157" s="2" t="s">
        <v>47</v>
      </c>
      <c r="J157" s="4">
        <v>1.1399999999999999</v>
      </c>
      <c r="K157" s="4">
        <v>1.1399999999999999</v>
      </c>
      <c r="R157" s="6">
        <f>J157</f>
        <v>1.1399999999999999</v>
      </c>
    </row>
    <row r="158" spans="2:18" x14ac:dyDescent="0.25">
      <c r="B158" s="2" t="s">
        <v>43</v>
      </c>
      <c r="C158" s="3">
        <v>45114</v>
      </c>
      <c r="D158" s="2" t="s">
        <v>415</v>
      </c>
      <c r="E158" s="2" t="s">
        <v>450</v>
      </c>
      <c r="F158" s="2" t="s">
        <v>45</v>
      </c>
      <c r="G158" s="2" t="s">
        <v>93</v>
      </c>
      <c r="H158" s="5"/>
      <c r="I158" s="2" t="s">
        <v>47</v>
      </c>
      <c r="J158" s="4">
        <v>473.92</v>
      </c>
      <c r="K158" s="4">
        <v>473.92</v>
      </c>
      <c r="L158" s="6">
        <f>J158</f>
        <v>473.92</v>
      </c>
    </row>
    <row r="159" spans="2:18" x14ac:dyDescent="0.25">
      <c r="B159" s="2" t="s">
        <v>43</v>
      </c>
      <c r="C159" s="3">
        <v>45114</v>
      </c>
      <c r="D159" s="2" t="s">
        <v>415</v>
      </c>
      <c r="E159" s="2" t="s">
        <v>450</v>
      </c>
      <c r="F159" s="2" t="s">
        <v>45</v>
      </c>
      <c r="G159" s="2" t="s">
        <v>93</v>
      </c>
      <c r="H159" s="5"/>
      <c r="I159" s="2" t="s">
        <v>47</v>
      </c>
      <c r="J159" s="4">
        <v>0</v>
      </c>
      <c r="K159" s="4">
        <v>0</v>
      </c>
    </row>
    <row r="160" spans="2:18" x14ac:dyDescent="0.25">
      <c r="B160" s="2" t="s">
        <v>43</v>
      </c>
      <c r="C160" s="3">
        <v>45114</v>
      </c>
      <c r="D160" s="2" t="s">
        <v>415</v>
      </c>
      <c r="E160" s="2" t="s">
        <v>450</v>
      </c>
      <c r="F160" s="2" t="s">
        <v>45</v>
      </c>
      <c r="G160" s="2" t="s">
        <v>93</v>
      </c>
      <c r="H160" s="5"/>
      <c r="I160" s="2" t="s">
        <v>47</v>
      </c>
      <c r="J160" s="4">
        <v>0.14000000000000001</v>
      </c>
      <c r="K160" s="4">
        <v>0.14000000000000001</v>
      </c>
      <c r="O160" s="6">
        <f>J160</f>
        <v>0.14000000000000001</v>
      </c>
    </row>
    <row r="161" spans="2:18" x14ac:dyDescent="0.25">
      <c r="B161" s="2" t="s">
        <v>43</v>
      </c>
      <c r="C161" s="3">
        <v>45114</v>
      </c>
      <c r="D161" s="2" t="s">
        <v>415</v>
      </c>
      <c r="E161" s="2" t="s">
        <v>450</v>
      </c>
      <c r="F161" s="2" t="s">
        <v>45</v>
      </c>
      <c r="G161" s="2" t="s">
        <v>93</v>
      </c>
      <c r="H161" s="5"/>
      <c r="I161" s="2" t="s">
        <v>47</v>
      </c>
      <c r="J161" s="4">
        <v>29.39</v>
      </c>
      <c r="K161" s="4">
        <v>29.39</v>
      </c>
      <c r="P161" s="6">
        <f>J161</f>
        <v>29.39</v>
      </c>
    </row>
    <row r="162" spans="2:18" x14ac:dyDescent="0.25">
      <c r="B162" s="2" t="s">
        <v>43</v>
      </c>
      <c r="C162" s="3">
        <v>45114</v>
      </c>
      <c r="D162" s="2" t="s">
        <v>415</v>
      </c>
      <c r="E162" s="2" t="s">
        <v>450</v>
      </c>
      <c r="F162" s="2" t="s">
        <v>45</v>
      </c>
      <c r="G162" s="2" t="s">
        <v>93</v>
      </c>
      <c r="H162" s="5"/>
      <c r="I162" s="2" t="s">
        <v>47</v>
      </c>
      <c r="J162" s="4">
        <v>6.88</v>
      </c>
      <c r="K162" s="4">
        <v>6.88</v>
      </c>
      <c r="Q162" s="6">
        <f>J162</f>
        <v>6.88</v>
      </c>
    </row>
    <row r="163" spans="2:18" x14ac:dyDescent="0.25">
      <c r="B163" s="2" t="s">
        <v>43</v>
      </c>
      <c r="C163" s="3">
        <v>45114</v>
      </c>
      <c r="D163" s="2" t="s">
        <v>415</v>
      </c>
      <c r="E163" s="2" t="s">
        <v>450</v>
      </c>
      <c r="F163" s="2" t="s">
        <v>45</v>
      </c>
      <c r="G163" s="2" t="s">
        <v>93</v>
      </c>
      <c r="H163" s="5"/>
      <c r="I163" s="2" t="s">
        <v>47</v>
      </c>
      <c r="J163" s="4">
        <v>1.1299999999999999</v>
      </c>
      <c r="K163" s="4">
        <v>1.1299999999999999</v>
      </c>
      <c r="R163" s="6">
        <f>J163</f>
        <v>1.1299999999999999</v>
      </c>
    </row>
    <row r="164" spans="2:18" x14ac:dyDescent="0.25">
      <c r="B164" s="2" t="s">
        <v>43</v>
      </c>
      <c r="C164" s="3">
        <v>45121</v>
      </c>
      <c r="D164" s="2" t="s">
        <v>416</v>
      </c>
      <c r="E164" s="2" t="s">
        <v>450</v>
      </c>
      <c r="F164" s="2" t="s">
        <v>45</v>
      </c>
      <c r="G164" s="2" t="s">
        <v>93</v>
      </c>
      <c r="H164" s="5"/>
      <c r="I164" s="2" t="s">
        <v>47</v>
      </c>
      <c r="J164" s="4">
        <v>473.92</v>
      </c>
      <c r="K164" s="4">
        <v>473.92</v>
      </c>
      <c r="L164" s="6">
        <f>J164</f>
        <v>473.92</v>
      </c>
    </row>
    <row r="165" spans="2:18" x14ac:dyDescent="0.25">
      <c r="B165" s="2" t="s">
        <v>43</v>
      </c>
      <c r="C165" s="3">
        <v>45121</v>
      </c>
      <c r="D165" s="2" t="s">
        <v>416</v>
      </c>
      <c r="E165" s="2" t="s">
        <v>450</v>
      </c>
      <c r="F165" s="2" t="s">
        <v>45</v>
      </c>
      <c r="G165" s="2" t="s">
        <v>93</v>
      </c>
      <c r="H165" s="5"/>
      <c r="I165" s="2" t="s">
        <v>47</v>
      </c>
      <c r="J165" s="4">
        <v>0</v>
      </c>
      <c r="K165" s="4">
        <v>0</v>
      </c>
    </row>
    <row r="166" spans="2:18" x14ac:dyDescent="0.25">
      <c r="B166" s="2" t="s">
        <v>43</v>
      </c>
      <c r="C166" s="3">
        <v>45121</v>
      </c>
      <c r="D166" s="2" t="s">
        <v>416</v>
      </c>
      <c r="E166" s="2" t="s">
        <v>450</v>
      </c>
      <c r="F166" s="2" t="s">
        <v>45</v>
      </c>
      <c r="G166" s="2" t="s">
        <v>93</v>
      </c>
      <c r="H166" s="5"/>
      <c r="I166" s="2" t="s">
        <v>47</v>
      </c>
      <c r="J166" s="4">
        <v>0.14000000000000001</v>
      </c>
      <c r="K166" s="4">
        <v>0.14000000000000001</v>
      </c>
      <c r="O166" s="6">
        <f>J166</f>
        <v>0.14000000000000001</v>
      </c>
    </row>
    <row r="167" spans="2:18" x14ac:dyDescent="0.25">
      <c r="B167" s="2" t="s">
        <v>43</v>
      </c>
      <c r="C167" s="3">
        <v>45121</v>
      </c>
      <c r="D167" s="2" t="s">
        <v>416</v>
      </c>
      <c r="E167" s="2" t="s">
        <v>450</v>
      </c>
      <c r="F167" s="2" t="s">
        <v>45</v>
      </c>
      <c r="G167" s="2" t="s">
        <v>93</v>
      </c>
      <c r="H167" s="5"/>
      <c r="I167" s="2" t="s">
        <v>47</v>
      </c>
      <c r="J167" s="4">
        <v>29.38</v>
      </c>
      <c r="K167" s="4">
        <v>29.38</v>
      </c>
      <c r="P167" s="6">
        <f>J167</f>
        <v>29.38</v>
      </c>
    </row>
    <row r="168" spans="2:18" x14ac:dyDescent="0.25">
      <c r="B168" s="2" t="s">
        <v>43</v>
      </c>
      <c r="C168" s="3">
        <v>45121</v>
      </c>
      <c r="D168" s="2" t="s">
        <v>416</v>
      </c>
      <c r="E168" s="2" t="s">
        <v>450</v>
      </c>
      <c r="F168" s="2" t="s">
        <v>45</v>
      </c>
      <c r="G168" s="2" t="s">
        <v>93</v>
      </c>
      <c r="H168" s="5"/>
      <c r="I168" s="2" t="s">
        <v>47</v>
      </c>
      <c r="J168" s="4">
        <v>6.87</v>
      </c>
      <c r="K168" s="4">
        <v>6.87</v>
      </c>
      <c r="Q168" s="6">
        <f>J168</f>
        <v>6.87</v>
      </c>
    </row>
    <row r="169" spans="2:18" x14ac:dyDescent="0.25">
      <c r="B169" s="2" t="s">
        <v>43</v>
      </c>
      <c r="C169" s="3">
        <v>45121</v>
      </c>
      <c r="D169" s="2" t="s">
        <v>416</v>
      </c>
      <c r="E169" s="2" t="s">
        <v>450</v>
      </c>
      <c r="F169" s="2" t="s">
        <v>45</v>
      </c>
      <c r="G169" s="2" t="s">
        <v>93</v>
      </c>
      <c r="H169" s="5"/>
      <c r="I169" s="2" t="s">
        <v>47</v>
      </c>
      <c r="J169" s="4">
        <v>1.1399999999999999</v>
      </c>
      <c r="K169" s="4">
        <v>1.1399999999999999</v>
      </c>
      <c r="R169" s="6">
        <f>J169</f>
        <v>1.1399999999999999</v>
      </c>
    </row>
    <row r="170" spans="2:18" x14ac:dyDescent="0.25">
      <c r="B170" s="2" t="s">
        <v>43</v>
      </c>
      <c r="C170" s="3">
        <v>45128</v>
      </c>
      <c r="D170" s="2" t="s">
        <v>417</v>
      </c>
      <c r="E170" s="2" t="s">
        <v>450</v>
      </c>
      <c r="F170" s="2" t="s">
        <v>45</v>
      </c>
      <c r="G170" s="2" t="s">
        <v>93</v>
      </c>
      <c r="H170" s="5"/>
      <c r="I170" s="2" t="s">
        <v>47</v>
      </c>
      <c r="J170" s="4">
        <v>473.92</v>
      </c>
      <c r="K170" s="4">
        <v>473.92</v>
      </c>
      <c r="L170" s="6">
        <f>J170</f>
        <v>473.92</v>
      </c>
    </row>
    <row r="171" spans="2:18" x14ac:dyDescent="0.25">
      <c r="B171" s="2" t="s">
        <v>43</v>
      </c>
      <c r="C171" s="3">
        <v>45128</v>
      </c>
      <c r="D171" s="2" t="s">
        <v>417</v>
      </c>
      <c r="E171" s="2" t="s">
        <v>450</v>
      </c>
      <c r="F171" s="2" t="s">
        <v>45</v>
      </c>
      <c r="G171" s="2" t="s">
        <v>93</v>
      </c>
      <c r="H171" s="5"/>
      <c r="I171" s="2" t="s">
        <v>47</v>
      </c>
      <c r="J171" s="4">
        <v>2.75</v>
      </c>
      <c r="K171" s="4">
        <v>2.75</v>
      </c>
      <c r="M171" s="6">
        <f>J171</f>
        <v>2.75</v>
      </c>
    </row>
    <row r="172" spans="2:18" x14ac:dyDescent="0.25">
      <c r="B172" s="2" t="s">
        <v>43</v>
      </c>
      <c r="C172" s="3">
        <v>45128</v>
      </c>
      <c r="D172" s="2" t="s">
        <v>417</v>
      </c>
      <c r="E172" s="2" t="s">
        <v>450</v>
      </c>
      <c r="F172" s="2" t="s">
        <v>45</v>
      </c>
      <c r="G172" s="2" t="s">
        <v>93</v>
      </c>
      <c r="H172" s="5"/>
      <c r="I172" s="2" t="s">
        <v>47</v>
      </c>
      <c r="J172" s="4">
        <v>1.1399999999999999</v>
      </c>
      <c r="K172" s="4">
        <v>1.1399999999999999</v>
      </c>
      <c r="N172" s="6">
        <f>J172</f>
        <v>1.1399999999999999</v>
      </c>
    </row>
    <row r="173" spans="2:18" x14ac:dyDescent="0.25">
      <c r="B173" s="2" t="s">
        <v>43</v>
      </c>
      <c r="C173" s="3">
        <v>45128</v>
      </c>
      <c r="D173" s="2" t="s">
        <v>417</v>
      </c>
      <c r="E173" s="2" t="s">
        <v>450</v>
      </c>
      <c r="F173" s="2" t="s">
        <v>45</v>
      </c>
      <c r="G173" s="2" t="s">
        <v>93</v>
      </c>
      <c r="H173" s="5"/>
      <c r="I173" s="2" t="s">
        <v>47</v>
      </c>
      <c r="J173" s="4">
        <v>0.14000000000000001</v>
      </c>
      <c r="K173" s="4">
        <v>0.14000000000000001</v>
      </c>
      <c r="O173" s="6">
        <f>J173</f>
        <v>0.14000000000000001</v>
      </c>
    </row>
    <row r="174" spans="2:18" x14ac:dyDescent="0.25">
      <c r="B174" s="2" t="s">
        <v>43</v>
      </c>
      <c r="C174" s="3">
        <v>45128</v>
      </c>
      <c r="D174" s="2" t="s">
        <v>417</v>
      </c>
      <c r="E174" s="2" t="s">
        <v>450</v>
      </c>
      <c r="F174" s="2" t="s">
        <v>45</v>
      </c>
      <c r="G174" s="2" t="s">
        <v>93</v>
      </c>
      <c r="H174" s="5"/>
      <c r="I174" s="2" t="s">
        <v>47</v>
      </c>
      <c r="J174" s="4">
        <v>29.38</v>
      </c>
      <c r="K174" s="4">
        <v>29.38</v>
      </c>
      <c r="P174" s="6">
        <f>J174</f>
        <v>29.38</v>
      </c>
    </row>
    <row r="175" spans="2:18" x14ac:dyDescent="0.25">
      <c r="B175" s="2" t="s">
        <v>43</v>
      </c>
      <c r="C175" s="3">
        <v>45128</v>
      </c>
      <c r="D175" s="2" t="s">
        <v>417</v>
      </c>
      <c r="E175" s="2" t="s">
        <v>450</v>
      </c>
      <c r="F175" s="2" t="s">
        <v>45</v>
      </c>
      <c r="G175" s="2" t="s">
        <v>93</v>
      </c>
      <c r="H175" s="5"/>
      <c r="I175" s="2" t="s">
        <v>47</v>
      </c>
      <c r="J175" s="4">
        <v>6.87</v>
      </c>
      <c r="K175" s="4">
        <v>6.87</v>
      </c>
      <c r="Q175" s="6">
        <f>J175</f>
        <v>6.87</v>
      </c>
    </row>
    <row r="176" spans="2:18" x14ac:dyDescent="0.25">
      <c r="B176" s="2" t="s">
        <v>43</v>
      </c>
      <c r="C176" s="3">
        <v>45128</v>
      </c>
      <c r="D176" s="2" t="s">
        <v>417</v>
      </c>
      <c r="E176" s="2" t="s">
        <v>450</v>
      </c>
      <c r="F176" s="2" t="s">
        <v>45</v>
      </c>
      <c r="G176" s="2" t="s">
        <v>93</v>
      </c>
      <c r="H176" s="5"/>
      <c r="I176" s="2" t="s">
        <v>47</v>
      </c>
      <c r="J176" s="4">
        <v>1.1399999999999999</v>
      </c>
      <c r="K176" s="4">
        <v>1.1399999999999999</v>
      </c>
      <c r="R176" s="6">
        <f>J176</f>
        <v>1.1399999999999999</v>
      </c>
    </row>
    <row r="177" spans="2:18" x14ac:dyDescent="0.25">
      <c r="B177" s="2" t="s">
        <v>43</v>
      </c>
      <c r="C177" s="3">
        <v>45135</v>
      </c>
      <c r="D177" s="2" t="s">
        <v>418</v>
      </c>
      <c r="E177" s="2" t="s">
        <v>450</v>
      </c>
      <c r="F177" s="2" t="s">
        <v>45</v>
      </c>
      <c r="G177" s="2" t="s">
        <v>93</v>
      </c>
      <c r="H177" s="5"/>
      <c r="I177" s="2" t="s">
        <v>47</v>
      </c>
      <c r="J177" s="4">
        <v>473.92</v>
      </c>
      <c r="K177" s="4">
        <v>473.92</v>
      </c>
      <c r="L177" s="6">
        <f>J177</f>
        <v>473.92</v>
      </c>
    </row>
    <row r="178" spans="2:18" x14ac:dyDescent="0.25">
      <c r="B178" s="2" t="s">
        <v>43</v>
      </c>
      <c r="C178" s="3">
        <v>45135</v>
      </c>
      <c r="D178" s="2" t="s">
        <v>418</v>
      </c>
      <c r="E178" s="2" t="s">
        <v>450</v>
      </c>
      <c r="F178" s="2" t="s">
        <v>45</v>
      </c>
      <c r="G178" s="2" t="s">
        <v>93</v>
      </c>
      <c r="H178" s="5"/>
      <c r="I178" s="2" t="s">
        <v>47</v>
      </c>
      <c r="J178" s="4">
        <v>2.75</v>
      </c>
      <c r="K178" s="4">
        <v>2.75</v>
      </c>
      <c r="M178" s="6">
        <f>J178</f>
        <v>2.75</v>
      </c>
    </row>
    <row r="179" spans="2:18" x14ac:dyDescent="0.25">
      <c r="B179" s="2" t="s">
        <v>43</v>
      </c>
      <c r="C179" s="3">
        <v>45135</v>
      </c>
      <c r="D179" s="2" t="s">
        <v>418</v>
      </c>
      <c r="E179" s="2" t="s">
        <v>450</v>
      </c>
      <c r="F179" s="2" t="s">
        <v>45</v>
      </c>
      <c r="G179" s="2" t="s">
        <v>93</v>
      </c>
      <c r="H179" s="5"/>
      <c r="I179" s="2" t="s">
        <v>47</v>
      </c>
      <c r="J179" s="4">
        <v>1.1399999999999999</v>
      </c>
      <c r="K179" s="4">
        <v>1.1399999999999999</v>
      </c>
      <c r="N179" s="6">
        <f>J179</f>
        <v>1.1399999999999999</v>
      </c>
    </row>
    <row r="180" spans="2:18" x14ac:dyDescent="0.25">
      <c r="B180" s="2" t="s">
        <v>43</v>
      </c>
      <c r="C180" s="3">
        <v>45135</v>
      </c>
      <c r="D180" s="2" t="s">
        <v>418</v>
      </c>
      <c r="E180" s="2" t="s">
        <v>450</v>
      </c>
      <c r="F180" s="2" t="s">
        <v>45</v>
      </c>
      <c r="G180" s="2" t="s">
        <v>93</v>
      </c>
      <c r="H180" s="5"/>
      <c r="I180" s="2" t="s">
        <v>47</v>
      </c>
      <c r="J180" s="4">
        <v>0.15</v>
      </c>
      <c r="K180" s="4">
        <v>0.15</v>
      </c>
      <c r="O180" s="6">
        <f>J180</f>
        <v>0.15</v>
      </c>
    </row>
    <row r="181" spans="2:18" x14ac:dyDescent="0.25">
      <c r="B181" s="2" t="s">
        <v>43</v>
      </c>
      <c r="C181" s="3">
        <v>45135</v>
      </c>
      <c r="D181" s="2" t="s">
        <v>418</v>
      </c>
      <c r="E181" s="2" t="s">
        <v>450</v>
      </c>
      <c r="F181" s="2" t="s">
        <v>45</v>
      </c>
      <c r="G181" s="2" t="s">
        <v>93</v>
      </c>
      <c r="H181" s="5"/>
      <c r="I181" s="2" t="s">
        <v>47</v>
      </c>
      <c r="J181" s="4">
        <v>29.39</v>
      </c>
      <c r="K181" s="4">
        <v>29.39</v>
      </c>
      <c r="P181" s="6">
        <f>J181</f>
        <v>29.39</v>
      </c>
    </row>
    <row r="182" spans="2:18" x14ac:dyDescent="0.25">
      <c r="B182" s="2" t="s">
        <v>43</v>
      </c>
      <c r="C182" s="3">
        <v>45135</v>
      </c>
      <c r="D182" s="2" t="s">
        <v>418</v>
      </c>
      <c r="E182" s="2" t="s">
        <v>450</v>
      </c>
      <c r="F182" s="2" t="s">
        <v>45</v>
      </c>
      <c r="G182" s="2" t="s">
        <v>93</v>
      </c>
      <c r="H182" s="5"/>
      <c r="I182" s="2" t="s">
        <v>47</v>
      </c>
      <c r="J182" s="4">
        <v>6.87</v>
      </c>
      <c r="K182" s="4">
        <v>6.87</v>
      </c>
      <c r="Q182" s="6">
        <f>J182</f>
        <v>6.87</v>
      </c>
    </row>
    <row r="183" spans="2:18" x14ac:dyDescent="0.25">
      <c r="B183" s="2" t="s">
        <v>43</v>
      </c>
      <c r="C183" s="3">
        <v>45135</v>
      </c>
      <c r="D183" s="2" t="s">
        <v>418</v>
      </c>
      <c r="E183" s="2" t="s">
        <v>450</v>
      </c>
      <c r="F183" s="2" t="s">
        <v>45</v>
      </c>
      <c r="G183" s="2" t="s">
        <v>93</v>
      </c>
      <c r="H183" s="5"/>
      <c r="I183" s="2" t="s">
        <v>47</v>
      </c>
      <c r="J183" s="4">
        <v>1.1399999999999999</v>
      </c>
      <c r="K183" s="4">
        <v>1.1399999999999999</v>
      </c>
      <c r="R183" s="6">
        <f>J183</f>
        <v>1.1399999999999999</v>
      </c>
    </row>
    <row r="184" spans="2:18" x14ac:dyDescent="0.25">
      <c r="B184" s="2" t="s">
        <v>43</v>
      </c>
      <c r="C184" s="3">
        <v>45142</v>
      </c>
      <c r="D184" s="2" t="s">
        <v>419</v>
      </c>
      <c r="E184" s="2" t="s">
        <v>450</v>
      </c>
      <c r="F184" s="2" t="s">
        <v>45</v>
      </c>
      <c r="G184" s="2" t="s">
        <v>93</v>
      </c>
      <c r="H184" s="5"/>
      <c r="I184" s="2" t="s">
        <v>47</v>
      </c>
      <c r="J184" s="4">
        <v>473.92</v>
      </c>
      <c r="K184" s="4">
        <v>473.92</v>
      </c>
      <c r="L184" s="6">
        <f>J184</f>
        <v>473.92</v>
      </c>
    </row>
    <row r="185" spans="2:18" x14ac:dyDescent="0.25">
      <c r="B185" s="2" t="s">
        <v>43</v>
      </c>
      <c r="C185" s="3">
        <v>45142</v>
      </c>
      <c r="D185" s="2" t="s">
        <v>419</v>
      </c>
      <c r="E185" s="2" t="s">
        <v>450</v>
      </c>
      <c r="F185" s="2" t="s">
        <v>45</v>
      </c>
      <c r="G185" s="2" t="s">
        <v>93</v>
      </c>
      <c r="H185" s="5"/>
      <c r="I185" s="2" t="s">
        <v>47</v>
      </c>
      <c r="J185" s="4">
        <v>2.75</v>
      </c>
      <c r="K185" s="4">
        <v>2.75</v>
      </c>
      <c r="M185" s="6">
        <f>J185</f>
        <v>2.75</v>
      </c>
    </row>
    <row r="186" spans="2:18" x14ac:dyDescent="0.25">
      <c r="B186" s="2" t="s">
        <v>43</v>
      </c>
      <c r="C186" s="3">
        <v>45142</v>
      </c>
      <c r="D186" s="2" t="s">
        <v>419</v>
      </c>
      <c r="E186" s="2" t="s">
        <v>450</v>
      </c>
      <c r="F186" s="2" t="s">
        <v>45</v>
      </c>
      <c r="G186" s="2" t="s">
        <v>93</v>
      </c>
      <c r="H186" s="5"/>
      <c r="I186" s="2" t="s">
        <v>47</v>
      </c>
      <c r="J186" s="4">
        <v>1.1399999999999999</v>
      </c>
      <c r="K186" s="4">
        <v>1.1399999999999999</v>
      </c>
      <c r="N186" s="6">
        <f>J186</f>
        <v>1.1399999999999999</v>
      </c>
    </row>
    <row r="187" spans="2:18" x14ac:dyDescent="0.25">
      <c r="B187" s="2" t="s">
        <v>43</v>
      </c>
      <c r="C187" s="3">
        <v>45142</v>
      </c>
      <c r="D187" s="2" t="s">
        <v>419</v>
      </c>
      <c r="E187" s="2" t="s">
        <v>450</v>
      </c>
      <c r="F187" s="2" t="s">
        <v>45</v>
      </c>
      <c r="G187" s="2" t="s">
        <v>93</v>
      </c>
      <c r="H187" s="5"/>
      <c r="I187" s="2" t="s">
        <v>47</v>
      </c>
      <c r="J187" s="4">
        <v>0.14000000000000001</v>
      </c>
      <c r="K187" s="4">
        <v>0.14000000000000001</v>
      </c>
      <c r="O187" s="6">
        <f>J187</f>
        <v>0.14000000000000001</v>
      </c>
    </row>
    <row r="188" spans="2:18" x14ac:dyDescent="0.25">
      <c r="B188" s="2" t="s">
        <v>43</v>
      </c>
      <c r="C188" s="3">
        <v>45142</v>
      </c>
      <c r="D188" s="2" t="s">
        <v>419</v>
      </c>
      <c r="E188" s="2" t="s">
        <v>450</v>
      </c>
      <c r="F188" s="2" t="s">
        <v>45</v>
      </c>
      <c r="G188" s="2" t="s">
        <v>93</v>
      </c>
      <c r="H188" s="5"/>
      <c r="I188" s="2" t="s">
        <v>47</v>
      </c>
      <c r="J188" s="4">
        <v>29.38</v>
      </c>
      <c r="K188" s="4">
        <v>29.38</v>
      </c>
      <c r="P188" s="6">
        <f>J188</f>
        <v>29.38</v>
      </c>
    </row>
    <row r="189" spans="2:18" x14ac:dyDescent="0.25">
      <c r="B189" s="2" t="s">
        <v>43</v>
      </c>
      <c r="C189" s="3">
        <v>45142</v>
      </c>
      <c r="D189" s="2" t="s">
        <v>419</v>
      </c>
      <c r="E189" s="2" t="s">
        <v>450</v>
      </c>
      <c r="F189" s="2" t="s">
        <v>45</v>
      </c>
      <c r="G189" s="2" t="s">
        <v>93</v>
      </c>
      <c r="H189" s="5"/>
      <c r="I189" s="2" t="s">
        <v>47</v>
      </c>
      <c r="J189" s="4">
        <v>6.87</v>
      </c>
      <c r="K189" s="4">
        <v>6.87</v>
      </c>
      <c r="Q189" s="6">
        <f>J189</f>
        <v>6.87</v>
      </c>
    </row>
    <row r="190" spans="2:18" x14ac:dyDescent="0.25">
      <c r="B190" s="2" t="s">
        <v>43</v>
      </c>
      <c r="C190" s="3">
        <v>45142</v>
      </c>
      <c r="D190" s="2" t="s">
        <v>419</v>
      </c>
      <c r="E190" s="2" t="s">
        <v>450</v>
      </c>
      <c r="F190" s="2" t="s">
        <v>45</v>
      </c>
      <c r="G190" s="2" t="s">
        <v>93</v>
      </c>
      <c r="H190" s="5"/>
      <c r="I190" s="2" t="s">
        <v>47</v>
      </c>
      <c r="J190" s="4">
        <v>1.1299999999999999</v>
      </c>
      <c r="K190" s="4">
        <v>1.1299999999999999</v>
      </c>
      <c r="R190" s="6">
        <f>J190</f>
        <v>1.1299999999999999</v>
      </c>
    </row>
    <row r="191" spans="2:18" x14ac:dyDescent="0.25">
      <c r="B191" s="2" t="s">
        <v>43</v>
      </c>
      <c r="C191" s="3">
        <v>45149</v>
      </c>
      <c r="D191" s="2" t="s">
        <v>420</v>
      </c>
      <c r="E191" s="2" t="s">
        <v>450</v>
      </c>
      <c r="F191" s="2" t="s">
        <v>45</v>
      </c>
      <c r="G191" s="2" t="s">
        <v>93</v>
      </c>
      <c r="H191" s="5"/>
      <c r="I191" s="2" t="s">
        <v>47</v>
      </c>
      <c r="J191" s="4">
        <v>473.92</v>
      </c>
      <c r="K191" s="4">
        <v>473.92</v>
      </c>
      <c r="L191" s="6">
        <f>J191</f>
        <v>473.92</v>
      </c>
    </row>
    <row r="192" spans="2:18" x14ac:dyDescent="0.25">
      <c r="B192" s="2" t="s">
        <v>43</v>
      </c>
      <c r="C192" s="3">
        <v>45149</v>
      </c>
      <c r="D192" s="2" t="s">
        <v>420</v>
      </c>
      <c r="E192" s="2" t="s">
        <v>450</v>
      </c>
      <c r="F192" s="2" t="s">
        <v>45</v>
      </c>
      <c r="G192" s="2" t="s">
        <v>93</v>
      </c>
      <c r="H192" s="5"/>
      <c r="I192" s="2" t="s">
        <v>47</v>
      </c>
      <c r="J192" s="4">
        <v>2.75</v>
      </c>
      <c r="K192" s="4">
        <v>2.75</v>
      </c>
      <c r="M192" s="6">
        <f>J192</f>
        <v>2.75</v>
      </c>
    </row>
    <row r="193" spans="2:18" x14ac:dyDescent="0.25">
      <c r="B193" s="2" t="s">
        <v>43</v>
      </c>
      <c r="C193" s="3">
        <v>45149</v>
      </c>
      <c r="D193" s="2" t="s">
        <v>420</v>
      </c>
      <c r="E193" s="2" t="s">
        <v>450</v>
      </c>
      <c r="F193" s="2" t="s">
        <v>45</v>
      </c>
      <c r="G193" s="2" t="s">
        <v>93</v>
      </c>
      <c r="H193" s="5"/>
      <c r="I193" s="2" t="s">
        <v>47</v>
      </c>
      <c r="J193" s="4">
        <v>1.1399999999999999</v>
      </c>
      <c r="K193" s="4">
        <v>1.1399999999999999</v>
      </c>
      <c r="N193" s="6">
        <f>J193</f>
        <v>1.1399999999999999</v>
      </c>
    </row>
    <row r="194" spans="2:18" x14ac:dyDescent="0.25">
      <c r="B194" s="2" t="s">
        <v>43</v>
      </c>
      <c r="C194" s="3">
        <v>45149</v>
      </c>
      <c r="D194" s="2" t="s">
        <v>420</v>
      </c>
      <c r="E194" s="2" t="s">
        <v>450</v>
      </c>
      <c r="F194" s="2" t="s">
        <v>45</v>
      </c>
      <c r="G194" s="2" t="s">
        <v>93</v>
      </c>
      <c r="H194" s="5"/>
      <c r="I194" s="2" t="s">
        <v>47</v>
      </c>
      <c r="J194" s="4">
        <v>0.14000000000000001</v>
      </c>
      <c r="K194" s="4">
        <v>0.14000000000000001</v>
      </c>
      <c r="O194" s="6">
        <f>J194</f>
        <v>0.14000000000000001</v>
      </c>
    </row>
    <row r="195" spans="2:18" x14ac:dyDescent="0.25">
      <c r="B195" s="2" t="s">
        <v>43</v>
      </c>
      <c r="C195" s="3">
        <v>45149</v>
      </c>
      <c r="D195" s="2" t="s">
        <v>420</v>
      </c>
      <c r="E195" s="2" t="s">
        <v>450</v>
      </c>
      <c r="F195" s="2" t="s">
        <v>45</v>
      </c>
      <c r="G195" s="2" t="s">
        <v>93</v>
      </c>
      <c r="H195" s="5"/>
      <c r="I195" s="2" t="s">
        <v>47</v>
      </c>
      <c r="J195" s="4">
        <v>29.38</v>
      </c>
      <c r="K195" s="4">
        <v>29.38</v>
      </c>
      <c r="P195" s="6">
        <f>J195</f>
        <v>29.38</v>
      </c>
    </row>
    <row r="196" spans="2:18" x14ac:dyDescent="0.25">
      <c r="B196" s="2" t="s">
        <v>43</v>
      </c>
      <c r="C196" s="3">
        <v>45149</v>
      </c>
      <c r="D196" s="2" t="s">
        <v>420</v>
      </c>
      <c r="E196" s="2" t="s">
        <v>450</v>
      </c>
      <c r="F196" s="2" t="s">
        <v>45</v>
      </c>
      <c r="G196" s="2" t="s">
        <v>93</v>
      </c>
      <c r="H196" s="5"/>
      <c r="I196" s="2" t="s">
        <v>47</v>
      </c>
      <c r="J196" s="4">
        <v>6.88</v>
      </c>
      <c r="K196" s="4">
        <v>6.88</v>
      </c>
      <c r="Q196" s="6">
        <f>J196</f>
        <v>6.88</v>
      </c>
    </row>
    <row r="197" spans="2:18" x14ac:dyDescent="0.25">
      <c r="B197" s="2" t="s">
        <v>43</v>
      </c>
      <c r="C197" s="3">
        <v>45149</v>
      </c>
      <c r="D197" s="2" t="s">
        <v>420</v>
      </c>
      <c r="E197" s="2" t="s">
        <v>450</v>
      </c>
      <c r="F197" s="2" t="s">
        <v>45</v>
      </c>
      <c r="G197" s="2" t="s">
        <v>93</v>
      </c>
      <c r="H197" s="5"/>
      <c r="I197" s="2" t="s">
        <v>47</v>
      </c>
      <c r="J197" s="4">
        <v>1.1399999999999999</v>
      </c>
      <c r="K197" s="4">
        <v>1.1399999999999999</v>
      </c>
      <c r="R197" s="6">
        <f>J197</f>
        <v>1.1399999999999999</v>
      </c>
    </row>
    <row r="198" spans="2:18" x14ac:dyDescent="0.25">
      <c r="B198" s="2" t="s">
        <v>43</v>
      </c>
      <c r="C198" s="3">
        <v>45156</v>
      </c>
      <c r="D198" s="2" t="s">
        <v>421</v>
      </c>
      <c r="E198" s="2" t="s">
        <v>450</v>
      </c>
      <c r="F198" s="2" t="s">
        <v>45</v>
      </c>
      <c r="G198" s="2" t="s">
        <v>93</v>
      </c>
      <c r="H198" s="5"/>
      <c r="I198" s="2" t="s">
        <v>47</v>
      </c>
      <c r="J198" s="4">
        <v>473.92</v>
      </c>
      <c r="K198" s="4">
        <v>473.92</v>
      </c>
      <c r="L198" s="6">
        <f>J198</f>
        <v>473.92</v>
      </c>
    </row>
    <row r="199" spans="2:18" x14ac:dyDescent="0.25">
      <c r="B199" s="2" t="s">
        <v>43</v>
      </c>
      <c r="C199" s="3">
        <v>45156</v>
      </c>
      <c r="D199" s="2" t="s">
        <v>421</v>
      </c>
      <c r="E199" s="2" t="s">
        <v>450</v>
      </c>
      <c r="F199" s="2" t="s">
        <v>45</v>
      </c>
      <c r="G199" s="2" t="s">
        <v>93</v>
      </c>
      <c r="H199" s="5"/>
      <c r="I199" s="2" t="s">
        <v>47</v>
      </c>
      <c r="J199" s="4">
        <v>2.75</v>
      </c>
      <c r="K199" s="4">
        <v>2.75</v>
      </c>
      <c r="M199" s="6">
        <f>J199</f>
        <v>2.75</v>
      </c>
    </row>
    <row r="200" spans="2:18" x14ac:dyDescent="0.25">
      <c r="B200" s="2" t="s">
        <v>43</v>
      </c>
      <c r="C200" s="3">
        <v>45156</v>
      </c>
      <c r="D200" s="2" t="s">
        <v>421</v>
      </c>
      <c r="E200" s="2" t="s">
        <v>450</v>
      </c>
      <c r="F200" s="2" t="s">
        <v>45</v>
      </c>
      <c r="G200" s="2" t="s">
        <v>93</v>
      </c>
      <c r="H200" s="5"/>
      <c r="I200" s="2" t="s">
        <v>47</v>
      </c>
      <c r="J200" s="4">
        <v>1.1399999999999999</v>
      </c>
      <c r="K200" s="4">
        <v>1.1399999999999999</v>
      </c>
      <c r="N200" s="6">
        <f>J200</f>
        <v>1.1399999999999999</v>
      </c>
    </row>
    <row r="201" spans="2:18" x14ac:dyDescent="0.25">
      <c r="B201" s="2" t="s">
        <v>43</v>
      </c>
      <c r="C201" s="3">
        <v>45156</v>
      </c>
      <c r="D201" s="2" t="s">
        <v>421</v>
      </c>
      <c r="E201" s="2" t="s">
        <v>450</v>
      </c>
      <c r="F201" s="2" t="s">
        <v>45</v>
      </c>
      <c r="G201" s="2" t="s">
        <v>93</v>
      </c>
      <c r="H201" s="5"/>
      <c r="I201" s="2" t="s">
        <v>47</v>
      </c>
      <c r="J201" s="4">
        <v>0.14000000000000001</v>
      </c>
      <c r="K201" s="4">
        <v>0.14000000000000001</v>
      </c>
      <c r="O201" s="6">
        <f>J201</f>
        <v>0.14000000000000001</v>
      </c>
    </row>
    <row r="202" spans="2:18" x14ac:dyDescent="0.25">
      <c r="B202" s="2" t="s">
        <v>43</v>
      </c>
      <c r="C202" s="3">
        <v>45156</v>
      </c>
      <c r="D202" s="2" t="s">
        <v>421</v>
      </c>
      <c r="E202" s="2" t="s">
        <v>450</v>
      </c>
      <c r="F202" s="2" t="s">
        <v>45</v>
      </c>
      <c r="G202" s="2" t="s">
        <v>93</v>
      </c>
      <c r="H202" s="5"/>
      <c r="I202" s="2" t="s">
        <v>47</v>
      </c>
      <c r="J202" s="4">
        <v>29.38</v>
      </c>
      <c r="K202" s="4">
        <v>29.38</v>
      </c>
      <c r="P202" s="6">
        <f>J202</f>
        <v>29.38</v>
      </c>
    </row>
    <row r="203" spans="2:18" x14ac:dyDescent="0.25">
      <c r="B203" s="2" t="s">
        <v>43</v>
      </c>
      <c r="C203" s="3">
        <v>45156</v>
      </c>
      <c r="D203" s="2" t="s">
        <v>421</v>
      </c>
      <c r="E203" s="2" t="s">
        <v>450</v>
      </c>
      <c r="F203" s="2" t="s">
        <v>45</v>
      </c>
      <c r="G203" s="2" t="s">
        <v>93</v>
      </c>
      <c r="H203" s="5"/>
      <c r="I203" s="2" t="s">
        <v>47</v>
      </c>
      <c r="J203" s="4">
        <v>6.87</v>
      </c>
      <c r="K203" s="4">
        <v>6.87</v>
      </c>
      <c r="Q203" s="6">
        <f>J203</f>
        <v>6.87</v>
      </c>
    </row>
    <row r="204" spans="2:18" x14ac:dyDescent="0.25">
      <c r="B204" s="2" t="s">
        <v>43</v>
      </c>
      <c r="C204" s="3">
        <v>45156</v>
      </c>
      <c r="D204" s="2" t="s">
        <v>421</v>
      </c>
      <c r="E204" s="2" t="s">
        <v>450</v>
      </c>
      <c r="F204" s="2" t="s">
        <v>45</v>
      </c>
      <c r="G204" s="2" t="s">
        <v>93</v>
      </c>
      <c r="H204" s="5"/>
      <c r="I204" s="2" t="s">
        <v>47</v>
      </c>
      <c r="J204" s="4">
        <v>1.1399999999999999</v>
      </c>
      <c r="K204" s="4">
        <v>1.1399999999999999</v>
      </c>
      <c r="R204" s="6">
        <f>J204</f>
        <v>1.1399999999999999</v>
      </c>
    </row>
    <row r="205" spans="2:18" x14ac:dyDescent="0.25">
      <c r="B205" s="2" t="s">
        <v>43</v>
      </c>
      <c r="C205" s="3">
        <v>45163</v>
      </c>
      <c r="D205" s="2" t="s">
        <v>422</v>
      </c>
      <c r="E205" s="2" t="s">
        <v>450</v>
      </c>
      <c r="F205" s="2" t="s">
        <v>45</v>
      </c>
      <c r="G205" s="2" t="s">
        <v>93</v>
      </c>
      <c r="H205" s="5"/>
      <c r="I205" s="2" t="s">
        <v>47</v>
      </c>
      <c r="J205" s="4">
        <v>473.92</v>
      </c>
      <c r="K205" s="4">
        <v>473.92</v>
      </c>
      <c r="L205" s="6">
        <f>J205</f>
        <v>473.92</v>
      </c>
    </row>
    <row r="206" spans="2:18" x14ac:dyDescent="0.25">
      <c r="B206" s="2" t="s">
        <v>43</v>
      </c>
      <c r="C206" s="3">
        <v>45163</v>
      </c>
      <c r="D206" s="2" t="s">
        <v>422</v>
      </c>
      <c r="E206" s="2" t="s">
        <v>450</v>
      </c>
      <c r="F206" s="2" t="s">
        <v>45</v>
      </c>
      <c r="G206" s="2" t="s">
        <v>93</v>
      </c>
      <c r="H206" s="5"/>
      <c r="I206" s="2" t="s">
        <v>47</v>
      </c>
      <c r="J206" s="4">
        <v>2.75</v>
      </c>
      <c r="K206" s="4">
        <v>2.75</v>
      </c>
      <c r="M206" s="6">
        <f>J206</f>
        <v>2.75</v>
      </c>
    </row>
    <row r="207" spans="2:18" x14ac:dyDescent="0.25">
      <c r="B207" s="2" t="s">
        <v>43</v>
      </c>
      <c r="C207" s="3">
        <v>45163</v>
      </c>
      <c r="D207" s="2" t="s">
        <v>422</v>
      </c>
      <c r="E207" s="2" t="s">
        <v>450</v>
      </c>
      <c r="F207" s="2" t="s">
        <v>45</v>
      </c>
      <c r="G207" s="2" t="s">
        <v>93</v>
      </c>
      <c r="H207" s="5"/>
      <c r="I207" s="2" t="s">
        <v>47</v>
      </c>
      <c r="J207" s="4">
        <v>1.1399999999999999</v>
      </c>
      <c r="K207" s="4">
        <v>1.1399999999999999</v>
      </c>
      <c r="N207" s="6">
        <f>J207</f>
        <v>1.1399999999999999</v>
      </c>
    </row>
    <row r="208" spans="2:18" x14ac:dyDescent="0.25">
      <c r="B208" s="2" t="s">
        <v>43</v>
      </c>
      <c r="C208" s="3">
        <v>45163</v>
      </c>
      <c r="D208" s="2" t="s">
        <v>422</v>
      </c>
      <c r="E208" s="2" t="s">
        <v>450</v>
      </c>
      <c r="F208" s="2" t="s">
        <v>45</v>
      </c>
      <c r="G208" s="2" t="s">
        <v>93</v>
      </c>
      <c r="H208" s="5"/>
      <c r="I208" s="2" t="s">
        <v>47</v>
      </c>
      <c r="J208" s="4">
        <v>0.15</v>
      </c>
      <c r="K208" s="4">
        <v>0.15</v>
      </c>
      <c r="O208" s="6">
        <f>J208</f>
        <v>0.15</v>
      </c>
    </row>
    <row r="209" spans="2:18" x14ac:dyDescent="0.25">
      <c r="B209" s="2" t="s">
        <v>43</v>
      </c>
      <c r="C209" s="3">
        <v>45163</v>
      </c>
      <c r="D209" s="2" t="s">
        <v>422</v>
      </c>
      <c r="E209" s="2" t="s">
        <v>450</v>
      </c>
      <c r="F209" s="2" t="s">
        <v>45</v>
      </c>
      <c r="G209" s="2" t="s">
        <v>93</v>
      </c>
      <c r="H209" s="5"/>
      <c r="I209" s="2" t="s">
        <v>47</v>
      </c>
      <c r="J209" s="4">
        <v>29.39</v>
      </c>
      <c r="K209" s="4">
        <v>29.39</v>
      </c>
      <c r="P209" s="6">
        <f>J209</f>
        <v>29.39</v>
      </c>
    </row>
    <row r="210" spans="2:18" x14ac:dyDescent="0.25">
      <c r="B210" s="2" t="s">
        <v>43</v>
      </c>
      <c r="C210" s="3">
        <v>45163</v>
      </c>
      <c r="D210" s="2" t="s">
        <v>422</v>
      </c>
      <c r="E210" s="2" t="s">
        <v>450</v>
      </c>
      <c r="F210" s="2" t="s">
        <v>45</v>
      </c>
      <c r="G210" s="2" t="s">
        <v>93</v>
      </c>
      <c r="H210" s="5"/>
      <c r="I210" s="2" t="s">
        <v>47</v>
      </c>
      <c r="J210" s="4">
        <v>6.87</v>
      </c>
      <c r="K210" s="4">
        <v>6.87</v>
      </c>
      <c r="Q210" s="6">
        <f>J210</f>
        <v>6.87</v>
      </c>
    </row>
    <row r="211" spans="2:18" x14ac:dyDescent="0.25">
      <c r="B211" s="2" t="s">
        <v>43</v>
      </c>
      <c r="C211" s="3">
        <v>45163</v>
      </c>
      <c r="D211" s="2" t="s">
        <v>422</v>
      </c>
      <c r="E211" s="2" t="s">
        <v>450</v>
      </c>
      <c r="F211" s="2" t="s">
        <v>45</v>
      </c>
      <c r="G211" s="2" t="s">
        <v>93</v>
      </c>
      <c r="H211" s="5"/>
      <c r="I211" s="2" t="s">
        <v>47</v>
      </c>
      <c r="J211" s="4">
        <v>1.1399999999999999</v>
      </c>
      <c r="K211" s="4">
        <v>1.1399999999999999</v>
      </c>
      <c r="R211" s="6">
        <f>J211</f>
        <v>1.1399999999999999</v>
      </c>
    </row>
    <row r="212" spans="2:18" x14ac:dyDescent="0.25">
      <c r="B212" s="2" t="s">
        <v>43</v>
      </c>
      <c r="C212" s="3">
        <v>45170</v>
      </c>
      <c r="D212" s="2" t="s">
        <v>423</v>
      </c>
      <c r="E212" s="2" t="s">
        <v>450</v>
      </c>
      <c r="F212" s="2" t="s">
        <v>45</v>
      </c>
      <c r="G212" s="2" t="s">
        <v>93</v>
      </c>
      <c r="H212" s="5"/>
      <c r="I212" s="2" t="s">
        <v>47</v>
      </c>
      <c r="J212" s="4">
        <v>473.92</v>
      </c>
      <c r="K212" s="4">
        <v>473.92</v>
      </c>
      <c r="L212" s="6">
        <f>J212</f>
        <v>473.92</v>
      </c>
    </row>
    <row r="213" spans="2:18" x14ac:dyDescent="0.25">
      <c r="B213" s="2" t="s">
        <v>43</v>
      </c>
      <c r="C213" s="3">
        <v>45170</v>
      </c>
      <c r="D213" s="2" t="s">
        <v>423</v>
      </c>
      <c r="E213" s="2" t="s">
        <v>450</v>
      </c>
      <c r="F213" s="2" t="s">
        <v>45</v>
      </c>
      <c r="G213" s="2" t="s">
        <v>93</v>
      </c>
      <c r="H213" s="5"/>
      <c r="I213" s="2" t="s">
        <v>47</v>
      </c>
      <c r="J213" s="4">
        <v>2.75</v>
      </c>
      <c r="K213" s="4">
        <v>2.75</v>
      </c>
      <c r="M213" s="6">
        <f>J213</f>
        <v>2.75</v>
      </c>
    </row>
    <row r="214" spans="2:18" x14ac:dyDescent="0.25">
      <c r="B214" s="2" t="s">
        <v>43</v>
      </c>
      <c r="C214" s="3">
        <v>45170</v>
      </c>
      <c r="D214" s="2" t="s">
        <v>423</v>
      </c>
      <c r="E214" s="2" t="s">
        <v>450</v>
      </c>
      <c r="F214" s="2" t="s">
        <v>45</v>
      </c>
      <c r="G214" s="2" t="s">
        <v>93</v>
      </c>
      <c r="H214" s="5"/>
      <c r="I214" s="2" t="s">
        <v>47</v>
      </c>
      <c r="J214" s="4">
        <v>1.1399999999999999</v>
      </c>
      <c r="K214" s="4">
        <v>1.1399999999999999</v>
      </c>
      <c r="N214" s="6">
        <f>J214</f>
        <v>1.1399999999999999</v>
      </c>
    </row>
    <row r="215" spans="2:18" x14ac:dyDescent="0.25">
      <c r="B215" s="2" t="s">
        <v>43</v>
      </c>
      <c r="C215" s="3">
        <v>45170</v>
      </c>
      <c r="D215" s="2" t="s">
        <v>423</v>
      </c>
      <c r="E215" s="2" t="s">
        <v>450</v>
      </c>
      <c r="F215" s="2" t="s">
        <v>45</v>
      </c>
      <c r="G215" s="2" t="s">
        <v>93</v>
      </c>
      <c r="H215" s="5"/>
      <c r="I215" s="2" t="s">
        <v>47</v>
      </c>
      <c r="J215" s="4">
        <v>0.14000000000000001</v>
      </c>
      <c r="K215" s="4">
        <v>0.14000000000000001</v>
      </c>
      <c r="O215" s="6">
        <f>J215</f>
        <v>0.14000000000000001</v>
      </c>
    </row>
    <row r="216" spans="2:18" x14ac:dyDescent="0.25">
      <c r="B216" s="2" t="s">
        <v>43</v>
      </c>
      <c r="C216" s="3">
        <v>45170</v>
      </c>
      <c r="D216" s="2" t="s">
        <v>423</v>
      </c>
      <c r="E216" s="2" t="s">
        <v>450</v>
      </c>
      <c r="F216" s="2" t="s">
        <v>45</v>
      </c>
      <c r="G216" s="2" t="s">
        <v>93</v>
      </c>
      <c r="H216" s="5"/>
      <c r="I216" s="2" t="s">
        <v>47</v>
      </c>
      <c r="J216" s="4">
        <v>29.38</v>
      </c>
      <c r="K216" s="4">
        <v>29.38</v>
      </c>
      <c r="P216" s="6">
        <f>J216</f>
        <v>29.38</v>
      </c>
    </row>
    <row r="217" spans="2:18" x14ac:dyDescent="0.25">
      <c r="B217" s="2" t="s">
        <v>43</v>
      </c>
      <c r="C217" s="3">
        <v>45170</v>
      </c>
      <c r="D217" s="2" t="s">
        <v>423</v>
      </c>
      <c r="E217" s="2" t="s">
        <v>450</v>
      </c>
      <c r="F217" s="2" t="s">
        <v>45</v>
      </c>
      <c r="G217" s="2" t="s">
        <v>93</v>
      </c>
      <c r="H217" s="5"/>
      <c r="I217" s="2" t="s">
        <v>47</v>
      </c>
      <c r="J217" s="4">
        <v>6.87</v>
      </c>
      <c r="K217" s="4">
        <v>6.87</v>
      </c>
      <c r="Q217" s="6">
        <f>J217</f>
        <v>6.87</v>
      </c>
    </row>
    <row r="218" spans="2:18" x14ac:dyDescent="0.25">
      <c r="B218" s="2" t="s">
        <v>43</v>
      </c>
      <c r="C218" s="3">
        <v>45170</v>
      </c>
      <c r="D218" s="2" t="s">
        <v>423</v>
      </c>
      <c r="E218" s="2" t="s">
        <v>450</v>
      </c>
      <c r="F218" s="2" t="s">
        <v>45</v>
      </c>
      <c r="G218" s="2" t="s">
        <v>93</v>
      </c>
      <c r="H218" s="5"/>
      <c r="I218" s="2" t="s">
        <v>47</v>
      </c>
      <c r="J218" s="4">
        <v>1.1299999999999999</v>
      </c>
      <c r="K218" s="4">
        <v>1.1299999999999999</v>
      </c>
      <c r="R218" s="6">
        <f>J218</f>
        <v>1.1299999999999999</v>
      </c>
    </row>
    <row r="219" spans="2:18" x14ac:dyDescent="0.25">
      <c r="B219" s="2" t="s">
        <v>43</v>
      </c>
      <c r="C219" s="3">
        <v>45177</v>
      </c>
      <c r="D219" s="2" t="s">
        <v>424</v>
      </c>
      <c r="E219" s="2" t="s">
        <v>450</v>
      </c>
      <c r="F219" s="2" t="s">
        <v>45</v>
      </c>
      <c r="G219" s="2" t="s">
        <v>93</v>
      </c>
      <c r="H219" s="5"/>
      <c r="I219" s="2" t="s">
        <v>47</v>
      </c>
      <c r="J219" s="4">
        <v>473.92</v>
      </c>
      <c r="K219" s="4">
        <v>473.92</v>
      </c>
      <c r="L219" s="6">
        <f>J219</f>
        <v>473.92</v>
      </c>
    </row>
    <row r="220" spans="2:18" x14ac:dyDescent="0.25">
      <c r="B220" s="2" t="s">
        <v>43</v>
      </c>
      <c r="C220" s="3">
        <v>45177</v>
      </c>
      <c r="D220" s="2" t="s">
        <v>424</v>
      </c>
      <c r="E220" s="2" t="s">
        <v>450</v>
      </c>
      <c r="F220" s="2" t="s">
        <v>45</v>
      </c>
      <c r="G220" s="2" t="s">
        <v>93</v>
      </c>
      <c r="H220" s="5"/>
      <c r="I220" s="2" t="s">
        <v>47</v>
      </c>
      <c r="J220" s="4">
        <v>2.75</v>
      </c>
      <c r="K220" s="4">
        <v>2.75</v>
      </c>
      <c r="M220" s="6">
        <f>J220</f>
        <v>2.75</v>
      </c>
    </row>
    <row r="221" spans="2:18" x14ac:dyDescent="0.25">
      <c r="B221" s="2" t="s">
        <v>43</v>
      </c>
      <c r="C221" s="3">
        <v>45177</v>
      </c>
      <c r="D221" s="2" t="s">
        <v>424</v>
      </c>
      <c r="E221" s="2" t="s">
        <v>450</v>
      </c>
      <c r="F221" s="2" t="s">
        <v>45</v>
      </c>
      <c r="G221" s="2" t="s">
        <v>93</v>
      </c>
      <c r="H221" s="5"/>
      <c r="I221" s="2" t="s">
        <v>47</v>
      </c>
      <c r="J221" s="4">
        <v>1.1399999999999999</v>
      </c>
      <c r="K221" s="4">
        <v>1.1399999999999999</v>
      </c>
      <c r="N221" s="6">
        <f>J221</f>
        <v>1.1399999999999999</v>
      </c>
    </row>
    <row r="222" spans="2:18" x14ac:dyDescent="0.25">
      <c r="B222" s="2" t="s">
        <v>43</v>
      </c>
      <c r="C222" s="3">
        <v>45177</v>
      </c>
      <c r="D222" s="2" t="s">
        <v>424</v>
      </c>
      <c r="E222" s="2" t="s">
        <v>450</v>
      </c>
      <c r="F222" s="2" t="s">
        <v>45</v>
      </c>
      <c r="G222" s="2" t="s">
        <v>93</v>
      </c>
      <c r="H222" s="5"/>
      <c r="I222" s="2" t="s">
        <v>47</v>
      </c>
      <c r="J222" s="4">
        <v>0.14000000000000001</v>
      </c>
      <c r="K222" s="4">
        <v>0.14000000000000001</v>
      </c>
      <c r="O222" s="6">
        <f>J222</f>
        <v>0.14000000000000001</v>
      </c>
    </row>
    <row r="223" spans="2:18" x14ac:dyDescent="0.25">
      <c r="B223" s="2" t="s">
        <v>43</v>
      </c>
      <c r="C223" s="3">
        <v>45177</v>
      </c>
      <c r="D223" s="2" t="s">
        <v>424</v>
      </c>
      <c r="E223" s="2" t="s">
        <v>450</v>
      </c>
      <c r="F223" s="2" t="s">
        <v>45</v>
      </c>
      <c r="G223" s="2" t="s">
        <v>93</v>
      </c>
      <c r="H223" s="5"/>
      <c r="I223" s="2" t="s">
        <v>47</v>
      </c>
      <c r="J223" s="4">
        <v>29.38</v>
      </c>
      <c r="K223" s="4">
        <v>29.38</v>
      </c>
      <c r="P223" s="6">
        <f>J223</f>
        <v>29.38</v>
      </c>
    </row>
    <row r="224" spans="2:18" x14ac:dyDescent="0.25">
      <c r="B224" s="2" t="s">
        <v>43</v>
      </c>
      <c r="C224" s="3">
        <v>45177</v>
      </c>
      <c r="D224" s="2" t="s">
        <v>424</v>
      </c>
      <c r="E224" s="2" t="s">
        <v>450</v>
      </c>
      <c r="F224" s="2" t="s">
        <v>45</v>
      </c>
      <c r="G224" s="2" t="s">
        <v>93</v>
      </c>
      <c r="H224" s="5"/>
      <c r="I224" s="2" t="s">
        <v>47</v>
      </c>
      <c r="J224" s="4">
        <v>6.87</v>
      </c>
      <c r="K224" s="4">
        <v>6.87</v>
      </c>
      <c r="Q224" s="6">
        <f>J224</f>
        <v>6.87</v>
      </c>
    </row>
    <row r="225" spans="2:18" x14ac:dyDescent="0.25">
      <c r="B225" s="2" t="s">
        <v>43</v>
      </c>
      <c r="C225" s="3">
        <v>45177</v>
      </c>
      <c r="D225" s="2" t="s">
        <v>424</v>
      </c>
      <c r="E225" s="2" t="s">
        <v>450</v>
      </c>
      <c r="F225" s="2" t="s">
        <v>45</v>
      </c>
      <c r="G225" s="2" t="s">
        <v>93</v>
      </c>
      <c r="H225" s="5"/>
      <c r="I225" s="2" t="s">
        <v>47</v>
      </c>
      <c r="J225" s="4">
        <v>1.1399999999999999</v>
      </c>
      <c r="K225" s="4">
        <v>1.1399999999999999</v>
      </c>
      <c r="R225" s="6">
        <f>J225</f>
        <v>1.1399999999999999</v>
      </c>
    </row>
    <row r="226" spans="2:18" x14ac:dyDescent="0.25">
      <c r="B226" s="2" t="s">
        <v>43</v>
      </c>
      <c r="C226" s="3">
        <v>45184</v>
      </c>
      <c r="D226" s="2" t="s">
        <v>425</v>
      </c>
      <c r="E226" s="2" t="s">
        <v>450</v>
      </c>
      <c r="F226" s="2" t="s">
        <v>45</v>
      </c>
      <c r="G226" s="2" t="s">
        <v>93</v>
      </c>
      <c r="H226" s="5"/>
      <c r="I226" s="2" t="s">
        <v>47</v>
      </c>
      <c r="J226" s="4">
        <v>473.92</v>
      </c>
      <c r="K226" s="4">
        <v>473.92</v>
      </c>
      <c r="L226" s="6">
        <f>J226</f>
        <v>473.92</v>
      </c>
    </row>
    <row r="227" spans="2:18" x14ac:dyDescent="0.25">
      <c r="B227" s="2" t="s">
        <v>43</v>
      </c>
      <c r="C227" s="3">
        <v>45184</v>
      </c>
      <c r="D227" s="2" t="s">
        <v>425</v>
      </c>
      <c r="E227" s="2" t="s">
        <v>450</v>
      </c>
      <c r="F227" s="2" t="s">
        <v>45</v>
      </c>
      <c r="G227" s="2" t="s">
        <v>93</v>
      </c>
      <c r="H227" s="5"/>
      <c r="I227" s="2" t="s">
        <v>47</v>
      </c>
      <c r="J227" s="4">
        <v>2.75</v>
      </c>
      <c r="K227" s="4">
        <v>2.75</v>
      </c>
      <c r="M227" s="6">
        <f>J227</f>
        <v>2.75</v>
      </c>
    </row>
    <row r="228" spans="2:18" x14ac:dyDescent="0.25">
      <c r="B228" s="2" t="s">
        <v>43</v>
      </c>
      <c r="C228" s="3">
        <v>45184</v>
      </c>
      <c r="D228" s="2" t="s">
        <v>425</v>
      </c>
      <c r="E228" s="2" t="s">
        <v>450</v>
      </c>
      <c r="F228" s="2" t="s">
        <v>45</v>
      </c>
      <c r="G228" s="2" t="s">
        <v>93</v>
      </c>
      <c r="H228" s="5"/>
      <c r="I228" s="2" t="s">
        <v>47</v>
      </c>
      <c r="J228" s="4">
        <v>1.1399999999999999</v>
      </c>
      <c r="K228" s="4">
        <v>1.1399999999999999</v>
      </c>
      <c r="N228" s="6">
        <f>J228</f>
        <v>1.1399999999999999</v>
      </c>
    </row>
    <row r="229" spans="2:18" x14ac:dyDescent="0.25">
      <c r="B229" s="2" t="s">
        <v>43</v>
      </c>
      <c r="C229" s="3">
        <v>45184</v>
      </c>
      <c r="D229" s="2" t="s">
        <v>425</v>
      </c>
      <c r="E229" s="2" t="s">
        <v>450</v>
      </c>
      <c r="F229" s="2" t="s">
        <v>45</v>
      </c>
      <c r="G229" s="2" t="s">
        <v>93</v>
      </c>
      <c r="H229" s="5"/>
      <c r="I229" s="2" t="s">
        <v>47</v>
      </c>
      <c r="J229" s="4">
        <v>0.14000000000000001</v>
      </c>
      <c r="K229" s="4">
        <v>0.14000000000000001</v>
      </c>
      <c r="O229" s="6">
        <f>J229</f>
        <v>0.14000000000000001</v>
      </c>
    </row>
    <row r="230" spans="2:18" x14ac:dyDescent="0.25">
      <c r="B230" s="2" t="s">
        <v>43</v>
      </c>
      <c r="C230" s="3">
        <v>45184</v>
      </c>
      <c r="D230" s="2" t="s">
        <v>425</v>
      </c>
      <c r="E230" s="2" t="s">
        <v>450</v>
      </c>
      <c r="F230" s="2" t="s">
        <v>45</v>
      </c>
      <c r="G230" s="2" t="s">
        <v>93</v>
      </c>
      <c r="H230" s="5"/>
      <c r="I230" s="2" t="s">
        <v>47</v>
      </c>
      <c r="J230" s="4">
        <v>29.39</v>
      </c>
      <c r="K230" s="4">
        <v>29.39</v>
      </c>
      <c r="P230" s="6">
        <f>J230</f>
        <v>29.39</v>
      </c>
    </row>
    <row r="231" spans="2:18" x14ac:dyDescent="0.25">
      <c r="B231" s="2" t="s">
        <v>43</v>
      </c>
      <c r="C231" s="3">
        <v>45184</v>
      </c>
      <c r="D231" s="2" t="s">
        <v>425</v>
      </c>
      <c r="E231" s="2" t="s">
        <v>450</v>
      </c>
      <c r="F231" s="2" t="s">
        <v>45</v>
      </c>
      <c r="G231" s="2" t="s">
        <v>93</v>
      </c>
      <c r="H231" s="5"/>
      <c r="I231" s="2" t="s">
        <v>47</v>
      </c>
      <c r="J231" s="4">
        <v>6.87</v>
      </c>
      <c r="K231" s="4">
        <v>6.87</v>
      </c>
      <c r="Q231" s="6">
        <f>J231</f>
        <v>6.87</v>
      </c>
    </row>
    <row r="232" spans="2:18" x14ac:dyDescent="0.25">
      <c r="B232" s="2" t="s">
        <v>43</v>
      </c>
      <c r="C232" s="3">
        <v>45184</v>
      </c>
      <c r="D232" s="2" t="s">
        <v>425</v>
      </c>
      <c r="E232" s="2" t="s">
        <v>450</v>
      </c>
      <c r="F232" s="2" t="s">
        <v>45</v>
      </c>
      <c r="G232" s="2" t="s">
        <v>93</v>
      </c>
      <c r="H232" s="5"/>
      <c r="I232" s="2" t="s">
        <v>47</v>
      </c>
      <c r="J232" s="4">
        <v>1.1399999999999999</v>
      </c>
      <c r="K232" s="4">
        <v>1.1399999999999999</v>
      </c>
      <c r="R232" s="6">
        <f>J232</f>
        <v>1.1399999999999999</v>
      </c>
    </row>
    <row r="233" spans="2:18" x14ac:dyDescent="0.25">
      <c r="B233" s="2" t="s">
        <v>43</v>
      </c>
      <c r="C233" s="3">
        <v>45191</v>
      </c>
      <c r="D233" s="2" t="s">
        <v>426</v>
      </c>
      <c r="E233" s="2" t="s">
        <v>450</v>
      </c>
      <c r="F233" s="2" t="s">
        <v>45</v>
      </c>
      <c r="G233" s="2" t="s">
        <v>93</v>
      </c>
      <c r="H233" s="5"/>
      <c r="I233" s="2" t="s">
        <v>47</v>
      </c>
      <c r="J233" s="4">
        <v>473.92</v>
      </c>
      <c r="K233" s="4">
        <v>473.92</v>
      </c>
      <c r="L233" s="6">
        <f>J233</f>
        <v>473.92</v>
      </c>
    </row>
    <row r="234" spans="2:18" x14ac:dyDescent="0.25">
      <c r="B234" s="2" t="s">
        <v>43</v>
      </c>
      <c r="C234" s="3">
        <v>45191</v>
      </c>
      <c r="D234" s="2" t="s">
        <v>426</v>
      </c>
      <c r="E234" s="2" t="s">
        <v>450</v>
      </c>
      <c r="F234" s="2" t="s">
        <v>45</v>
      </c>
      <c r="G234" s="2" t="s">
        <v>93</v>
      </c>
      <c r="H234" s="5"/>
      <c r="I234" s="2" t="s">
        <v>47</v>
      </c>
      <c r="J234" s="4">
        <v>2.75</v>
      </c>
      <c r="K234" s="4">
        <v>2.75</v>
      </c>
      <c r="M234" s="6">
        <f>J234</f>
        <v>2.75</v>
      </c>
    </row>
    <row r="235" spans="2:18" x14ac:dyDescent="0.25">
      <c r="B235" s="2" t="s">
        <v>43</v>
      </c>
      <c r="C235" s="3">
        <v>45191</v>
      </c>
      <c r="D235" s="2" t="s">
        <v>426</v>
      </c>
      <c r="E235" s="2" t="s">
        <v>450</v>
      </c>
      <c r="F235" s="2" t="s">
        <v>45</v>
      </c>
      <c r="G235" s="2" t="s">
        <v>93</v>
      </c>
      <c r="H235" s="5"/>
      <c r="I235" s="2" t="s">
        <v>47</v>
      </c>
      <c r="J235" s="4">
        <v>1.1399999999999999</v>
      </c>
      <c r="K235" s="4">
        <v>1.1399999999999999</v>
      </c>
      <c r="N235" s="6">
        <f>J235</f>
        <v>1.1399999999999999</v>
      </c>
    </row>
    <row r="236" spans="2:18" x14ac:dyDescent="0.25">
      <c r="B236" s="2" t="s">
        <v>43</v>
      </c>
      <c r="C236" s="3">
        <v>45191</v>
      </c>
      <c r="D236" s="2" t="s">
        <v>426</v>
      </c>
      <c r="E236" s="2" t="s">
        <v>450</v>
      </c>
      <c r="F236" s="2" t="s">
        <v>45</v>
      </c>
      <c r="G236" s="2" t="s">
        <v>93</v>
      </c>
      <c r="H236" s="5"/>
      <c r="I236" s="2" t="s">
        <v>47</v>
      </c>
      <c r="J236" s="4">
        <v>0.14000000000000001</v>
      </c>
      <c r="K236" s="4">
        <v>0.14000000000000001</v>
      </c>
      <c r="O236" s="6">
        <f>J236</f>
        <v>0.14000000000000001</v>
      </c>
    </row>
    <row r="237" spans="2:18" x14ac:dyDescent="0.25">
      <c r="B237" s="2" t="s">
        <v>43</v>
      </c>
      <c r="C237" s="3">
        <v>45191</v>
      </c>
      <c r="D237" s="2" t="s">
        <v>426</v>
      </c>
      <c r="E237" s="2" t="s">
        <v>450</v>
      </c>
      <c r="F237" s="2" t="s">
        <v>45</v>
      </c>
      <c r="G237" s="2" t="s">
        <v>93</v>
      </c>
      <c r="H237" s="5"/>
      <c r="I237" s="2" t="s">
        <v>47</v>
      </c>
      <c r="J237" s="4">
        <v>29.38</v>
      </c>
      <c r="K237" s="4">
        <v>29.38</v>
      </c>
      <c r="P237" s="6">
        <f>J237</f>
        <v>29.38</v>
      </c>
    </row>
    <row r="238" spans="2:18" x14ac:dyDescent="0.25">
      <c r="B238" s="2" t="s">
        <v>43</v>
      </c>
      <c r="C238" s="3">
        <v>45191</v>
      </c>
      <c r="D238" s="2" t="s">
        <v>426</v>
      </c>
      <c r="E238" s="2" t="s">
        <v>450</v>
      </c>
      <c r="F238" s="2" t="s">
        <v>45</v>
      </c>
      <c r="G238" s="2" t="s">
        <v>93</v>
      </c>
      <c r="H238" s="5"/>
      <c r="I238" s="2" t="s">
        <v>47</v>
      </c>
      <c r="J238" s="4">
        <v>6.88</v>
      </c>
      <c r="K238" s="4">
        <v>6.88</v>
      </c>
      <c r="Q238" s="6">
        <f>J238</f>
        <v>6.88</v>
      </c>
    </row>
    <row r="239" spans="2:18" x14ac:dyDescent="0.25">
      <c r="B239" s="2" t="s">
        <v>43</v>
      </c>
      <c r="C239" s="3">
        <v>45191</v>
      </c>
      <c r="D239" s="2" t="s">
        <v>426</v>
      </c>
      <c r="E239" s="2" t="s">
        <v>450</v>
      </c>
      <c r="F239" s="2" t="s">
        <v>45</v>
      </c>
      <c r="G239" s="2" t="s">
        <v>93</v>
      </c>
      <c r="H239" s="5"/>
      <c r="I239" s="2" t="s">
        <v>47</v>
      </c>
      <c r="J239" s="4">
        <v>1.1299999999999999</v>
      </c>
      <c r="K239" s="4">
        <v>1.1299999999999999</v>
      </c>
      <c r="R239" s="6">
        <f>J239</f>
        <v>1.1299999999999999</v>
      </c>
    </row>
    <row r="240" spans="2:18" x14ac:dyDescent="0.25">
      <c r="B240" s="2" t="s">
        <v>43</v>
      </c>
      <c r="C240" s="3">
        <v>45198</v>
      </c>
      <c r="D240" s="2" t="s">
        <v>427</v>
      </c>
      <c r="E240" s="2" t="s">
        <v>450</v>
      </c>
      <c r="F240" s="2" t="s">
        <v>45</v>
      </c>
      <c r="G240" s="2" t="s">
        <v>93</v>
      </c>
      <c r="H240" s="5"/>
      <c r="I240" s="2" t="s">
        <v>47</v>
      </c>
      <c r="J240" s="4">
        <v>473.92</v>
      </c>
      <c r="K240" s="4">
        <v>473.92</v>
      </c>
      <c r="L240" s="6">
        <f>J240</f>
        <v>473.92</v>
      </c>
    </row>
    <row r="241" spans="2:18" x14ac:dyDescent="0.25">
      <c r="B241" s="2" t="s">
        <v>43</v>
      </c>
      <c r="C241" s="3">
        <v>45198</v>
      </c>
      <c r="D241" s="2" t="s">
        <v>427</v>
      </c>
      <c r="E241" s="2" t="s">
        <v>450</v>
      </c>
      <c r="F241" s="2" t="s">
        <v>45</v>
      </c>
      <c r="G241" s="2" t="s">
        <v>93</v>
      </c>
      <c r="H241" s="5"/>
      <c r="I241" s="2" t="s">
        <v>47</v>
      </c>
      <c r="J241" s="4">
        <v>2.75</v>
      </c>
      <c r="K241" s="4">
        <v>2.75</v>
      </c>
      <c r="M241" s="6">
        <f>J241</f>
        <v>2.75</v>
      </c>
    </row>
    <row r="242" spans="2:18" x14ac:dyDescent="0.25">
      <c r="B242" s="2" t="s">
        <v>43</v>
      </c>
      <c r="C242" s="3">
        <v>45198</v>
      </c>
      <c r="D242" s="2" t="s">
        <v>427</v>
      </c>
      <c r="E242" s="2" t="s">
        <v>450</v>
      </c>
      <c r="F242" s="2" t="s">
        <v>45</v>
      </c>
      <c r="G242" s="2" t="s">
        <v>93</v>
      </c>
      <c r="H242" s="5"/>
      <c r="I242" s="2" t="s">
        <v>47</v>
      </c>
      <c r="J242" s="4">
        <v>1.1399999999999999</v>
      </c>
      <c r="K242" s="4">
        <v>1.1399999999999999</v>
      </c>
      <c r="N242" s="6">
        <f>J242</f>
        <v>1.1399999999999999</v>
      </c>
    </row>
    <row r="243" spans="2:18" x14ac:dyDescent="0.25">
      <c r="B243" s="2" t="s">
        <v>43</v>
      </c>
      <c r="C243" s="3">
        <v>45198</v>
      </c>
      <c r="D243" s="2" t="s">
        <v>427</v>
      </c>
      <c r="E243" s="2" t="s">
        <v>450</v>
      </c>
      <c r="F243" s="2" t="s">
        <v>45</v>
      </c>
      <c r="G243" s="2" t="s">
        <v>93</v>
      </c>
      <c r="H243" s="5"/>
      <c r="I243" s="2" t="s">
        <v>47</v>
      </c>
      <c r="J243" s="4">
        <v>0.15</v>
      </c>
      <c r="K243" s="4">
        <v>0.15</v>
      </c>
      <c r="O243" s="6">
        <f>J243</f>
        <v>0.15</v>
      </c>
    </row>
    <row r="244" spans="2:18" x14ac:dyDescent="0.25">
      <c r="B244" s="2" t="s">
        <v>43</v>
      </c>
      <c r="C244" s="3">
        <v>45198</v>
      </c>
      <c r="D244" s="2" t="s">
        <v>427</v>
      </c>
      <c r="E244" s="2" t="s">
        <v>450</v>
      </c>
      <c r="F244" s="2" t="s">
        <v>45</v>
      </c>
      <c r="G244" s="2" t="s">
        <v>93</v>
      </c>
      <c r="H244" s="5"/>
      <c r="I244" s="2" t="s">
        <v>47</v>
      </c>
      <c r="J244" s="4">
        <v>29.38</v>
      </c>
      <c r="K244" s="4">
        <v>29.38</v>
      </c>
      <c r="P244" s="6">
        <f>J244</f>
        <v>29.38</v>
      </c>
    </row>
    <row r="245" spans="2:18" x14ac:dyDescent="0.25">
      <c r="B245" s="2" t="s">
        <v>43</v>
      </c>
      <c r="C245" s="3">
        <v>45198</v>
      </c>
      <c r="D245" s="2" t="s">
        <v>427</v>
      </c>
      <c r="E245" s="2" t="s">
        <v>450</v>
      </c>
      <c r="F245" s="2" t="s">
        <v>45</v>
      </c>
      <c r="G245" s="2" t="s">
        <v>93</v>
      </c>
      <c r="H245" s="5"/>
      <c r="I245" s="2" t="s">
        <v>47</v>
      </c>
      <c r="J245" s="4">
        <v>6.87</v>
      </c>
      <c r="K245" s="4">
        <v>6.87</v>
      </c>
      <c r="Q245" s="6">
        <f>J245</f>
        <v>6.87</v>
      </c>
    </row>
    <row r="246" spans="2:18" x14ac:dyDescent="0.25">
      <c r="B246" s="2" t="s">
        <v>43</v>
      </c>
      <c r="C246" s="3">
        <v>45198</v>
      </c>
      <c r="D246" s="2" t="s">
        <v>427</v>
      </c>
      <c r="E246" s="2" t="s">
        <v>450</v>
      </c>
      <c r="F246" s="2" t="s">
        <v>45</v>
      </c>
      <c r="G246" s="2" t="s">
        <v>93</v>
      </c>
      <c r="H246" s="5"/>
      <c r="I246" s="2" t="s">
        <v>47</v>
      </c>
      <c r="J246" s="4">
        <v>1.1399999999999999</v>
      </c>
      <c r="K246" s="4">
        <v>1.1399999999999999</v>
      </c>
      <c r="R246" s="6">
        <f>J246</f>
        <v>1.1399999999999999</v>
      </c>
    </row>
    <row r="247" spans="2:18" x14ac:dyDescent="0.25">
      <c r="B247" s="2" t="s">
        <v>43</v>
      </c>
      <c r="C247" s="3">
        <v>45205</v>
      </c>
      <c r="D247" s="2" t="s">
        <v>428</v>
      </c>
      <c r="E247" s="2" t="s">
        <v>450</v>
      </c>
      <c r="F247" s="2" t="s">
        <v>45</v>
      </c>
      <c r="G247" s="2" t="s">
        <v>93</v>
      </c>
      <c r="H247" s="5"/>
      <c r="I247" s="2" t="s">
        <v>47</v>
      </c>
      <c r="J247" s="4">
        <v>473.92</v>
      </c>
      <c r="K247" s="4">
        <v>473.92</v>
      </c>
      <c r="L247" s="6">
        <f>J247</f>
        <v>473.92</v>
      </c>
    </row>
    <row r="248" spans="2:18" x14ac:dyDescent="0.25">
      <c r="B248" s="2" t="s">
        <v>43</v>
      </c>
      <c r="C248" s="3">
        <v>45205</v>
      </c>
      <c r="D248" s="2" t="s">
        <v>428</v>
      </c>
      <c r="E248" s="2" t="s">
        <v>450</v>
      </c>
      <c r="F248" s="2" t="s">
        <v>45</v>
      </c>
      <c r="G248" s="2" t="s">
        <v>93</v>
      </c>
      <c r="H248" s="5"/>
      <c r="I248" s="2" t="s">
        <v>47</v>
      </c>
      <c r="J248" s="4">
        <v>2.75</v>
      </c>
      <c r="K248" s="4">
        <v>2.75</v>
      </c>
      <c r="M248" s="6">
        <f>J248</f>
        <v>2.75</v>
      </c>
    </row>
    <row r="249" spans="2:18" x14ac:dyDescent="0.25">
      <c r="B249" s="2" t="s">
        <v>43</v>
      </c>
      <c r="C249" s="3">
        <v>45205</v>
      </c>
      <c r="D249" s="2" t="s">
        <v>428</v>
      </c>
      <c r="E249" s="2" t="s">
        <v>450</v>
      </c>
      <c r="F249" s="2" t="s">
        <v>45</v>
      </c>
      <c r="G249" s="2" t="s">
        <v>93</v>
      </c>
      <c r="H249" s="5"/>
      <c r="I249" s="2" t="s">
        <v>47</v>
      </c>
      <c r="J249" s="4">
        <v>1.1399999999999999</v>
      </c>
      <c r="K249" s="4">
        <v>1.1399999999999999</v>
      </c>
      <c r="N249" s="6">
        <f>J249</f>
        <v>1.1399999999999999</v>
      </c>
    </row>
    <row r="250" spans="2:18" x14ac:dyDescent="0.25">
      <c r="B250" s="2" t="s">
        <v>43</v>
      </c>
      <c r="C250" s="3">
        <v>45205</v>
      </c>
      <c r="D250" s="2" t="s">
        <v>428</v>
      </c>
      <c r="E250" s="2" t="s">
        <v>450</v>
      </c>
      <c r="F250" s="2" t="s">
        <v>45</v>
      </c>
      <c r="G250" s="2" t="s">
        <v>93</v>
      </c>
      <c r="H250" s="5"/>
      <c r="I250" s="2" t="s">
        <v>47</v>
      </c>
      <c r="J250" s="4">
        <v>0.14000000000000001</v>
      </c>
      <c r="K250" s="4">
        <v>0.14000000000000001</v>
      </c>
      <c r="O250" s="6">
        <f>J250</f>
        <v>0.14000000000000001</v>
      </c>
    </row>
    <row r="251" spans="2:18" x14ac:dyDescent="0.25">
      <c r="B251" s="2" t="s">
        <v>43</v>
      </c>
      <c r="C251" s="3">
        <v>45205</v>
      </c>
      <c r="D251" s="2" t="s">
        <v>428</v>
      </c>
      <c r="E251" s="2" t="s">
        <v>450</v>
      </c>
      <c r="F251" s="2" t="s">
        <v>45</v>
      </c>
      <c r="G251" s="2" t="s">
        <v>93</v>
      </c>
      <c r="H251" s="5"/>
      <c r="I251" s="2" t="s">
        <v>47</v>
      </c>
      <c r="J251" s="4">
        <v>29.39</v>
      </c>
      <c r="K251" s="4">
        <v>29.39</v>
      </c>
      <c r="P251" s="6">
        <f>J251</f>
        <v>29.39</v>
      </c>
    </row>
    <row r="252" spans="2:18" x14ac:dyDescent="0.25">
      <c r="B252" s="2" t="s">
        <v>43</v>
      </c>
      <c r="C252" s="3">
        <v>45205</v>
      </c>
      <c r="D252" s="2" t="s">
        <v>428</v>
      </c>
      <c r="E252" s="2" t="s">
        <v>450</v>
      </c>
      <c r="F252" s="2" t="s">
        <v>45</v>
      </c>
      <c r="G252" s="2" t="s">
        <v>93</v>
      </c>
      <c r="H252" s="5"/>
      <c r="I252" s="2" t="s">
        <v>47</v>
      </c>
      <c r="J252" s="4">
        <v>6.87</v>
      </c>
      <c r="K252" s="4">
        <v>6.87</v>
      </c>
      <c r="Q252" s="6">
        <f>J252</f>
        <v>6.87</v>
      </c>
    </row>
    <row r="253" spans="2:18" x14ac:dyDescent="0.25">
      <c r="B253" s="2" t="s">
        <v>43</v>
      </c>
      <c r="C253" s="3">
        <v>45205</v>
      </c>
      <c r="D253" s="2" t="s">
        <v>428</v>
      </c>
      <c r="E253" s="2" t="s">
        <v>450</v>
      </c>
      <c r="F253" s="2" t="s">
        <v>45</v>
      </c>
      <c r="G253" s="2" t="s">
        <v>93</v>
      </c>
      <c r="H253" s="5"/>
      <c r="I253" s="2" t="s">
        <v>47</v>
      </c>
      <c r="J253" s="4">
        <v>1.1399999999999999</v>
      </c>
      <c r="K253" s="4">
        <v>1.1399999999999999</v>
      </c>
      <c r="R253" s="6">
        <f>J253</f>
        <v>1.1399999999999999</v>
      </c>
    </row>
    <row r="254" spans="2:18" x14ac:dyDescent="0.25">
      <c r="B254" s="2" t="s">
        <v>43</v>
      </c>
      <c r="C254" s="3">
        <v>45212</v>
      </c>
      <c r="D254" s="2" t="s">
        <v>429</v>
      </c>
      <c r="E254" s="2" t="s">
        <v>450</v>
      </c>
      <c r="F254" s="2" t="s">
        <v>45</v>
      </c>
      <c r="G254" s="2" t="s">
        <v>93</v>
      </c>
      <c r="H254" s="5"/>
      <c r="I254" s="2" t="s">
        <v>47</v>
      </c>
      <c r="J254" s="4">
        <v>473.92</v>
      </c>
      <c r="K254" s="4">
        <v>473.92</v>
      </c>
      <c r="L254" s="6">
        <f>J254</f>
        <v>473.92</v>
      </c>
    </row>
    <row r="255" spans="2:18" x14ac:dyDescent="0.25">
      <c r="B255" s="2" t="s">
        <v>43</v>
      </c>
      <c r="C255" s="3">
        <v>45212</v>
      </c>
      <c r="D255" s="2" t="s">
        <v>429</v>
      </c>
      <c r="E255" s="2" t="s">
        <v>450</v>
      </c>
      <c r="F255" s="2" t="s">
        <v>45</v>
      </c>
      <c r="G255" s="2" t="s">
        <v>93</v>
      </c>
      <c r="H255" s="5"/>
      <c r="I255" s="2" t="s">
        <v>47</v>
      </c>
      <c r="J255" s="4">
        <v>2.75</v>
      </c>
      <c r="K255" s="4">
        <v>2.75</v>
      </c>
      <c r="M255" s="6">
        <f>J255</f>
        <v>2.75</v>
      </c>
    </row>
    <row r="256" spans="2:18" x14ac:dyDescent="0.25">
      <c r="B256" s="2" t="s">
        <v>43</v>
      </c>
      <c r="C256" s="3">
        <v>45212</v>
      </c>
      <c r="D256" s="2" t="s">
        <v>429</v>
      </c>
      <c r="E256" s="2" t="s">
        <v>450</v>
      </c>
      <c r="F256" s="2" t="s">
        <v>45</v>
      </c>
      <c r="G256" s="2" t="s">
        <v>93</v>
      </c>
      <c r="H256" s="5"/>
      <c r="I256" s="2" t="s">
        <v>47</v>
      </c>
      <c r="J256" s="4">
        <v>1.1399999999999999</v>
      </c>
      <c r="K256" s="4">
        <v>1.1399999999999999</v>
      </c>
      <c r="N256" s="6">
        <f>J256</f>
        <v>1.1399999999999999</v>
      </c>
    </row>
    <row r="257" spans="2:18" x14ac:dyDescent="0.25">
      <c r="B257" s="2" t="s">
        <v>43</v>
      </c>
      <c r="C257" s="3">
        <v>45212</v>
      </c>
      <c r="D257" s="2" t="s">
        <v>429</v>
      </c>
      <c r="E257" s="2" t="s">
        <v>450</v>
      </c>
      <c r="F257" s="2" t="s">
        <v>45</v>
      </c>
      <c r="G257" s="2" t="s">
        <v>93</v>
      </c>
      <c r="H257" s="5"/>
      <c r="I257" s="2" t="s">
        <v>47</v>
      </c>
      <c r="J257" s="4">
        <v>0.14000000000000001</v>
      </c>
      <c r="K257" s="4">
        <v>0.14000000000000001</v>
      </c>
      <c r="O257" s="6">
        <f>J257</f>
        <v>0.14000000000000001</v>
      </c>
    </row>
    <row r="258" spans="2:18" x14ac:dyDescent="0.25">
      <c r="B258" s="2" t="s">
        <v>43</v>
      </c>
      <c r="C258" s="3">
        <v>45212</v>
      </c>
      <c r="D258" s="2" t="s">
        <v>429</v>
      </c>
      <c r="E258" s="2" t="s">
        <v>450</v>
      </c>
      <c r="F258" s="2" t="s">
        <v>45</v>
      </c>
      <c r="G258" s="2" t="s">
        <v>93</v>
      </c>
      <c r="H258" s="5"/>
      <c r="I258" s="2" t="s">
        <v>47</v>
      </c>
      <c r="J258" s="4">
        <v>29.38</v>
      </c>
      <c r="K258" s="4">
        <v>29.38</v>
      </c>
      <c r="P258" s="6">
        <f>J258</f>
        <v>29.38</v>
      </c>
    </row>
    <row r="259" spans="2:18" x14ac:dyDescent="0.25">
      <c r="B259" s="2" t="s">
        <v>43</v>
      </c>
      <c r="C259" s="3">
        <v>45212</v>
      </c>
      <c r="D259" s="2" t="s">
        <v>429</v>
      </c>
      <c r="E259" s="2" t="s">
        <v>450</v>
      </c>
      <c r="F259" s="2" t="s">
        <v>45</v>
      </c>
      <c r="G259" s="2" t="s">
        <v>93</v>
      </c>
      <c r="H259" s="5"/>
      <c r="I259" s="2" t="s">
        <v>47</v>
      </c>
      <c r="J259" s="4">
        <v>6.87</v>
      </c>
      <c r="K259" s="4">
        <v>6.87</v>
      </c>
      <c r="Q259" s="6">
        <f>J259</f>
        <v>6.87</v>
      </c>
    </row>
    <row r="260" spans="2:18" x14ac:dyDescent="0.25">
      <c r="B260" s="2" t="s">
        <v>43</v>
      </c>
      <c r="C260" s="3">
        <v>45212</v>
      </c>
      <c r="D260" s="2" t="s">
        <v>429</v>
      </c>
      <c r="E260" s="2" t="s">
        <v>450</v>
      </c>
      <c r="F260" s="2" t="s">
        <v>45</v>
      </c>
      <c r="G260" s="2" t="s">
        <v>93</v>
      </c>
      <c r="H260" s="5"/>
      <c r="I260" s="2" t="s">
        <v>47</v>
      </c>
      <c r="J260" s="4">
        <v>1.1399999999999999</v>
      </c>
      <c r="K260" s="4">
        <v>1.1399999999999999</v>
      </c>
      <c r="R260" s="6">
        <f>J260</f>
        <v>1.1399999999999999</v>
      </c>
    </row>
    <row r="261" spans="2:18" x14ac:dyDescent="0.25">
      <c r="B261" s="2" t="s">
        <v>43</v>
      </c>
      <c r="C261" s="3">
        <v>45219</v>
      </c>
      <c r="D261" s="2" t="s">
        <v>430</v>
      </c>
      <c r="E261" s="2" t="s">
        <v>450</v>
      </c>
      <c r="F261" s="2" t="s">
        <v>45</v>
      </c>
      <c r="G261" s="2" t="s">
        <v>93</v>
      </c>
      <c r="H261" s="5"/>
      <c r="I261" s="2" t="s">
        <v>47</v>
      </c>
      <c r="J261" s="4">
        <v>473.92</v>
      </c>
      <c r="K261" s="4">
        <v>473.92</v>
      </c>
      <c r="L261" s="6">
        <f>J261</f>
        <v>473.92</v>
      </c>
    </row>
    <row r="262" spans="2:18" x14ac:dyDescent="0.25">
      <c r="B262" s="2" t="s">
        <v>43</v>
      </c>
      <c r="C262" s="3">
        <v>45219</v>
      </c>
      <c r="D262" s="2" t="s">
        <v>430</v>
      </c>
      <c r="E262" s="2" t="s">
        <v>450</v>
      </c>
      <c r="F262" s="2" t="s">
        <v>45</v>
      </c>
      <c r="G262" s="2" t="s">
        <v>93</v>
      </c>
      <c r="H262" s="5"/>
      <c r="I262" s="2" t="s">
        <v>47</v>
      </c>
      <c r="J262" s="4">
        <v>2.75</v>
      </c>
      <c r="K262" s="4">
        <v>2.75</v>
      </c>
      <c r="M262" s="6">
        <f>J262</f>
        <v>2.75</v>
      </c>
    </row>
    <row r="263" spans="2:18" x14ac:dyDescent="0.25">
      <c r="B263" s="2" t="s">
        <v>43</v>
      </c>
      <c r="C263" s="3">
        <v>45219</v>
      </c>
      <c r="D263" s="2" t="s">
        <v>430</v>
      </c>
      <c r="E263" s="2" t="s">
        <v>450</v>
      </c>
      <c r="F263" s="2" t="s">
        <v>45</v>
      </c>
      <c r="G263" s="2" t="s">
        <v>93</v>
      </c>
      <c r="H263" s="5"/>
      <c r="I263" s="2" t="s">
        <v>47</v>
      </c>
      <c r="J263" s="4">
        <v>1.1399999999999999</v>
      </c>
      <c r="K263" s="4">
        <v>1.1399999999999999</v>
      </c>
      <c r="N263" s="6">
        <f>J263</f>
        <v>1.1399999999999999</v>
      </c>
    </row>
    <row r="264" spans="2:18" x14ac:dyDescent="0.25">
      <c r="B264" s="2" t="s">
        <v>43</v>
      </c>
      <c r="C264" s="3">
        <v>45219</v>
      </c>
      <c r="D264" s="2" t="s">
        <v>430</v>
      </c>
      <c r="E264" s="2" t="s">
        <v>450</v>
      </c>
      <c r="F264" s="2" t="s">
        <v>45</v>
      </c>
      <c r="G264" s="2" t="s">
        <v>93</v>
      </c>
      <c r="H264" s="5"/>
      <c r="I264" s="2" t="s">
        <v>47</v>
      </c>
      <c r="J264" s="4">
        <v>0.14000000000000001</v>
      </c>
      <c r="K264" s="4">
        <v>0.14000000000000001</v>
      </c>
      <c r="O264" s="6">
        <f>J264</f>
        <v>0.14000000000000001</v>
      </c>
    </row>
    <row r="265" spans="2:18" x14ac:dyDescent="0.25">
      <c r="B265" s="2" t="s">
        <v>43</v>
      </c>
      <c r="C265" s="3">
        <v>45219</v>
      </c>
      <c r="D265" s="2" t="s">
        <v>430</v>
      </c>
      <c r="E265" s="2" t="s">
        <v>450</v>
      </c>
      <c r="F265" s="2" t="s">
        <v>45</v>
      </c>
      <c r="G265" s="2" t="s">
        <v>93</v>
      </c>
      <c r="H265" s="5"/>
      <c r="I265" s="2" t="s">
        <v>47</v>
      </c>
      <c r="J265" s="4">
        <v>29.38</v>
      </c>
      <c r="K265" s="4">
        <v>29.38</v>
      </c>
      <c r="P265" s="6">
        <f>J265</f>
        <v>29.38</v>
      </c>
    </row>
    <row r="266" spans="2:18" x14ac:dyDescent="0.25">
      <c r="B266" s="2" t="s">
        <v>43</v>
      </c>
      <c r="C266" s="3">
        <v>45219</v>
      </c>
      <c r="D266" s="2" t="s">
        <v>430</v>
      </c>
      <c r="E266" s="2" t="s">
        <v>450</v>
      </c>
      <c r="F266" s="2" t="s">
        <v>45</v>
      </c>
      <c r="G266" s="2" t="s">
        <v>93</v>
      </c>
      <c r="H266" s="5"/>
      <c r="I266" s="2" t="s">
        <v>47</v>
      </c>
      <c r="J266" s="4">
        <v>6.87</v>
      </c>
      <c r="K266" s="4">
        <v>6.87</v>
      </c>
      <c r="Q266" s="6">
        <f>J266</f>
        <v>6.87</v>
      </c>
    </row>
    <row r="267" spans="2:18" x14ac:dyDescent="0.25">
      <c r="B267" s="2" t="s">
        <v>43</v>
      </c>
      <c r="C267" s="3">
        <v>45219</v>
      </c>
      <c r="D267" s="2" t="s">
        <v>430</v>
      </c>
      <c r="E267" s="2" t="s">
        <v>450</v>
      </c>
      <c r="F267" s="2" t="s">
        <v>45</v>
      </c>
      <c r="G267" s="2" t="s">
        <v>93</v>
      </c>
      <c r="H267" s="5"/>
      <c r="I267" s="2" t="s">
        <v>47</v>
      </c>
      <c r="J267" s="4">
        <v>1.1299999999999999</v>
      </c>
      <c r="K267" s="4">
        <v>1.1299999999999999</v>
      </c>
      <c r="R267" s="6">
        <f>J267</f>
        <v>1.1299999999999999</v>
      </c>
    </row>
    <row r="268" spans="2:18" x14ac:dyDescent="0.25">
      <c r="B268" s="2" t="s">
        <v>43</v>
      </c>
      <c r="C268" s="3">
        <v>45226</v>
      </c>
      <c r="D268" s="2" t="s">
        <v>431</v>
      </c>
      <c r="E268" s="2" t="s">
        <v>450</v>
      </c>
      <c r="F268" s="2" t="s">
        <v>45</v>
      </c>
      <c r="G268" s="2" t="s">
        <v>93</v>
      </c>
      <c r="H268" s="5"/>
      <c r="I268" s="2" t="s">
        <v>47</v>
      </c>
      <c r="J268" s="4">
        <v>473.92</v>
      </c>
      <c r="K268" s="4">
        <v>473.92</v>
      </c>
      <c r="L268" s="6">
        <f>J268</f>
        <v>473.92</v>
      </c>
    </row>
    <row r="269" spans="2:18" x14ac:dyDescent="0.25">
      <c r="B269" s="2" t="s">
        <v>43</v>
      </c>
      <c r="C269" s="3">
        <v>45226</v>
      </c>
      <c r="D269" s="2" t="s">
        <v>431</v>
      </c>
      <c r="E269" s="2" t="s">
        <v>450</v>
      </c>
      <c r="F269" s="2" t="s">
        <v>45</v>
      </c>
      <c r="G269" s="2" t="s">
        <v>93</v>
      </c>
      <c r="H269" s="5"/>
      <c r="I269" s="2" t="s">
        <v>47</v>
      </c>
      <c r="J269" s="4">
        <v>2.75</v>
      </c>
      <c r="K269" s="4">
        <v>2.75</v>
      </c>
      <c r="M269" s="6">
        <f>J269</f>
        <v>2.75</v>
      </c>
    </row>
    <row r="270" spans="2:18" x14ac:dyDescent="0.25">
      <c r="B270" s="2" t="s">
        <v>43</v>
      </c>
      <c r="C270" s="3">
        <v>45226</v>
      </c>
      <c r="D270" s="2" t="s">
        <v>431</v>
      </c>
      <c r="E270" s="2" t="s">
        <v>450</v>
      </c>
      <c r="F270" s="2" t="s">
        <v>45</v>
      </c>
      <c r="G270" s="2" t="s">
        <v>93</v>
      </c>
      <c r="H270" s="5"/>
      <c r="I270" s="2" t="s">
        <v>47</v>
      </c>
      <c r="J270" s="4">
        <v>1.1399999999999999</v>
      </c>
      <c r="K270" s="4">
        <v>1.1399999999999999</v>
      </c>
      <c r="N270" s="6">
        <f>J270</f>
        <v>1.1399999999999999</v>
      </c>
    </row>
    <row r="271" spans="2:18" x14ac:dyDescent="0.25">
      <c r="B271" s="2" t="s">
        <v>43</v>
      </c>
      <c r="C271" s="3">
        <v>45226</v>
      </c>
      <c r="D271" s="2" t="s">
        <v>431</v>
      </c>
      <c r="E271" s="2" t="s">
        <v>450</v>
      </c>
      <c r="F271" s="2" t="s">
        <v>45</v>
      </c>
      <c r="G271" s="2" t="s">
        <v>93</v>
      </c>
      <c r="H271" s="5"/>
      <c r="I271" s="2" t="s">
        <v>47</v>
      </c>
      <c r="J271" s="4">
        <v>0.15</v>
      </c>
      <c r="K271" s="4">
        <v>0.15</v>
      </c>
      <c r="O271" s="6">
        <f>J271</f>
        <v>0.15</v>
      </c>
    </row>
    <row r="272" spans="2:18" x14ac:dyDescent="0.25">
      <c r="B272" s="2" t="s">
        <v>43</v>
      </c>
      <c r="C272" s="3">
        <v>45226</v>
      </c>
      <c r="D272" s="2" t="s">
        <v>431</v>
      </c>
      <c r="E272" s="2" t="s">
        <v>450</v>
      </c>
      <c r="F272" s="2" t="s">
        <v>45</v>
      </c>
      <c r="G272" s="2" t="s">
        <v>93</v>
      </c>
      <c r="H272" s="5"/>
      <c r="I272" s="2" t="s">
        <v>47</v>
      </c>
      <c r="J272" s="4">
        <v>29.38</v>
      </c>
      <c r="K272" s="4">
        <v>29.38</v>
      </c>
      <c r="P272" s="6">
        <f>J272</f>
        <v>29.38</v>
      </c>
    </row>
    <row r="273" spans="2:18" x14ac:dyDescent="0.25">
      <c r="B273" s="2" t="s">
        <v>43</v>
      </c>
      <c r="C273" s="3">
        <v>45226</v>
      </c>
      <c r="D273" s="2" t="s">
        <v>431</v>
      </c>
      <c r="E273" s="2" t="s">
        <v>450</v>
      </c>
      <c r="F273" s="2" t="s">
        <v>45</v>
      </c>
      <c r="G273" s="2" t="s">
        <v>93</v>
      </c>
      <c r="H273" s="5"/>
      <c r="I273" s="2" t="s">
        <v>47</v>
      </c>
      <c r="J273" s="4">
        <v>6.88</v>
      </c>
      <c r="K273" s="4">
        <v>6.88</v>
      </c>
      <c r="Q273" s="6">
        <f>J273</f>
        <v>6.88</v>
      </c>
    </row>
    <row r="274" spans="2:18" x14ac:dyDescent="0.25">
      <c r="B274" s="2" t="s">
        <v>43</v>
      </c>
      <c r="C274" s="3">
        <v>45226</v>
      </c>
      <c r="D274" s="2" t="s">
        <v>431</v>
      </c>
      <c r="E274" s="2" t="s">
        <v>450</v>
      </c>
      <c r="F274" s="2" t="s">
        <v>45</v>
      </c>
      <c r="G274" s="2" t="s">
        <v>93</v>
      </c>
      <c r="H274" s="5"/>
      <c r="I274" s="2" t="s">
        <v>47</v>
      </c>
      <c r="J274" s="4">
        <v>1.1399999999999999</v>
      </c>
      <c r="K274" s="4">
        <v>1.1399999999999999</v>
      </c>
      <c r="R274" s="6">
        <f>J274</f>
        <v>1.1399999999999999</v>
      </c>
    </row>
    <row r="275" spans="2:18" x14ac:dyDescent="0.25">
      <c r="B275" s="2" t="s">
        <v>43</v>
      </c>
      <c r="C275" s="3">
        <v>45233</v>
      </c>
      <c r="D275" s="2" t="s">
        <v>432</v>
      </c>
      <c r="E275" s="2" t="s">
        <v>450</v>
      </c>
      <c r="F275" s="2" t="s">
        <v>45</v>
      </c>
      <c r="G275" s="2" t="s">
        <v>93</v>
      </c>
      <c r="H275" s="5"/>
      <c r="I275" s="2" t="s">
        <v>47</v>
      </c>
      <c r="J275" s="4">
        <v>473.92</v>
      </c>
      <c r="K275" s="4">
        <v>473.92</v>
      </c>
      <c r="L275" s="6">
        <f>J275</f>
        <v>473.92</v>
      </c>
    </row>
    <row r="276" spans="2:18" x14ac:dyDescent="0.25">
      <c r="B276" s="2" t="s">
        <v>43</v>
      </c>
      <c r="C276" s="3">
        <v>45233</v>
      </c>
      <c r="D276" s="2" t="s">
        <v>432</v>
      </c>
      <c r="E276" s="2" t="s">
        <v>450</v>
      </c>
      <c r="F276" s="2" t="s">
        <v>45</v>
      </c>
      <c r="G276" s="2" t="s">
        <v>93</v>
      </c>
      <c r="H276" s="5"/>
      <c r="I276" s="2" t="s">
        <v>47</v>
      </c>
      <c r="J276" s="4">
        <v>2.75</v>
      </c>
      <c r="K276" s="4">
        <v>2.75</v>
      </c>
      <c r="M276" s="6">
        <f>J276</f>
        <v>2.75</v>
      </c>
    </row>
    <row r="277" spans="2:18" x14ac:dyDescent="0.25">
      <c r="B277" s="2" t="s">
        <v>43</v>
      </c>
      <c r="C277" s="3">
        <v>45233</v>
      </c>
      <c r="D277" s="2" t="s">
        <v>432</v>
      </c>
      <c r="E277" s="2" t="s">
        <v>450</v>
      </c>
      <c r="F277" s="2" t="s">
        <v>45</v>
      </c>
      <c r="G277" s="2" t="s">
        <v>93</v>
      </c>
      <c r="H277" s="5"/>
      <c r="I277" s="2" t="s">
        <v>47</v>
      </c>
      <c r="J277" s="4">
        <v>1.1399999999999999</v>
      </c>
      <c r="K277" s="4">
        <v>1.1399999999999999</v>
      </c>
      <c r="N277" s="6">
        <f>J277</f>
        <v>1.1399999999999999</v>
      </c>
    </row>
    <row r="278" spans="2:18" x14ac:dyDescent="0.25">
      <c r="B278" s="2" t="s">
        <v>43</v>
      </c>
      <c r="C278" s="3">
        <v>45233</v>
      </c>
      <c r="D278" s="2" t="s">
        <v>432</v>
      </c>
      <c r="E278" s="2" t="s">
        <v>450</v>
      </c>
      <c r="F278" s="2" t="s">
        <v>45</v>
      </c>
      <c r="G278" s="2" t="s">
        <v>93</v>
      </c>
      <c r="H278" s="5"/>
      <c r="I278" s="2" t="s">
        <v>47</v>
      </c>
      <c r="J278" s="4">
        <v>0.14000000000000001</v>
      </c>
      <c r="K278" s="4">
        <v>0.14000000000000001</v>
      </c>
      <c r="O278" s="6">
        <f>J278</f>
        <v>0.14000000000000001</v>
      </c>
    </row>
    <row r="279" spans="2:18" x14ac:dyDescent="0.25">
      <c r="B279" s="2" t="s">
        <v>43</v>
      </c>
      <c r="C279" s="3">
        <v>45233</v>
      </c>
      <c r="D279" s="2" t="s">
        <v>432</v>
      </c>
      <c r="E279" s="2" t="s">
        <v>450</v>
      </c>
      <c r="F279" s="2" t="s">
        <v>45</v>
      </c>
      <c r="G279" s="2" t="s">
        <v>93</v>
      </c>
      <c r="H279" s="5"/>
      <c r="I279" s="2" t="s">
        <v>47</v>
      </c>
      <c r="J279" s="4">
        <v>29.39</v>
      </c>
      <c r="K279" s="4">
        <v>29.39</v>
      </c>
      <c r="P279" s="6">
        <f>J279</f>
        <v>29.39</v>
      </c>
    </row>
    <row r="280" spans="2:18" x14ac:dyDescent="0.25">
      <c r="B280" s="2" t="s">
        <v>43</v>
      </c>
      <c r="C280" s="3">
        <v>45233</v>
      </c>
      <c r="D280" s="2" t="s">
        <v>432</v>
      </c>
      <c r="E280" s="2" t="s">
        <v>450</v>
      </c>
      <c r="F280" s="2" t="s">
        <v>45</v>
      </c>
      <c r="G280" s="2" t="s">
        <v>93</v>
      </c>
      <c r="H280" s="5"/>
      <c r="I280" s="2" t="s">
        <v>47</v>
      </c>
      <c r="J280" s="4">
        <v>6.87</v>
      </c>
      <c r="K280" s="4">
        <v>6.87</v>
      </c>
      <c r="Q280" s="6">
        <f>J280</f>
        <v>6.87</v>
      </c>
    </row>
    <row r="281" spans="2:18" x14ac:dyDescent="0.25">
      <c r="B281" s="2" t="s">
        <v>43</v>
      </c>
      <c r="C281" s="3">
        <v>45233</v>
      </c>
      <c r="D281" s="2" t="s">
        <v>432</v>
      </c>
      <c r="E281" s="2" t="s">
        <v>450</v>
      </c>
      <c r="F281" s="2" t="s">
        <v>45</v>
      </c>
      <c r="G281" s="2" t="s">
        <v>93</v>
      </c>
      <c r="H281" s="5"/>
      <c r="I281" s="2" t="s">
        <v>47</v>
      </c>
      <c r="J281" s="4">
        <v>1.1399999999999999</v>
      </c>
      <c r="K281" s="4">
        <v>1.1399999999999999</v>
      </c>
      <c r="R281" s="6">
        <f>J281</f>
        <v>1.1399999999999999</v>
      </c>
    </row>
    <row r="282" spans="2:18" x14ac:dyDescent="0.25">
      <c r="B282" s="2" t="s">
        <v>43</v>
      </c>
      <c r="C282" s="3">
        <v>45240</v>
      </c>
      <c r="D282" s="2" t="s">
        <v>433</v>
      </c>
      <c r="E282" s="2" t="s">
        <v>450</v>
      </c>
      <c r="F282" s="2" t="s">
        <v>45</v>
      </c>
      <c r="G282" s="2" t="s">
        <v>93</v>
      </c>
      <c r="H282" s="5"/>
      <c r="I282" s="2" t="s">
        <v>47</v>
      </c>
      <c r="J282" s="4">
        <v>473.92</v>
      </c>
      <c r="K282" s="4">
        <v>473.92</v>
      </c>
      <c r="L282" s="6">
        <f>J282</f>
        <v>473.92</v>
      </c>
    </row>
    <row r="283" spans="2:18" x14ac:dyDescent="0.25">
      <c r="B283" s="2" t="s">
        <v>43</v>
      </c>
      <c r="C283" s="3">
        <v>45240</v>
      </c>
      <c r="D283" s="2" t="s">
        <v>433</v>
      </c>
      <c r="E283" s="2" t="s">
        <v>450</v>
      </c>
      <c r="F283" s="2" t="s">
        <v>45</v>
      </c>
      <c r="G283" s="2" t="s">
        <v>93</v>
      </c>
      <c r="H283" s="5"/>
      <c r="I283" s="2" t="s">
        <v>47</v>
      </c>
      <c r="J283" s="4">
        <v>2.75</v>
      </c>
      <c r="K283" s="4">
        <v>2.75</v>
      </c>
      <c r="M283" s="6">
        <f>J283</f>
        <v>2.75</v>
      </c>
    </row>
    <row r="284" spans="2:18" x14ac:dyDescent="0.25">
      <c r="B284" s="2" t="s">
        <v>43</v>
      </c>
      <c r="C284" s="3">
        <v>45240</v>
      </c>
      <c r="D284" s="2" t="s">
        <v>433</v>
      </c>
      <c r="E284" s="2" t="s">
        <v>450</v>
      </c>
      <c r="F284" s="2" t="s">
        <v>45</v>
      </c>
      <c r="G284" s="2" t="s">
        <v>93</v>
      </c>
      <c r="H284" s="5"/>
      <c r="I284" s="2" t="s">
        <v>47</v>
      </c>
      <c r="J284" s="4">
        <v>1.1399999999999999</v>
      </c>
      <c r="K284" s="4">
        <v>1.1399999999999999</v>
      </c>
      <c r="N284" s="6">
        <f>J284</f>
        <v>1.1399999999999999</v>
      </c>
    </row>
    <row r="285" spans="2:18" x14ac:dyDescent="0.25">
      <c r="B285" s="2" t="s">
        <v>43</v>
      </c>
      <c r="C285" s="3">
        <v>45240</v>
      </c>
      <c r="D285" s="2" t="s">
        <v>433</v>
      </c>
      <c r="E285" s="2" t="s">
        <v>450</v>
      </c>
      <c r="F285" s="2" t="s">
        <v>45</v>
      </c>
      <c r="G285" s="2" t="s">
        <v>93</v>
      </c>
      <c r="H285" s="5"/>
      <c r="I285" s="2" t="s">
        <v>47</v>
      </c>
      <c r="J285" s="4">
        <v>0.14000000000000001</v>
      </c>
      <c r="K285" s="4">
        <v>0.14000000000000001</v>
      </c>
      <c r="O285" s="6">
        <f>J285</f>
        <v>0.14000000000000001</v>
      </c>
    </row>
    <row r="286" spans="2:18" x14ac:dyDescent="0.25">
      <c r="B286" s="2" t="s">
        <v>43</v>
      </c>
      <c r="C286" s="3">
        <v>45240</v>
      </c>
      <c r="D286" s="2" t="s">
        <v>433</v>
      </c>
      <c r="E286" s="2" t="s">
        <v>450</v>
      </c>
      <c r="F286" s="2" t="s">
        <v>45</v>
      </c>
      <c r="G286" s="2" t="s">
        <v>93</v>
      </c>
      <c r="H286" s="5"/>
      <c r="I286" s="2" t="s">
        <v>47</v>
      </c>
      <c r="J286" s="4">
        <v>29.38</v>
      </c>
      <c r="K286" s="4">
        <v>29.38</v>
      </c>
      <c r="P286" s="6">
        <f>J286</f>
        <v>29.38</v>
      </c>
    </row>
    <row r="287" spans="2:18" x14ac:dyDescent="0.25">
      <c r="B287" s="2" t="s">
        <v>43</v>
      </c>
      <c r="C287" s="3">
        <v>45240</v>
      </c>
      <c r="D287" s="2" t="s">
        <v>433</v>
      </c>
      <c r="E287" s="2" t="s">
        <v>450</v>
      </c>
      <c r="F287" s="2" t="s">
        <v>45</v>
      </c>
      <c r="G287" s="2" t="s">
        <v>93</v>
      </c>
      <c r="H287" s="5"/>
      <c r="I287" s="2" t="s">
        <v>47</v>
      </c>
      <c r="J287" s="4">
        <v>6.87</v>
      </c>
      <c r="K287" s="4">
        <v>6.87</v>
      </c>
      <c r="Q287" s="6">
        <f>J287</f>
        <v>6.87</v>
      </c>
    </row>
    <row r="288" spans="2:18" x14ac:dyDescent="0.25">
      <c r="B288" s="2" t="s">
        <v>43</v>
      </c>
      <c r="C288" s="3">
        <v>45240</v>
      </c>
      <c r="D288" s="2" t="s">
        <v>433</v>
      </c>
      <c r="E288" s="2" t="s">
        <v>450</v>
      </c>
      <c r="F288" s="2" t="s">
        <v>45</v>
      </c>
      <c r="G288" s="2" t="s">
        <v>93</v>
      </c>
      <c r="H288" s="5"/>
      <c r="I288" s="2" t="s">
        <v>47</v>
      </c>
      <c r="J288" s="4">
        <v>1.1399999999999999</v>
      </c>
      <c r="K288" s="4">
        <v>1.1399999999999999</v>
      </c>
      <c r="R288" s="6">
        <f>J288</f>
        <v>1.1399999999999999</v>
      </c>
    </row>
    <row r="289" spans="2:18" x14ac:dyDescent="0.25">
      <c r="B289" s="2" t="s">
        <v>43</v>
      </c>
      <c r="C289" s="3">
        <v>45247</v>
      </c>
      <c r="D289" s="2" t="s">
        <v>434</v>
      </c>
      <c r="E289" s="2" t="s">
        <v>450</v>
      </c>
      <c r="F289" s="2" t="s">
        <v>45</v>
      </c>
      <c r="G289" s="2" t="s">
        <v>93</v>
      </c>
      <c r="H289" s="5"/>
      <c r="I289" s="2" t="s">
        <v>47</v>
      </c>
      <c r="J289" s="4">
        <v>473.92</v>
      </c>
      <c r="K289" s="4">
        <v>473.92</v>
      </c>
      <c r="L289" s="6">
        <f>J289</f>
        <v>473.92</v>
      </c>
    </row>
    <row r="290" spans="2:18" x14ac:dyDescent="0.25">
      <c r="B290" s="2" t="s">
        <v>43</v>
      </c>
      <c r="C290" s="3">
        <v>45247</v>
      </c>
      <c r="D290" s="2" t="s">
        <v>434</v>
      </c>
      <c r="E290" s="2" t="s">
        <v>450</v>
      </c>
      <c r="F290" s="2" t="s">
        <v>45</v>
      </c>
      <c r="G290" s="2" t="s">
        <v>93</v>
      </c>
      <c r="H290" s="5"/>
      <c r="I290" s="2" t="s">
        <v>47</v>
      </c>
      <c r="J290" s="4">
        <v>2.75</v>
      </c>
      <c r="K290" s="4">
        <v>2.75</v>
      </c>
      <c r="M290" s="6">
        <f>J290</f>
        <v>2.75</v>
      </c>
    </row>
    <row r="291" spans="2:18" x14ac:dyDescent="0.25">
      <c r="B291" s="2" t="s">
        <v>43</v>
      </c>
      <c r="C291" s="3">
        <v>45247</v>
      </c>
      <c r="D291" s="2" t="s">
        <v>434</v>
      </c>
      <c r="E291" s="2" t="s">
        <v>450</v>
      </c>
      <c r="F291" s="2" t="s">
        <v>45</v>
      </c>
      <c r="G291" s="2" t="s">
        <v>93</v>
      </c>
      <c r="H291" s="5"/>
      <c r="I291" s="2" t="s">
        <v>47</v>
      </c>
      <c r="J291" s="4">
        <v>1.1399999999999999</v>
      </c>
      <c r="K291" s="4">
        <v>1.1399999999999999</v>
      </c>
      <c r="N291" s="6">
        <f>J291</f>
        <v>1.1399999999999999</v>
      </c>
    </row>
    <row r="292" spans="2:18" x14ac:dyDescent="0.25">
      <c r="B292" s="2" t="s">
        <v>43</v>
      </c>
      <c r="C292" s="3">
        <v>45247</v>
      </c>
      <c r="D292" s="2" t="s">
        <v>434</v>
      </c>
      <c r="E292" s="2" t="s">
        <v>450</v>
      </c>
      <c r="F292" s="2" t="s">
        <v>45</v>
      </c>
      <c r="G292" s="2" t="s">
        <v>93</v>
      </c>
      <c r="H292" s="5"/>
      <c r="I292" s="2" t="s">
        <v>47</v>
      </c>
      <c r="J292" s="4">
        <v>0.14000000000000001</v>
      </c>
      <c r="K292" s="4">
        <v>0.14000000000000001</v>
      </c>
      <c r="O292" s="6">
        <f>J292</f>
        <v>0.14000000000000001</v>
      </c>
    </row>
    <row r="293" spans="2:18" x14ac:dyDescent="0.25">
      <c r="B293" s="2" t="s">
        <v>43</v>
      </c>
      <c r="C293" s="3">
        <v>45247</v>
      </c>
      <c r="D293" s="2" t="s">
        <v>434</v>
      </c>
      <c r="E293" s="2" t="s">
        <v>450</v>
      </c>
      <c r="F293" s="2" t="s">
        <v>45</v>
      </c>
      <c r="G293" s="2" t="s">
        <v>93</v>
      </c>
      <c r="H293" s="5"/>
      <c r="I293" s="2" t="s">
        <v>47</v>
      </c>
      <c r="J293" s="4">
        <v>29.38</v>
      </c>
      <c r="K293" s="4">
        <v>29.38</v>
      </c>
      <c r="P293" s="6">
        <f>J293</f>
        <v>29.38</v>
      </c>
    </row>
    <row r="294" spans="2:18" x14ac:dyDescent="0.25">
      <c r="B294" s="2" t="s">
        <v>43</v>
      </c>
      <c r="C294" s="3">
        <v>45247</v>
      </c>
      <c r="D294" s="2" t="s">
        <v>434</v>
      </c>
      <c r="E294" s="2" t="s">
        <v>450</v>
      </c>
      <c r="F294" s="2" t="s">
        <v>45</v>
      </c>
      <c r="G294" s="2" t="s">
        <v>93</v>
      </c>
      <c r="H294" s="5"/>
      <c r="I294" s="2" t="s">
        <v>47</v>
      </c>
      <c r="J294" s="4">
        <v>6.87</v>
      </c>
      <c r="K294" s="4">
        <v>6.87</v>
      </c>
      <c r="Q294" s="6">
        <f>J294</f>
        <v>6.87</v>
      </c>
    </row>
    <row r="295" spans="2:18" x14ac:dyDescent="0.25">
      <c r="B295" s="2" t="s">
        <v>43</v>
      </c>
      <c r="C295" s="3">
        <v>45247</v>
      </c>
      <c r="D295" s="2" t="s">
        <v>434</v>
      </c>
      <c r="E295" s="2" t="s">
        <v>450</v>
      </c>
      <c r="F295" s="2" t="s">
        <v>45</v>
      </c>
      <c r="G295" s="2" t="s">
        <v>93</v>
      </c>
      <c r="H295" s="5"/>
      <c r="I295" s="2" t="s">
        <v>47</v>
      </c>
      <c r="J295" s="4">
        <v>1.1299999999999999</v>
      </c>
      <c r="K295" s="4">
        <v>1.1299999999999999</v>
      </c>
      <c r="R295" s="6">
        <f>J295</f>
        <v>1.1299999999999999</v>
      </c>
    </row>
    <row r="296" spans="2:18" x14ac:dyDescent="0.25">
      <c r="B296" s="2" t="s">
        <v>43</v>
      </c>
      <c r="C296" s="3">
        <v>45254</v>
      </c>
      <c r="D296" s="2" t="s">
        <v>435</v>
      </c>
      <c r="E296" s="2" t="s">
        <v>450</v>
      </c>
      <c r="F296" s="2" t="s">
        <v>45</v>
      </c>
      <c r="G296" s="2" t="s">
        <v>93</v>
      </c>
      <c r="H296" s="5"/>
      <c r="I296" s="2" t="s">
        <v>47</v>
      </c>
      <c r="J296" s="4">
        <v>473.92</v>
      </c>
      <c r="K296" s="4">
        <v>473.92</v>
      </c>
      <c r="L296" s="6">
        <f>J296</f>
        <v>473.92</v>
      </c>
    </row>
    <row r="297" spans="2:18" x14ac:dyDescent="0.25">
      <c r="B297" s="2" t="s">
        <v>43</v>
      </c>
      <c r="C297" s="3">
        <v>45254</v>
      </c>
      <c r="D297" s="2" t="s">
        <v>435</v>
      </c>
      <c r="E297" s="2" t="s">
        <v>450</v>
      </c>
      <c r="F297" s="2" t="s">
        <v>45</v>
      </c>
      <c r="G297" s="2" t="s">
        <v>93</v>
      </c>
      <c r="H297" s="5"/>
      <c r="I297" s="2" t="s">
        <v>47</v>
      </c>
      <c r="J297" s="4">
        <v>2.75</v>
      </c>
      <c r="K297" s="4">
        <v>2.75</v>
      </c>
      <c r="M297" s="6">
        <f>J297</f>
        <v>2.75</v>
      </c>
    </row>
    <row r="298" spans="2:18" x14ac:dyDescent="0.25">
      <c r="B298" s="2" t="s">
        <v>43</v>
      </c>
      <c r="C298" s="3">
        <v>45254</v>
      </c>
      <c r="D298" s="2" t="s">
        <v>435</v>
      </c>
      <c r="E298" s="2" t="s">
        <v>450</v>
      </c>
      <c r="F298" s="2" t="s">
        <v>45</v>
      </c>
      <c r="G298" s="2" t="s">
        <v>93</v>
      </c>
      <c r="H298" s="5"/>
      <c r="I298" s="2" t="s">
        <v>47</v>
      </c>
      <c r="J298" s="4">
        <v>1.1399999999999999</v>
      </c>
      <c r="K298" s="4">
        <v>1.1399999999999999</v>
      </c>
      <c r="N298" s="6">
        <f>J298</f>
        <v>1.1399999999999999</v>
      </c>
    </row>
    <row r="299" spans="2:18" x14ac:dyDescent="0.25">
      <c r="B299" s="2" t="s">
        <v>43</v>
      </c>
      <c r="C299" s="3">
        <v>45254</v>
      </c>
      <c r="D299" s="2" t="s">
        <v>435</v>
      </c>
      <c r="E299" s="2" t="s">
        <v>450</v>
      </c>
      <c r="F299" s="2" t="s">
        <v>45</v>
      </c>
      <c r="G299" s="2" t="s">
        <v>93</v>
      </c>
      <c r="H299" s="5"/>
      <c r="I299" s="2" t="s">
        <v>47</v>
      </c>
      <c r="J299" s="4">
        <v>0.14000000000000001</v>
      </c>
      <c r="K299" s="4">
        <v>0.14000000000000001</v>
      </c>
      <c r="O299" s="6">
        <f>J299</f>
        <v>0.14000000000000001</v>
      </c>
    </row>
    <row r="300" spans="2:18" x14ac:dyDescent="0.25">
      <c r="B300" s="2" t="s">
        <v>43</v>
      </c>
      <c r="C300" s="3">
        <v>45254</v>
      </c>
      <c r="D300" s="2" t="s">
        <v>435</v>
      </c>
      <c r="E300" s="2" t="s">
        <v>450</v>
      </c>
      <c r="F300" s="2" t="s">
        <v>45</v>
      </c>
      <c r="G300" s="2" t="s">
        <v>93</v>
      </c>
      <c r="H300" s="5"/>
      <c r="I300" s="2" t="s">
        <v>47</v>
      </c>
      <c r="J300" s="4">
        <v>29.39</v>
      </c>
      <c r="K300" s="4">
        <v>29.39</v>
      </c>
      <c r="P300" s="6">
        <f>J300</f>
        <v>29.39</v>
      </c>
    </row>
    <row r="301" spans="2:18" x14ac:dyDescent="0.25">
      <c r="B301" s="2" t="s">
        <v>43</v>
      </c>
      <c r="C301" s="3">
        <v>45254</v>
      </c>
      <c r="D301" s="2" t="s">
        <v>435</v>
      </c>
      <c r="E301" s="2" t="s">
        <v>450</v>
      </c>
      <c r="F301" s="2" t="s">
        <v>45</v>
      </c>
      <c r="G301" s="2" t="s">
        <v>93</v>
      </c>
      <c r="H301" s="5"/>
      <c r="I301" s="2" t="s">
        <v>47</v>
      </c>
      <c r="J301" s="4">
        <v>6.87</v>
      </c>
      <c r="K301" s="4">
        <v>6.87</v>
      </c>
      <c r="Q301" s="6">
        <f>J301</f>
        <v>6.87</v>
      </c>
    </row>
    <row r="302" spans="2:18" x14ac:dyDescent="0.25">
      <c r="B302" s="2" t="s">
        <v>43</v>
      </c>
      <c r="C302" s="3">
        <v>45254</v>
      </c>
      <c r="D302" s="2" t="s">
        <v>435</v>
      </c>
      <c r="E302" s="2" t="s">
        <v>450</v>
      </c>
      <c r="F302" s="2" t="s">
        <v>45</v>
      </c>
      <c r="G302" s="2" t="s">
        <v>93</v>
      </c>
      <c r="H302" s="5"/>
      <c r="I302" s="2" t="s">
        <v>47</v>
      </c>
      <c r="J302" s="4">
        <v>1.1399999999999999</v>
      </c>
      <c r="K302" s="4">
        <v>1.1399999999999999</v>
      </c>
      <c r="R302" s="6">
        <f>J302</f>
        <v>1.1399999999999999</v>
      </c>
    </row>
    <row r="303" spans="2:18" x14ac:dyDescent="0.25">
      <c r="B303" s="2" t="s">
        <v>43</v>
      </c>
      <c r="C303" s="3">
        <v>45261</v>
      </c>
      <c r="D303" s="2" t="s">
        <v>436</v>
      </c>
      <c r="E303" s="2" t="s">
        <v>450</v>
      </c>
      <c r="F303" s="2" t="s">
        <v>45</v>
      </c>
      <c r="G303" s="2" t="s">
        <v>93</v>
      </c>
      <c r="H303" s="5"/>
      <c r="I303" s="2" t="s">
        <v>47</v>
      </c>
      <c r="J303" s="4">
        <v>473.92</v>
      </c>
      <c r="K303" s="4">
        <v>473.92</v>
      </c>
      <c r="L303" s="6">
        <f>J303</f>
        <v>473.92</v>
      </c>
    </row>
    <row r="304" spans="2:18" x14ac:dyDescent="0.25">
      <c r="B304" s="2" t="s">
        <v>43</v>
      </c>
      <c r="C304" s="3">
        <v>45261</v>
      </c>
      <c r="D304" s="2" t="s">
        <v>436</v>
      </c>
      <c r="E304" s="2" t="s">
        <v>450</v>
      </c>
      <c r="F304" s="2" t="s">
        <v>45</v>
      </c>
      <c r="G304" s="2" t="s">
        <v>93</v>
      </c>
      <c r="H304" s="5"/>
      <c r="I304" s="2" t="s">
        <v>47</v>
      </c>
      <c r="J304" s="4">
        <v>2.75</v>
      </c>
      <c r="K304" s="4">
        <v>2.75</v>
      </c>
      <c r="M304" s="6">
        <f>J304</f>
        <v>2.75</v>
      </c>
    </row>
    <row r="305" spans="2:18" x14ac:dyDescent="0.25">
      <c r="B305" s="2" t="s">
        <v>43</v>
      </c>
      <c r="C305" s="3">
        <v>45261</v>
      </c>
      <c r="D305" s="2" t="s">
        <v>436</v>
      </c>
      <c r="E305" s="2" t="s">
        <v>450</v>
      </c>
      <c r="F305" s="2" t="s">
        <v>45</v>
      </c>
      <c r="G305" s="2" t="s">
        <v>93</v>
      </c>
      <c r="H305" s="5"/>
      <c r="I305" s="2" t="s">
        <v>47</v>
      </c>
      <c r="J305" s="4">
        <v>1.1399999999999999</v>
      </c>
      <c r="K305" s="4">
        <v>1.1399999999999999</v>
      </c>
      <c r="N305" s="6">
        <f>J305</f>
        <v>1.1399999999999999</v>
      </c>
    </row>
    <row r="306" spans="2:18" x14ac:dyDescent="0.25">
      <c r="B306" s="2" t="s">
        <v>43</v>
      </c>
      <c r="C306" s="3">
        <v>45261</v>
      </c>
      <c r="D306" s="2" t="s">
        <v>436</v>
      </c>
      <c r="E306" s="2" t="s">
        <v>450</v>
      </c>
      <c r="F306" s="2" t="s">
        <v>45</v>
      </c>
      <c r="G306" s="2" t="s">
        <v>93</v>
      </c>
      <c r="H306" s="5"/>
      <c r="I306" s="2" t="s">
        <v>47</v>
      </c>
      <c r="J306" s="4">
        <v>0.15</v>
      </c>
      <c r="K306" s="4">
        <v>0.15</v>
      </c>
      <c r="O306" s="6">
        <f>J306</f>
        <v>0.15</v>
      </c>
    </row>
    <row r="307" spans="2:18" x14ac:dyDescent="0.25">
      <c r="B307" s="2" t="s">
        <v>43</v>
      </c>
      <c r="C307" s="3">
        <v>45261</v>
      </c>
      <c r="D307" s="2" t="s">
        <v>436</v>
      </c>
      <c r="E307" s="2" t="s">
        <v>450</v>
      </c>
      <c r="F307" s="2" t="s">
        <v>45</v>
      </c>
      <c r="G307" s="2" t="s">
        <v>93</v>
      </c>
      <c r="H307" s="5"/>
      <c r="I307" s="2" t="s">
        <v>47</v>
      </c>
      <c r="J307" s="4">
        <v>29.38</v>
      </c>
      <c r="K307" s="4">
        <v>29.38</v>
      </c>
      <c r="P307" s="6">
        <f>J307</f>
        <v>29.38</v>
      </c>
    </row>
    <row r="308" spans="2:18" x14ac:dyDescent="0.25">
      <c r="B308" s="2" t="s">
        <v>43</v>
      </c>
      <c r="C308" s="3">
        <v>45261</v>
      </c>
      <c r="D308" s="2" t="s">
        <v>436</v>
      </c>
      <c r="E308" s="2" t="s">
        <v>450</v>
      </c>
      <c r="F308" s="2" t="s">
        <v>45</v>
      </c>
      <c r="G308" s="2" t="s">
        <v>93</v>
      </c>
      <c r="H308" s="5"/>
      <c r="I308" s="2" t="s">
        <v>47</v>
      </c>
      <c r="J308" s="4">
        <v>6.87</v>
      </c>
      <c r="K308" s="4">
        <v>6.87</v>
      </c>
      <c r="Q308" s="6">
        <f>J308</f>
        <v>6.87</v>
      </c>
    </row>
    <row r="309" spans="2:18" x14ac:dyDescent="0.25">
      <c r="B309" s="2" t="s">
        <v>43</v>
      </c>
      <c r="C309" s="3">
        <v>45261</v>
      </c>
      <c r="D309" s="2" t="s">
        <v>436</v>
      </c>
      <c r="E309" s="2" t="s">
        <v>450</v>
      </c>
      <c r="F309" s="2" t="s">
        <v>45</v>
      </c>
      <c r="G309" s="2" t="s">
        <v>93</v>
      </c>
      <c r="H309" s="5"/>
      <c r="I309" s="2" t="s">
        <v>47</v>
      </c>
      <c r="J309" s="4">
        <v>1.1399999999999999</v>
      </c>
      <c r="K309" s="4">
        <v>1.1399999999999999</v>
      </c>
      <c r="R309" s="6">
        <f>J309</f>
        <v>1.1399999999999999</v>
      </c>
    </row>
    <row r="310" spans="2:18" x14ac:dyDescent="0.25">
      <c r="B310" s="2" t="s">
        <v>43</v>
      </c>
      <c r="C310" s="3">
        <v>45268</v>
      </c>
      <c r="D310" s="2" t="s">
        <v>437</v>
      </c>
      <c r="E310" s="2" t="s">
        <v>450</v>
      </c>
      <c r="F310" s="2" t="s">
        <v>45</v>
      </c>
      <c r="G310" s="2" t="s">
        <v>93</v>
      </c>
      <c r="H310" s="5"/>
      <c r="I310" s="2" t="s">
        <v>47</v>
      </c>
      <c r="J310" s="4">
        <v>473.92</v>
      </c>
      <c r="K310" s="4">
        <v>473.92</v>
      </c>
      <c r="L310" s="6">
        <f>J310</f>
        <v>473.92</v>
      </c>
    </row>
    <row r="311" spans="2:18" x14ac:dyDescent="0.25">
      <c r="B311" s="2" t="s">
        <v>43</v>
      </c>
      <c r="C311" s="3">
        <v>45268</v>
      </c>
      <c r="D311" s="2" t="s">
        <v>437</v>
      </c>
      <c r="E311" s="2" t="s">
        <v>450</v>
      </c>
      <c r="F311" s="2" t="s">
        <v>45</v>
      </c>
      <c r="G311" s="2" t="s">
        <v>93</v>
      </c>
      <c r="H311" s="5"/>
      <c r="I311" s="2" t="s">
        <v>47</v>
      </c>
      <c r="J311" s="4">
        <v>2.75</v>
      </c>
      <c r="K311" s="4">
        <v>2.75</v>
      </c>
      <c r="M311" s="6">
        <f>J311</f>
        <v>2.75</v>
      </c>
    </row>
    <row r="312" spans="2:18" x14ac:dyDescent="0.25">
      <c r="B312" s="2" t="s">
        <v>43</v>
      </c>
      <c r="C312" s="3">
        <v>45268</v>
      </c>
      <c r="D312" s="2" t="s">
        <v>437</v>
      </c>
      <c r="E312" s="2" t="s">
        <v>450</v>
      </c>
      <c r="F312" s="2" t="s">
        <v>45</v>
      </c>
      <c r="G312" s="2" t="s">
        <v>93</v>
      </c>
      <c r="H312" s="5"/>
      <c r="I312" s="2" t="s">
        <v>47</v>
      </c>
      <c r="J312" s="4">
        <v>1.1399999999999999</v>
      </c>
      <c r="K312" s="4">
        <v>1.1399999999999999</v>
      </c>
      <c r="N312" s="6">
        <f>J312</f>
        <v>1.1399999999999999</v>
      </c>
    </row>
    <row r="313" spans="2:18" x14ac:dyDescent="0.25">
      <c r="B313" s="2" t="s">
        <v>43</v>
      </c>
      <c r="C313" s="3">
        <v>45268</v>
      </c>
      <c r="D313" s="2" t="s">
        <v>437</v>
      </c>
      <c r="E313" s="2" t="s">
        <v>450</v>
      </c>
      <c r="F313" s="2" t="s">
        <v>45</v>
      </c>
      <c r="G313" s="2" t="s">
        <v>93</v>
      </c>
      <c r="H313" s="5"/>
      <c r="I313" s="2" t="s">
        <v>47</v>
      </c>
      <c r="J313" s="4">
        <v>0.14000000000000001</v>
      </c>
      <c r="K313" s="4">
        <v>0.14000000000000001</v>
      </c>
      <c r="O313" s="6">
        <f>J313</f>
        <v>0.14000000000000001</v>
      </c>
    </row>
    <row r="314" spans="2:18" x14ac:dyDescent="0.25">
      <c r="B314" s="2" t="s">
        <v>43</v>
      </c>
      <c r="C314" s="3">
        <v>45268</v>
      </c>
      <c r="D314" s="2" t="s">
        <v>437</v>
      </c>
      <c r="E314" s="2" t="s">
        <v>450</v>
      </c>
      <c r="F314" s="2" t="s">
        <v>45</v>
      </c>
      <c r="G314" s="2" t="s">
        <v>93</v>
      </c>
      <c r="H314" s="5"/>
      <c r="I314" s="2" t="s">
        <v>47</v>
      </c>
      <c r="J314" s="4">
        <v>29.38</v>
      </c>
      <c r="K314" s="4">
        <v>29.38</v>
      </c>
      <c r="P314" s="6">
        <f>J314</f>
        <v>29.38</v>
      </c>
    </row>
    <row r="315" spans="2:18" x14ac:dyDescent="0.25">
      <c r="B315" s="2" t="s">
        <v>43</v>
      </c>
      <c r="C315" s="3">
        <v>45268</v>
      </c>
      <c r="D315" s="2" t="s">
        <v>437</v>
      </c>
      <c r="E315" s="2" t="s">
        <v>450</v>
      </c>
      <c r="F315" s="2" t="s">
        <v>45</v>
      </c>
      <c r="G315" s="2" t="s">
        <v>93</v>
      </c>
      <c r="H315" s="5"/>
      <c r="I315" s="2" t="s">
        <v>47</v>
      </c>
      <c r="J315" s="4">
        <v>6.88</v>
      </c>
      <c r="K315" s="4">
        <v>6.88</v>
      </c>
      <c r="Q315" s="6">
        <f>J315</f>
        <v>6.88</v>
      </c>
    </row>
    <row r="316" spans="2:18" x14ac:dyDescent="0.25">
      <c r="B316" s="2" t="s">
        <v>43</v>
      </c>
      <c r="C316" s="3">
        <v>45268</v>
      </c>
      <c r="D316" s="2" t="s">
        <v>437</v>
      </c>
      <c r="E316" s="2" t="s">
        <v>450</v>
      </c>
      <c r="F316" s="2" t="s">
        <v>45</v>
      </c>
      <c r="G316" s="2" t="s">
        <v>93</v>
      </c>
      <c r="H316" s="5"/>
      <c r="I316" s="2" t="s">
        <v>47</v>
      </c>
      <c r="J316" s="4">
        <v>1.1399999999999999</v>
      </c>
      <c r="K316" s="4">
        <v>1.1399999999999999</v>
      </c>
      <c r="R316" s="6">
        <f>J316</f>
        <v>1.1399999999999999</v>
      </c>
    </row>
    <row r="317" spans="2:18" x14ac:dyDescent="0.25">
      <c r="B317" s="2" t="s">
        <v>43</v>
      </c>
      <c r="C317" s="3">
        <v>45275</v>
      </c>
      <c r="D317" s="2" t="s">
        <v>438</v>
      </c>
      <c r="E317" s="2" t="s">
        <v>450</v>
      </c>
      <c r="F317" s="2" t="s">
        <v>45</v>
      </c>
      <c r="G317" s="2" t="s">
        <v>93</v>
      </c>
      <c r="H317" s="5"/>
      <c r="I317" s="2" t="s">
        <v>47</v>
      </c>
      <c r="J317" s="4">
        <v>473.92</v>
      </c>
      <c r="K317" s="4">
        <v>473.92</v>
      </c>
      <c r="L317" s="6">
        <f>J317</f>
        <v>473.92</v>
      </c>
    </row>
    <row r="318" spans="2:18" x14ac:dyDescent="0.25">
      <c r="B318" s="2" t="s">
        <v>43</v>
      </c>
      <c r="C318" s="3">
        <v>45275</v>
      </c>
      <c r="D318" s="2" t="s">
        <v>438</v>
      </c>
      <c r="E318" s="2" t="s">
        <v>450</v>
      </c>
      <c r="F318" s="2" t="s">
        <v>45</v>
      </c>
      <c r="G318" s="2" t="s">
        <v>93</v>
      </c>
      <c r="H318" s="5"/>
      <c r="I318" s="2" t="s">
        <v>47</v>
      </c>
      <c r="J318" s="4">
        <v>2.75</v>
      </c>
      <c r="K318" s="4">
        <v>2.75</v>
      </c>
      <c r="M318" s="6">
        <f>J318</f>
        <v>2.75</v>
      </c>
    </row>
    <row r="319" spans="2:18" x14ac:dyDescent="0.25">
      <c r="B319" s="2" t="s">
        <v>43</v>
      </c>
      <c r="C319" s="3">
        <v>45275</v>
      </c>
      <c r="D319" s="2" t="s">
        <v>438</v>
      </c>
      <c r="E319" s="2" t="s">
        <v>450</v>
      </c>
      <c r="F319" s="2" t="s">
        <v>45</v>
      </c>
      <c r="G319" s="2" t="s">
        <v>93</v>
      </c>
      <c r="H319" s="5"/>
      <c r="I319" s="2" t="s">
        <v>47</v>
      </c>
      <c r="J319" s="4">
        <v>1.1399999999999999</v>
      </c>
      <c r="K319" s="4">
        <v>1.1399999999999999</v>
      </c>
      <c r="N319" s="6">
        <f>J319</f>
        <v>1.1399999999999999</v>
      </c>
    </row>
    <row r="320" spans="2:18" x14ac:dyDescent="0.25">
      <c r="B320" s="2" t="s">
        <v>43</v>
      </c>
      <c r="C320" s="3">
        <v>45275</v>
      </c>
      <c r="D320" s="2" t="s">
        <v>438</v>
      </c>
      <c r="E320" s="2" t="s">
        <v>450</v>
      </c>
      <c r="F320" s="2" t="s">
        <v>45</v>
      </c>
      <c r="G320" s="2" t="s">
        <v>93</v>
      </c>
      <c r="H320" s="5"/>
      <c r="I320" s="2" t="s">
        <v>47</v>
      </c>
      <c r="J320" s="4">
        <v>0.14000000000000001</v>
      </c>
      <c r="K320" s="4">
        <v>0.14000000000000001</v>
      </c>
      <c r="O320" s="6">
        <f>J320</f>
        <v>0.14000000000000001</v>
      </c>
    </row>
    <row r="321" spans="2:18" x14ac:dyDescent="0.25">
      <c r="B321" s="2" t="s">
        <v>43</v>
      </c>
      <c r="C321" s="3">
        <v>45275</v>
      </c>
      <c r="D321" s="2" t="s">
        <v>438</v>
      </c>
      <c r="E321" s="2" t="s">
        <v>450</v>
      </c>
      <c r="F321" s="2" t="s">
        <v>45</v>
      </c>
      <c r="G321" s="2" t="s">
        <v>93</v>
      </c>
      <c r="H321" s="5"/>
      <c r="I321" s="2" t="s">
        <v>47</v>
      </c>
      <c r="J321" s="4">
        <v>29.39</v>
      </c>
      <c r="K321" s="4">
        <v>29.39</v>
      </c>
      <c r="P321" s="6">
        <f>J321</f>
        <v>29.39</v>
      </c>
    </row>
    <row r="322" spans="2:18" x14ac:dyDescent="0.25">
      <c r="B322" s="2" t="s">
        <v>43</v>
      </c>
      <c r="C322" s="3">
        <v>45275</v>
      </c>
      <c r="D322" s="2" t="s">
        <v>438</v>
      </c>
      <c r="E322" s="2" t="s">
        <v>450</v>
      </c>
      <c r="F322" s="2" t="s">
        <v>45</v>
      </c>
      <c r="G322" s="2" t="s">
        <v>93</v>
      </c>
      <c r="H322" s="5"/>
      <c r="I322" s="2" t="s">
        <v>47</v>
      </c>
      <c r="J322" s="4">
        <v>6.87</v>
      </c>
      <c r="K322" s="4">
        <v>6.87</v>
      </c>
      <c r="Q322" s="6">
        <f>J322</f>
        <v>6.87</v>
      </c>
    </row>
    <row r="323" spans="2:18" x14ac:dyDescent="0.25">
      <c r="B323" s="2" t="s">
        <v>43</v>
      </c>
      <c r="C323" s="3">
        <v>45275</v>
      </c>
      <c r="D323" s="2" t="s">
        <v>438</v>
      </c>
      <c r="E323" s="2" t="s">
        <v>450</v>
      </c>
      <c r="F323" s="2" t="s">
        <v>45</v>
      </c>
      <c r="G323" s="2" t="s">
        <v>93</v>
      </c>
      <c r="H323" s="5"/>
      <c r="I323" s="2" t="s">
        <v>47</v>
      </c>
      <c r="J323" s="4">
        <v>1.1299999999999999</v>
      </c>
      <c r="K323" s="4">
        <v>1.1299999999999999</v>
      </c>
      <c r="R323" s="6">
        <f>J323</f>
        <v>1.1299999999999999</v>
      </c>
    </row>
    <row r="324" spans="2:18" x14ac:dyDescent="0.25">
      <c r="B324" s="2" t="s">
        <v>43</v>
      </c>
      <c r="C324" s="3">
        <v>45282</v>
      </c>
      <c r="D324" s="2" t="s">
        <v>439</v>
      </c>
      <c r="E324" s="2" t="s">
        <v>450</v>
      </c>
      <c r="F324" s="2" t="s">
        <v>45</v>
      </c>
      <c r="G324" s="2" t="s">
        <v>93</v>
      </c>
      <c r="H324" s="5"/>
      <c r="I324" s="2" t="s">
        <v>47</v>
      </c>
      <c r="J324" s="4">
        <v>473.92</v>
      </c>
      <c r="K324" s="4">
        <v>473.92</v>
      </c>
      <c r="L324" s="6">
        <f>J324</f>
        <v>473.92</v>
      </c>
    </row>
    <row r="325" spans="2:18" x14ac:dyDescent="0.25">
      <c r="B325" s="2" t="s">
        <v>43</v>
      </c>
      <c r="C325" s="3">
        <v>45282</v>
      </c>
      <c r="D325" s="2" t="s">
        <v>439</v>
      </c>
      <c r="E325" s="2" t="s">
        <v>450</v>
      </c>
      <c r="F325" s="2" t="s">
        <v>45</v>
      </c>
      <c r="G325" s="2" t="s">
        <v>93</v>
      </c>
      <c r="H325" s="5"/>
      <c r="I325" s="2" t="s">
        <v>47</v>
      </c>
      <c r="J325" s="4">
        <v>2.75</v>
      </c>
      <c r="K325" s="4">
        <v>2.75</v>
      </c>
      <c r="M325" s="6">
        <f>J325</f>
        <v>2.75</v>
      </c>
    </row>
    <row r="326" spans="2:18" x14ac:dyDescent="0.25">
      <c r="B326" s="2" t="s">
        <v>43</v>
      </c>
      <c r="C326" s="3">
        <v>45282</v>
      </c>
      <c r="D326" s="2" t="s">
        <v>439</v>
      </c>
      <c r="E326" s="2" t="s">
        <v>450</v>
      </c>
      <c r="F326" s="2" t="s">
        <v>45</v>
      </c>
      <c r="G326" s="2" t="s">
        <v>93</v>
      </c>
      <c r="H326" s="5"/>
      <c r="I326" s="2" t="s">
        <v>47</v>
      </c>
      <c r="J326" s="4">
        <v>1.1399999999999999</v>
      </c>
      <c r="K326" s="4">
        <v>1.1399999999999999</v>
      </c>
      <c r="N326" s="6">
        <f>J326</f>
        <v>1.1399999999999999</v>
      </c>
    </row>
    <row r="327" spans="2:18" x14ac:dyDescent="0.25">
      <c r="B327" s="2" t="s">
        <v>43</v>
      </c>
      <c r="C327" s="3">
        <v>45282</v>
      </c>
      <c r="D327" s="2" t="s">
        <v>439</v>
      </c>
      <c r="E327" s="2" t="s">
        <v>450</v>
      </c>
      <c r="F327" s="2" t="s">
        <v>45</v>
      </c>
      <c r="G327" s="2" t="s">
        <v>93</v>
      </c>
      <c r="H327" s="5"/>
      <c r="I327" s="2" t="s">
        <v>47</v>
      </c>
      <c r="J327" s="4">
        <v>0.14000000000000001</v>
      </c>
      <c r="K327" s="4">
        <v>0.14000000000000001</v>
      </c>
      <c r="O327" s="6">
        <f>J327</f>
        <v>0.14000000000000001</v>
      </c>
    </row>
    <row r="328" spans="2:18" x14ac:dyDescent="0.25">
      <c r="B328" s="2" t="s">
        <v>43</v>
      </c>
      <c r="C328" s="3">
        <v>45282</v>
      </c>
      <c r="D328" s="2" t="s">
        <v>439</v>
      </c>
      <c r="E328" s="2" t="s">
        <v>450</v>
      </c>
      <c r="F328" s="2" t="s">
        <v>45</v>
      </c>
      <c r="G328" s="2" t="s">
        <v>93</v>
      </c>
      <c r="H328" s="5"/>
      <c r="I328" s="2" t="s">
        <v>47</v>
      </c>
      <c r="J328" s="4">
        <v>29.38</v>
      </c>
      <c r="K328" s="4">
        <v>29.38</v>
      </c>
      <c r="P328" s="6">
        <f>J328</f>
        <v>29.38</v>
      </c>
    </row>
    <row r="329" spans="2:18" x14ac:dyDescent="0.25">
      <c r="B329" s="2" t="s">
        <v>43</v>
      </c>
      <c r="C329" s="3">
        <v>45282</v>
      </c>
      <c r="D329" s="2" t="s">
        <v>439</v>
      </c>
      <c r="E329" s="2" t="s">
        <v>450</v>
      </c>
      <c r="F329" s="2" t="s">
        <v>45</v>
      </c>
      <c r="G329" s="2" t="s">
        <v>93</v>
      </c>
      <c r="H329" s="5"/>
      <c r="I329" s="2" t="s">
        <v>47</v>
      </c>
      <c r="J329" s="4">
        <v>6.87</v>
      </c>
      <c r="K329" s="4">
        <v>6.87</v>
      </c>
      <c r="Q329" s="6">
        <f>J329</f>
        <v>6.87</v>
      </c>
    </row>
    <row r="330" spans="2:18" x14ac:dyDescent="0.25">
      <c r="B330" s="2" t="s">
        <v>43</v>
      </c>
      <c r="C330" s="3">
        <v>45282</v>
      </c>
      <c r="D330" s="2" t="s">
        <v>439</v>
      </c>
      <c r="E330" s="2" t="s">
        <v>450</v>
      </c>
      <c r="F330" s="2" t="s">
        <v>45</v>
      </c>
      <c r="G330" s="2" t="s">
        <v>93</v>
      </c>
      <c r="H330" s="5"/>
      <c r="I330" s="2" t="s">
        <v>47</v>
      </c>
      <c r="J330" s="4">
        <v>1.1399999999999999</v>
      </c>
      <c r="K330" s="4">
        <v>1.1399999999999999</v>
      </c>
      <c r="R330" s="6">
        <f>J330</f>
        <v>1.1399999999999999</v>
      </c>
    </row>
    <row r="331" spans="2:18" x14ac:dyDescent="0.25">
      <c r="B331" s="2" t="s">
        <v>43</v>
      </c>
      <c r="C331" s="3">
        <v>45289</v>
      </c>
      <c r="D331" s="2" t="s">
        <v>440</v>
      </c>
      <c r="E331" s="2" t="s">
        <v>450</v>
      </c>
      <c r="F331" s="2" t="s">
        <v>45</v>
      </c>
      <c r="G331" s="2" t="s">
        <v>93</v>
      </c>
      <c r="H331" s="5"/>
      <c r="I331" s="2" t="s">
        <v>47</v>
      </c>
      <c r="J331" s="4">
        <v>473.92</v>
      </c>
      <c r="K331" s="4">
        <v>473.92</v>
      </c>
      <c r="L331" s="6">
        <f>J331</f>
        <v>473.92</v>
      </c>
    </row>
    <row r="332" spans="2:18" x14ac:dyDescent="0.25">
      <c r="B332" s="2" t="s">
        <v>43</v>
      </c>
      <c r="C332" s="3">
        <v>45289</v>
      </c>
      <c r="D332" s="2" t="s">
        <v>440</v>
      </c>
      <c r="E332" s="2" t="s">
        <v>450</v>
      </c>
      <c r="F332" s="2" t="s">
        <v>45</v>
      </c>
      <c r="G332" s="2" t="s">
        <v>93</v>
      </c>
      <c r="H332" s="5"/>
      <c r="I332" s="2" t="s">
        <v>47</v>
      </c>
      <c r="J332" s="4">
        <v>2.75</v>
      </c>
      <c r="K332" s="4">
        <v>2.75</v>
      </c>
      <c r="M332" s="6">
        <f>J332</f>
        <v>2.75</v>
      </c>
    </row>
    <row r="333" spans="2:18" x14ac:dyDescent="0.25">
      <c r="B333" s="2" t="s">
        <v>43</v>
      </c>
      <c r="C333" s="3">
        <v>45289</v>
      </c>
      <c r="D333" s="2" t="s">
        <v>440</v>
      </c>
      <c r="E333" s="2" t="s">
        <v>450</v>
      </c>
      <c r="F333" s="2" t="s">
        <v>45</v>
      </c>
      <c r="G333" s="2" t="s">
        <v>93</v>
      </c>
      <c r="H333" s="5"/>
      <c r="I333" s="2" t="s">
        <v>47</v>
      </c>
      <c r="J333" s="4">
        <v>1.1399999999999999</v>
      </c>
      <c r="K333" s="4">
        <v>1.1399999999999999</v>
      </c>
      <c r="N333" s="6">
        <f>J333</f>
        <v>1.1399999999999999</v>
      </c>
    </row>
    <row r="334" spans="2:18" x14ac:dyDescent="0.25">
      <c r="B334" s="2" t="s">
        <v>43</v>
      </c>
      <c r="C334" s="3">
        <v>45289</v>
      </c>
      <c r="D334" s="2" t="s">
        <v>440</v>
      </c>
      <c r="E334" s="2" t="s">
        <v>450</v>
      </c>
      <c r="F334" s="2" t="s">
        <v>45</v>
      </c>
      <c r="G334" s="2" t="s">
        <v>93</v>
      </c>
      <c r="H334" s="5"/>
      <c r="I334" s="2" t="s">
        <v>47</v>
      </c>
      <c r="J334" s="4">
        <v>0.14000000000000001</v>
      </c>
      <c r="K334" s="4">
        <v>0.14000000000000001</v>
      </c>
      <c r="O334" s="6">
        <f>J334</f>
        <v>0.14000000000000001</v>
      </c>
    </row>
    <row r="335" spans="2:18" x14ac:dyDescent="0.25">
      <c r="B335" s="2" t="s">
        <v>43</v>
      </c>
      <c r="C335" s="3">
        <v>45289</v>
      </c>
      <c r="D335" s="2" t="s">
        <v>440</v>
      </c>
      <c r="E335" s="2" t="s">
        <v>450</v>
      </c>
      <c r="F335" s="2" t="s">
        <v>45</v>
      </c>
      <c r="G335" s="2" t="s">
        <v>93</v>
      </c>
      <c r="H335" s="5"/>
      <c r="I335" s="2" t="s">
        <v>47</v>
      </c>
      <c r="J335" s="4">
        <v>29.38</v>
      </c>
      <c r="K335" s="4">
        <v>29.38</v>
      </c>
      <c r="P335" s="6">
        <f>J335</f>
        <v>29.38</v>
      </c>
    </row>
    <row r="336" spans="2:18" x14ac:dyDescent="0.25">
      <c r="B336" s="2" t="s">
        <v>43</v>
      </c>
      <c r="C336" s="3">
        <v>45289</v>
      </c>
      <c r="D336" s="2" t="s">
        <v>440</v>
      </c>
      <c r="E336" s="2" t="s">
        <v>450</v>
      </c>
      <c r="F336" s="2" t="s">
        <v>45</v>
      </c>
      <c r="G336" s="2" t="s">
        <v>93</v>
      </c>
      <c r="H336" s="5"/>
      <c r="I336" s="2" t="s">
        <v>47</v>
      </c>
      <c r="J336" s="4">
        <v>6.87</v>
      </c>
      <c r="K336" s="4">
        <v>6.87</v>
      </c>
      <c r="Q336" s="6">
        <f>J336</f>
        <v>6.87</v>
      </c>
    </row>
    <row r="337" spans="2:21" x14ac:dyDescent="0.25">
      <c r="B337" s="2" t="s">
        <v>43</v>
      </c>
      <c r="C337" s="3">
        <v>45289</v>
      </c>
      <c r="D337" s="2" t="s">
        <v>440</v>
      </c>
      <c r="E337" s="2" t="s">
        <v>450</v>
      </c>
      <c r="F337" s="2" t="s">
        <v>45</v>
      </c>
      <c r="G337" s="2" t="s">
        <v>93</v>
      </c>
      <c r="H337" s="5"/>
      <c r="I337" s="2" t="s">
        <v>47</v>
      </c>
      <c r="J337" s="4">
        <v>1.1399999999999999</v>
      </c>
      <c r="K337" s="4">
        <v>1.1399999999999999</v>
      </c>
      <c r="R337" s="6">
        <f>J337</f>
        <v>1.1399999999999999</v>
      </c>
    </row>
    <row r="339" spans="2:21" x14ac:dyDescent="0.25">
      <c r="J339" s="7">
        <f>SUM(J2:J338)</f>
        <v>26658.939999999922</v>
      </c>
      <c r="K339" s="7">
        <f>SUM(K2:K338)</f>
        <v>26658.939999999922</v>
      </c>
      <c r="L339" s="7">
        <f t="shared" ref="L339:R339" si="0">SUM(L2:L338)</f>
        <v>24615.999999999971</v>
      </c>
      <c r="M339" s="7">
        <f t="shared" si="0"/>
        <v>66</v>
      </c>
      <c r="N339" s="7">
        <f t="shared" si="0"/>
        <v>27.360000000000007</v>
      </c>
      <c r="O339" s="7">
        <f t="shared" si="0"/>
        <v>7.3799999999999972</v>
      </c>
      <c r="P339" s="7">
        <f t="shared" si="0"/>
        <v>1526.1900000000016</v>
      </c>
      <c r="Q339" s="7">
        <f t="shared" si="0"/>
        <v>356.93000000000012</v>
      </c>
      <c r="R339" s="7">
        <f t="shared" si="0"/>
        <v>59.080000000000027</v>
      </c>
      <c r="T339" s="10"/>
      <c r="U339" s="15"/>
    </row>
    <row r="340" spans="2:21" x14ac:dyDescent="0.25">
      <c r="M340" s="32" t="s">
        <v>177</v>
      </c>
      <c r="N340" s="38" t="s">
        <v>282</v>
      </c>
      <c r="O340" s="32" t="s">
        <v>109</v>
      </c>
      <c r="P340" s="32" t="s">
        <v>110</v>
      </c>
      <c r="Q340" s="32" t="s">
        <v>111</v>
      </c>
      <c r="R340" s="32" t="s">
        <v>112</v>
      </c>
    </row>
    <row r="341" spans="2:21" x14ac:dyDescent="0.25">
      <c r="S341" s="17"/>
    </row>
    <row r="342" spans="2:21" x14ac:dyDescent="0.25">
      <c r="S342" s="17"/>
    </row>
    <row r="343" spans="2:21" x14ac:dyDescent="0.25">
      <c r="S343" s="17"/>
    </row>
    <row r="344" spans="2:21" x14ac:dyDescent="0.25">
      <c r="S344" s="17"/>
    </row>
    <row r="345" spans="2:21" x14ac:dyDescent="0.25">
      <c r="I345" s="22" t="s">
        <v>443</v>
      </c>
      <c r="J345" s="8" t="s">
        <v>450</v>
      </c>
      <c r="S345" s="17"/>
    </row>
    <row r="346" spans="2:21" x14ac:dyDescent="0.25">
      <c r="S346" s="17"/>
    </row>
    <row r="347" spans="2:21" x14ac:dyDescent="0.25">
      <c r="J347" s="8"/>
      <c r="K347" s="22" t="s">
        <v>113</v>
      </c>
      <c r="L347" s="22" t="s">
        <v>10</v>
      </c>
      <c r="M347" s="22" t="s">
        <v>114</v>
      </c>
    </row>
    <row r="348" spans="2:21" x14ac:dyDescent="0.25">
      <c r="I348" s="22" t="s">
        <v>115</v>
      </c>
      <c r="J348" s="8" t="s">
        <v>116</v>
      </c>
      <c r="K348" s="35">
        <v>416</v>
      </c>
      <c r="L348" s="35">
        <f>L339</f>
        <v>24615.999999999971</v>
      </c>
      <c r="M348" s="52">
        <f>SUM(M339:R339)</f>
        <v>2042.9400000000016</v>
      </c>
      <c r="O348" s="44" t="s">
        <v>117</v>
      </c>
      <c r="P348" s="22" t="s">
        <v>118</v>
      </c>
      <c r="Q348" s="22" t="s">
        <v>119</v>
      </c>
    </row>
    <row r="349" spans="2:21" x14ac:dyDescent="0.25">
      <c r="I349" s="8"/>
      <c r="J349" s="8"/>
      <c r="K349" s="35"/>
      <c r="L349" s="35"/>
      <c r="M349" s="35"/>
      <c r="O349" s="9"/>
      <c r="Q349" s="9">
        <v>58.08</v>
      </c>
    </row>
    <row r="350" spans="2:21" x14ac:dyDescent="0.25">
      <c r="G350" s="58">
        <v>2024</v>
      </c>
      <c r="I350" s="58" t="s">
        <v>120</v>
      </c>
      <c r="J350" s="8" t="s">
        <v>388</v>
      </c>
      <c r="K350" s="51"/>
      <c r="L350" s="35">
        <f>K348*(Q351-Q350)</f>
        <v>739.33516800000007</v>
      </c>
      <c r="M350" s="35">
        <f>M348*P351</f>
        <v>61.288200000000046</v>
      </c>
      <c r="O350" s="42">
        <v>44927</v>
      </c>
      <c r="P350" s="27">
        <v>0.02</v>
      </c>
      <c r="Q350" s="9">
        <f>Q349*(1+P350)</f>
        <v>59.241599999999998</v>
      </c>
    </row>
    <row r="351" spans="2:21" x14ac:dyDescent="0.25">
      <c r="G351" s="58"/>
      <c r="I351" s="58"/>
      <c r="J351" t="s">
        <v>274</v>
      </c>
      <c r="K351" s="51">
        <f>(20*52)-K348</f>
        <v>624</v>
      </c>
      <c r="L351" s="35">
        <f>K351*Q351</f>
        <v>38075.761151999999</v>
      </c>
      <c r="M351" s="35">
        <f>(M348/K348)*K351</f>
        <v>3064.4100000000021</v>
      </c>
      <c r="O351" s="42">
        <v>45292</v>
      </c>
      <c r="P351" s="27">
        <v>0.03</v>
      </c>
      <c r="Q351" s="9">
        <f t="shared" ref="Q351:Q352" si="1">Q350*(1+P351)</f>
        <v>61.018847999999998</v>
      </c>
    </row>
    <row r="352" spans="2:21" x14ac:dyDescent="0.25">
      <c r="G352" s="58"/>
      <c r="J352" t="s">
        <v>275</v>
      </c>
      <c r="K352" s="35"/>
      <c r="L352" s="47">
        <f>SUM(L348:L351)</f>
        <v>63431.096319999968</v>
      </c>
      <c r="M352" s="47">
        <f>SUM(M348:M351)</f>
        <v>5168.638200000004</v>
      </c>
      <c r="O352" s="42">
        <v>45658</v>
      </c>
      <c r="P352" s="27">
        <v>0.03</v>
      </c>
      <c r="Q352" s="9">
        <f t="shared" si="1"/>
        <v>62.849413439999999</v>
      </c>
    </row>
    <row r="353" spans="7:13" x14ac:dyDescent="0.25">
      <c r="I353" s="8"/>
      <c r="J353" s="8"/>
      <c r="K353" s="35"/>
      <c r="L353" s="35"/>
      <c r="M353" s="35"/>
    </row>
    <row r="354" spans="7:13" x14ac:dyDescent="0.25">
      <c r="G354" s="58">
        <v>2025</v>
      </c>
      <c r="J354" s="8" t="s">
        <v>122</v>
      </c>
      <c r="K354" s="35"/>
      <c r="L354" s="35">
        <f>(K348+K351)*(Q352-Q351)</f>
        <v>1903.7880576000009</v>
      </c>
      <c r="M354" s="35">
        <f>M352*P352</f>
        <v>155.05914600000011</v>
      </c>
    </row>
    <row r="355" spans="7:13" x14ac:dyDescent="0.25">
      <c r="G355" s="58"/>
      <c r="J355" s="8" t="s">
        <v>123</v>
      </c>
      <c r="K355" s="35"/>
      <c r="L355" s="47">
        <f>SUM(L352:L354)</f>
        <v>65334.88437759997</v>
      </c>
      <c r="M355" s="47">
        <f>SUM(M352:M354)</f>
        <v>5323.6973460000045</v>
      </c>
    </row>
  </sheetData>
  <mergeCells count="3">
    <mergeCell ref="I350:I351"/>
    <mergeCell ref="G350:G352"/>
    <mergeCell ref="G354:G355"/>
  </mergeCells>
  <phoneticPr fontId="11" type="noConversion"/>
  <pageMargins left="0.7" right="0.7" top="0.75" bottom="0.75" header="0.3" footer="0.3"/>
  <pageSetup scale="70" orientation="portrait" r:id="rId1"/>
  <headerFooter scaleWithDoc="0">
    <oddHeader>&amp;L&amp;"-,Bold"Summit View Water Works LLC
TYE 12/31/23&amp;R&amp;"-,Bold"Exhibit AML-03
Pg 10 of 10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28CB1F-A17E-4776-9B3A-7E70FE7A13B2}">
  <sheetPr>
    <pageSetUpPr fitToPage="1"/>
  </sheetPr>
  <dimension ref="B1:L23"/>
  <sheetViews>
    <sheetView workbookViewId="0">
      <selection activeCell="B1" sqref="B1:L1"/>
    </sheetView>
  </sheetViews>
  <sheetFormatPr defaultRowHeight="15" x14ac:dyDescent="0.25"/>
  <cols>
    <col min="1" max="1" width="2.7109375" customWidth="1"/>
    <col min="2" max="2" width="10" bestFit="1" customWidth="1"/>
    <col min="3" max="3" width="9.5703125" bestFit="1" customWidth="1"/>
    <col min="4" max="4" width="12.28515625" style="32" bestFit="1" customWidth="1"/>
    <col min="5" max="5" width="30.42578125" bestFit="1" customWidth="1"/>
    <col min="6" max="6" width="11.5703125" bestFit="1" customWidth="1"/>
    <col min="7" max="7" width="9.5703125" bestFit="1" customWidth="1"/>
    <col min="8" max="8" width="5.42578125" bestFit="1" customWidth="1"/>
    <col min="9" max="9" width="12.7109375" bestFit="1" customWidth="1"/>
    <col min="10" max="10" width="5.7109375" customWidth="1"/>
    <col min="11" max="11" width="7" bestFit="1" customWidth="1"/>
    <col min="12" max="12" width="12.7109375" bestFit="1" customWidth="1"/>
    <col min="13" max="13" width="4.85546875" bestFit="1" customWidth="1"/>
  </cols>
  <sheetData>
    <row r="1" spans="2:12" s="46" customFormat="1" ht="15.75" x14ac:dyDescent="0.25">
      <c r="B1" s="57" t="s">
        <v>30</v>
      </c>
      <c r="C1" s="57"/>
      <c r="D1" s="57"/>
      <c r="E1" s="57"/>
      <c r="F1" s="57"/>
      <c r="G1" s="57"/>
      <c r="H1" s="57"/>
      <c r="I1" s="57"/>
      <c r="J1" s="57"/>
      <c r="K1" s="57"/>
      <c r="L1" s="57"/>
    </row>
    <row r="3" spans="2:12" s="22" customFormat="1" x14ac:dyDescent="0.25">
      <c r="G3" s="22">
        <v>2024</v>
      </c>
      <c r="H3" s="22">
        <v>2024</v>
      </c>
      <c r="I3" s="22" t="s">
        <v>0</v>
      </c>
      <c r="K3" s="22">
        <v>2025</v>
      </c>
      <c r="L3" s="22" t="s">
        <v>1</v>
      </c>
    </row>
    <row r="4" spans="2:12" s="22" customFormat="1" x14ac:dyDescent="0.25">
      <c r="B4" s="22" t="s">
        <v>3</v>
      </c>
      <c r="C4" s="22" t="s">
        <v>4</v>
      </c>
      <c r="D4" s="22" t="s">
        <v>5</v>
      </c>
      <c r="E4" s="22" t="s">
        <v>6</v>
      </c>
      <c r="F4" s="22" t="s">
        <v>26</v>
      </c>
      <c r="G4" s="22" t="s">
        <v>8</v>
      </c>
      <c r="H4" s="22" t="s">
        <v>9</v>
      </c>
      <c r="I4" s="22" t="s">
        <v>27</v>
      </c>
      <c r="K4" s="22" t="s">
        <v>9</v>
      </c>
      <c r="L4" s="22" t="s">
        <v>27</v>
      </c>
    </row>
    <row r="5" spans="2:12" x14ac:dyDescent="0.25">
      <c r="B5" t="s">
        <v>442</v>
      </c>
      <c r="D5" s="32">
        <v>40</v>
      </c>
      <c r="E5" t="s">
        <v>11</v>
      </c>
      <c r="F5" s="35">
        <f>'Sch 3.0 - FS001'!N452</f>
        <v>7451.69</v>
      </c>
      <c r="G5" s="35"/>
      <c r="H5" s="35">
        <f>'Sch 3.0 - FS001'!N454</f>
        <v>223.55069999999998</v>
      </c>
      <c r="I5" s="35">
        <f t="shared" ref="I5:I12" si="0">SUM(F5:H5)</f>
        <v>7675.2406999999994</v>
      </c>
      <c r="J5" s="35"/>
      <c r="K5" s="35">
        <f>'Sch 3.0 - FS001'!N457</f>
        <v>230.25722099999996</v>
      </c>
      <c r="L5" s="35">
        <f>I5+K5</f>
        <v>7905.4979209999992</v>
      </c>
    </row>
    <row r="6" spans="2:12" x14ac:dyDescent="0.25">
      <c r="B6" t="s">
        <v>444</v>
      </c>
      <c r="D6" s="32">
        <v>40</v>
      </c>
      <c r="E6" t="s">
        <v>11</v>
      </c>
      <c r="F6" s="35">
        <f>'Sch 4.0 - LA002'!M400</f>
        <v>8086.7200000000048</v>
      </c>
      <c r="G6" s="35"/>
      <c r="H6" s="35">
        <f>'Sch 4.0 - LA002'!M402</f>
        <v>242.60160000000013</v>
      </c>
      <c r="I6" s="35">
        <f t="shared" si="0"/>
        <v>8329.3216000000048</v>
      </c>
      <c r="J6" s="35"/>
      <c r="K6" s="35">
        <f>'Sch 4.0 - LA002'!M405</f>
        <v>249.87964800000015</v>
      </c>
      <c r="L6" s="35">
        <f t="shared" ref="L6:L12" si="1">I6+K6</f>
        <v>8579.2012480000049</v>
      </c>
    </row>
    <row r="7" spans="2:12" x14ac:dyDescent="0.25">
      <c r="B7" s="20" t="s">
        <v>445</v>
      </c>
      <c r="C7" s="20"/>
      <c r="D7" s="36">
        <v>30</v>
      </c>
      <c r="E7" t="s">
        <v>12</v>
      </c>
      <c r="F7" s="35">
        <f>'Sch 5.0 - MS003'!M450</f>
        <v>3293.4299999999994</v>
      </c>
      <c r="G7" s="35"/>
      <c r="H7" s="35">
        <f>'Sch 5.0 - MS003'!M452</f>
        <v>98.80289999999998</v>
      </c>
      <c r="I7" s="35">
        <f t="shared" si="0"/>
        <v>3392.2328999999995</v>
      </c>
      <c r="J7" s="35"/>
      <c r="K7" s="35">
        <f>'Sch 5.0 - MS003'!M455</f>
        <v>101.76698699999999</v>
      </c>
      <c r="L7" s="35">
        <f t="shared" si="1"/>
        <v>3493.9998869999995</v>
      </c>
    </row>
    <row r="8" spans="2:12" x14ac:dyDescent="0.25">
      <c r="B8" t="s">
        <v>446</v>
      </c>
      <c r="C8" s="23">
        <v>44998</v>
      </c>
      <c r="D8" s="32">
        <v>10</v>
      </c>
      <c r="E8" t="s">
        <v>13</v>
      </c>
      <c r="F8" s="35">
        <f>'Sch 6.0 - AS004'!M323</f>
        <v>1731.0700000000004</v>
      </c>
      <c r="G8" s="35">
        <f>'Sch 6.0 - AS004'!M326</f>
        <v>478.38592710282444</v>
      </c>
      <c r="H8" s="35">
        <f>'Sch 6.0 - AS004'!M325</f>
        <v>51.932100000000013</v>
      </c>
      <c r="I8" s="35">
        <f t="shared" si="0"/>
        <v>2261.3880271028247</v>
      </c>
      <c r="J8" s="35"/>
      <c r="K8" s="35">
        <f>'Sch 6.0 - AS004'!M329</f>
        <v>53.490063000000006</v>
      </c>
      <c r="L8" s="35">
        <f>I8+K8</f>
        <v>2314.8780901028249</v>
      </c>
    </row>
    <row r="9" spans="2:12" x14ac:dyDescent="0.25">
      <c r="B9" t="s">
        <v>447</v>
      </c>
      <c r="C9" s="23">
        <v>45122</v>
      </c>
      <c r="D9" s="32" t="s">
        <v>14</v>
      </c>
      <c r="E9" t="s">
        <v>11</v>
      </c>
      <c r="F9" s="35">
        <f>'Sch 7.0 - RC005'!M60</f>
        <v>444.86</v>
      </c>
      <c r="G9" s="35"/>
      <c r="H9" s="35">
        <v>0</v>
      </c>
      <c r="I9" s="35">
        <f t="shared" si="0"/>
        <v>444.86</v>
      </c>
      <c r="J9" s="35"/>
      <c r="K9" s="35"/>
      <c r="L9" s="35">
        <f t="shared" si="1"/>
        <v>444.86</v>
      </c>
    </row>
    <row r="10" spans="2:12" x14ac:dyDescent="0.25">
      <c r="B10" t="s">
        <v>448</v>
      </c>
      <c r="D10" s="32">
        <v>40</v>
      </c>
      <c r="E10" t="s">
        <v>15</v>
      </c>
      <c r="F10" s="35">
        <f>'Sch 8.0 - SM006'!M464</f>
        <v>5280.3900000000031</v>
      </c>
      <c r="G10" s="35"/>
      <c r="H10" s="35">
        <f>'Sch 8.0 - SM006'!M466</f>
        <v>158.41170000000008</v>
      </c>
      <c r="I10" s="35">
        <f t="shared" si="0"/>
        <v>5438.8017000000027</v>
      </c>
      <c r="J10" s="35"/>
      <c r="K10" s="35">
        <f>'Sch 8.0 - SM006'!M469</f>
        <v>163.16405100000009</v>
      </c>
      <c r="L10" s="35">
        <f t="shared" si="1"/>
        <v>5601.9657510000025</v>
      </c>
    </row>
    <row r="11" spans="2:12" x14ac:dyDescent="0.25">
      <c r="B11" t="s">
        <v>449</v>
      </c>
      <c r="D11" s="32">
        <v>8</v>
      </c>
      <c r="E11" t="s">
        <v>16</v>
      </c>
      <c r="F11" s="35">
        <f>'Sch 9.0 - RK007'!M348</f>
        <v>2042.9400000000016</v>
      </c>
      <c r="G11" s="35">
        <f>'Sch 9.0 - RK007'!M351</f>
        <v>3064.4100000000021</v>
      </c>
      <c r="H11" s="35">
        <f>'Sch 9.0 - RK007'!M350</f>
        <v>61.288200000000046</v>
      </c>
      <c r="I11" s="35">
        <f t="shared" si="0"/>
        <v>5168.638200000004</v>
      </c>
      <c r="J11" s="35"/>
      <c r="K11" s="35">
        <f>'Sch 9.0 - RK007'!M354</f>
        <v>155.05914600000011</v>
      </c>
      <c r="L11" s="35">
        <f t="shared" si="1"/>
        <v>5323.6973460000045</v>
      </c>
    </row>
    <row r="12" spans="2:12" x14ac:dyDescent="0.25">
      <c r="B12" t="s">
        <v>450</v>
      </c>
      <c r="D12" s="32">
        <v>8</v>
      </c>
      <c r="E12" t="s">
        <v>16</v>
      </c>
      <c r="F12" s="35">
        <f>'Sch 10.0 - CG008'!M348</f>
        <v>2042.9400000000016</v>
      </c>
      <c r="G12" s="35">
        <f>'Sch 10.0 - CG008'!M351</f>
        <v>3064.4100000000021</v>
      </c>
      <c r="H12" s="35">
        <f>'Sch 10.0 - CG008'!M350</f>
        <v>61.288200000000046</v>
      </c>
      <c r="I12" s="35">
        <f t="shared" si="0"/>
        <v>5168.638200000004</v>
      </c>
      <c r="J12" s="35"/>
      <c r="K12" s="35">
        <f>'Sch 10.0 - CG008'!M354</f>
        <v>155.05914600000011</v>
      </c>
      <c r="L12" s="35">
        <f t="shared" si="1"/>
        <v>5323.6973460000045</v>
      </c>
    </row>
    <row r="13" spans="2:12" x14ac:dyDescent="0.25">
      <c r="F13" s="35"/>
      <c r="G13" s="35"/>
      <c r="H13" s="35"/>
      <c r="I13" s="35"/>
      <c r="J13" s="35"/>
      <c r="K13" s="35"/>
      <c r="L13" s="35"/>
    </row>
    <row r="14" spans="2:12" x14ac:dyDescent="0.25">
      <c r="F14" s="47">
        <f>SUM(F5:F13)</f>
        <v>30374.040000000012</v>
      </c>
      <c r="G14" s="47">
        <f t="shared" ref="G14" si="2">SUM(G5:G13)</f>
        <v>6607.2059271028284</v>
      </c>
      <c r="H14" s="47">
        <f t="shared" ref="H14:L14" si="3">SUM(H5:H13)</f>
        <v>897.87540000000035</v>
      </c>
      <c r="I14" s="47">
        <f t="shared" si="3"/>
        <v>37879.121327102839</v>
      </c>
      <c r="J14" s="35"/>
      <c r="K14" s="47">
        <f t="shared" si="3"/>
        <v>1108.6762620000004</v>
      </c>
      <c r="L14" s="47">
        <f t="shared" si="3"/>
        <v>38987.797589102833</v>
      </c>
    </row>
    <row r="15" spans="2:12" x14ac:dyDescent="0.25">
      <c r="F15" s="9"/>
    </row>
    <row r="16" spans="2:12" x14ac:dyDescent="0.25">
      <c r="G16" s="26"/>
      <c r="H16" s="26" t="s">
        <v>28</v>
      </c>
      <c r="I16" s="48">
        <f>I14-F14</f>
        <v>7505.0813271028273</v>
      </c>
      <c r="K16" s="26" t="s">
        <v>29</v>
      </c>
      <c r="L16" s="48">
        <f>L14-I14</f>
        <v>1108.6762619999936</v>
      </c>
    </row>
    <row r="17" spans="5:12" x14ac:dyDescent="0.25">
      <c r="G17" s="26"/>
      <c r="H17" s="26"/>
      <c r="I17" s="48"/>
      <c r="K17" s="26"/>
      <c r="L17" s="48"/>
    </row>
    <row r="18" spans="5:12" x14ac:dyDescent="0.25">
      <c r="E18" s="22" t="s">
        <v>17</v>
      </c>
    </row>
    <row r="19" spans="5:12" x14ac:dyDescent="0.25">
      <c r="E19" s="40" t="s">
        <v>30</v>
      </c>
      <c r="F19" s="35">
        <v>7043</v>
      </c>
    </row>
    <row r="20" spans="5:12" x14ac:dyDescent="0.25">
      <c r="F20" s="48">
        <f>F14-F19</f>
        <v>23331.040000000012</v>
      </c>
      <c r="G20" s="43" t="s">
        <v>31</v>
      </c>
    </row>
    <row r="21" spans="5:12" x14ac:dyDescent="0.25">
      <c r="E21" t="s">
        <v>32</v>
      </c>
      <c r="F21" s="47">
        <f>SUM(F19:F20)</f>
        <v>30374.040000000012</v>
      </c>
    </row>
    <row r="23" spans="5:12" x14ac:dyDescent="0.25">
      <c r="G23" s="43"/>
    </row>
  </sheetData>
  <mergeCells count="1">
    <mergeCell ref="B1:L1"/>
  </mergeCells>
  <pageMargins left="0.7" right="0.7" top="1" bottom="0.75" header="0.25" footer="0.3"/>
  <pageSetup scale="94" orientation="landscape" r:id="rId1"/>
  <headerFooter scaleWithDoc="0">
    <oddHeader>&amp;L&amp;"-,Bold"Summit View Water Works LLC
TYE 12/31/23&amp;R&amp;"-,Bold"Exhibit AML-03
Pg &amp;P of &amp;N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4837C9-5DC0-4DC5-946E-795F1AF33375}">
  <sheetPr>
    <pageSetUpPr fitToPage="1"/>
  </sheetPr>
  <dimension ref="B1:X458"/>
  <sheetViews>
    <sheetView topLeftCell="A433" workbookViewId="0">
      <selection activeCell="J449" sqref="J449"/>
    </sheetView>
  </sheetViews>
  <sheetFormatPr defaultRowHeight="15" x14ac:dyDescent="0.25"/>
  <cols>
    <col min="1" max="1" width="2.7109375" customWidth="1"/>
    <col min="2" max="2" width="7.7109375" customWidth="1"/>
    <col min="3" max="3" width="8.7109375" bestFit="1" customWidth="1"/>
    <col min="4" max="4" width="6.42578125" bestFit="1" customWidth="1"/>
    <col min="5" max="5" width="5.42578125" bestFit="1" customWidth="1"/>
    <col min="6" max="6" width="10.5703125" bestFit="1" customWidth="1"/>
    <col min="7" max="7" width="9.7109375" bestFit="1" customWidth="1"/>
    <col min="8" max="8" width="3.28515625" bestFit="1" customWidth="1"/>
    <col min="9" max="9" width="19.42578125" bestFit="1" customWidth="1"/>
    <col min="10" max="10" width="16.7109375" bestFit="1" customWidth="1"/>
    <col min="11" max="11" width="11" bestFit="1" customWidth="1"/>
    <col min="12" max="12" width="9.140625" bestFit="1" customWidth="1"/>
    <col min="13" max="13" width="8" bestFit="1" customWidth="1"/>
    <col min="14" max="14" width="8.140625" bestFit="1" customWidth="1"/>
    <col min="15" max="15" width="6.5703125" bestFit="1" customWidth="1"/>
    <col min="16" max="16" width="9.85546875" bestFit="1" customWidth="1"/>
    <col min="17" max="17" width="12.7109375" bestFit="1" customWidth="1"/>
    <col min="18" max="18" width="8.140625" bestFit="1" customWidth="1"/>
    <col min="19" max="19" width="9.28515625" bestFit="1" customWidth="1"/>
    <col min="20" max="20" width="10.7109375" bestFit="1" customWidth="1"/>
    <col min="21" max="21" width="10.5703125" bestFit="1" customWidth="1"/>
    <col min="22" max="22" width="12" bestFit="1" customWidth="1"/>
    <col min="23" max="23" width="9.5703125" style="9" bestFit="1" customWidth="1"/>
    <col min="24" max="24" width="12.42578125" style="9" bestFit="1" customWidth="1"/>
    <col min="25" max="25" width="6" bestFit="1" customWidth="1"/>
    <col min="26" max="26" width="7" bestFit="1" customWidth="1"/>
  </cols>
  <sheetData>
    <row r="1" spans="2:24" x14ac:dyDescent="0.25"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</row>
    <row r="2" spans="2:24" x14ac:dyDescent="0.25">
      <c r="B2" s="2" t="s">
        <v>43</v>
      </c>
      <c r="C2" s="3">
        <v>44932</v>
      </c>
      <c r="D2" s="2" t="s">
        <v>44</v>
      </c>
      <c r="E2" s="2" t="s">
        <v>442</v>
      </c>
      <c r="F2" s="2" t="s">
        <v>45</v>
      </c>
      <c r="G2" s="2" t="s">
        <v>46</v>
      </c>
      <c r="H2" s="5"/>
      <c r="I2" s="2" t="s">
        <v>47</v>
      </c>
      <c r="J2" s="4">
        <v>1086.8</v>
      </c>
      <c r="K2" s="4">
        <v>1086.8</v>
      </c>
      <c r="L2" s="6">
        <f>J2</f>
        <v>1086.8</v>
      </c>
    </row>
    <row r="3" spans="2:24" x14ac:dyDescent="0.25">
      <c r="B3" s="2" t="s">
        <v>43</v>
      </c>
      <c r="C3" s="3">
        <v>44932</v>
      </c>
      <c r="D3" s="2" t="s">
        <v>44</v>
      </c>
      <c r="E3" s="2" t="s">
        <v>442</v>
      </c>
      <c r="F3" s="2" t="s">
        <v>45</v>
      </c>
      <c r="G3" s="2" t="s">
        <v>46</v>
      </c>
      <c r="H3" s="5"/>
      <c r="I3" s="2" t="s">
        <v>47</v>
      </c>
      <c r="J3" s="4">
        <v>51.42</v>
      </c>
      <c r="K3" s="4">
        <v>51.42</v>
      </c>
      <c r="N3" s="6">
        <f>J3</f>
        <v>51.42</v>
      </c>
    </row>
    <row r="4" spans="2:24" x14ac:dyDescent="0.25">
      <c r="B4" s="2" t="s">
        <v>43</v>
      </c>
      <c r="C4" s="3">
        <v>44932</v>
      </c>
      <c r="D4" s="2" t="s">
        <v>44</v>
      </c>
      <c r="E4" s="2" t="s">
        <v>442</v>
      </c>
      <c r="F4" s="2" t="s">
        <v>45</v>
      </c>
      <c r="G4" s="2" t="s">
        <v>46</v>
      </c>
      <c r="H4" s="5"/>
      <c r="I4" s="2" t="s">
        <v>47</v>
      </c>
      <c r="J4" s="4">
        <v>12.69</v>
      </c>
      <c r="K4" s="4">
        <v>12.69</v>
      </c>
      <c r="M4" s="6">
        <f>J4</f>
        <v>12.69</v>
      </c>
    </row>
    <row r="5" spans="2:24" x14ac:dyDescent="0.25">
      <c r="B5" s="2" t="s">
        <v>43</v>
      </c>
      <c r="C5" s="3">
        <v>44932</v>
      </c>
      <c r="D5" s="2" t="s">
        <v>44</v>
      </c>
      <c r="E5" s="2" t="s">
        <v>442</v>
      </c>
      <c r="F5" s="2" t="s">
        <v>45</v>
      </c>
      <c r="G5" s="2" t="s">
        <v>46</v>
      </c>
      <c r="H5" s="5"/>
      <c r="I5" s="2" t="s">
        <v>47</v>
      </c>
      <c r="J5" s="4">
        <v>0</v>
      </c>
      <c r="K5" s="4">
        <v>0</v>
      </c>
    </row>
    <row r="6" spans="2:24" x14ac:dyDescent="0.25">
      <c r="B6" s="2" t="s">
        <v>43</v>
      </c>
      <c r="C6" s="3">
        <v>44932</v>
      </c>
      <c r="D6" s="2" t="s">
        <v>44</v>
      </c>
      <c r="E6" s="2" t="s">
        <v>442</v>
      </c>
      <c r="F6" s="2" t="s">
        <v>45</v>
      </c>
      <c r="G6" s="2" t="s">
        <v>46</v>
      </c>
      <c r="H6" s="5"/>
      <c r="I6" s="2" t="s">
        <v>47</v>
      </c>
      <c r="J6" s="4">
        <v>0.33</v>
      </c>
      <c r="K6" s="4">
        <v>0.33</v>
      </c>
      <c r="Q6" s="6">
        <f>J6</f>
        <v>0.33</v>
      </c>
    </row>
    <row r="7" spans="2:24" x14ac:dyDescent="0.25">
      <c r="B7" s="2" t="s">
        <v>43</v>
      </c>
      <c r="C7" s="3">
        <v>44932</v>
      </c>
      <c r="D7" s="2" t="s">
        <v>44</v>
      </c>
      <c r="E7" s="2" t="s">
        <v>442</v>
      </c>
      <c r="F7" s="2" t="s">
        <v>45</v>
      </c>
      <c r="G7" s="2" t="s">
        <v>46</v>
      </c>
      <c r="H7" s="5"/>
      <c r="I7" s="2" t="s">
        <v>47</v>
      </c>
      <c r="J7" s="4">
        <v>67.38</v>
      </c>
      <c r="K7" s="4">
        <v>67.38</v>
      </c>
      <c r="R7" s="6">
        <f>J7</f>
        <v>67.38</v>
      </c>
    </row>
    <row r="8" spans="2:24" x14ac:dyDescent="0.25">
      <c r="B8" s="2" t="s">
        <v>43</v>
      </c>
      <c r="C8" s="3">
        <v>44932</v>
      </c>
      <c r="D8" s="2" t="s">
        <v>44</v>
      </c>
      <c r="E8" s="2" t="s">
        <v>442</v>
      </c>
      <c r="F8" s="2" t="s">
        <v>45</v>
      </c>
      <c r="G8" s="2" t="s">
        <v>46</v>
      </c>
      <c r="H8" s="5"/>
      <c r="I8" s="2" t="s">
        <v>47</v>
      </c>
      <c r="J8" s="4">
        <v>15.76</v>
      </c>
      <c r="K8" s="4">
        <v>15.76</v>
      </c>
      <c r="S8" s="6">
        <f>J8</f>
        <v>15.76</v>
      </c>
    </row>
    <row r="9" spans="2:24" x14ac:dyDescent="0.25">
      <c r="B9" s="2" t="s">
        <v>43</v>
      </c>
      <c r="C9" s="3">
        <v>44932</v>
      </c>
      <c r="D9" s="2" t="s">
        <v>44</v>
      </c>
      <c r="E9" s="2" t="s">
        <v>442</v>
      </c>
      <c r="F9" s="2" t="s">
        <v>45</v>
      </c>
      <c r="G9" s="2" t="s">
        <v>46</v>
      </c>
      <c r="H9" s="5"/>
      <c r="I9" s="2" t="s">
        <v>47</v>
      </c>
      <c r="J9" s="4">
        <v>2.61</v>
      </c>
      <c r="K9" s="4">
        <v>2.61</v>
      </c>
      <c r="T9" s="6">
        <f>J9</f>
        <v>2.61</v>
      </c>
      <c r="U9" s="6"/>
    </row>
    <row r="10" spans="2:24" x14ac:dyDescent="0.25">
      <c r="B10" s="2" t="s">
        <v>43</v>
      </c>
      <c r="C10" s="3">
        <v>44939</v>
      </c>
      <c r="D10" s="2" t="s">
        <v>48</v>
      </c>
      <c r="E10" s="2" t="s">
        <v>442</v>
      </c>
      <c r="F10" s="2" t="s">
        <v>45</v>
      </c>
      <c r="G10" s="2" t="s">
        <v>46</v>
      </c>
      <c r="H10" s="5"/>
      <c r="I10" s="2" t="s">
        <v>47</v>
      </c>
      <c r="J10" s="4">
        <v>1086.8</v>
      </c>
      <c r="K10" s="4">
        <v>1086.8</v>
      </c>
      <c r="L10" s="6">
        <f>J10</f>
        <v>1086.8</v>
      </c>
    </row>
    <row r="11" spans="2:24" x14ac:dyDescent="0.25">
      <c r="B11" s="2" t="s">
        <v>43</v>
      </c>
      <c r="C11" s="3">
        <v>44939</v>
      </c>
      <c r="D11" s="2" t="s">
        <v>48</v>
      </c>
      <c r="E11" s="2" t="s">
        <v>442</v>
      </c>
      <c r="F11" s="2" t="s">
        <v>45</v>
      </c>
      <c r="G11" s="2" t="s">
        <v>46</v>
      </c>
      <c r="H11" s="5"/>
      <c r="I11" s="2" t="s">
        <v>47</v>
      </c>
      <c r="J11" s="4">
        <v>51.42</v>
      </c>
      <c r="K11" s="4">
        <v>51.42</v>
      </c>
      <c r="N11" s="6">
        <f>J11</f>
        <v>51.42</v>
      </c>
    </row>
    <row r="12" spans="2:24" x14ac:dyDescent="0.25">
      <c r="B12" s="2" t="s">
        <v>43</v>
      </c>
      <c r="C12" s="3">
        <v>44939</v>
      </c>
      <c r="D12" s="2" t="s">
        <v>48</v>
      </c>
      <c r="E12" s="2" t="s">
        <v>442</v>
      </c>
      <c r="F12" s="2" t="s">
        <v>45</v>
      </c>
      <c r="G12" s="2" t="s">
        <v>46</v>
      </c>
      <c r="H12" s="5"/>
      <c r="I12" s="2" t="s">
        <v>47</v>
      </c>
      <c r="J12" s="4">
        <v>12.69</v>
      </c>
      <c r="K12" s="4">
        <v>12.69</v>
      </c>
      <c r="M12" s="6">
        <f>J12</f>
        <v>12.69</v>
      </c>
    </row>
    <row r="13" spans="2:24" x14ac:dyDescent="0.25">
      <c r="B13" s="2" t="s">
        <v>43</v>
      </c>
      <c r="C13" s="3">
        <v>44939</v>
      </c>
      <c r="D13" s="2" t="s">
        <v>48</v>
      </c>
      <c r="E13" s="2" t="s">
        <v>442</v>
      </c>
      <c r="F13" s="2" t="s">
        <v>45</v>
      </c>
      <c r="G13" s="2" t="s">
        <v>46</v>
      </c>
      <c r="H13" s="5"/>
      <c r="I13" s="2" t="s">
        <v>47</v>
      </c>
      <c r="J13" s="4">
        <v>0</v>
      </c>
      <c r="K13" s="4">
        <v>0</v>
      </c>
    </row>
    <row r="14" spans="2:24" x14ac:dyDescent="0.25">
      <c r="B14" s="2" t="s">
        <v>43</v>
      </c>
      <c r="C14" s="3">
        <v>44939</v>
      </c>
      <c r="D14" s="2" t="s">
        <v>48</v>
      </c>
      <c r="E14" s="2" t="s">
        <v>442</v>
      </c>
      <c r="F14" s="2" t="s">
        <v>45</v>
      </c>
      <c r="G14" s="2" t="s">
        <v>46</v>
      </c>
      <c r="H14" s="5"/>
      <c r="I14" s="2" t="s">
        <v>47</v>
      </c>
      <c r="J14" s="4">
        <v>0.32</v>
      </c>
      <c r="K14" s="4">
        <v>0.32</v>
      </c>
      <c r="Q14" s="6">
        <f>J14</f>
        <v>0.32</v>
      </c>
    </row>
    <row r="15" spans="2:24" x14ac:dyDescent="0.25">
      <c r="B15" s="2" t="s">
        <v>43</v>
      </c>
      <c r="C15" s="3">
        <v>44939</v>
      </c>
      <c r="D15" s="2" t="s">
        <v>48</v>
      </c>
      <c r="E15" s="2" t="s">
        <v>442</v>
      </c>
      <c r="F15" s="2" t="s">
        <v>45</v>
      </c>
      <c r="G15" s="2" t="s">
        <v>46</v>
      </c>
      <c r="H15" s="5"/>
      <c r="I15" s="2" t="s">
        <v>47</v>
      </c>
      <c r="J15" s="4">
        <v>67.38</v>
      </c>
      <c r="K15" s="4">
        <v>67.38</v>
      </c>
      <c r="R15" s="6">
        <f>J15</f>
        <v>67.38</v>
      </c>
      <c r="W15" s="9" t="s">
        <v>10</v>
      </c>
      <c r="X15" s="9" t="s">
        <v>49</v>
      </c>
    </row>
    <row r="16" spans="2:24" x14ac:dyDescent="0.25">
      <c r="B16" s="2" t="s">
        <v>43</v>
      </c>
      <c r="C16" s="3">
        <v>44939</v>
      </c>
      <c r="D16" s="2" t="s">
        <v>48</v>
      </c>
      <c r="E16" s="2" t="s">
        <v>442</v>
      </c>
      <c r="F16" s="2" t="s">
        <v>45</v>
      </c>
      <c r="G16" s="2" t="s">
        <v>46</v>
      </c>
      <c r="H16" s="5"/>
      <c r="I16" s="2" t="s">
        <v>47</v>
      </c>
      <c r="J16" s="4">
        <v>15.76</v>
      </c>
      <c r="K16" s="4">
        <v>15.76</v>
      </c>
      <c r="S16" s="6">
        <f>J16</f>
        <v>15.76</v>
      </c>
    </row>
    <row r="17" spans="2:24" x14ac:dyDescent="0.25">
      <c r="B17" s="2" t="s">
        <v>43</v>
      </c>
      <c r="C17" s="3">
        <v>44939</v>
      </c>
      <c r="D17" s="2" t="s">
        <v>48</v>
      </c>
      <c r="E17" s="2" t="s">
        <v>442</v>
      </c>
      <c r="F17" s="2" t="s">
        <v>45</v>
      </c>
      <c r="G17" s="2" t="s">
        <v>46</v>
      </c>
      <c r="H17" s="5"/>
      <c r="I17" s="2" t="s">
        <v>47</v>
      </c>
      <c r="J17" s="4">
        <v>2.61</v>
      </c>
      <c r="K17" s="4">
        <v>2.61</v>
      </c>
      <c r="T17" s="6">
        <f>J17</f>
        <v>2.61</v>
      </c>
      <c r="U17" s="6"/>
    </row>
    <row r="18" spans="2:24" x14ac:dyDescent="0.25">
      <c r="B18" s="2" t="s">
        <v>43</v>
      </c>
      <c r="C18" s="3">
        <v>44946</v>
      </c>
      <c r="D18" s="2" t="s">
        <v>50</v>
      </c>
      <c r="E18" s="2" t="s">
        <v>442</v>
      </c>
      <c r="F18" s="2" t="s">
        <v>45</v>
      </c>
      <c r="G18" s="2" t="s">
        <v>46</v>
      </c>
      <c r="H18" s="5"/>
      <c r="I18" s="2" t="s">
        <v>47</v>
      </c>
      <c r="J18" s="4">
        <v>1086.8</v>
      </c>
      <c r="K18" s="4">
        <v>1086.8</v>
      </c>
      <c r="L18" s="6">
        <f>J18</f>
        <v>1086.8</v>
      </c>
      <c r="V18" t="s">
        <v>51</v>
      </c>
      <c r="W18" s="9">
        <f>J18</f>
        <v>1086.8</v>
      </c>
      <c r="X18" s="9">
        <f>J18/40</f>
        <v>27.169999999999998</v>
      </c>
    </row>
    <row r="19" spans="2:24" x14ac:dyDescent="0.25">
      <c r="B19" s="2" t="s">
        <v>43</v>
      </c>
      <c r="C19" s="3">
        <v>44946</v>
      </c>
      <c r="D19" s="2" t="s">
        <v>50</v>
      </c>
      <c r="E19" s="2" t="s">
        <v>442</v>
      </c>
      <c r="F19" s="2" t="s">
        <v>45</v>
      </c>
      <c r="G19" s="2" t="s">
        <v>46</v>
      </c>
      <c r="H19" s="5"/>
      <c r="I19" s="2" t="s">
        <v>47</v>
      </c>
      <c r="J19" s="4">
        <v>51.42</v>
      </c>
      <c r="K19" s="4">
        <v>51.42</v>
      </c>
      <c r="N19" s="6">
        <f>J19</f>
        <v>51.42</v>
      </c>
    </row>
    <row r="20" spans="2:24" x14ac:dyDescent="0.25">
      <c r="B20" s="2" t="s">
        <v>43</v>
      </c>
      <c r="C20" s="3">
        <v>44946</v>
      </c>
      <c r="D20" s="2" t="s">
        <v>50</v>
      </c>
      <c r="E20" s="2" t="s">
        <v>442</v>
      </c>
      <c r="F20" s="2" t="s">
        <v>45</v>
      </c>
      <c r="G20" s="2" t="s">
        <v>46</v>
      </c>
      <c r="H20" s="5"/>
      <c r="I20" s="2" t="s">
        <v>47</v>
      </c>
      <c r="J20" s="4">
        <v>12.69</v>
      </c>
      <c r="K20" s="4">
        <v>12.69</v>
      </c>
      <c r="M20" s="6">
        <f>J20</f>
        <v>12.69</v>
      </c>
    </row>
    <row r="21" spans="2:24" x14ac:dyDescent="0.25">
      <c r="B21" s="2" t="s">
        <v>43</v>
      </c>
      <c r="C21" s="3">
        <v>44946</v>
      </c>
      <c r="D21" s="2" t="s">
        <v>50</v>
      </c>
      <c r="E21" s="2" t="s">
        <v>442</v>
      </c>
      <c r="F21" s="2" t="s">
        <v>45</v>
      </c>
      <c r="G21" s="2" t="s">
        <v>46</v>
      </c>
      <c r="H21" s="5"/>
      <c r="I21" s="2" t="s">
        <v>47</v>
      </c>
      <c r="J21" s="4">
        <v>0</v>
      </c>
      <c r="K21" s="4">
        <v>0</v>
      </c>
    </row>
    <row r="22" spans="2:24" x14ac:dyDescent="0.25">
      <c r="B22" s="2" t="s">
        <v>43</v>
      </c>
      <c r="C22" s="3">
        <v>44946</v>
      </c>
      <c r="D22" s="2" t="s">
        <v>50</v>
      </c>
      <c r="E22" s="2" t="s">
        <v>442</v>
      </c>
      <c r="F22" s="2" t="s">
        <v>45</v>
      </c>
      <c r="G22" s="2" t="s">
        <v>46</v>
      </c>
      <c r="H22" s="5"/>
      <c r="I22" s="2" t="s">
        <v>47</v>
      </c>
      <c r="J22" s="4">
        <v>0.33</v>
      </c>
      <c r="K22" s="4">
        <v>0.33</v>
      </c>
      <c r="Q22" s="6">
        <f>J22</f>
        <v>0.33</v>
      </c>
    </row>
    <row r="23" spans="2:24" x14ac:dyDescent="0.25">
      <c r="B23" s="2" t="s">
        <v>43</v>
      </c>
      <c r="C23" s="3">
        <v>44946</v>
      </c>
      <c r="D23" s="2" t="s">
        <v>50</v>
      </c>
      <c r="E23" s="2" t="s">
        <v>442</v>
      </c>
      <c r="F23" s="2" t="s">
        <v>45</v>
      </c>
      <c r="G23" s="2" t="s">
        <v>46</v>
      </c>
      <c r="H23" s="5"/>
      <c r="I23" s="2" t="s">
        <v>47</v>
      </c>
      <c r="J23" s="4">
        <v>67.38</v>
      </c>
      <c r="K23" s="4">
        <v>67.38</v>
      </c>
      <c r="R23" s="6">
        <f>J23</f>
        <v>67.38</v>
      </c>
    </row>
    <row r="24" spans="2:24" x14ac:dyDescent="0.25">
      <c r="B24" s="2" t="s">
        <v>43</v>
      </c>
      <c r="C24" s="3">
        <v>44946</v>
      </c>
      <c r="D24" s="2" t="s">
        <v>50</v>
      </c>
      <c r="E24" s="2" t="s">
        <v>442</v>
      </c>
      <c r="F24" s="2" t="s">
        <v>45</v>
      </c>
      <c r="G24" s="2" t="s">
        <v>46</v>
      </c>
      <c r="H24" s="5"/>
      <c r="I24" s="2" t="s">
        <v>47</v>
      </c>
      <c r="J24" s="4">
        <v>15.76</v>
      </c>
      <c r="K24" s="4">
        <v>15.76</v>
      </c>
      <c r="S24" s="6">
        <f>J24</f>
        <v>15.76</v>
      </c>
    </row>
    <row r="25" spans="2:24" x14ac:dyDescent="0.25">
      <c r="B25" s="2" t="s">
        <v>43</v>
      </c>
      <c r="C25" s="3">
        <v>44946</v>
      </c>
      <c r="D25" s="2" t="s">
        <v>50</v>
      </c>
      <c r="E25" s="2" t="s">
        <v>442</v>
      </c>
      <c r="F25" s="2" t="s">
        <v>45</v>
      </c>
      <c r="G25" s="2" t="s">
        <v>46</v>
      </c>
      <c r="H25" s="5"/>
      <c r="I25" s="2" t="s">
        <v>47</v>
      </c>
      <c r="J25" s="4">
        <v>2.6</v>
      </c>
      <c r="K25" s="4">
        <v>2.6</v>
      </c>
      <c r="T25" s="6">
        <f>J25</f>
        <v>2.6</v>
      </c>
      <c r="U25" s="6"/>
    </row>
    <row r="26" spans="2:24" x14ac:dyDescent="0.25">
      <c r="B26" s="2" t="s">
        <v>43</v>
      </c>
      <c r="C26" s="3">
        <v>44953</v>
      </c>
      <c r="D26" s="2" t="s">
        <v>52</v>
      </c>
      <c r="E26" s="2" t="s">
        <v>442</v>
      </c>
      <c r="F26" s="2" t="s">
        <v>45</v>
      </c>
      <c r="G26" s="2" t="s">
        <v>46</v>
      </c>
      <c r="H26" s="5"/>
      <c r="I26" s="2" t="s">
        <v>47</v>
      </c>
      <c r="J26" s="4">
        <v>1108.4000000000001</v>
      </c>
      <c r="K26" s="4">
        <v>1108.4000000000001</v>
      </c>
      <c r="L26" s="6">
        <f>J26</f>
        <v>1108.4000000000001</v>
      </c>
      <c r="V26" t="s">
        <v>53</v>
      </c>
      <c r="W26" s="9">
        <f>J26</f>
        <v>1108.4000000000001</v>
      </c>
      <c r="X26" s="9">
        <f>J26/40</f>
        <v>27.71</v>
      </c>
    </row>
    <row r="27" spans="2:24" x14ac:dyDescent="0.25">
      <c r="B27" s="2" t="s">
        <v>43</v>
      </c>
      <c r="C27" s="3">
        <v>44953</v>
      </c>
      <c r="D27" s="2" t="s">
        <v>52</v>
      </c>
      <c r="E27" s="2" t="s">
        <v>442</v>
      </c>
      <c r="F27" s="2" t="s">
        <v>45</v>
      </c>
      <c r="G27" s="2" t="s">
        <v>46</v>
      </c>
      <c r="H27" s="5"/>
      <c r="I27" s="2" t="s">
        <v>47</v>
      </c>
      <c r="J27" s="4">
        <v>51.42</v>
      </c>
      <c r="K27" s="4">
        <v>51.42</v>
      </c>
      <c r="N27" s="6">
        <f>J27</f>
        <v>51.42</v>
      </c>
    </row>
    <row r="28" spans="2:24" x14ac:dyDescent="0.25">
      <c r="B28" s="2" t="s">
        <v>43</v>
      </c>
      <c r="C28" s="3">
        <v>44953</v>
      </c>
      <c r="D28" s="2" t="s">
        <v>52</v>
      </c>
      <c r="E28" s="2" t="s">
        <v>442</v>
      </c>
      <c r="F28" s="2" t="s">
        <v>45</v>
      </c>
      <c r="G28" s="2" t="s">
        <v>46</v>
      </c>
      <c r="H28" s="5"/>
      <c r="I28" s="2" t="s">
        <v>47</v>
      </c>
      <c r="J28" s="4">
        <v>12.69</v>
      </c>
      <c r="K28" s="4">
        <v>12.69</v>
      </c>
      <c r="M28" s="6">
        <f>J28</f>
        <v>12.69</v>
      </c>
      <c r="V28" t="s">
        <v>54</v>
      </c>
      <c r="W28" s="9">
        <f>W26-W18</f>
        <v>21.600000000000136</v>
      </c>
      <c r="X28" s="9">
        <f>X26-X18</f>
        <v>0.5400000000000027</v>
      </c>
    </row>
    <row r="29" spans="2:24" x14ac:dyDescent="0.25">
      <c r="B29" s="2" t="s">
        <v>43</v>
      </c>
      <c r="C29" s="3">
        <v>44953</v>
      </c>
      <c r="D29" s="2" t="s">
        <v>52</v>
      </c>
      <c r="E29" s="2" t="s">
        <v>442</v>
      </c>
      <c r="F29" s="2" t="s">
        <v>45</v>
      </c>
      <c r="G29" s="2" t="s">
        <v>46</v>
      </c>
      <c r="H29" s="5"/>
      <c r="I29" s="2" t="s">
        <v>47</v>
      </c>
      <c r="J29" s="4">
        <v>0</v>
      </c>
      <c r="K29" s="4">
        <v>0</v>
      </c>
      <c r="V29" t="s">
        <v>55</v>
      </c>
      <c r="W29" s="21">
        <f>W28/W18</f>
        <v>1.9874861980125263E-2</v>
      </c>
      <c r="X29" s="21">
        <f>X28/X18</f>
        <v>1.9874861980125239E-2</v>
      </c>
    </row>
    <row r="30" spans="2:24" x14ac:dyDescent="0.25">
      <c r="B30" s="2" t="s">
        <v>43</v>
      </c>
      <c r="C30" s="3">
        <v>44953</v>
      </c>
      <c r="D30" s="2" t="s">
        <v>52</v>
      </c>
      <c r="E30" s="2" t="s">
        <v>442</v>
      </c>
      <c r="F30" s="2" t="s">
        <v>45</v>
      </c>
      <c r="G30" s="2" t="s">
        <v>46</v>
      </c>
      <c r="H30" s="5"/>
      <c r="I30" s="2" t="s">
        <v>47</v>
      </c>
      <c r="J30" s="4">
        <v>0.33</v>
      </c>
      <c r="K30" s="4">
        <v>0.33</v>
      </c>
      <c r="Q30" s="6">
        <f>J30</f>
        <v>0.33</v>
      </c>
    </row>
    <row r="31" spans="2:24" x14ac:dyDescent="0.25">
      <c r="B31" s="2" t="s">
        <v>43</v>
      </c>
      <c r="C31" s="3">
        <v>44953</v>
      </c>
      <c r="D31" s="2" t="s">
        <v>52</v>
      </c>
      <c r="E31" s="2" t="s">
        <v>442</v>
      </c>
      <c r="F31" s="2" t="s">
        <v>45</v>
      </c>
      <c r="G31" s="2" t="s">
        <v>46</v>
      </c>
      <c r="H31" s="5"/>
      <c r="I31" s="2" t="s">
        <v>47</v>
      </c>
      <c r="J31" s="4">
        <v>68.73</v>
      </c>
      <c r="K31" s="4">
        <v>68.73</v>
      </c>
      <c r="R31" s="6">
        <f>J31</f>
        <v>68.73</v>
      </c>
    </row>
    <row r="32" spans="2:24" x14ac:dyDescent="0.25">
      <c r="B32" s="2" t="s">
        <v>43</v>
      </c>
      <c r="C32" s="3">
        <v>44953</v>
      </c>
      <c r="D32" s="2" t="s">
        <v>52</v>
      </c>
      <c r="E32" s="2" t="s">
        <v>442</v>
      </c>
      <c r="F32" s="2" t="s">
        <v>45</v>
      </c>
      <c r="G32" s="2" t="s">
        <v>46</v>
      </c>
      <c r="H32" s="5"/>
      <c r="I32" s="2" t="s">
        <v>47</v>
      </c>
      <c r="J32" s="4">
        <v>16.07</v>
      </c>
      <c r="K32" s="4">
        <v>16.07</v>
      </c>
      <c r="S32" s="6">
        <f>J32</f>
        <v>16.07</v>
      </c>
    </row>
    <row r="33" spans="2:21" x14ac:dyDescent="0.25">
      <c r="B33" s="2" t="s">
        <v>43</v>
      </c>
      <c r="C33" s="3">
        <v>44953</v>
      </c>
      <c r="D33" s="2" t="s">
        <v>52</v>
      </c>
      <c r="E33" s="2" t="s">
        <v>442</v>
      </c>
      <c r="F33" s="2" t="s">
        <v>45</v>
      </c>
      <c r="G33" s="2" t="s">
        <v>46</v>
      </c>
      <c r="H33" s="5"/>
      <c r="I33" s="2" t="s">
        <v>47</v>
      </c>
      <c r="J33" s="4">
        <v>2.67</v>
      </c>
      <c r="K33" s="4">
        <v>2.67</v>
      </c>
      <c r="T33" s="6">
        <f>J33</f>
        <v>2.67</v>
      </c>
      <c r="U33" s="6"/>
    </row>
    <row r="34" spans="2:21" x14ac:dyDescent="0.25">
      <c r="B34" s="2" t="s">
        <v>43</v>
      </c>
      <c r="C34" s="3">
        <v>44960</v>
      </c>
      <c r="D34" s="2" t="s">
        <v>56</v>
      </c>
      <c r="E34" s="2" t="s">
        <v>442</v>
      </c>
      <c r="F34" s="2" t="s">
        <v>45</v>
      </c>
      <c r="G34" s="2" t="s">
        <v>46</v>
      </c>
      <c r="H34" s="5"/>
      <c r="I34" s="2" t="s">
        <v>47</v>
      </c>
      <c r="J34" s="4">
        <v>1108.4000000000001</v>
      </c>
      <c r="K34" s="4">
        <v>1108.4000000000001</v>
      </c>
      <c r="L34" s="6">
        <f>J34</f>
        <v>1108.4000000000001</v>
      </c>
    </row>
    <row r="35" spans="2:21" x14ac:dyDescent="0.25">
      <c r="B35" s="2" t="s">
        <v>43</v>
      </c>
      <c r="C35" s="3">
        <v>44960</v>
      </c>
      <c r="D35" s="2" t="s">
        <v>56</v>
      </c>
      <c r="E35" s="2" t="s">
        <v>442</v>
      </c>
      <c r="F35" s="2" t="s">
        <v>45</v>
      </c>
      <c r="G35" s="2" t="s">
        <v>46</v>
      </c>
      <c r="H35" s="5"/>
      <c r="I35" s="2" t="s">
        <v>47</v>
      </c>
      <c r="J35" s="4">
        <v>51.42</v>
      </c>
      <c r="K35" s="4">
        <v>51.42</v>
      </c>
      <c r="N35" s="6">
        <f>J35</f>
        <v>51.42</v>
      </c>
    </row>
    <row r="36" spans="2:21" x14ac:dyDescent="0.25">
      <c r="B36" s="2" t="s">
        <v>43</v>
      </c>
      <c r="C36" s="3">
        <v>44960</v>
      </c>
      <c r="D36" s="2" t="s">
        <v>56</v>
      </c>
      <c r="E36" s="2" t="s">
        <v>442</v>
      </c>
      <c r="F36" s="2" t="s">
        <v>45</v>
      </c>
      <c r="G36" s="2" t="s">
        <v>46</v>
      </c>
      <c r="H36" s="5"/>
      <c r="I36" s="2" t="s">
        <v>47</v>
      </c>
      <c r="J36" s="4">
        <v>12.69</v>
      </c>
      <c r="K36" s="4">
        <v>12.69</v>
      </c>
      <c r="M36" s="6">
        <f>J36</f>
        <v>12.69</v>
      </c>
    </row>
    <row r="37" spans="2:21" x14ac:dyDescent="0.25">
      <c r="B37" s="2" t="s">
        <v>43</v>
      </c>
      <c r="C37" s="3">
        <v>44960</v>
      </c>
      <c r="D37" s="2" t="s">
        <v>56</v>
      </c>
      <c r="E37" s="2" t="s">
        <v>442</v>
      </c>
      <c r="F37" s="2" t="s">
        <v>45</v>
      </c>
      <c r="G37" s="2" t="s">
        <v>46</v>
      </c>
      <c r="H37" s="5"/>
      <c r="I37" s="2" t="s">
        <v>47</v>
      </c>
      <c r="J37" s="4">
        <v>0</v>
      </c>
      <c r="K37" s="4">
        <v>0</v>
      </c>
    </row>
    <row r="38" spans="2:21" x14ac:dyDescent="0.25">
      <c r="B38" s="2" t="s">
        <v>43</v>
      </c>
      <c r="C38" s="3">
        <v>44960</v>
      </c>
      <c r="D38" s="2" t="s">
        <v>56</v>
      </c>
      <c r="E38" s="2" t="s">
        <v>442</v>
      </c>
      <c r="F38" s="2" t="s">
        <v>45</v>
      </c>
      <c r="G38" s="2" t="s">
        <v>46</v>
      </c>
      <c r="H38" s="5"/>
      <c r="I38" s="2" t="s">
        <v>47</v>
      </c>
      <c r="J38" s="4">
        <v>0.33</v>
      </c>
      <c r="K38" s="4">
        <v>0.33</v>
      </c>
      <c r="Q38" s="6">
        <f>J38</f>
        <v>0.33</v>
      </c>
    </row>
    <row r="39" spans="2:21" x14ac:dyDescent="0.25">
      <c r="B39" s="2" t="s">
        <v>43</v>
      </c>
      <c r="C39" s="3">
        <v>44960</v>
      </c>
      <c r="D39" s="2" t="s">
        <v>56</v>
      </c>
      <c r="E39" s="2" t="s">
        <v>442</v>
      </c>
      <c r="F39" s="2" t="s">
        <v>45</v>
      </c>
      <c r="G39" s="2" t="s">
        <v>46</v>
      </c>
      <c r="H39" s="5"/>
      <c r="I39" s="2" t="s">
        <v>47</v>
      </c>
      <c r="J39" s="4">
        <v>68.72</v>
      </c>
      <c r="K39" s="4">
        <v>68.72</v>
      </c>
      <c r="R39" s="6">
        <f>J39</f>
        <v>68.72</v>
      </c>
    </row>
    <row r="40" spans="2:21" x14ac:dyDescent="0.25">
      <c r="B40" s="2" t="s">
        <v>43</v>
      </c>
      <c r="C40" s="3">
        <v>44960</v>
      </c>
      <c r="D40" s="2" t="s">
        <v>56</v>
      </c>
      <c r="E40" s="2" t="s">
        <v>442</v>
      </c>
      <c r="F40" s="2" t="s">
        <v>45</v>
      </c>
      <c r="G40" s="2" t="s">
        <v>46</v>
      </c>
      <c r="H40" s="5"/>
      <c r="I40" s="2" t="s">
        <v>47</v>
      </c>
      <c r="J40" s="4">
        <v>16.07</v>
      </c>
      <c r="K40" s="4">
        <v>16.07</v>
      </c>
      <c r="S40" s="6">
        <f>J40</f>
        <v>16.07</v>
      </c>
    </row>
    <row r="41" spans="2:21" x14ac:dyDescent="0.25">
      <c r="B41" s="2" t="s">
        <v>43</v>
      </c>
      <c r="C41" s="3">
        <v>44960</v>
      </c>
      <c r="D41" s="2" t="s">
        <v>56</v>
      </c>
      <c r="E41" s="2" t="s">
        <v>442</v>
      </c>
      <c r="F41" s="2" t="s">
        <v>45</v>
      </c>
      <c r="G41" s="2" t="s">
        <v>46</v>
      </c>
      <c r="H41" s="5"/>
      <c r="I41" s="2" t="s">
        <v>47</v>
      </c>
      <c r="J41" s="4">
        <v>2.66</v>
      </c>
      <c r="K41" s="4">
        <v>2.66</v>
      </c>
      <c r="T41" s="6">
        <f>J41</f>
        <v>2.66</v>
      </c>
      <c r="U41" s="6"/>
    </row>
    <row r="42" spans="2:21" x14ac:dyDescent="0.25">
      <c r="B42" s="2" t="s">
        <v>43</v>
      </c>
      <c r="C42" s="3">
        <v>44967</v>
      </c>
      <c r="D42" s="2" t="s">
        <v>57</v>
      </c>
      <c r="E42" s="2" t="s">
        <v>442</v>
      </c>
      <c r="F42" s="2" t="s">
        <v>45</v>
      </c>
      <c r="G42" s="2" t="s">
        <v>46</v>
      </c>
      <c r="H42" s="5"/>
      <c r="I42" s="2" t="s">
        <v>47</v>
      </c>
      <c r="J42" s="4">
        <v>1108.4000000000001</v>
      </c>
      <c r="K42" s="4">
        <v>1108.4000000000001</v>
      </c>
      <c r="L42" s="6">
        <f>J42</f>
        <v>1108.4000000000001</v>
      </c>
    </row>
    <row r="43" spans="2:21" x14ac:dyDescent="0.25">
      <c r="B43" s="2" t="s">
        <v>43</v>
      </c>
      <c r="C43" s="3">
        <v>44967</v>
      </c>
      <c r="D43" s="2" t="s">
        <v>57</v>
      </c>
      <c r="E43" s="2" t="s">
        <v>442</v>
      </c>
      <c r="F43" s="2" t="s">
        <v>45</v>
      </c>
      <c r="G43" s="2" t="s">
        <v>46</v>
      </c>
      <c r="H43" s="5"/>
      <c r="I43" s="2" t="s">
        <v>47</v>
      </c>
      <c r="J43" s="4">
        <v>51.42</v>
      </c>
      <c r="K43" s="4">
        <v>51.42</v>
      </c>
      <c r="N43" s="6">
        <f>J43</f>
        <v>51.42</v>
      </c>
    </row>
    <row r="44" spans="2:21" x14ac:dyDescent="0.25">
      <c r="B44" s="2" t="s">
        <v>43</v>
      </c>
      <c r="C44" s="3">
        <v>44967</v>
      </c>
      <c r="D44" s="2" t="s">
        <v>57</v>
      </c>
      <c r="E44" s="2" t="s">
        <v>442</v>
      </c>
      <c r="F44" s="2" t="s">
        <v>45</v>
      </c>
      <c r="G44" s="2" t="s">
        <v>46</v>
      </c>
      <c r="H44" s="5"/>
      <c r="I44" s="2" t="s">
        <v>47</v>
      </c>
      <c r="J44" s="4">
        <v>12.69</v>
      </c>
      <c r="K44" s="4">
        <v>12.69</v>
      </c>
      <c r="M44" s="6">
        <f>J44</f>
        <v>12.69</v>
      </c>
    </row>
    <row r="45" spans="2:21" x14ac:dyDescent="0.25">
      <c r="B45" s="2" t="s">
        <v>43</v>
      </c>
      <c r="C45" s="3">
        <v>44967</v>
      </c>
      <c r="D45" s="2" t="s">
        <v>57</v>
      </c>
      <c r="E45" s="2" t="s">
        <v>442</v>
      </c>
      <c r="F45" s="2" t="s">
        <v>45</v>
      </c>
      <c r="G45" s="2" t="s">
        <v>46</v>
      </c>
      <c r="H45" s="5"/>
      <c r="I45" s="2" t="s">
        <v>47</v>
      </c>
      <c r="J45" s="4">
        <v>0</v>
      </c>
      <c r="K45" s="4">
        <v>0</v>
      </c>
    </row>
    <row r="46" spans="2:21" x14ac:dyDescent="0.25">
      <c r="B46" s="2" t="s">
        <v>43</v>
      </c>
      <c r="C46" s="3">
        <v>44967</v>
      </c>
      <c r="D46" s="2" t="s">
        <v>57</v>
      </c>
      <c r="E46" s="2" t="s">
        <v>442</v>
      </c>
      <c r="F46" s="2" t="s">
        <v>45</v>
      </c>
      <c r="G46" s="2" t="s">
        <v>46</v>
      </c>
      <c r="H46" s="5"/>
      <c r="I46" s="2" t="s">
        <v>47</v>
      </c>
      <c r="J46" s="4">
        <v>0.34</v>
      </c>
      <c r="K46" s="4">
        <v>0.34</v>
      </c>
      <c r="Q46" s="6">
        <f>J46</f>
        <v>0.34</v>
      </c>
    </row>
    <row r="47" spans="2:21" x14ac:dyDescent="0.25">
      <c r="B47" s="2" t="s">
        <v>43</v>
      </c>
      <c r="C47" s="3">
        <v>44967</v>
      </c>
      <c r="D47" s="2" t="s">
        <v>57</v>
      </c>
      <c r="E47" s="2" t="s">
        <v>442</v>
      </c>
      <c r="F47" s="2" t="s">
        <v>45</v>
      </c>
      <c r="G47" s="2" t="s">
        <v>46</v>
      </c>
      <c r="H47" s="5"/>
      <c r="I47" s="2" t="s">
        <v>47</v>
      </c>
      <c r="J47" s="4">
        <v>68.72</v>
      </c>
      <c r="K47" s="4">
        <v>68.72</v>
      </c>
      <c r="R47" s="6">
        <f>J47</f>
        <v>68.72</v>
      </c>
    </row>
    <row r="48" spans="2:21" x14ac:dyDescent="0.25">
      <c r="B48" s="2" t="s">
        <v>43</v>
      </c>
      <c r="C48" s="3">
        <v>44967</v>
      </c>
      <c r="D48" s="2" t="s">
        <v>57</v>
      </c>
      <c r="E48" s="2" t="s">
        <v>442</v>
      </c>
      <c r="F48" s="2" t="s">
        <v>45</v>
      </c>
      <c r="G48" s="2" t="s">
        <v>46</v>
      </c>
      <c r="H48" s="5"/>
      <c r="I48" s="2" t="s">
        <v>47</v>
      </c>
      <c r="J48" s="4">
        <v>16.07</v>
      </c>
      <c r="K48" s="4">
        <v>16.07</v>
      </c>
      <c r="S48" s="6">
        <f>J48</f>
        <v>16.07</v>
      </c>
    </row>
    <row r="49" spans="2:21" x14ac:dyDescent="0.25">
      <c r="B49" s="2" t="s">
        <v>43</v>
      </c>
      <c r="C49" s="3">
        <v>44967</v>
      </c>
      <c r="D49" s="2" t="s">
        <v>57</v>
      </c>
      <c r="E49" s="2" t="s">
        <v>442</v>
      </c>
      <c r="F49" s="2" t="s">
        <v>45</v>
      </c>
      <c r="G49" s="2" t="s">
        <v>46</v>
      </c>
      <c r="H49" s="5"/>
      <c r="I49" s="2" t="s">
        <v>47</v>
      </c>
      <c r="J49" s="4">
        <v>2.66</v>
      </c>
      <c r="K49" s="4">
        <v>2.66</v>
      </c>
      <c r="T49" s="6">
        <f>J49</f>
        <v>2.66</v>
      </c>
      <c r="U49" s="6"/>
    </row>
    <row r="50" spans="2:21" x14ac:dyDescent="0.25">
      <c r="B50" s="2" t="s">
        <v>43</v>
      </c>
      <c r="C50" s="3">
        <v>44974</v>
      </c>
      <c r="D50" s="2" t="s">
        <v>58</v>
      </c>
      <c r="E50" s="2" t="s">
        <v>442</v>
      </c>
      <c r="F50" s="2" t="s">
        <v>45</v>
      </c>
      <c r="G50" s="2" t="s">
        <v>46</v>
      </c>
      <c r="H50" s="5"/>
      <c r="I50" s="2" t="s">
        <v>47</v>
      </c>
      <c r="J50" s="4">
        <v>1108.4000000000001</v>
      </c>
      <c r="K50" s="4">
        <v>1108.4000000000001</v>
      </c>
      <c r="L50" s="6">
        <f>J50</f>
        <v>1108.4000000000001</v>
      </c>
    </row>
    <row r="51" spans="2:21" x14ac:dyDescent="0.25">
      <c r="B51" s="2" t="s">
        <v>43</v>
      </c>
      <c r="C51" s="3">
        <v>44974</v>
      </c>
      <c r="D51" s="2" t="s">
        <v>58</v>
      </c>
      <c r="E51" s="2" t="s">
        <v>442</v>
      </c>
      <c r="F51" s="2" t="s">
        <v>45</v>
      </c>
      <c r="G51" s="2" t="s">
        <v>46</v>
      </c>
      <c r="H51" s="5"/>
      <c r="I51" s="2" t="s">
        <v>47</v>
      </c>
      <c r="J51" s="4">
        <v>51.42</v>
      </c>
      <c r="K51" s="4">
        <v>51.42</v>
      </c>
      <c r="N51" s="6">
        <f>J51</f>
        <v>51.42</v>
      </c>
    </row>
    <row r="52" spans="2:21" x14ac:dyDescent="0.25">
      <c r="B52" s="2" t="s">
        <v>43</v>
      </c>
      <c r="C52" s="3">
        <v>44974</v>
      </c>
      <c r="D52" s="2" t="s">
        <v>58</v>
      </c>
      <c r="E52" s="2" t="s">
        <v>442</v>
      </c>
      <c r="F52" s="2" t="s">
        <v>45</v>
      </c>
      <c r="G52" s="2" t="s">
        <v>46</v>
      </c>
      <c r="H52" s="5"/>
      <c r="I52" s="2" t="s">
        <v>47</v>
      </c>
      <c r="J52" s="4">
        <v>12.69</v>
      </c>
      <c r="K52" s="4">
        <v>12.69</v>
      </c>
      <c r="M52" s="6">
        <f>J52</f>
        <v>12.69</v>
      </c>
    </row>
    <row r="53" spans="2:21" x14ac:dyDescent="0.25">
      <c r="B53" s="2" t="s">
        <v>43</v>
      </c>
      <c r="C53" s="3">
        <v>44974</v>
      </c>
      <c r="D53" s="2" t="s">
        <v>58</v>
      </c>
      <c r="E53" s="2" t="s">
        <v>442</v>
      </c>
      <c r="F53" s="2" t="s">
        <v>45</v>
      </c>
      <c r="G53" s="2" t="s">
        <v>46</v>
      </c>
      <c r="H53" s="5"/>
      <c r="I53" s="2" t="s">
        <v>47</v>
      </c>
      <c r="J53" s="4">
        <v>0</v>
      </c>
      <c r="K53" s="4">
        <v>0</v>
      </c>
    </row>
    <row r="54" spans="2:21" x14ac:dyDescent="0.25">
      <c r="B54" s="2" t="s">
        <v>43</v>
      </c>
      <c r="C54" s="3">
        <v>44974</v>
      </c>
      <c r="D54" s="2" t="s">
        <v>58</v>
      </c>
      <c r="E54" s="2" t="s">
        <v>442</v>
      </c>
      <c r="F54" s="2" t="s">
        <v>45</v>
      </c>
      <c r="G54" s="2" t="s">
        <v>46</v>
      </c>
      <c r="H54" s="5"/>
      <c r="I54" s="2" t="s">
        <v>47</v>
      </c>
      <c r="J54" s="4">
        <v>0.33</v>
      </c>
      <c r="K54" s="4">
        <v>0.33</v>
      </c>
      <c r="Q54" s="6">
        <f>J54</f>
        <v>0.33</v>
      </c>
    </row>
    <row r="55" spans="2:21" x14ac:dyDescent="0.25">
      <c r="B55" s="2" t="s">
        <v>43</v>
      </c>
      <c r="C55" s="3">
        <v>44974</v>
      </c>
      <c r="D55" s="2" t="s">
        <v>58</v>
      </c>
      <c r="E55" s="2" t="s">
        <v>442</v>
      </c>
      <c r="F55" s="2" t="s">
        <v>45</v>
      </c>
      <c r="G55" s="2" t="s">
        <v>46</v>
      </c>
      <c r="H55" s="5"/>
      <c r="I55" s="2" t="s">
        <v>47</v>
      </c>
      <c r="J55" s="4">
        <v>68.72</v>
      </c>
      <c r="K55" s="4">
        <v>68.72</v>
      </c>
      <c r="R55" s="6">
        <f>J55</f>
        <v>68.72</v>
      </c>
    </row>
    <row r="56" spans="2:21" x14ac:dyDescent="0.25">
      <c r="B56" s="2" t="s">
        <v>43</v>
      </c>
      <c r="C56" s="3">
        <v>44974</v>
      </c>
      <c r="D56" s="2" t="s">
        <v>58</v>
      </c>
      <c r="E56" s="2" t="s">
        <v>442</v>
      </c>
      <c r="F56" s="2" t="s">
        <v>45</v>
      </c>
      <c r="G56" s="2" t="s">
        <v>46</v>
      </c>
      <c r="H56" s="5"/>
      <c r="I56" s="2" t="s">
        <v>47</v>
      </c>
      <c r="J56" s="4">
        <v>16.07</v>
      </c>
      <c r="K56" s="4">
        <v>16.07</v>
      </c>
      <c r="S56" s="6">
        <f>J56</f>
        <v>16.07</v>
      </c>
    </row>
    <row r="57" spans="2:21" x14ac:dyDescent="0.25">
      <c r="B57" s="2" t="s">
        <v>43</v>
      </c>
      <c r="C57" s="3">
        <v>44974</v>
      </c>
      <c r="D57" s="2" t="s">
        <v>58</v>
      </c>
      <c r="E57" s="2" t="s">
        <v>442</v>
      </c>
      <c r="F57" s="2" t="s">
        <v>45</v>
      </c>
      <c r="G57" s="2" t="s">
        <v>46</v>
      </c>
      <c r="H57" s="5"/>
      <c r="I57" s="2" t="s">
        <v>47</v>
      </c>
      <c r="J57" s="4">
        <v>2.66</v>
      </c>
      <c r="K57" s="4">
        <v>2.66</v>
      </c>
      <c r="T57" s="6">
        <f>J57</f>
        <v>2.66</v>
      </c>
      <c r="U57" s="6"/>
    </row>
    <row r="58" spans="2:21" x14ac:dyDescent="0.25">
      <c r="B58" s="2" t="s">
        <v>43</v>
      </c>
      <c r="C58" s="3">
        <v>44981</v>
      </c>
      <c r="D58" s="2" t="s">
        <v>59</v>
      </c>
      <c r="E58" s="2" t="s">
        <v>442</v>
      </c>
      <c r="F58" s="2" t="s">
        <v>45</v>
      </c>
      <c r="G58" s="2" t="s">
        <v>46</v>
      </c>
      <c r="H58" s="5"/>
      <c r="I58" s="2" t="s">
        <v>47</v>
      </c>
      <c r="J58" s="4">
        <v>1108.4000000000001</v>
      </c>
      <c r="K58" s="4">
        <v>1108.4000000000001</v>
      </c>
      <c r="L58" s="6">
        <f>J58</f>
        <v>1108.4000000000001</v>
      </c>
    </row>
    <row r="59" spans="2:21" x14ac:dyDescent="0.25">
      <c r="B59" s="2" t="s">
        <v>43</v>
      </c>
      <c r="C59" s="3">
        <v>44981</v>
      </c>
      <c r="D59" s="2" t="s">
        <v>59</v>
      </c>
      <c r="E59" s="2" t="s">
        <v>442</v>
      </c>
      <c r="F59" s="2" t="s">
        <v>45</v>
      </c>
      <c r="G59" s="2" t="s">
        <v>46</v>
      </c>
      <c r="H59" s="5"/>
      <c r="I59" s="2" t="s">
        <v>47</v>
      </c>
      <c r="J59" s="4">
        <v>51.42</v>
      </c>
      <c r="K59" s="4">
        <v>51.42</v>
      </c>
      <c r="N59" s="6">
        <f>J59</f>
        <v>51.42</v>
      </c>
    </row>
    <row r="60" spans="2:21" x14ac:dyDescent="0.25">
      <c r="B60" s="2" t="s">
        <v>43</v>
      </c>
      <c r="C60" s="3">
        <v>44981</v>
      </c>
      <c r="D60" s="2" t="s">
        <v>59</v>
      </c>
      <c r="E60" s="2" t="s">
        <v>442</v>
      </c>
      <c r="F60" s="2" t="s">
        <v>45</v>
      </c>
      <c r="G60" s="2" t="s">
        <v>46</v>
      </c>
      <c r="H60" s="5"/>
      <c r="I60" s="2" t="s">
        <v>47</v>
      </c>
      <c r="J60" s="4">
        <v>12.69</v>
      </c>
      <c r="K60" s="4">
        <v>12.69</v>
      </c>
      <c r="M60" s="6">
        <f>J60</f>
        <v>12.69</v>
      </c>
    </row>
    <row r="61" spans="2:21" x14ac:dyDescent="0.25">
      <c r="B61" s="2" t="s">
        <v>43</v>
      </c>
      <c r="C61" s="3">
        <v>44981</v>
      </c>
      <c r="D61" s="2" t="s">
        <v>59</v>
      </c>
      <c r="E61" s="2" t="s">
        <v>442</v>
      </c>
      <c r="F61" s="2" t="s">
        <v>45</v>
      </c>
      <c r="G61" s="2" t="s">
        <v>46</v>
      </c>
      <c r="H61" s="5"/>
      <c r="I61" s="2" t="s">
        <v>47</v>
      </c>
      <c r="J61" s="4">
        <v>0</v>
      </c>
      <c r="K61" s="4">
        <v>0</v>
      </c>
    </row>
    <row r="62" spans="2:21" x14ac:dyDescent="0.25">
      <c r="B62" s="2" t="s">
        <v>43</v>
      </c>
      <c r="C62" s="3">
        <v>44981</v>
      </c>
      <c r="D62" s="2" t="s">
        <v>59</v>
      </c>
      <c r="E62" s="2" t="s">
        <v>442</v>
      </c>
      <c r="F62" s="2" t="s">
        <v>45</v>
      </c>
      <c r="G62" s="2" t="s">
        <v>46</v>
      </c>
      <c r="H62" s="5"/>
      <c r="I62" s="2" t="s">
        <v>47</v>
      </c>
      <c r="J62" s="4">
        <v>0.33</v>
      </c>
      <c r="K62" s="4">
        <v>0.33</v>
      </c>
      <c r="Q62" s="6">
        <f>J62</f>
        <v>0.33</v>
      </c>
    </row>
    <row r="63" spans="2:21" x14ac:dyDescent="0.25">
      <c r="B63" s="2" t="s">
        <v>43</v>
      </c>
      <c r="C63" s="3">
        <v>44981</v>
      </c>
      <c r="D63" s="2" t="s">
        <v>59</v>
      </c>
      <c r="E63" s="2" t="s">
        <v>442</v>
      </c>
      <c r="F63" s="2" t="s">
        <v>45</v>
      </c>
      <c r="G63" s="2" t="s">
        <v>46</v>
      </c>
      <c r="H63" s="5"/>
      <c r="I63" s="2" t="s">
        <v>47</v>
      </c>
      <c r="J63" s="4">
        <v>68.72</v>
      </c>
      <c r="K63" s="4">
        <v>68.72</v>
      </c>
      <c r="R63" s="6">
        <f>J63</f>
        <v>68.72</v>
      </c>
    </row>
    <row r="64" spans="2:21" x14ac:dyDescent="0.25">
      <c r="B64" s="2" t="s">
        <v>43</v>
      </c>
      <c r="C64" s="3">
        <v>44981</v>
      </c>
      <c r="D64" s="2" t="s">
        <v>59</v>
      </c>
      <c r="E64" s="2" t="s">
        <v>442</v>
      </c>
      <c r="F64" s="2" t="s">
        <v>45</v>
      </c>
      <c r="G64" s="2" t="s">
        <v>46</v>
      </c>
      <c r="H64" s="5"/>
      <c r="I64" s="2" t="s">
        <v>47</v>
      </c>
      <c r="J64" s="4">
        <v>16.07</v>
      </c>
      <c r="K64" s="4">
        <v>16.07</v>
      </c>
      <c r="S64" s="6">
        <f>J64</f>
        <v>16.07</v>
      </c>
    </row>
    <row r="65" spans="2:21" x14ac:dyDescent="0.25">
      <c r="B65" s="2" t="s">
        <v>43</v>
      </c>
      <c r="C65" s="3">
        <v>44981</v>
      </c>
      <c r="D65" s="2" t="s">
        <v>59</v>
      </c>
      <c r="E65" s="2" t="s">
        <v>442</v>
      </c>
      <c r="F65" s="2" t="s">
        <v>45</v>
      </c>
      <c r="G65" s="2" t="s">
        <v>46</v>
      </c>
      <c r="H65" s="5"/>
      <c r="I65" s="2" t="s">
        <v>47</v>
      </c>
      <c r="J65" s="4">
        <v>2.66</v>
      </c>
      <c r="K65" s="4">
        <v>2.66</v>
      </c>
      <c r="T65" s="6">
        <f>J65</f>
        <v>2.66</v>
      </c>
      <c r="U65" s="6"/>
    </row>
    <row r="66" spans="2:21" x14ac:dyDescent="0.25">
      <c r="B66" s="2" t="s">
        <v>43</v>
      </c>
      <c r="C66" s="3">
        <v>44988</v>
      </c>
      <c r="D66" s="2" t="s">
        <v>60</v>
      </c>
      <c r="E66" s="2" t="s">
        <v>442</v>
      </c>
      <c r="F66" s="2" t="s">
        <v>45</v>
      </c>
      <c r="G66" s="2" t="s">
        <v>46</v>
      </c>
      <c r="H66" s="5"/>
      <c r="I66" s="2" t="s">
        <v>47</v>
      </c>
      <c r="J66" s="4">
        <v>1108.4000000000001</v>
      </c>
      <c r="K66" s="4">
        <v>1108.4000000000001</v>
      </c>
      <c r="L66" s="6">
        <f>J66</f>
        <v>1108.4000000000001</v>
      </c>
    </row>
    <row r="67" spans="2:21" x14ac:dyDescent="0.25">
      <c r="B67" s="2" t="s">
        <v>43</v>
      </c>
      <c r="C67" s="3">
        <v>44988</v>
      </c>
      <c r="D67" s="2" t="s">
        <v>60</v>
      </c>
      <c r="E67" s="2" t="s">
        <v>442</v>
      </c>
      <c r="F67" s="2" t="s">
        <v>45</v>
      </c>
      <c r="G67" s="2" t="s">
        <v>46</v>
      </c>
      <c r="H67" s="5"/>
      <c r="I67" s="2" t="s">
        <v>47</v>
      </c>
      <c r="J67" s="4">
        <v>51.42</v>
      </c>
      <c r="K67" s="4">
        <v>51.42</v>
      </c>
      <c r="N67" s="6">
        <f>J67</f>
        <v>51.42</v>
      </c>
    </row>
    <row r="68" spans="2:21" x14ac:dyDescent="0.25">
      <c r="B68" s="2" t="s">
        <v>43</v>
      </c>
      <c r="C68" s="3">
        <v>44988</v>
      </c>
      <c r="D68" s="2" t="s">
        <v>60</v>
      </c>
      <c r="E68" s="2" t="s">
        <v>442</v>
      </c>
      <c r="F68" s="2" t="s">
        <v>45</v>
      </c>
      <c r="G68" s="2" t="s">
        <v>46</v>
      </c>
      <c r="H68" s="5"/>
      <c r="I68" s="2" t="s">
        <v>47</v>
      </c>
      <c r="J68" s="4">
        <v>12.69</v>
      </c>
      <c r="K68" s="4">
        <v>12.69</v>
      </c>
      <c r="M68" s="6">
        <f>J68</f>
        <v>12.69</v>
      </c>
    </row>
    <row r="69" spans="2:21" x14ac:dyDescent="0.25">
      <c r="B69" s="2" t="s">
        <v>43</v>
      </c>
      <c r="C69" s="3">
        <v>44988</v>
      </c>
      <c r="D69" s="2" t="s">
        <v>60</v>
      </c>
      <c r="E69" s="2" t="s">
        <v>442</v>
      </c>
      <c r="F69" s="2" t="s">
        <v>45</v>
      </c>
      <c r="G69" s="2" t="s">
        <v>46</v>
      </c>
      <c r="H69" s="5"/>
      <c r="I69" s="2" t="s">
        <v>47</v>
      </c>
      <c r="J69" s="4">
        <v>0</v>
      </c>
      <c r="K69" s="4">
        <v>0</v>
      </c>
    </row>
    <row r="70" spans="2:21" x14ac:dyDescent="0.25">
      <c r="B70" s="2" t="s">
        <v>43</v>
      </c>
      <c r="C70" s="3">
        <v>44988</v>
      </c>
      <c r="D70" s="2" t="s">
        <v>60</v>
      </c>
      <c r="E70" s="2" t="s">
        <v>442</v>
      </c>
      <c r="F70" s="2" t="s">
        <v>45</v>
      </c>
      <c r="G70" s="2" t="s">
        <v>46</v>
      </c>
      <c r="H70" s="5"/>
      <c r="I70" s="2" t="s">
        <v>47</v>
      </c>
      <c r="J70" s="4">
        <v>0.33</v>
      </c>
      <c r="K70" s="4">
        <v>0.33</v>
      </c>
      <c r="Q70" s="6">
        <f>J70</f>
        <v>0.33</v>
      </c>
    </row>
    <row r="71" spans="2:21" x14ac:dyDescent="0.25">
      <c r="B71" s="2" t="s">
        <v>43</v>
      </c>
      <c r="C71" s="3">
        <v>44988</v>
      </c>
      <c r="D71" s="2" t="s">
        <v>60</v>
      </c>
      <c r="E71" s="2" t="s">
        <v>442</v>
      </c>
      <c r="F71" s="2" t="s">
        <v>45</v>
      </c>
      <c r="G71" s="2" t="s">
        <v>46</v>
      </c>
      <c r="H71" s="5"/>
      <c r="I71" s="2" t="s">
        <v>47</v>
      </c>
      <c r="J71" s="4">
        <v>68.72</v>
      </c>
      <c r="K71" s="4">
        <v>68.72</v>
      </c>
      <c r="R71" s="6">
        <f>J71</f>
        <v>68.72</v>
      </c>
    </row>
    <row r="72" spans="2:21" x14ac:dyDescent="0.25">
      <c r="B72" s="2" t="s">
        <v>43</v>
      </c>
      <c r="C72" s="3">
        <v>44988</v>
      </c>
      <c r="D72" s="2" t="s">
        <v>60</v>
      </c>
      <c r="E72" s="2" t="s">
        <v>442</v>
      </c>
      <c r="F72" s="2" t="s">
        <v>45</v>
      </c>
      <c r="G72" s="2" t="s">
        <v>46</v>
      </c>
      <c r="H72" s="5"/>
      <c r="I72" s="2" t="s">
        <v>47</v>
      </c>
      <c r="J72" s="4">
        <v>16.079999999999998</v>
      </c>
      <c r="K72" s="4">
        <v>16.079999999999998</v>
      </c>
      <c r="S72" s="6">
        <f>J72</f>
        <v>16.079999999999998</v>
      </c>
    </row>
    <row r="73" spans="2:21" x14ac:dyDescent="0.25">
      <c r="B73" s="2" t="s">
        <v>43</v>
      </c>
      <c r="C73" s="3">
        <v>44988</v>
      </c>
      <c r="D73" s="2" t="s">
        <v>60</v>
      </c>
      <c r="E73" s="2" t="s">
        <v>442</v>
      </c>
      <c r="F73" s="2" t="s">
        <v>45</v>
      </c>
      <c r="G73" s="2" t="s">
        <v>46</v>
      </c>
      <c r="H73" s="5"/>
      <c r="I73" s="2" t="s">
        <v>47</v>
      </c>
      <c r="J73" s="4">
        <v>2.66</v>
      </c>
      <c r="K73" s="4">
        <v>2.66</v>
      </c>
      <c r="T73" s="6">
        <f>J73</f>
        <v>2.66</v>
      </c>
      <c r="U73" s="6"/>
    </row>
    <row r="74" spans="2:21" x14ac:dyDescent="0.25">
      <c r="B74" s="2" t="s">
        <v>43</v>
      </c>
      <c r="C74" s="3">
        <v>44995</v>
      </c>
      <c r="D74" s="2" t="s">
        <v>61</v>
      </c>
      <c r="E74" s="2" t="s">
        <v>442</v>
      </c>
      <c r="F74" s="2" t="s">
        <v>45</v>
      </c>
      <c r="G74" s="2" t="s">
        <v>46</v>
      </c>
      <c r="H74" s="5"/>
      <c r="I74" s="2" t="s">
        <v>47</v>
      </c>
      <c r="J74" s="4">
        <v>1108.4000000000001</v>
      </c>
      <c r="K74" s="4">
        <v>1108.4000000000001</v>
      </c>
      <c r="L74" s="6">
        <f>J74</f>
        <v>1108.4000000000001</v>
      </c>
    </row>
    <row r="75" spans="2:21" x14ac:dyDescent="0.25">
      <c r="B75" s="2" t="s">
        <v>43</v>
      </c>
      <c r="C75" s="3">
        <v>44995</v>
      </c>
      <c r="D75" s="2" t="s">
        <v>61</v>
      </c>
      <c r="E75" s="2" t="s">
        <v>442</v>
      </c>
      <c r="F75" s="2" t="s">
        <v>45</v>
      </c>
      <c r="G75" s="2" t="s">
        <v>46</v>
      </c>
      <c r="H75" s="5"/>
      <c r="I75" s="2" t="s">
        <v>47</v>
      </c>
      <c r="J75" s="4">
        <v>51.42</v>
      </c>
      <c r="K75" s="4">
        <v>51.42</v>
      </c>
      <c r="N75" s="6">
        <f>J75</f>
        <v>51.42</v>
      </c>
    </row>
    <row r="76" spans="2:21" x14ac:dyDescent="0.25">
      <c r="B76" s="2" t="s">
        <v>43</v>
      </c>
      <c r="C76" s="3">
        <v>44995</v>
      </c>
      <c r="D76" s="2" t="s">
        <v>61</v>
      </c>
      <c r="E76" s="2" t="s">
        <v>442</v>
      </c>
      <c r="F76" s="2" t="s">
        <v>45</v>
      </c>
      <c r="G76" s="2" t="s">
        <v>46</v>
      </c>
      <c r="H76" s="5"/>
      <c r="I76" s="2" t="s">
        <v>47</v>
      </c>
      <c r="J76" s="4">
        <v>12.69</v>
      </c>
      <c r="K76" s="4">
        <v>12.69</v>
      </c>
      <c r="M76" s="6">
        <f>J76</f>
        <v>12.69</v>
      </c>
    </row>
    <row r="77" spans="2:21" x14ac:dyDescent="0.25">
      <c r="B77" s="2" t="s">
        <v>43</v>
      </c>
      <c r="C77" s="3">
        <v>44995</v>
      </c>
      <c r="D77" s="2" t="s">
        <v>61</v>
      </c>
      <c r="E77" s="2" t="s">
        <v>442</v>
      </c>
      <c r="F77" s="2" t="s">
        <v>45</v>
      </c>
      <c r="G77" s="2" t="s">
        <v>46</v>
      </c>
      <c r="H77" s="5"/>
      <c r="I77" s="2" t="s">
        <v>47</v>
      </c>
      <c r="J77" s="4">
        <v>0</v>
      </c>
      <c r="K77" s="4">
        <v>0</v>
      </c>
    </row>
    <row r="78" spans="2:21" x14ac:dyDescent="0.25">
      <c r="B78" s="2" t="s">
        <v>43</v>
      </c>
      <c r="C78" s="3">
        <v>44995</v>
      </c>
      <c r="D78" s="2" t="s">
        <v>61</v>
      </c>
      <c r="E78" s="2" t="s">
        <v>442</v>
      </c>
      <c r="F78" s="2" t="s">
        <v>45</v>
      </c>
      <c r="G78" s="2" t="s">
        <v>46</v>
      </c>
      <c r="H78" s="5"/>
      <c r="I78" s="2" t="s">
        <v>47</v>
      </c>
      <c r="J78" s="4">
        <v>0.34</v>
      </c>
      <c r="K78" s="4">
        <v>0.34</v>
      </c>
      <c r="Q78" s="6">
        <f>J78</f>
        <v>0.34</v>
      </c>
    </row>
    <row r="79" spans="2:21" x14ac:dyDescent="0.25">
      <c r="B79" s="2" t="s">
        <v>43</v>
      </c>
      <c r="C79" s="3">
        <v>44995</v>
      </c>
      <c r="D79" s="2" t="s">
        <v>61</v>
      </c>
      <c r="E79" s="2" t="s">
        <v>442</v>
      </c>
      <c r="F79" s="2" t="s">
        <v>45</v>
      </c>
      <c r="G79" s="2" t="s">
        <v>46</v>
      </c>
      <c r="H79" s="5"/>
      <c r="I79" s="2" t="s">
        <v>47</v>
      </c>
      <c r="J79" s="4">
        <v>68.72</v>
      </c>
      <c r="K79" s="4">
        <v>68.72</v>
      </c>
      <c r="R79" s="6">
        <f>J79</f>
        <v>68.72</v>
      </c>
    </row>
    <row r="80" spans="2:21" x14ac:dyDescent="0.25">
      <c r="B80" s="2" t="s">
        <v>43</v>
      </c>
      <c r="C80" s="3">
        <v>44995</v>
      </c>
      <c r="D80" s="2" t="s">
        <v>61</v>
      </c>
      <c r="E80" s="2" t="s">
        <v>442</v>
      </c>
      <c r="F80" s="2" t="s">
        <v>45</v>
      </c>
      <c r="G80" s="2" t="s">
        <v>46</v>
      </c>
      <c r="H80" s="5"/>
      <c r="I80" s="2" t="s">
        <v>47</v>
      </c>
      <c r="J80" s="4">
        <v>16.07</v>
      </c>
      <c r="K80" s="4">
        <v>16.07</v>
      </c>
      <c r="S80" s="6">
        <f>J80</f>
        <v>16.07</v>
      </c>
    </row>
    <row r="81" spans="2:21" x14ac:dyDescent="0.25">
      <c r="B81" s="2" t="s">
        <v>43</v>
      </c>
      <c r="C81" s="3">
        <v>44995</v>
      </c>
      <c r="D81" s="2" t="s">
        <v>61</v>
      </c>
      <c r="E81" s="2" t="s">
        <v>442</v>
      </c>
      <c r="F81" s="2" t="s">
        <v>45</v>
      </c>
      <c r="G81" s="2" t="s">
        <v>46</v>
      </c>
      <c r="H81" s="5"/>
      <c r="I81" s="2" t="s">
        <v>47</v>
      </c>
      <c r="J81" s="4">
        <v>2.66</v>
      </c>
      <c r="K81" s="4">
        <v>2.66</v>
      </c>
      <c r="T81" s="6">
        <f>J81</f>
        <v>2.66</v>
      </c>
      <c r="U81" s="6"/>
    </row>
    <row r="82" spans="2:21" x14ac:dyDescent="0.25">
      <c r="B82" s="2" t="s">
        <v>43</v>
      </c>
      <c r="C82" s="3">
        <v>45002</v>
      </c>
      <c r="D82" s="2" t="s">
        <v>62</v>
      </c>
      <c r="E82" s="2" t="s">
        <v>442</v>
      </c>
      <c r="F82" s="2" t="s">
        <v>45</v>
      </c>
      <c r="G82" s="2" t="s">
        <v>46</v>
      </c>
      <c r="H82" s="5"/>
      <c r="I82" s="2" t="s">
        <v>47</v>
      </c>
      <c r="J82" s="4">
        <v>1108.4000000000001</v>
      </c>
      <c r="K82" s="4">
        <v>1108.4000000000001</v>
      </c>
      <c r="L82" s="6">
        <f>J82</f>
        <v>1108.4000000000001</v>
      </c>
    </row>
    <row r="83" spans="2:21" x14ac:dyDescent="0.25">
      <c r="B83" s="2" t="s">
        <v>43</v>
      </c>
      <c r="C83" s="3">
        <v>45002</v>
      </c>
      <c r="D83" s="2" t="s">
        <v>62</v>
      </c>
      <c r="E83" s="2" t="s">
        <v>442</v>
      </c>
      <c r="F83" s="2" t="s">
        <v>45</v>
      </c>
      <c r="G83" s="2" t="s">
        <v>46</v>
      </c>
      <c r="H83" s="5"/>
      <c r="I83" s="2" t="s">
        <v>47</v>
      </c>
      <c r="J83" s="4">
        <v>51.42</v>
      </c>
      <c r="K83" s="4">
        <v>51.42</v>
      </c>
      <c r="N83" s="6">
        <f>J83</f>
        <v>51.42</v>
      </c>
    </row>
    <row r="84" spans="2:21" x14ac:dyDescent="0.25">
      <c r="B84" s="2" t="s">
        <v>43</v>
      </c>
      <c r="C84" s="3">
        <v>45002</v>
      </c>
      <c r="D84" s="2" t="s">
        <v>62</v>
      </c>
      <c r="E84" s="2" t="s">
        <v>442</v>
      </c>
      <c r="F84" s="2" t="s">
        <v>45</v>
      </c>
      <c r="G84" s="2" t="s">
        <v>46</v>
      </c>
      <c r="H84" s="5"/>
      <c r="I84" s="2" t="s">
        <v>47</v>
      </c>
      <c r="J84" s="4">
        <v>12.69</v>
      </c>
      <c r="K84" s="4">
        <v>12.69</v>
      </c>
      <c r="M84" s="6">
        <f>J84</f>
        <v>12.69</v>
      </c>
    </row>
    <row r="85" spans="2:21" x14ac:dyDescent="0.25">
      <c r="B85" s="2" t="s">
        <v>43</v>
      </c>
      <c r="C85" s="3">
        <v>45002</v>
      </c>
      <c r="D85" s="2" t="s">
        <v>62</v>
      </c>
      <c r="E85" s="2" t="s">
        <v>442</v>
      </c>
      <c r="F85" s="2" t="s">
        <v>45</v>
      </c>
      <c r="G85" s="2" t="s">
        <v>46</v>
      </c>
      <c r="H85" s="5"/>
      <c r="I85" s="2" t="s">
        <v>47</v>
      </c>
      <c r="J85" s="4">
        <v>0</v>
      </c>
      <c r="K85" s="4">
        <v>0</v>
      </c>
    </row>
    <row r="86" spans="2:21" x14ac:dyDescent="0.25">
      <c r="B86" s="2" t="s">
        <v>43</v>
      </c>
      <c r="C86" s="3">
        <v>45002</v>
      </c>
      <c r="D86" s="2" t="s">
        <v>62</v>
      </c>
      <c r="E86" s="2" t="s">
        <v>442</v>
      </c>
      <c r="F86" s="2" t="s">
        <v>45</v>
      </c>
      <c r="G86" s="2" t="s">
        <v>46</v>
      </c>
      <c r="H86" s="5"/>
      <c r="I86" s="2" t="s">
        <v>47</v>
      </c>
      <c r="J86" s="4">
        <v>0.33</v>
      </c>
      <c r="K86" s="4">
        <v>0.33</v>
      </c>
      <c r="Q86" s="6">
        <f>J86</f>
        <v>0.33</v>
      </c>
    </row>
    <row r="87" spans="2:21" x14ac:dyDescent="0.25">
      <c r="B87" s="2" t="s">
        <v>43</v>
      </c>
      <c r="C87" s="3">
        <v>45002</v>
      </c>
      <c r="D87" s="2" t="s">
        <v>62</v>
      </c>
      <c r="E87" s="2" t="s">
        <v>442</v>
      </c>
      <c r="F87" s="2" t="s">
        <v>45</v>
      </c>
      <c r="G87" s="2" t="s">
        <v>46</v>
      </c>
      <c r="H87" s="5"/>
      <c r="I87" s="2" t="s">
        <v>47</v>
      </c>
      <c r="J87" s="4">
        <v>68.72</v>
      </c>
      <c r="K87" s="4">
        <v>68.72</v>
      </c>
      <c r="R87" s="6">
        <f>J87</f>
        <v>68.72</v>
      </c>
    </row>
    <row r="88" spans="2:21" x14ac:dyDescent="0.25">
      <c r="B88" s="2" t="s">
        <v>43</v>
      </c>
      <c r="C88" s="3">
        <v>45002</v>
      </c>
      <c r="D88" s="2" t="s">
        <v>62</v>
      </c>
      <c r="E88" s="2" t="s">
        <v>442</v>
      </c>
      <c r="F88" s="2" t="s">
        <v>45</v>
      </c>
      <c r="G88" s="2" t="s">
        <v>46</v>
      </c>
      <c r="H88" s="5"/>
      <c r="I88" s="2" t="s">
        <v>47</v>
      </c>
      <c r="J88" s="4">
        <v>16.07</v>
      </c>
      <c r="K88" s="4">
        <v>16.07</v>
      </c>
      <c r="S88" s="6">
        <f>J88</f>
        <v>16.07</v>
      </c>
    </row>
    <row r="89" spans="2:21" x14ac:dyDescent="0.25">
      <c r="B89" s="2" t="s">
        <v>43</v>
      </c>
      <c r="C89" s="3">
        <v>45002</v>
      </c>
      <c r="D89" s="2" t="s">
        <v>62</v>
      </c>
      <c r="E89" s="2" t="s">
        <v>442</v>
      </c>
      <c r="F89" s="2" t="s">
        <v>45</v>
      </c>
      <c r="G89" s="2" t="s">
        <v>46</v>
      </c>
      <c r="H89" s="5"/>
      <c r="I89" s="2" t="s">
        <v>47</v>
      </c>
      <c r="J89" s="4">
        <v>2.66</v>
      </c>
      <c r="K89" s="4">
        <v>2.66</v>
      </c>
      <c r="T89" s="6">
        <f>J89</f>
        <v>2.66</v>
      </c>
      <c r="U89" s="6"/>
    </row>
    <row r="90" spans="2:21" x14ac:dyDescent="0.25">
      <c r="B90" s="2" t="s">
        <v>43</v>
      </c>
      <c r="C90" s="3">
        <v>45009</v>
      </c>
      <c r="D90" s="2" t="s">
        <v>63</v>
      </c>
      <c r="E90" s="2" t="s">
        <v>442</v>
      </c>
      <c r="F90" s="2" t="s">
        <v>45</v>
      </c>
      <c r="G90" s="2" t="s">
        <v>46</v>
      </c>
      <c r="H90" s="5"/>
      <c r="I90" s="2" t="s">
        <v>47</v>
      </c>
      <c r="J90" s="4">
        <v>1108.4000000000001</v>
      </c>
      <c r="K90" s="4">
        <v>1108.4000000000001</v>
      </c>
      <c r="L90" s="6">
        <f>J90</f>
        <v>1108.4000000000001</v>
      </c>
    </row>
    <row r="91" spans="2:21" x14ac:dyDescent="0.25">
      <c r="B91" s="2" t="s">
        <v>43</v>
      </c>
      <c r="C91" s="3">
        <v>45009</v>
      </c>
      <c r="D91" s="2" t="s">
        <v>63</v>
      </c>
      <c r="E91" s="2" t="s">
        <v>442</v>
      </c>
      <c r="F91" s="2" t="s">
        <v>45</v>
      </c>
      <c r="G91" s="2" t="s">
        <v>46</v>
      </c>
      <c r="H91" s="5"/>
      <c r="I91" s="2" t="s">
        <v>47</v>
      </c>
      <c r="J91" s="4">
        <v>51.42</v>
      </c>
      <c r="K91" s="4">
        <v>51.42</v>
      </c>
      <c r="N91" s="6">
        <f>J91</f>
        <v>51.42</v>
      </c>
    </row>
    <row r="92" spans="2:21" x14ac:dyDescent="0.25">
      <c r="B92" s="2" t="s">
        <v>43</v>
      </c>
      <c r="C92" s="3">
        <v>45009</v>
      </c>
      <c r="D92" s="2" t="s">
        <v>63</v>
      </c>
      <c r="E92" s="2" t="s">
        <v>442</v>
      </c>
      <c r="F92" s="2" t="s">
        <v>45</v>
      </c>
      <c r="G92" s="2" t="s">
        <v>46</v>
      </c>
      <c r="H92" s="5"/>
      <c r="I92" s="2" t="s">
        <v>47</v>
      </c>
      <c r="J92" s="4">
        <v>12.69</v>
      </c>
      <c r="K92" s="4">
        <v>12.69</v>
      </c>
      <c r="M92" s="6">
        <f>J92</f>
        <v>12.69</v>
      </c>
    </row>
    <row r="93" spans="2:21" x14ac:dyDescent="0.25">
      <c r="B93" s="2" t="s">
        <v>43</v>
      </c>
      <c r="C93" s="3">
        <v>45009</v>
      </c>
      <c r="D93" s="2" t="s">
        <v>63</v>
      </c>
      <c r="E93" s="2" t="s">
        <v>442</v>
      </c>
      <c r="F93" s="2" t="s">
        <v>45</v>
      </c>
      <c r="G93" s="2" t="s">
        <v>46</v>
      </c>
      <c r="H93" s="5"/>
      <c r="I93" s="2" t="s">
        <v>47</v>
      </c>
      <c r="J93" s="4">
        <v>0</v>
      </c>
      <c r="K93" s="4">
        <v>0</v>
      </c>
    </row>
    <row r="94" spans="2:21" x14ac:dyDescent="0.25">
      <c r="B94" s="2" t="s">
        <v>43</v>
      </c>
      <c r="C94" s="3">
        <v>45009</v>
      </c>
      <c r="D94" s="2" t="s">
        <v>63</v>
      </c>
      <c r="E94" s="2" t="s">
        <v>442</v>
      </c>
      <c r="F94" s="2" t="s">
        <v>45</v>
      </c>
      <c r="G94" s="2" t="s">
        <v>46</v>
      </c>
      <c r="H94" s="5"/>
      <c r="I94" s="2" t="s">
        <v>47</v>
      </c>
      <c r="J94" s="4">
        <v>0.33</v>
      </c>
      <c r="K94" s="4">
        <v>0.33</v>
      </c>
      <c r="Q94" s="6">
        <f>J94</f>
        <v>0.33</v>
      </c>
    </row>
    <row r="95" spans="2:21" x14ac:dyDescent="0.25">
      <c r="B95" s="2" t="s">
        <v>43</v>
      </c>
      <c r="C95" s="3">
        <v>45009</v>
      </c>
      <c r="D95" s="2" t="s">
        <v>63</v>
      </c>
      <c r="E95" s="2" t="s">
        <v>442</v>
      </c>
      <c r="F95" s="2" t="s">
        <v>45</v>
      </c>
      <c r="G95" s="2" t="s">
        <v>46</v>
      </c>
      <c r="H95" s="5"/>
      <c r="I95" s="2" t="s">
        <v>47</v>
      </c>
      <c r="J95" s="4">
        <v>68.72</v>
      </c>
      <c r="K95" s="4">
        <v>68.72</v>
      </c>
      <c r="R95" s="6">
        <f>J95</f>
        <v>68.72</v>
      </c>
    </row>
    <row r="96" spans="2:21" x14ac:dyDescent="0.25">
      <c r="B96" s="2" t="s">
        <v>43</v>
      </c>
      <c r="C96" s="3">
        <v>45009</v>
      </c>
      <c r="D96" s="2" t="s">
        <v>63</v>
      </c>
      <c r="E96" s="2" t="s">
        <v>442</v>
      </c>
      <c r="F96" s="2" t="s">
        <v>45</v>
      </c>
      <c r="G96" s="2" t="s">
        <v>46</v>
      </c>
      <c r="H96" s="5"/>
      <c r="I96" s="2" t="s">
        <v>47</v>
      </c>
      <c r="J96" s="4">
        <v>16.07</v>
      </c>
      <c r="K96" s="4">
        <v>16.07</v>
      </c>
      <c r="S96" s="6">
        <f>J96</f>
        <v>16.07</v>
      </c>
    </row>
    <row r="97" spans="2:21" x14ac:dyDescent="0.25">
      <c r="B97" s="2" t="s">
        <v>43</v>
      </c>
      <c r="C97" s="3">
        <v>45009</v>
      </c>
      <c r="D97" s="2" t="s">
        <v>63</v>
      </c>
      <c r="E97" s="2" t="s">
        <v>442</v>
      </c>
      <c r="F97" s="2" t="s">
        <v>45</v>
      </c>
      <c r="G97" s="2" t="s">
        <v>46</v>
      </c>
      <c r="H97" s="5"/>
      <c r="I97" s="2" t="s">
        <v>47</v>
      </c>
      <c r="J97" s="4">
        <v>2.66</v>
      </c>
      <c r="K97" s="4">
        <v>2.66</v>
      </c>
      <c r="T97" s="6">
        <f>J97</f>
        <v>2.66</v>
      </c>
      <c r="U97" s="6"/>
    </row>
    <row r="98" spans="2:21" x14ac:dyDescent="0.25">
      <c r="B98" s="2" t="s">
        <v>43</v>
      </c>
      <c r="C98" s="3">
        <v>45016</v>
      </c>
      <c r="D98" s="2" t="s">
        <v>64</v>
      </c>
      <c r="E98" s="2" t="s">
        <v>442</v>
      </c>
      <c r="F98" s="2" t="s">
        <v>45</v>
      </c>
      <c r="G98" s="2" t="s">
        <v>46</v>
      </c>
      <c r="H98" s="5"/>
      <c r="I98" s="2" t="s">
        <v>47</v>
      </c>
      <c r="J98" s="4">
        <v>1108.4000000000001</v>
      </c>
      <c r="K98" s="4">
        <v>1108.4000000000001</v>
      </c>
      <c r="L98" s="6">
        <f>J98</f>
        <v>1108.4000000000001</v>
      </c>
    </row>
    <row r="99" spans="2:21" x14ac:dyDescent="0.25">
      <c r="B99" s="2" t="s">
        <v>43</v>
      </c>
      <c r="C99" s="3">
        <v>45016</v>
      </c>
      <c r="D99" s="2" t="s">
        <v>64</v>
      </c>
      <c r="E99" s="2" t="s">
        <v>442</v>
      </c>
      <c r="F99" s="2" t="s">
        <v>45</v>
      </c>
      <c r="G99" s="2" t="s">
        <v>46</v>
      </c>
      <c r="H99" s="5"/>
      <c r="I99" s="2" t="s">
        <v>47</v>
      </c>
      <c r="J99" s="4">
        <v>51.42</v>
      </c>
      <c r="K99" s="4">
        <v>51.42</v>
      </c>
      <c r="N99" s="6">
        <f>J99</f>
        <v>51.42</v>
      </c>
    </row>
    <row r="100" spans="2:21" x14ac:dyDescent="0.25">
      <c r="B100" s="2" t="s">
        <v>43</v>
      </c>
      <c r="C100" s="3">
        <v>45016</v>
      </c>
      <c r="D100" s="2" t="s">
        <v>64</v>
      </c>
      <c r="E100" s="2" t="s">
        <v>442</v>
      </c>
      <c r="F100" s="2" t="s">
        <v>45</v>
      </c>
      <c r="G100" s="2" t="s">
        <v>46</v>
      </c>
      <c r="H100" s="5"/>
      <c r="I100" s="2" t="s">
        <v>47</v>
      </c>
      <c r="J100" s="4">
        <v>12.69</v>
      </c>
      <c r="K100" s="4">
        <v>12.69</v>
      </c>
      <c r="M100" s="6">
        <f>J100</f>
        <v>12.69</v>
      </c>
    </row>
    <row r="101" spans="2:21" x14ac:dyDescent="0.25">
      <c r="B101" s="2" t="s">
        <v>43</v>
      </c>
      <c r="C101" s="3">
        <v>45016</v>
      </c>
      <c r="D101" s="2" t="s">
        <v>64</v>
      </c>
      <c r="E101" s="2" t="s">
        <v>442</v>
      </c>
      <c r="F101" s="2" t="s">
        <v>45</v>
      </c>
      <c r="G101" s="2" t="s">
        <v>46</v>
      </c>
      <c r="H101" s="5"/>
      <c r="I101" s="2" t="s">
        <v>47</v>
      </c>
      <c r="J101" s="4">
        <v>0</v>
      </c>
      <c r="K101" s="4">
        <v>0</v>
      </c>
    </row>
    <row r="102" spans="2:21" x14ac:dyDescent="0.25">
      <c r="B102" s="2" t="s">
        <v>43</v>
      </c>
      <c r="C102" s="3">
        <v>45016</v>
      </c>
      <c r="D102" s="2" t="s">
        <v>64</v>
      </c>
      <c r="E102" s="2" t="s">
        <v>442</v>
      </c>
      <c r="F102" s="2" t="s">
        <v>45</v>
      </c>
      <c r="G102" s="2" t="s">
        <v>46</v>
      </c>
      <c r="H102" s="5"/>
      <c r="I102" s="2" t="s">
        <v>47</v>
      </c>
      <c r="J102" s="4">
        <v>0.33</v>
      </c>
      <c r="K102" s="4">
        <v>0.33</v>
      </c>
      <c r="Q102" s="6">
        <f>J102</f>
        <v>0.33</v>
      </c>
    </row>
    <row r="103" spans="2:21" x14ac:dyDescent="0.25">
      <c r="B103" s="2" t="s">
        <v>43</v>
      </c>
      <c r="C103" s="3">
        <v>45016</v>
      </c>
      <c r="D103" s="2" t="s">
        <v>64</v>
      </c>
      <c r="E103" s="2" t="s">
        <v>442</v>
      </c>
      <c r="F103" s="2" t="s">
        <v>45</v>
      </c>
      <c r="G103" s="2" t="s">
        <v>46</v>
      </c>
      <c r="H103" s="5"/>
      <c r="I103" s="2" t="s">
        <v>47</v>
      </c>
      <c r="J103" s="4">
        <v>68.72</v>
      </c>
      <c r="K103" s="4">
        <v>68.72</v>
      </c>
      <c r="R103" s="6">
        <f>J103</f>
        <v>68.72</v>
      </c>
    </row>
    <row r="104" spans="2:21" x14ac:dyDescent="0.25">
      <c r="B104" s="2" t="s">
        <v>43</v>
      </c>
      <c r="C104" s="3">
        <v>45016</v>
      </c>
      <c r="D104" s="2" t="s">
        <v>64</v>
      </c>
      <c r="E104" s="2" t="s">
        <v>442</v>
      </c>
      <c r="F104" s="2" t="s">
        <v>45</v>
      </c>
      <c r="G104" s="2" t="s">
        <v>46</v>
      </c>
      <c r="H104" s="5"/>
      <c r="I104" s="2" t="s">
        <v>47</v>
      </c>
      <c r="J104" s="4">
        <v>16.07</v>
      </c>
      <c r="K104" s="4">
        <v>16.07</v>
      </c>
      <c r="S104" s="6">
        <f>J104</f>
        <v>16.07</v>
      </c>
    </row>
    <row r="105" spans="2:21" x14ac:dyDescent="0.25">
      <c r="B105" s="2" t="s">
        <v>43</v>
      </c>
      <c r="C105" s="3">
        <v>45016</v>
      </c>
      <c r="D105" s="2" t="s">
        <v>64</v>
      </c>
      <c r="E105" s="2" t="s">
        <v>442</v>
      </c>
      <c r="F105" s="2" t="s">
        <v>45</v>
      </c>
      <c r="G105" s="2" t="s">
        <v>46</v>
      </c>
      <c r="H105" s="5"/>
      <c r="I105" s="2" t="s">
        <v>47</v>
      </c>
      <c r="J105" s="4">
        <v>2.66</v>
      </c>
      <c r="K105" s="4">
        <v>2.66</v>
      </c>
      <c r="T105" s="6">
        <f>J105</f>
        <v>2.66</v>
      </c>
      <c r="U105" s="6"/>
    </row>
    <row r="106" spans="2:21" x14ac:dyDescent="0.25">
      <c r="B106" s="2" t="s">
        <v>43</v>
      </c>
      <c r="C106" s="3">
        <v>45023</v>
      </c>
      <c r="D106" s="2" t="s">
        <v>65</v>
      </c>
      <c r="E106" s="2" t="s">
        <v>442</v>
      </c>
      <c r="F106" s="2" t="s">
        <v>45</v>
      </c>
      <c r="G106" s="2" t="s">
        <v>46</v>
      </c>
      <c r="H106" s="5"/>
      <c r="I106" s="2" t="s">
        <v>47</v>
      </c>
      <c r="J106" s="4">
        <v>1108.4000000000001</v>
      </c>
      <c r="K106" s="4">
        <v>1108.4000000000001</v>
      </c>
      <c r="L106" s="6">
        <f>J106</f>
        <v>1108.4000000000001</v>
      </c>
    </row>
    <row r="107" spans="2:21" x14ac:dyDescent="0.25">
      <c r="B107" s="2" t="s">
        <v>43</v>
      </c>
      <c r="C107" s="3">
        <v>45023</v>
      </c>
      <c r="D107" s="2" t="s">
        <v>65</v>
      </c>
      <c r="E107" s="2" t="s">
        <v>442</v>
      </c>
      <c r="F107" s="2" t="s">
        <v>45</v>
      </c>
      <c r="G107" s="2" t="s">
        <v>46</v>
      </c>
      <c r="H107" s="5"/>
      <c r="I107" s="2" t="s">
        <v>47</v>
      </c>
      <c r="J107" s="4">
        <v>51.42</v>
      </c>
      <c r="K107" s="4">
        <v>51.42</v>
      </c>
      <c r="N107" s="6">
        <f>J107</f>
        <v>51.42</v>
      </c>
    </row>
    <row r="108" spans="2:21" x14ac:dyDescent="0.25">
      <c r="B108" s="2" t="s">
        <v>43</v>
      </c>
      <c r="C108" s="3">
        <v>45023</v>
      </c>
      <c r="D108" s="2" t="s">
        <v>65</v>
      </c>
      <c r="E108" s="2" t="s">
        <v>442</v>
      </c>
      <c r="F108" s="2" t="s">
        <v>45</v>
      </c>
      <c r="G108" s="2" t="s">
        <v>46</v>
      </c>
      <c r="H108" s="5"/>
      <c r="I108" s="2" t="s">
        <v>47</v>
      </c>
      <c r="J108" s="4">
        <v>12.69</v>
      </c>
      <c r="K108" s="4">
        <v>12.69</v>
      </c>
      <c r="M108" s="6">
        <f>J108</f>
        <v>12.69</v>
      </c>
    </row>
    <row r="109" spans="2:21" x14ac:dyDescent="0.25">
      <c r="B109" s="2" t="s">
        <v>43</v>
      </c>
      <c r="C109" s="3">
        <v>45023</v>
      </c>
      <c r="D109" s="2" t="s">
        <v>65</v>
      </c>
      <c r="E109" s="2" t="s">
        <v>442</v>
      </c>
      <c r="F109" s="2" t="s">
        <v>45</v>
      </c>
      <c r="G109" s="2" t="s">
        <v>46</v>
      </c>
      <c r="H109" s="5"/>
      <c r="I109" s="2" t="s">
        <v>47</v>
      </c>
      <c r="J109" s="4">
        <v>0</v>
      </c>
      <c r="K109" s="4">
        <v>0</v>
      </c>
    </row>
    <row r="110" spans="2:21" x14ac:dyDescent="0.25">
      <c r="B110" s="2" t="s">
        <v>43</v>
      </c>
      <c r="C110" s="3">
        <v>45023</v>
      </c>
      <c r="D110" s="2" t="s">
        <v>65</v>
      </c>
      <c r="E110" s="2" t="s">
        <v>442</v>
      </c>
      <c r="F110" s="2" t="s">
        <v>45</v>
      </c>
      <c r="G110" s="2" t="s">
        <v>46</v>
      </c>
      <c r="H110" s="5"/>
      <c r="I110" s="2" t="s">
        <v>47</v>
      </c>
      <c r="J110" s="4">
        <v>0.34</v>
      </c>
      <c r="K110" s="4">
        <v>0.34</v>
      </c>
      <c r="Q110" s="6">
        <f>J110</f>
        <v>0.34</v>
      </c>
    </row>
    <row r="111" spans="2:21" x14ac:dyDescent="0.25">
      <c r="B111" s="2" t="s">
        <v>43</v>
      </c>
      <c r="C111" s="3">
        <v>45023</v>
      </c>
      <c r="D111" s="2" t="s">
        <v>65</v>
      </c>
      <c r="E111" s="2" t="s">
        <v>442</v>
      </c>
      <c r="F111" s="2" t="s">
        <v>45</v>
      </c>
      <c r="G111" s="2" t="s">
        <v>46</v>
      </c>
      <c r="H111" s="5"/>
      <c r="I111" s="2" t="s">
        <v>47</v>
      </c>
      <c r="J111" s="4">
        <v>68.72</v>
      </c>
      <c r="K111" s="4">
        <v>68.72</v>
      </c>
      <c r="R111" s="6">
        <f>J111</f>
        <v>68.72</v>
      </c>
    </row>
    <row r="112" spans="2:21" x14ac:dyDescent="0.25">
      <c r="B112" s="2" t="s">
        <v>43</v>
      </c>
      <c r="C112" s="3">
        <v>45023</v>
      </c>
      <c r="D112" s="2" t="s">
        <v>65</v>
      </c>
      <c r="E112" s="2" t="s">
        <v>442</v>
      </c>
      <c r="F112" s="2" t="s">
        <v>45</v>
      </c>
      <c r="G112" s="2" t="s">
        <v>46</v>
      </c>
      <c r="H112" s="5"/>
      <c r="I112" s="2" t="s">
        <v>47</v>
      </c>
      <c r="J112" s="4">
        <v>16.079999999999998</v>
      </c>
      <c r="K112" s="4">
        <v>16.079999999999998</v>
      </c>
      <c r="S112" s="6">
        <f>J112</f>
        <v>16.079999999999998</v>
      </c>
    </row>
    <row r="113" spans="2:21" x14ac:dyDescent="0.25">
      <c r="B113" s="2" t="s">
        <v>43</v>
      </c>
      <c r="C113" s="3">
        <v>45023</v>
      </c>
      <c r="D113" s="2" t="s">
        <v>65</v>
      </c>
      <c r="E113" s="2" t="s">
        <v>442</v>
      </c>
      <c r="F113" s="2" t="s">
        <v>45</v>
      </c>
      <c r="G113" s="2" t="s">
        <v>46</v>
      </c>
      <c r="H113" s="5"/>
      <c r="I113" s="2" t="s">
        <v>47</v>
      </c>
      <c r="J113" s="4">
        <v>2.66</v>
      </c>
      <c r="K113" s="4">
        <v>2.66</v>
      </c>
      <c r="T113" s="6">
        <f>J113</f>
        <v>2.66</v>
      </c>
      <c r="U113" s="6"/>
    </row>
    <row r="114" spans="2:21" x14ac:dyDescent="0.25">
      <c r="B114" s="2" t="s">
        <v>43</v>
      </c>
      <c r="C114" s="3">
        <v>45030</v>
      </c>
      <c r="D114" s="2" t="s">
        <v>66</v>
      </c>
      <c r="E114" s="2" t="s">
        <v>442</v>
      </c>
      <c r="F114" s="2" t="s">
        <v>45</v>
      </c>
      <c r="G114" s="2" t="s">
        <v>46</v>
      </c>
      <c r="H114" s="5"/>
      <c r="I114" s="2" t="s">
        <v>47</v>
      </c>
      <c r="J114" s="4">
        <v>1108.4000000000001</v>
      </c>
      <c r="K114" s="4">
        <v>1108.4000000000001</v>
      </c>
      <c r="L114" s="6">
        <f>J114</f>
        <v>1108.4000000000001</v>
      </c>
    </row>
    <row r="115" spans="2:21" x14ac:dyDescent="0.25">
      <c r="B115" s="2" t="s">
        <v>43</v>
      </c>
      <c r="C115" s="3">
        <v>45030</v>
      </c>
      <c r="D115" s="2" t="s">
        <v>66</v>
      </c>
      <c r="E115" s="2" t="s">
        <v>442</v>
      </c>
      <c r="F115" s="2" t="s">
        <v>45</v>
      </c>
      <c r="G115" s="2" t="s">
        <v>46</v>
      </c>
      <c r="H115" s="5"/>
      <c r="I115" s="2" t="s">
        <v>47</v>
      </c>
      <c r="J115" s="4">
        <v>51.42</v>
      </c>
      <c r="K115" s="4">
        <v>51.42</v>
      </c>
      <c r="N115" s="6">
        <f>J115</f>
        <v>51.42</v>
      </c>
    </row>
    <row r="116" spans="2:21" x14ac:dyDescent="0.25">
      <c r="B116" s="2" t="s">
        <v>43</v>
      </c>
      <c r="C116" s="3">
        <v>45030</v>
      </c>
      <c r="D116" s="2" t="s">
        <v>66</v>
      </c>
      <c r="E116" s="2" t="s">
        <v>442</v>
      </c>
      <c r="F116" s="2" t="s">
        <v>45</v>
      </c>
      <c r="G116" s="2" t="s">
        <v>46</v>
      </c>
      <c r="H116" s="5"/>
      <c r="I116" s="2" t="s">
        <v>47</v>
      </c>
      <c r="J116" s="4">
        <v>12.69</v>
      </c>
      <c r="K116" s="4">
        <v>12.69</v>
      </c>
      <c r="M116" s="6">
        <f>J116</f>
        <v>12.69</v>
      </c>
    </row>
    <row r="117" spans="2:21" x14ac:dyDescent="0.25">
      <c r="B117" s="2" t="s">
        <v>43</v>
      </c>
      <c r="C117" s="3">
        <v>45030</v>
      </c>
      <c r="D117" s="2" t="s">
        <v>66</v>
      </c>
      <c r="E117" s="2" t="s">
        <v>442</v>
      </c>
      <c r="F117" s="2" t="s">
        <v>45</v>
      </c>
      <c r="G117" s="2" t="s">
        <v>46</v>
      </c>
      <c r="H117" s="5"/>
      <c r="I117" s="2" t="s">
        <v>47</v>
      </c>
      <c r="J117" s="4">
        <v>0</v>
      </c>
      <c r="K117" s="4">
        <v>0</v>
      </c>
    </row>
    <row r="118" spans="2:21" x14ac:dyDescent="0.25">
      <c r="B118" s="2" t="s">
        <v>43</v>
      </c>
      <c r="C118" s="3">
        <v>45030</v>
      </c>
      <c r="D118" s="2" t="s">
        <v>66</v>
      </c>
      <c r="E118" s="2" t="s">
        <v>442</v>
      </c>
      <c r="F118" s="2" t="s">
        <v>45</v>
      </c>
      <c r="G118" s="2" t="s">
        <v>46</v>
      </c>
      <c r="H118" s="5"/>
      <c r="I118" s="2" t="s">
        <v>47</v>
      </c>
      <c r="J118" s="4">
        <v>0.33</v>
      </c>
      <c r="K118" s="4">
        <v>0.33</v>
      </c>
      <c r="Q118" s="6">
        <f>J118</f>
        <v>0.33</v>
      </c>
    </row>
    <row r="119" spans="2:21" x14ac:dyDescent="0.25">
      <c r="B119" s="2" t="s">
        <v>43</v>
      </c>
      <c r="C119" s="3">
        <v>45030</v>
      </c>
      <c r="D119" s="2" t="s">
        <v>66</v>
      </c>
      <c r="E119" s="2" t="s">
        <v>442</v>
      </c>
      <c r="F119" s="2" t="s">
        <v>45</v>
      </c>
      <c r="G119" s="2" t="s">
        <v>46</v>
      </c>
      <c r="H119" s="5"/>
      <c r="I119" s="2" t="s">
        <v>47</v>
      </c>
      <c r="J119" s="4">
        <v>68.72</v>
      </c>
      <c r="K119" s="4">
        <v>68.72</v>
      </c>
      <c r="R119" s="6">
        <f>J119</f>
        <v>68.72</v>
      </c>
    </row>
    <row r="120" spans="2:21" x14ac:dyDescent="0.25">
      <c r="B120" s="2" t="s">
        <v>43</v>
      </c>
      <c r="C120" s="3">
        <v>45030</v>
      </c>
      <c r="D120" s="2" t="s">
        <v>66</v>
      </c>
      <c r="E120" s="2" t="s">
        <v>442</v>
      </c>
      <c r="F120" s="2" t="s">
        <v>45</v>
      </c>
      <c r="G120" s="2" t="s">
        <v>46</v>
      </c>
      <c r="H120" s="5"/>
      <c r="I120" s="2" t="s">
        <v>47</v>
      </c>
      <c r="J120" s="4">
        <v>16.07</v>
      </c>
      <c r="K120" s="4">
        <v>16.07</v>
      </c>
      <c r="S120" s="6">
        <f>J120</f>
        <v>16.07</v>
      </c>
    </row>
    <row r="121" spans="2:21" x14ac:dyDescent="0.25">
      <c r="B121" s="2" t="s">
        <v>43</v>
      </c>
      <c r="C121" s="3">
        <v>45030</v>
      </c>
      <c r="D121" s="2" t="s">
        <v>66</v>
      </c>
      <c r="E121" s="2" t="s">
        <v>442</v>
      </c>
      <c r="F121" s="2" t="s">
        <v>45</v>
      </c>
      <c r="G121" s="2" t="s">
        <v>46</v>
      </c>
      <c r="H121" s="5"/>
      <c r="I121" s="2" t="s">
        <v>47</v>
      </c>
      <c r="J121" s="4">
        <v>2.66</v>
      </c>
      <c r="K121" s="4">
        <v>2.66</v>
      </c>
      <c r="T121" s="6">
        <f>J121</f>
        <v>2.66</v>
      </c>
      <c r="U121" s="6"/>
    </row>
    <row r="122" spans="2:21" x14ac:dyDescent="0.25">
      <c r="B122" s="2" t="s">
        <v>43</v>
      </c>
      <c r="C122" s="3">
        <v>45037</v>
      </c>
      <c r="D122" s="2" t="s">
        <v>67</v>
      </c>
      <c r="E122" s="2" t="s">
        <v>442</v>
      </c>
      <c r="F122" s="2" t="s">
        <v>45</v>
      </c>
      <c r="G122" s="2" t="s">
        <v>46</v>
      </c>
      <c r="H122" s="5"/>
      <c r="I122" s="2" t="s">
        <v>47</v>
      </c>
      <c r="J122" s="4">
        <v>1108.4000000000001</v>
      </c>
      <c r="K122" s="4">
        <v>1108.4000000000001</v>
      </c>
      <c r="L122" s="6">
        <f>J122</f>
        <v>1108.4000000000001</v>
      </c>
    </row>
    <row r="123" spans="2:21" x14ac:dyDescent="0.25">
      <c r="B123" s="2" t="s">
        <v>43</v>
      </c>
      <c r="C123" s="3">
        <v>45037</v>
      </c>
      <c r="D123" s="2" t="s">
        <v>67</v>
      </c>
      <c r="E123" s="2" t="s">
        <v>442</v>
      </c>
      <c r="F123" s="2" t="s">
        <v>45</v>
      </c>
      <c r="G123" s="2" t="s">
        <v>46</v>
      </c>
      <c r="H123" s="5"/>
      <c r="I123" s="2" t="s">
        <v>47</v>
      </c>
      <c r="J123" s="4">
        <v>51.42</v>
      </c>
      <c r="K123" s="4">
        <v>51.42</v>
      </c>
      <c r="N123" s="6">
        <f>J123</f>
        <v>51.42</v>
      </c>
    </row>
    <row r="124" spans="2:21" x14ac:dyDescent="0.25">
      <c r="B124" s="2" t="s">
        <v>43</v>
      </c>
      <c r="C124" s="3">
        <v>45037</v>
      </c>
      <c r="D124" s="2" t="s">
        <v>67</v>
      </c>
      <c r="E124" s="2" t="s">
        <v>442</v>
      </c>
      <c r="F124" s="2" t="s">
        <v>45</v>
      </c>
      <c r="G124" s="2" t="s">
        <v>46</v>
      </c>
      <c r="H124" s="5"/>
      <c r="I124" s="2" t="s">
        <v>47</v>
      </c>
      <c r="J124" s="4">
        <v>12.69</v>
      </c>
      <c r="K124" s="4">
        <v>12.69</v>
      </c>
      <c r="M124" s="6">
        <f>J124</f>
        <v>12.69</v>
      </c>
    </row>
    <row r="125" spans="2:21" x14ac:dyDescent="0.25">
      <c r="B125" s="2" t="s">
        <v>43</v>
      </c>
      <c r="C125" s="3">
        <v>45037</v>
      </c>
      <c r="D125" s="2" t="s">
        <v>67</v>
      </c>
      <c r="E125" s="2" t="s">
        <v>442</v>
      </c>
      <c r="F125" s="2" t="s">
        <v>45</v>
      </c>
      <c r="G125" s="2" t="s">
        <v>46</v>
      </c>
      <c r="H125" s="5"/>
      <c r="I125" s="2" t="s">
        <v>47</v>
      </c>
      <c r="J125" s="4">
        <v>0</v>
      </c>
      <c r="K125" s="4">
        <v>0</v>
      </c>
    </row>
    <row r="126" spans="2:21" x14ac:dyDescent="0.25">
      <c r="B126" s="2" t="s">
        <v>43</v>
      </c>
      <c r="C126" s="3">
        <v>45037</v>
      </c>
      <c r="D126" s="2" t="s">
        <v>67</v>
      </c>
      <c r="E126" s="2" t="s">
        <v>442</v>
      </c>
      <c r="F126" s="2" t="s">
        <v>45</v>
      </c>
      <c r="G126" s="2" t="s">
        <v>46</v>
      </c>
      <c r="H126" s="5"/>
      <c r="I126" s="2" t="s">
        <v>47</v>
      </c>
      <c r="J126" s="4">
        <v>0.33</v>
      </c>
      <c r="K126" s="4">
        <v>0.33</v>
      </c>
      <c r="Q126" s="6">
        <f>J126</f>
        <v>0.33</v>
      </c>
    </row>
    <row r="127" spans="2:21" x14ac:dyDescent="0.25">
      <c r="B127" s="2" t="s">
        <v>43</v>
      </c>
      <c r="C127" s="3">
        <v>45037</v>
      </c>
      <c r="D127" s="2" t="s">
        <v>67</v>
      </c>
      <c r="E127" s="2" t="s">
        <v>442</v>
      </c>
      <c r="F127" s="2" t="s">
        <v>45</v>
      </c>
      <c r="G127" s="2" t="s">
        <v>46</v>
      </c>
      <c r="H127" s="5"/>
      <c r="I127" s="2" t="s">
        <v>47</v>
      </c>
      <c r="J127" s="4">
        <v>68.73</v>
      </c>
      <c r="K127" s="4">
        <v>68.73</v>
      </c>
      <c r="R127" s="6">
        <f>J127</f>
        <v>68.73</v>
      </c>
    </row>
    <row r="128" spans="2:21" x14ac:dyDescent="0.25">
      <c r="B128" s="2" t="s">
        <v>43</v>
      </c>
      <c r="C128" s="3">
        <v>45037</v>
      </c>
      <c r="D128" s="2" t="s">
        <v>67</v>
      </c>
      <c r="E128" s="2" t="s">
        <v>442</v>
      </c>
      <c r="F128" s="2" t="s">
        <v>45</v>
      </c>
      <c r="G128" s="2" t="s">
        <v>46</v>
      </c>
      <c r="H128" s="5"/>
      <c r="I128" s="2" t="s">
        <v>47</v>
      </c>
      <c r="J128" s="4">
        <v>16.07</v>
      </c>
      <c r="K128" s="4">
        <v>16.07</v>
      </c>
      <c r="S128" s="6">
        <f>J128</f>
        <v>16.07</v>
      </c>
    </row>
    <row r="129" spans="2:21" x14ac:dyDescent="0.25">
      <c r="B129" s="2" t="s">
        <v>43</v>
      </c>
      <c r="C129" s="3">
        <v>45037</v>
      </c>
      <c r="D129" s="2" t="s">
        <v>67</v>
      </c>
      <c r="E129" s="2" t="s">
        <v>442</v>
      </c>
      <c r="F129" s="2" t="s">
        <v>45</v>
      </c>
      <c r="G129" s="2" t="s">
        <v>46</v>
      </c>
      <c r="H129" s="5"/>
      <c r="I129" s="2" t="s">
        <v>47</v>
      </c>
      <c r="J129" s="4">
        <v>2.66</v>
      </c>
      <c r="K129" s="4">
        <v>2.66</v>
      </c>
      <c r="T129" s="6">
        <f>J129</f>
        <v>2.66</v>
      </c>
      <c r="U129" s="6"/>
    </row>
    <row r="130" spans="2:21" x14ac:dyDescent="0.25">
      <c r="B130" s="2" t="s">
        <v>43</v>
      </c>
      <c r="C130" s="3">
        <v>45044</v>
      </c>
      <c r="D130" s="2" t="s">
        <v>68</v>
      </c>
      <c r="E130" s="2" t="s">
        <v>442</v>
      </c>
      <c r="F130" s="2" t="s">
        <v>45</v>
      </c>
      <c r="G130" s="2" t="s">
        <v>46</v>
      </c>
      <c r="H130" s="5"/>
      <c r="I130" s="2" t="s">
        <v>47</v>
      </c>
      <c r="J130" s="4">
        <v>1108.4000000000001</v>
      </c>
      <c r="K130" s="4">
        <v>1108.4000000000001</v>
      </c>
      <c r="L130" s="6">
        <f>J130</f>
        <v>1108.4000000000001</v>
      </c>
    </row>
    <row r="131" spans="2:21" x14ac:dyDescent="0.25">
      <c r="B131" s="2" t="s">
        <v>43</v>
      </c>
      <c r="C131" s="3">
        <v>45044</v>
      </c>
      <c r="D131" s="2" t="s">
        <v>68</v>
      </c>
      <c r="E131" s="2" t="s">
        <v>442</v>
      </c>
      <c r="F131" s="2" t="s">
        <v>45</v>
      </c>
      <c r="G131" s="2" t="s">
        <v>46</v>
      </c>
      <c r="H131" s="5"/>
      <c r="I131" s="2" t="s">
        <v>47</v>
      </c>
      <c r="J131" s="4">
        <v>51.42</v>
      </c>
      <c r="K131" s="4">
        <v>51.42</v>
      </c>
      <c r="N131" s="6">
        <f>J131</f>
        <v>51.42</v>
      </c>
    </row>
    <row r="132" spans="2:21" x14ac:dyDescent="0.25">
      <c r="B132" s="2" t="s">
        <v>43</v>
      </c>
      <c r="C132" s="3">
        <v>45044</v>
      </c>
      <c r="D132" s="2" t="s">
        <v>68</v>
      </c>
      <c r="E132" s="2" t="s">
        <v>442</v>
      </c>
      <c r="F132" s="2" t="s">
        <v>45</v>
      </c>
      <c r="G132" s="2" t="s">
        <v>46</v>
      </c>
      <c r="H132" s="5"/>
      <c r="I132" s="2" t="s">
        <v>47</v>
      </c>
      <c r="J132" s="4">
        <v>12.69</v>
      </c>
      <c r="K132" s="4">
        <v>12.69</v>
      </c>
      <c r="M132" s="6">
        <f>J132</f>
        <v>12.69</v>
      </c>
    </row>
    <row r="133" spans="2:21" x14ac:dyDescent="0.25">
      <c r="B133" s="2" t="s">
        <v>43</v>
      </c>
      <c r="C133" s="3">
        <v>45044</v>
      </c>
      <c r="D133" s="2" t="s">
        <v>68</v>
      </c>
      <c r="E133" s="2" t="s">
        <v>442</v>
      </c>
      <c r="F133" s="2" t="s">
        <v>45</v>
      </c>
      <c r="G133" s="2" t="s">
        <v>46</v>
      </c>
      <c r="H133" s="5"/>
      <c r="I133" s="2" t="s">
        <v>47</v>
      </c>
      <c r="J133" s="4">
        <v>0</v>
      </c>
      <c r="K133" s="4">
        <v>0</v>
      </c>
    </row>
    <row r="134" spans="2:21" x14ac:dyDescent="0.25">
      <c r="B134" s="2" t="s">
        <v>43</v>
      </c>
      <c r="C134" s="3">
        <v>45044</v>
      </c>
      <c r="D134" s="2" t="s">
        <v>68</v>
      </c>
      <c r="E134" s="2" t="s">
        <v>442</v>
      </c>
      <c r="F134" s="2" t="s">
        <v>45</v>
      </c>
      <c r="G134" s="2" t="s">
        <v>46</v>
      </c>
      <c r="H134" s="5"/>
      <c r="I134" s="2" t="s">
        <v>47</v>
      </c>
      <c r="J134" s="4">
        <v>0.33</v>
      </c>
      <c r="K134" s="4">
        <v>0.33</v>
      </c>
      <c r="Q134" s="6">
        <f>J134</f>
        <v>0.33</v>
      </c>
    </row>
    <row r="135" spans="2:21" x14ac:dyDescent="0.25">
      <c r="B135" s="2" t="s">
        <v>43</v>
      </c>
      <c r="C135" s="3">
        <v>45044</v>
      </c>
      <c r="D135" s="2" t="s">
        <v>68</v>
      </c>
      <c r="E135" s="2" t="s">
        <v>442</v>
      </c>
      <c r="F135" s="2" t="s">
        <v>45</v>
      </c>
      <c r="G135" s="2" t="s">
        <v>46</v>
      </c>
      <c r="H135" s="5"/>
      <c r="I135" s="2" t="s">
        <v>47</v>
      </c>
      <c r="J135" s="4">
        <v>68.72</v>
      </c>
      <c r="K135" s="4">
        <v>68.72</v>
      </c>
      <c r="R135" s="6">
        <f>J135</f>
        <v>68.72</v>
      </c>
    </row>
    <row r="136" spans="2:21" x14ac:dyDescent="0.25">
      <c r="B136" s="2" t="s">
        <v>43</v>
      </c>
      <c r="C136" s="3">
        <v>45044</v>
      </c>
      <c r="D136" s="2" t="s">
        <v>68</v>
      </c>
      <c r="E136" s="2" t="s">
        <v>442</v>
      </c>
      <c r="F136" s="2" t="s">
        <v>45</v>
      </c>
      <c r="G136" s="2" t="s">
        <v>46</v>
      </c>
      <c r="H136" s="5"/>
      <c r="I136" s="2" t="s">
        <v>47</v>
      </c>
      <c r="J136" s="4">
        <v>16.07</v>
      </c>
      <c r="K136" s="4">
        <v>16.07</v>
      </c>
      <c r="S136" s="6">
        <f>J136</f>
        <v>16.07</v>
      </c>
    </row>
    <row r="137" spans="2:21" x14ac:dyDescent="0.25">
      <c r="B137" s="2" t="s">
        <v>43</v>
      </c>
      <c r="C137" s="3">
        <v>45044</v>
      </c>
      <c r="D137" s="2" t="s">
        <v>68</v>
      </c>
      <c r="E137" s="2" t="s">
        <v>442</v>
      </c>
      <c r="F137" s="2" t="s">
        <v>45</v>
      </c>
      <c r="G137" s="2" t="s">
        <v>46</v>
      </c>
      <c r="H137" s="5"/>
      <c r="I137" s="2" t="s">
        <v>47</v>
      </c>
      <c r="J137" s="4">
        <v>2.66</v>
      </c>
      <c r="K137" s="4">
        <v>2.66</v>
      </c>
      <c r="T137" s="6">
        <f>J137</f>
        <v>2.66</v>
      </c>
      <c r="U137" s="6"/>
    </row>
    <row r="138" spans="2:21" x14ac:dyDescent="0.25">
      <c r="B138" s="2" t="s">
        <v>43</v>
      </c>
      <c r="C138" s="3">
        <v>45051</v>
      </c>
      <c r="D138" s="2" t="s">
        <v>69</v>
      </c>
      <c r="E138" s="2" t="s">
        <v>442</v>
      </c>
      <c r="F138" s="2" t="s">
        <v>45</v>
      </c>
      <c r="G138" s="2" t="s">
        <v>46</v>
      </c>
      <c r="H138" s="5"/>
      <c r="I138" s="2" t="s">
        <v>47</v>
      </c>
      <c r="J138" s="4">
        <v>1108.4000000000001</v>
      </c>
      <c r="K138" s="4">
        <v>1108.4000000000001</v>
      </c>
      <c r="L138" s="6">
        <f>J138</f>
        <v>1108.4000000000001</v>
      </c>
    </row>
    <row r="139" spans="2:21" x14ac:dyDescent="0.25">
      <c r="B139" s="2" t="s">
        <v>43</v>
      </c>
      <c r="C139" s="3">
        <v>45051</v>
      </c>
      <c r="D139" s="2" t="s">
        <v>69</v>
      </c>
      <c r="E139" s="2" t="s">
        <v>442</v>
      </c>
      <c r="F139" s="2" t="s">
        <v>45</v>
      </c>
      <c r="G139" s="2" t="s">
        <v>46</v>
      </c>
      <c r="H139" s="5"/>
      <c r="I139" s="2" t="s">
        <v>47</v>
      </c>
      <c r="J139" s="4">
        <v>51.42</v>
      </c>
      <c r="K139" s="4">
        <v>51.42</v>
      </c>
      <c r="N139" s="6">
        <f>J139</f>
        <v>51.42</v>
      </c>
    </row>
    <row r="140" spans="2:21" x14ac:dyDescent="0.25">
      <c r="B140" s="2" t="s">
        <v>43</v>
      </c>
      <c r="C140" s="3">
        <v>45051</v>
      </c>
      <c r="D140" s="2" t="s">
        <v>69</v>
      </c>
      <c r="E140" s="2" t="s">
        <v>442</v>
      </c>
      <c r="F140" s="2" t="s">
        <v>45</v>
      </c>
      <c r="G140" s="2" t="s">
        <v>46</v>
      </c>
      <c r="H140" s="5"/>
      <c r="I140" s="2" t="s">
        <v>47</v>
      </c>
      <c r="J140" s="4">
        <v>12.69</v>
      </c>
      <c r="K140" s="4">
        <v>12.69</v>
      </c>
      <c r="M140" s="6">
        <f>J140</f>
        <v>12.69</v>
      </c>
    </row>
    <row r="141" spans="2:21" x14ac:dyDescent="0.25">
      <c r="B141" s="2" t="s">
        <v>43</v>
      </c>
      <c r="C141" s="3">
        <v>45051</v>
      </c>
      <c r="D141" s="2" t="s">
        <v>69</v>
      </c>
      <c r="E141" s="2" t="s">
        <v>442</v>
      </c>
      <c r="F141" s="2" t="s">
        <v>45</v>
      </c>
      <c r="G141" s="2" t="s">
        <v>46</v>
      </c>
      <c r="H141" s="5"/>
      <c r="I141" s="2" t="s">
        <v>47</v>
      </c>
      <c r="J141" s="4">
        <v>0</v>
      </c>
      <c r="K141" s="4">
        <v>0</v>
      </c>
    </row>
    <row r="142" spans="2:21" x14ac:dyDescent="0.25">
      <c r="B142" s="2" t="s">
        <v>43</v>
      </c>
      <c r="C142" s="3">
        <v>45051</v>
      </c>
      <c r="D142" s="2" t="s">
        <v>69</v>
      </c>
      <c r="E142" s="2" t="s">
        <v>442</v>
      </c>
      <c r="F142" s="2" t="s">
        <v>45</v>
      </c>
      <c r="G142" s="2" t="s">
        <v>46</v>
      </c>
      <c r="H142" s="5"/>
      <c r="I142" s="2" t="s">
        <v>47</v>
      </c>
      <c r="J142" s="4">
        <v>0.34</v>
      </c>
      <c r="K142" s="4">
        <v>0.34</v>
      </c>
      <c r="Q142" s="6">
        <f>J142</f>
        <v>0.34</v>
      </c>
    </row>
    <row r="143" spans="2:21" x14ac:dyDescent="0.25">
      <c r="B143" s="2" t="s">
        <v>43</v>
      </c>
      <c r="C143" s="3">
        <v>45051</v>
      </c>
      <c r="D143" s="2" t="s">
        <v>69</v>
      </c>
      <c r="E143" s="2" t="s">
        <v>442</v>
      </c>
      <c r="F143" s="2" t="s">
        <v>45</v>
      </c>
      <c r="G143" s="2" t="s">
        <v>46</v>
      </c>
      <c r="H143" s="5"/>
      <c r="I143" s="2" t="s">
        <v>47</v>
      </c>
      <c r="J143" s="4">
        <v>68.72</v>
      </c>
      <c r="K143" s="4">
        <v>68.72</v>
      </c>
      <c r="R143" s="6">
        <f>J143</f>
        <v>68.72</v>
      </c>
    </row>
    <row r="144" spans="2:21" x14ac:dyDescent="0.25">
      <c r="B144" s="2" t="s">
        <v>43</v>
      </c>
      <c r="C144" s="3">
        <v>45051</v>
      </c>
      <c r="D144" s="2" t="s">
        <v>69</v>
      </c>
      <c r="E144" s="2" t="s">
        <v>442</v>
      </c>
      <c r="F144" s="2" t="s">
        <v>45</v>
      </c>
      <c r="G144" s="2" t="s">
        <v>46</v>
      </c>
      <c r="H144" s="5"/>
      <c r="I144" s="2" t="s">
        <v>47</v>
      </c>
      <c r="J144" s="4">
        <v>16.07</v>
      </c>
      <c r="K144" s="4">
        <v>16.07</v>
      </c>
      <c r="S144" s="6">
        <f>J144</f>
        <v>16.07</v>
      </c>
    </row>
    <row r="145" spans="2:21" x14ac:dyDescent="0.25">
      <c r="B145" s="2" t="s">
        <v>43</v>
      </c>
      <c r="C145" s="3">
        <v>45051</v>
      </c>
      <c r="D145" s="2" t="s">
        <v>69</v>
      </c>
      <c r="E145" s="2" t="s">
        <v>442</v>
      </c>
      <c r="F145" s="2" t="s">
        <v>45</v>
      </c>
      <c r="G145" s="2" t="s">
        <v>46</v>
      </c>
      <c r="H145" s="5"/>
      <c r="I145" s="2" t="s">
        <v>47</v>
      </c>
      <c r="J145" s="4">
        <v>2.66</v>
      </c>
      <c r="K145" s="4">
        <v>2.66</v>
      </c>
      <c r="T145" s="6">
        <f>J145</f>
        <v>2.66</v>
      </c>
      <c r="U145" s="6"/>
    </row>
    <row r="146" spans="2:21" x14ac:dyDescent="0.25">
      <c r="B146" s="2" t="s">
        <v>43</v>
      </c>
      <c r="C146" s="3">
        <v>45058</v>
      </c>
      <c r="D146" s="2" t="s">
        <v>70</v>
      </c>
      <c r="E146" s="2" t="s">
        <v>442</v>
      </c>
      <c r="F146" s="2" t="s">
        <v>45</v>
      </c>
      <c r="G146" s="2" t="s">
        <v>46</v>
      </c>
      <c r="H146" s="5"/>
      <c r="I146" s="2" t="s">
        <v>47</v>
      </c>
      <c r="J146" s="4">
        <v>1108.4000000000001</v>
      </c>
      <c r="K146" s="4">
        <v>1108.4000000000001</v>
      </c>
      <c r="L146" s="6">
        <f>J146</f>
        <v>1108.4000000000001</v>
      </c>
    </row>
    <row r="147" spans="2:21" x14ac:dyDescent="0.25">
      <c r="B147" s="2" t="s">
        <v>43</v>
      </c>
      <c r="C147" s="3">
        <v>45058</v>
      </c>
      <c r="D147" s="2" t="s">
        <v>70</v>
      </c>
      <c r="E147" s="2" t="s">
        <v>442</v>
      </c>
      <c r="F147" s="2" t="s">
        <v>45</v>
      </c>
      <c r="G147" s="2" t="s">
        <v>46</v>
      </c>
      <c r="H147" s="5"/>
      <c r="I147" s="2" t="s">
        <v>47</v>
      </c>
      <c r="J147" s="4">
        <v>51.42</v>
      </c>
      <c r="K147" s="4">
        <v>51.42</v>
      </c>
      <c r="N147" s="6">
        <f>J147</f>
        <v>51.42</v>
      </c>
    </row>
    <row r="148" spans="2:21" x14ac:dyDescent="0.25">
      <c r="B148" s="2" t="s">
        <v>43</v>
      </c>
      <c r="C148" s="3">
        <v>45058</v>
      </c>
      <c r="D148" s="2" t="s">
        <v>70</v>
      </c>
      <c r="E148" s="2" t="s">
        <v>442</v>
      </c>
      <c r="F148" s="2" t="s">
        <v>45</v>
      </c>
      <c r="G148" s="2" t="s">
        <v>46</v>
      </c>
      <c r="H148" s="5"/>
      <c r="I148" s="2" t="s">
        <v>47</v>
      </c>
      <c r="J148" s="4">
        <v>12.69</v>
      </c>
      <c r="K148" s="4">
        <v>12.69</v>
      </c>
      <c r="M148" s="6">
        <f>J148</f>
        <v>12.69</v>
      </c>
    </row>
    <row r="149" spans="2:21" x14ac:dyDescent="0.25">
      <c r="B149" s="2" t="s">
        <v>43</v>
      </c>
      <c r="C149" s="3">
        <v>45058</v>
      </c>
      <c r="D149" s="2" t="s">
        <v>70</v>
      </c>
      <c r="E149" s="2" t="s">
        <v>442</v>
      </c>
      <c r="F149" s="2" t="s">
        <v>45</v>
      </c>
      <c r="G149" s="2" t="s">
        <v>46</v>
      </c>
      <c r="H149" s="5"/>
      <c r="I149" s="2" t="s">
        <v>47</v>
      </c>
      <c r="J149" s="4">
        <v>0</v>
      </c>
      <c r="K149" s="4">
        <v>0</v>
      </c>
    </row>
    <row r="150" spans="2:21" x14ac:dyDescent="0.25">
      <c r="B150" s="2" t="s">
        <v>43</v>
      </c>
      <c r="C150" s="3">
        <v>45058</v>
      </c>
      <c r="D150" s="2" t="s">
        <v>70</v>
      </c>
      <c r="E150" s="2" t="s">
        <v>442</v>
      </c>
      <c r="F150" s="2" t="s">
        <v>45</v>
      </c>
      <c r="G150" s="2" t="s">
        <v>46</v>
      </c>
      <c r="H150" s="5"/>
      <c r="I150" s="2" t="s">
        <v>47</v>
      </c>
      <c r="J150" s="4">
        <v>0.33</v>
      </c>
      <c r="K150" s="4">
        <v>0.33</v>
      </c>
      <c r="Q150" s="6">
        <f>J150</f>
        <v>0.33</v>
      </c>
    </row>
    <row r="151" spans="2:21" x14ac:dyDescent="0.25">
      <c r="B151" s="2" t="s">
        <v>43</v>
      </c>
      <c r="C151" s="3">
        <v>45058</v>
      </c>
      <c r="D151" s="2" t="s">
        <v>70</v>
      </c>
      <c r="E151" s="2" t="s">
        <v>442</v>
      </c>
      <c r="F151" s="2" t="s">
        <v>45</v>
      </c>
      <c r="G151" s="2" t="s">
        <v>46</v>
      </c>
      <c r="H151" s="5"/>
      <c r="I151" s="2" t="s">
        <v>47</v>
      </c>
      <c r="J151" s="4">
        <v>68.72</v>
      </c>
      <c r="K151" s="4">
        <v>68.72</v>
      </c>
      <c r="R151" s="6">
        <f>J151</f>
        <v>68.72</v>
      </c>
    </row>
    <row r="152" spans="2:21" x14ac:dyDescent="0.25">
      <c r="B152" s="2" t="s">
        <v>43</v>
      </c>
      <c r="C152" s="3">
        <v>45058</v>
      </c>
      <c r="D152" s="2" t="s">
        <v>70</v>
      </c>
      <c r="E152" s="2" t="s">
        <v>442</v>
      </c>
      <c r="F152" s="2" t="s">
        <v>45</v>
      </c>
      <c r="G152" s="2" t="s">
        <v>46</v>
      </c>
      <c r="H152" s="5"/>
      <c r="I152" s="2" t="s">
        <v>47</v>
      </c>
      <c r="J152" s="4">
        <v>16.07</v>
      </c>
      <c r="K152" s="4">
        <v>16.07</v>
      </c>
      <c r="S152" s="6">
        <f>J152</f>
        <v>16.07</v>
      </c>
    </row>
    <row r="153" spans="2:21" x14ac:dyDescent="0.25">
      <c r="B153" s="2" t="s">
        <v>43</v>
      </c>
      <c r="C153" s="3">
        <v>45058</v>
      </c>
      <c r="D153" s="2" t="s">
        <v>70</v>
      </c>
      <c r="E153" s="2" t="s">
        <v>442</v>
      </c>
      <c r="F153" s="2" t="s">
        <v>45</v>
      </c>
      <c r="G153" s="2" t="s">
        <v>46</v>
      </c>
      <c r="H153" s="5"/>
      <c r="I153" s="2" t="s">
        <v>47</v>
      </c>
      <c r="J153" s="4">
        <v>2.66</v>
      </c>
      <c r="K153" s="4">
        <v>2.66</v>
      </c>
      <c r="T153" s="6">
        <f>J153</f>
        <v>2.66</v>
      </c>
      <c r="U153" s="6"/>
    </row>
    <row r="154" spans="2:21" x14ac:dyDescent="0.25">
      <c r="B154" s="2" t="s">
        <v>43</v>
      </c>
      <c r="C154" s="3">
        <v>45065</v>
      </c>
      <c r="D154" s="2" t="s">
        <v>71</v>
      </c>
      <c r="E154" s="2" t="s">
        <v>442</v>
      </c>
      <c r="F154" s="2" t="s">
        <v>45</v>
      </c>
      <c r="G154" s="2" t="s">
        <v>46</v>
      </c>
      <c r="H154" s="5"/>
      <c r="I154" s="2" t="s">
        <v>47</v>
      </c>
      <c r="J154" s="4">
        <v>1108.4000000000001</v>
      </c>
      <c r="K154" s="4">
        <v>1108.4000000000001</v>
      </c>
      <c r="L154" s="6">
        <f>J154</f>
        <v>1108.4000000000001</v>
      </c>
    </row>
    <row r="155" spans="2:21" x14ac:dyDescent="0.25">
      <c r="B155" s="2" t="s">
        <v>43</v>
      </c>
      <c r="C155" s="3">
        <v>45065</v>
      </c>
      <c r="D155" s="2" t="s">
        <v>71</v>
      </c>
      <c r="E155" s="2" t="s">
        <v>442</v>
      </c>
      <c r="F155" s="2" t="s">
        <v>45</v>
      </c>
      <c r="G155" s="2" t="s">
        <v>46</v>
      </c>
      <c r="H155" s="5"/>
      <c r="I155" s="2" t="s">
        <v>47</v>
      </c>
      <c r="J155" s="4">
        <v>51.42</v>
      </c>
      <c r="K155" s="4">
        <v>51.42</v>
      </c>
      <c r="N155" s="6">
        <f>J155</f>
        <v>51.42</v>
      </c>
    </row>
    <row r="156" spans="2:21" x14ac:dyDescent="0.25">
      <c r="B156" s="2" t="s">
        <v>43</v>
      </c>
      <c r="C156" s="3">
        <v>45065</v>
      </c>
      <c r="D156" s="2" t="s">
        <v>71</v>
      </c>
      <c r="E156" s="2" t="s">
        <v>442</v>
      </c>
      <c r="F156" s="2" t="s">
        <v>45</v>
      </c>
      <c r="G156" s="2" t="s">
        <v>46</v>
      </c>
      <c r="H156" s="5"/>
      <c r="I156" s="2" t="s">
        <v>47</v>
      </c>
      <c r="J156" s="4">
        <v>12.69</v>
      </c>
      <c r="K156" s="4">
        <v>12.69</v>
      </c>
      <c r="M156" s="6">
        <f>J156</f>
        <v>12.69</v>
      </c>
    </row>
    <row r="157" spans="2:21" x14ac:dyDescent="0.25">
      <c r="B157" s="2" t="s">
        <v>43</v>
      </c>
      <c r="C157" s="3">
        <v>45065</v>
      </c>
      <c r="D157" s="2" t="s">
        <v>71</v>
      </c>
      <c r="E157" s="2" t="s">
        <v>442</v>
      </c>
      <c r="F157" s="2" t="s">
        <v>45</v>
      </c>
      <c r="G157" s="2" t="s">
        <v>46</v>
      </c>
      <c r="H157" s="5"/>
      <c r="I157" s="2" t="s">
        <v>47</v>
      </c>
      <c r="J157" s="4">
        <v>0</v>
      </c>
      <c r="K157" s="4">
        <v>0</v>
      </c>
    </row>
    <row r="158" spans="2:21" x14ac:dyDescent="0.25">
      <c r="B158" s="2" t="s">
        <v>43</v>
      </c>
      <c r="C158" s="3">
        <v>45065</v>
      </c>
      <c r="D158" s="2" t="s">
        <v>71</v>
      </c>
      <c r="E158" s="2" t="s">
        <v>442</v>
      </c>
      <c r="F158" s="2" t="s">
        <v>45</v>
      </c>
      <c r="G158" s="2" t="s">
        <v>46</v>
      </c>
      <c r="H158" s="5"/>
      <c r="I158" s="2" t="s">
        <v>47</v>
      </c>
      <c r="J158" s="4">
        <v>0.33</v>
      </c>
      <c r="K158" s="4">
        <v>0.33</v>
      </c>
      <c r="Q158" s="6">
        <f>J158</f>
        <v>0.33</v>
      </c>
    </row>
    <row r="159" spans="2:21" x14ac:dyDescent="0.25">
      <c r="B159" s="2" t="s">
        <v>43</v>
      </c>
      <c r="C159" s="3">
        <v>45065</v>
      </c>
      <c r="D159" s="2" t="s">
        <v>71</v>
      </c>
      <c r="E159" s="2" t="s">
        <v>442</v>
      </c>
      <c r="F159" s="2" t="s">
        <v>45</v>
      </c>
      <c r="G159" s="2" t="s">
        <v>46</v>
      </c>
      <c r="H159" s="5"/>
      <c r="I159" s="2" t="s">
        <v>47</v>
      </c>
      <c r="J159" s="4">
        <v>68.72</v>
      </c>
      <c r="K159" s="4">
        <v>68.72</v>
      </c>
      <c r="R159" s="6">
        <f>J159</f>
        <v>68.72</v>
      </c>
    </row>
    <row r="160" spans="2:21" x14ac:dyDescent="0.25">
      <c r="B160" s="2" t="s">
        <v>43</v>
      </c>
      <c r="C160" s="3">
        <v>45065</v>
      </c>
      <c r="D160" s="2" t="s">
        <v>71</v>
      </c>
      <c r="E160" s="2" t="s">
        <v>442</v>
      </c>
      <c r="F160" s="2" t="s">
        <v>45</v>
      </c>
      <c r="G160" s="2" t="s">
        <v>46</v>
      </c>
      <c r="H160" s="5"/>
      <c r="I160" s="2" t="s">
        <v>47</v>
      </c>
      <c r="J160" s="4">
        <v>16.079999999999998</v>
      </c>
      <c r="K160" s="4">
        <v>16.079999999999998</v>
      </c>
      <c r="S160" s="6">
        <f>J160</f>
        <v>16.079999999999998</v>
      </c>
    </row>
    <row r="161" spans="2:21" x14ac:dyDescent="0.25">
      <c r="B161" s="2" t="s">
        <v>43</v>
      </c>
      <c r="C161" s="3">
        <v>45065</v>
      </c>
      <c r="D161" s="2" t="s">
        <v>71</v>
      </c>
      <c r="E161" s="2" t="s">
        <v>442</v>
      </c>
      <c r="F161" s="2" t="s">
        <v>45</v>
      </c>
      <c r="G161" s="2" t="s">
        <v>46</v>
      </c>
      <c r="H161" s="5"/>
      <c r="I161" s="2" t="s">
        <v>47</v>
      </c>
      <c r="J161" s="4">
        <v>2.66</v>
      </c>
      <c r="K161" s="4">
        <v>2.66</v>
      </c>
      <c r="T161" s="6">
        <f>J161</f>
        <v>2.66</v>
      </c>
      <c r="U161" s="6"/>
    </row>
    <row r="162" spans="2:21" x14ac:dyDescent="0.25">
      <c r="B162" s="2" t="s">
        <v>43</v>
      </c>
      <c r="C162" s="3">
        <v>45072</v>
      </c>
      <c r="D162" s="2" t="s">
        <v>72</v>
      </c>
      <c r="E162" s="2" t="s">
        <v>442</v>
      </c>
      <c r="F162" s="2" t="s">
        <v>45</v>
      </c>
      <c r="G162" s="2" t="s">
        <v>46</v>
      </c>
      <c r="H162" s="5"/>
      <c r="I162" s="2" t="s">
        <v>47</v>
      </c>
      <c r="J162" s="4">
        <v>1108.4000000000001</v>
      </c>
      <c r="K162" s="4">
        <v>1108.4000000000001</v>
      </c>
      <c r="L162" s="6">
        <f>J162</f>
        <v>1108.4000000000001</v>
      </c>
    </row>
    <row r="163" spans="2:21" x14ac:dyDescent="0.25">
      <c r="B163" s="2" t="s">
        <v>43</v>
      </c>
      <c r="C163" s="3">
        <v>45072</v>
      </c>
      <c r="D163" s="2" t="s">
        <v>72</v>
      </c>
      <c r="E163" s="2" t="s">
        <v>442</v>
      </c>
      <c r="F163" s="2" t="s">
        <v>45</v>
      </c>
      <c r="G163" s="2" t="s">
        <v>46</v>
      </c>
      <c r="H163" s="5"/>
      <c r="I163" s="2" t="s">
        <v>47</v>
      </c>
      <c r="J163" s="4">
        <v>51.42</v>
      </c>
      <c r="K163" s="4">
        <v>51.42</v>
      </c>
      <c r="N163" s="6">
        <f>J163</f>
        <v>51.42</v>
      </c>
    </row>
    <row r="164" spans="2:21" x14ac:dyDescent="0.25">
      <c r="B164" s="2" t="s">
        <v>43</v>
      </c>
      <c r="C164" s="3">
        <v>45072</v>
      </c>
      <c r="D164" s="2" t="s">
        <v>72</v>
      </c>
      <c r="E164" s="2" t="s">
        <v>442</v>
      </c>
      <c r="F164" s="2" t="s">
        <v>45</v>
      </c>
      <c r="G164" s="2" t="s">
        <v>46</v>
      </c>
      <c r="H164" s="5"/>
      <c r="I164" s="2" t="s">
        <v>47</v>
      </c>
      <c r="J164" s="4">
        <v>12.69</v>
      </c>
      <c r="K164" s="4">
        <v>12.69</v>
      </c>
      <c r="M164" s="6">
        <f>J164</f>
        <v>12.69</v>
      </c>
    </row>
    <row r="165" spans="2:21" x14ac:dyDescent="0.25">
      <c r="B165" s="2" t="s">
        <v>43</v>
      </c>
      <c r="C165" s="3">
        <v>45072</v>
      </c>
      <c r="D165" s="2" t="s">
        <v>72</v>
      </c>
      <c r="E165" s="2" t="s">
        <v>442</v>
      </c>
      <c r="F165" s="2" t="s">
        <v>45</v>
      </c>
      <c r="G165" s="2" t="s">
        <v>46</v>
      </c>
      <c r="H165" s="5"/>
      <c r="I165" s="2" t="s">
        <v>47</v>
      </c>
      <c r="J165" s="4">
        <v>0</v>
      </c>
      <c r="K165" s="4">
        <v>0</v>
      </c>
    </row>
    <row r="166" spans="2:21" x14ac:dyDescent="0.25">
      <c r="B166" s="2" t="s">
        <v>43</v>
      </c>
      <c r="C166" s="3">
        <v>45072</v>
      </c>
      <c r="D166" s="2" t="s">
        <v>72</v>
      </c>
      <c r="E166" s="2" t="s">
        <v>442</v>
      </c>
      <c r="F166" s="2" t="s">
        <v>45</v>
      </c>
      <c r="G166" s="2" t="s">
        <v>46</v>
      </c>
      <c r="H166" s="5"/>
      <c r="I166" s="2" t="s">
        <v>47</v>
      </c>
      <c r="J166" s="4">
        <v>0.33</v>
      </c>
      <c r="K166" s="4">
        <v>0.33</v>
      </c>
      <c r="Q166" s="6">
        <f>J166</f>
        <v>0.33</v>
      </c>
    </row>
    <row r="167" spans="2:21" x14ac:dyDescent="0.25">
      <c r="B167" s="2" t="s">
        <v>43</v>
      </c>
      <c r="C167" s="3">
        <v>45072</v>
      </c>
      <c r="D167" s="2" t="s">
        <v>72</v>
      </c>
      <c r="E167" s="2" t="s">
        <v>442</v>
      </c>
      <c r="F167" s="2" t="s">
        <v>45</v>
      </c>
      <c r="G167" s="2" t="s">
        <v>46</v>
      </c>
      <c r="H167" s="5"/>
      <c r="I167" s="2" t="s">
        <v>47</v>
      </c>
      <c r="J167" s="4">
        <v>68.72</v>
      </c>
      <c r="K167" s="4">
        <v>68.72</v>
      </c>
      <c r="R167" s="6">
        <f>J167</f>
        <v>68.72</v>
      </c>
    </row>
    <row r="168" spans="2:21" x14ac:dyDescent="0.25">
      <c r="B168" s="2" t="s">
        <v>43</v>
      </c>
      <c r="C168" s="3">
        <v>45072</v>
      </c>
      <c r="D168" s="2" t="s">
        <v>72</v>
      </c>
      <c r="E168" s="2" t="s">
        <v>442</v>
      </c>
      <c r="F168" s="2" t="s">
        <v>45</v>
      </c>
      <c r="G168" s="2" t="s">
        <v>46</v>
      </c>
      <c r="H168" s="5"/>
      <c r="I168" s="2" t="s">
        <v>47</v>
      </c>
      <c r="J168" s="4">
        <v>16.07</v>
      </c>
      <c r="K168" s="4">
        <v>16.07</v>
      </c>
      <c r="S168" s="6">
        <f>J168</f>
        <v>16.07</v>
      </c>
    </row>
    <row r="169" spans="2:21" x14ac:dyDescent="0.25">
      <c r="B169" s="2" t="s">
        <v>43</v>
      </c>
      <c r="C169" s="3">
        <v>45072</v>
      </c>
      <c r="D169" s="2" t="s">
        <v>72</v>
      </c>
      <c r="E169" s="2" t="s">
        <v>442</v>
      </c>
      <c r="F169" s="2" t="s">
        <v>45</v>
      </c>
      <c r="G169" s="2" t="s">
        <v>46</v>
      </c>
      <c r="H169" s="5"/>
      <c r="I169" s="2" t="s">
        <v>47</v>
      </c>
      <c r="J169" s="4">
        <v>2.66</v>
      </c>
      <c r="K169" s="4">
        <v>2.66</v>
      </c>
      <c r="T169" s="6">
        <f>J169</f>
        <v>2.66</v>
      </c>
      <c r="U169" s="6"/>
    </row>
    <row r="170" spans="2:21" x14ac:dyDescent="0.25">
      <c r="B170" s="2" t="s">
        <v>43</v>
      </c>
      <c r="C170" s="3">
        <v>45079</v>
      </c>
      <c r="D170" s="2" t="s">
        <v>73</v>
      </c>
      <c r="E170" s="2" t="s">
        <v>442</v>
      </c>
      <c r="F170" s="2" t="s">
        <v>45</v>
      </c>
      <c r="G170" s="2" t="s">
        <v>46</v>
      </c>
      <c r="H170" s="5"/>
      <c r="I170" s="2" t="s">
        <v>47</v>
      </c>
      <c r="J170" s="4">
        <v>1108.4000000000001</v>
      </c>
      <c r="K170" s="4">
        <v>1108.4000000000001</v>
      </c>
      <c r="L170" s="6">
        <f>J170</f>
        <v>1108.4000000000001</v>
      </c>
    </row>
    <row r="171" spans="2:21" x14ac:dyDescent="0.25">
      <c r="B171" s="2" t="s">
        <v>43</v>
      </c>
      <c r="C171" s="3">
        <v>45079</v>
      </c>
      <c r="D171" s="2" t="s">
        <v>73</v>
      </c>
      <c r="E171" s="2" t="s">
        <v>442</v>
      </c>
      <c r="F171" s="2" t="s">
        <v>45</v>
      </c>
      <c r="G171" s="2" t="s">
        <v>46</v>
      </c>
      <c r="H171" s="5"/>
      <c r="I171" s="2" t="s">
        <v>47</v>
      </c>
      <c r="J171" s="4">
        <v>51.42</v>
      </c>
      <c r="K171" s="4">
        <v>51.42</v>
      </c>
      <c r="N171" s="6">
        <f>J171</f>
        <v>51.42</v>
      </c>
    </row>
    <row r="172" spans="2:21" x14ac:dyDescent="0.25">
      <c r="B172" s="2" t="s">
        <v>43</v>
      </c>
      <c r="C172" s="3">
        <v>45079</v>
      </c>
      <c r="D172" s="2" t="s">
        <v>73</v>
      </c>
      <c r="E172" s="2" t="s">
        <v>442</v>
      </c>
      <c r="F172" s="2" t="s">
        <v>45</v>
      </c>
      <c r="G172" s="2" t="s">
        <v>46</v>
      </c>
      <c r="H172" s="5"/>
      <c r="I172" s="2" t="s">
        <v>47</v>
      </c>
      <c r="J172" s="4">
        <v>12.69</v>
      </c>
      <c r="K172" s="4">
        <v>12.69</v>
      </c>
      <c r="M172" s="6">
        <f>J172</f>
        <v>12.69</v>
      </c>
    </row>
    <row r="173" spans="2:21" x14ac:dyDescent="0.25">
      <c r="B173" s="2" t="s">
        <v>43</v>
      </c>
      <c r="C173" s="3">
        <v>45079</v>
      </c>
      <c r="D173" s="2" t="s">
        <v>73</v>
      </c>
      <c r="E173" s="2" t="s">
        <v>442</v>
      </c>
      <c r="F173" s="2" t="s">
        <v>45</v>
      </c>
      <c r="G173" s="2" t="s">
        <v>46</v>
      </c>
      <c r="H173" s="5"/>
      <c r="I173" s="2" t="s">
        <v>47</v>
      </c>
      <c r="J173" s="4">
        <v>0</v>
      </c>
      <c r="K173" s="4">
        <v>0</v>
      </c>
    </row>
    <row r="174" spans="2:21" x14ac:dyDescent="0.25">
      <c r="B174" s="2" t="s">
        <v>43</v>
      </c>
      <c r="C174" s="3">
        <v>45079</v>
      </c>
      <c r="D174" s="2" t="s">
        <v>73</v>
      </c>
      <c r="E174" s="2" t="s">
        <v>442</v>
      </c>
      <c r="F174" s="2" t="s">
        <v>45</v>
      </c>
      <c r="G174" s="2" t="s">
        <v>46</v>
      </c>
      <c r="H174" s="5"/>
      <c r="I174" s="2" t="s">
        <v>47</v>
      </c>
      <c r="J174" s="4">
        <v>0.34</v>
      </c>
      <c r="K174" s="4">
        <v>0.34</v>
      </c>
      <c r="Q174" s="6">
        <f>J174</f>
        <v>0.34</v>
      </c>
    </row>
    <row r="175" spans="2:21" x14ac:dyDescent="0.25">
      <c r="B175" s="2" t="s">
        <v>43</v>
      </c>
      <c r="C175" s="3">
        <v>45079</v>
      </c>
      <c r="D175" s="2" t="s">
        <v>73</v>
      </c>
      <c r="E175" s="2" t="s">
        <v>442</v>
      </c>
      <c r="F175" s="2" t="s">
        <v>45</v>
      </c>
      <c r="G175" s="2" t="s">
        <v>46</v>
      </c>
      <c r="H175" s="5"/>
      <c r="I175" s="2" t="s">
        <v>47</v>
      </c>
      <c r="J175" s="4">
        <v>68.72</v>
      </c>
      <c r="K175" s="4">
        <v>68.72</v>
      </c>
      <c r="R175" s="6">
        <f>J175</f>
        <v>68.72</v>
      </c>
    </row>
    <row r="176" spans="2:21" x14ac:dyDescent="0.25">
      <c r="B176" s="2" t="s">
        <v>43</v>
      </c>
      <c r="C176" s="3">
        <v>45079</v>
      </c>
      <c r="D176" s="2" t="s">
        <v>73</v>
      </c>
      <c r="E176" s="2" t="s">
        <v>442</v>
      </c>
      <c r="F176" s="2" t="s">
        <v>45</v>
      </c>
      <c r="G176" s="2" t="s">
        <v>46</v>
      </c>
      <c r="H176" s="5"/>
      <c r="I176" s="2" t="s">
        <v>47</v>
      </c>
      <c r="J176" s="4">
        <v>16.07</v>
      </c>
      <c r="K176" s="4">
        <v>16.07</v>
      </c>
      <c r="S176" s="6">
        <f>J176</f>
        <v>16.07</v>
      </c>
    </row>
    <row r="177" spans="2:21" x14ac:dyDescent="0.25">
      <c r="B177" s="2" t="s">
        <v>43</v>
      </c>
      <c r="C177" s="3">
        <v>45079</v>
      </c>
      <c r="D177" s="2" t="s">
        <v>73</v>
      </c>
      <c r="E177" s="2" t="s">
        <v>442</v>
      </c>
      <c r="F177" s="2" t="s">
        <v>45</v>
      </c>
      <c r="G177" s="2" t="s">
        <v>46</v>
      </c>
      <c r="H177" s="5"/>
      <c r="I177" s="2" t="s">
        <v>47</v>
      </c>
      <c r="J177" s="4">
        <v>2.66</v>
      </c>
      <c r="K177" s="4">
        <v>2.66</v>
      </c>
      <c r="T177" s="6">
        <f>J177</f>
        <v>2.66</v>
      </c>
      <c r="U177" s="6"/>
    </row>
    <row r="178" spans="2:21" x14ac:dyDescent="0.25">
      <c r="B178" s="2" t="s">
        <v>43</v>
      </c>
      <c r="C178" s="3">
        <v>45086</v>
      </c>
      <c r="D178" s="2" t="s">
        <v>74</v>
      </c>
      <c r="E178" s="2" t="s">
        <v>442</v>
      </c>
      <c r="F178" s="2" t="s">
        <v>45</v>
      </c>
      <c r="G178" s="2" t="s">
        <v>46</v>
      </c>
      <c r="H178" s="5"/>
      <c r="I178" s="2" t="s">
        <v>47</v>
      </c>
      <c r="J178" s="4">
        <v>1108.4000000000001</v>
      </c>
      <c r="K178" s="4">
        <v>1108.4000000000001</v>
      </c>
      <c r="L178" s="6">
        <f>J178</f>
        <v>1108.4000000000001</v>
      </c>
    </row>
    <row r="179" spans="2:21" x14ac:dyDescent="0.25">
      <c r="B179" s="2" t="s">
        <v>43</v>
      </c>
      <c r="C179" s="3">
        <v>45086</v>
      </c>
      <c r="D179" s="2" t="s">
        <v>74</v>
      </c>
      <c r="E179" s="2" t="s">
        <v>442</v>
      </c>
      <c r="F179" s="2" t="s">
        <v>45</v>
      </c>
      <c r="G179" s="2" t="s">
        <v>46</v>
      </c>
      <c r="H179" s="5"/>
      <c r="I179" s="2" t="s">
        <v>47</v>
      </c>
      <c r="J179" s="4">
        <v>51.42</v>
      </c>
      <c r="K179" s="4">
        <v>51.42</v>
      </c>
      <c r="N179" s="6">
        <f>J179</f>
        <v>51.42</v>
      </c>
    </row>
    <row r="180" spans="2:21" x14ac:dyDescent="0.25">
      <c r="B180" s="2" t="s">
        <v>43</v>
      </c>
      <c r="C180" s="3">
        <v>45086</v>
      </c>
      <c r="D180" s="2" t="s">
        <v>74</v>
      </c>
      <c r="E180" s="2" t="s">
        <v>442</v>
      </c>
      <c r="F180" s="2" t="s">
        <v>45</v>
      </c>
      <c r="G180" s="2" t="s">
        <v>46</v>
      </c>
      <c r="H180" s="5"/>
      <c r="I180" s="2" t="s">
        <v>47</v>
      </c>
      <c r="J180" s="4">
        <v>12.69</v>
      </c>
      <c r="K180" s="4">
        <v>12.69</v>
      </c>
      <c r="M180" s="6">
        <f>J180</f>
        <v>12.69</v>
      </c>
    </row>
    <row r="181" spans="2:21" x14ac:dyDescent="0.25">
      <c r="B181" s="2" t="s">
        <v>43</v>
      </c>
      <c r="C181" s="3">
        <v>45086</v>
      </c>
      <c r="D181" s="2" t="s">
        <v>74</v>
      </c>
      <c r="E181" s="2" t="s">
        <v>442</v>
      </c>
      <c r="F181" s="2" t="s">
        <v>45</v>
      </c>
      <c r="G181" s="2" t="s">
        <v>46</v>
      </c>
      <c r="H181" s="5"/>
      <c r="I181" s="2" t="s">
        <v>47</v>
      </c>
      <c r="J181" s="4">
        <v>0</v>
      </c>
      <c r="K181" s="4">
        <v>0</v>
      </c>
    </row>
    <row r="182" spans="2:21" x14ac:dyDescent="0.25">
      <c r="B182" s="2" t="s">
        <v>43</v>
      </c>
      <c r="C182" s="3">
        <v>45086</v>
      </c>
      <c r="D182" s="2" t="s">
        <v>74</v>
      </c>
      <c r="E182" s="2" t="s">
        <v>442</v>
      </c>
      <c r="F182" s="2" t="s">
        <v>45</v>
      </c>
      <c r="G182" s="2" t="s">
        <v>46</v>
      </c>
      <c r="H182" s="5"/>
      <c r="I182" s="2" t="s">
        <v>47</v>
      </c>
      <c r="J182" s="4">
        <v>0.33</v>
      </c>
      <c r="K182" s="4">
        <v>0.33</v>
      </c>
      <c r="Q182" s="6">
        <f>J182</f>
        <v>0.33</v>
      </c>
    </row>
    <row r="183" spans="2:21" x14ac:dyDescent="0.25">
      <c r="B183" s="2" t="s">
        <v>43</v>
      </c>
      <c r="C183" s="3">
        <v>45086</v>
      </c>
      <c r="D183" s="2" t="s">
        <v>74</v>
      </c>
      <c r="E183" s="2" t="s">
        <v>442</v>
      </c>
      <c r="F183" s="2" t="s">
        <v>45</v>
      </c>
      <c r="G183" s="2" t="s">
        <v>46</v>
      </c>
      <c r="H183" s="5"/>
      <c r="I183" s="2" t="s">
        <v>47</v>
      </c>
      <c r="J183" s="4">
        <v>68.72</v>
      </c>
      <c r="K183" s="4">
        <v>68.72</v>
      </c>
      <c r="R183" s="6">
        <f>J183</f>
        <v>68.72</v>
      </c>
    </row>
    <row r="184" spans="2:21" x14ac:dyDescent="0.25">
      <c r="B184" s="2" t="s">
        <v>43</v>
      </c>
      <c r="C184" s="3">
        <v>45086</v>
      </c>
      <c r="D184" s="2" t="s">
        <v>74</v>
      </c>
      <c r="E184" s="2" t="s">
        <v>442</v>
      </c>
      <c r="F184" s="2" t="s">
        <v>45</v>
      </c>
      <c r="G184" s="2" t="s">
        <v>46</v>
      </c>
      <c r="H184" s="5"/>
      <c r="I184" s="2" t="s">
        <v>47</v>
      </c>
      <c r="J184" s="4">
        <v>16.07</v>
      </c>
      <c r="K184" s="4">
        <v>16.07</v>
      </c>
      <c r="S184" s="6">
        <f>J184</f>
        <v>16.07</v>
      </c>
    </row>
    <row r="185" spans="2:21" x14ac:dyDescent="0.25">
      <c r="B185" s="2" t="s">
        <v>43</v>
      </c>
      <c r="C185" s="3">
        <v>45086</v>
      </c>
      <c r="D185" s="2" t="s">
        <v>74</v>
      </c>
      <c r="E185" s="2" t="s">
        <v>442</v>
      </c>
      <c r="F185" s="2" t="s">
        <v>45</v>
      </c>
      <c r="G185" s="2" t="s">
        <v>46</v>
      </c>
      <c r="H185" s="5"/>
      <c r="I185" s="2" t="s">
        <v>47</v>
      </c>
      <c r="J185" s="4">
        <v>2.66</v>
      </c>
      <c r="K185" s="4">
        <v>2.66</v>
      </c>
      <c r="T185" s="6">
        <f>J185</f>
        <v>2.66</v>
      </c>
      <c r="U185" s="6"/>
    </row>
    <row r="186" spans="2:21" x14ac:dyDescent="0.25">
      <c r="B186" s="2" t="s">
        <v>43</v>
      </c>
      <c r="C186" s="3">
        <v>45093</v>
      </c>
      <c r="D186" s="2" t="s">
        <v>75</v>
      </c>
      <c r="E186" s="2" t="s">
        <v>442</v>
      </c>
      <c r="F186" s="2" t="s">
        <v>45</v>
      </c>
      <c r="G186" s="2" t="s">
        <v>46</v>
      </c>
      <c r="H186" s="5"/>
      <c r="I186" s="2" t="s">
        <v>47</v>
      </c>
      <c r="J186" s="4">
        <v>1108.4000000000001</v>
      </c>
      <c r="K186" s="4">
        <v>1108.4000000000001</v>
      </c>
      <c r="L186" s="6">
        <f>J186</f>
        <v>1108.4000000000001</v>
      </c>
    </row>
    <row r="187" spans="2:21" x14ac:dyDescent="0.25">
      <c r="B187" s="2" t="s">
        <v>43</v>
      </c>
      <c r="C187" s="3">
        <v>45093</v>
      </c>
      <c r="D187" s="2" t="s">
        <v>75</v>
      </c>
      <c r="E187" s="2" t="s">
        <v>442</v>
      </c>
      <c r="F187" s="2" t="s">
        <v>45</v>
      </c>
      <c r="G187" s="2" t="s">
        <v>46</v>
      </c>
      <c r="H187" s="5"/>
      <c r="I187" s="2" t="s">
        <v>47</v>
      </c>
      <c r="J187" s="4">
        <v>51.42</v>
      </c>
      <c r="K187" s="4">
        <v>51.42</v>
      </c>
      <c r="N187" s="6">
        <f>J187</f>
        <v>51.42</v>
      </c>
    </row>
    <row r="188" spans="2:21" x14ac:dyDescent="0.25">
      <c r="B188" s="2" t="s">
        <v>43</v>
      </c>
      <c r="C188" s="3">
        <v>45093</v>
      </c>
      <c r="D188" s="2" t="s">
        <v>75</v>
      </c>
      <c r="E188" s="2" t="s">
        <v>442</v>
      </c>
      <c r="F188" s="2" t="s">
        <v>45</v>
      </c>
      <c r="G188" s="2" t="s">
        <v>46</v>
      </c>
      <c r="H188" s="5"/>
      <c r="I188" s="2" t="s">
        <v>47</v>
      </c>
      <c r="J188" s="4">
        <v>12.69</v>
      </c>
      <c r="K188" s="4">
        <v>12.69</v>
      </c>
      <c r="M188" s="6">
        <f>J188</f>
        <v>12.69</v>
      </c>
    </row>
    <row r="189" spans="2:21" x14ac:dyDescent="0.25">
      <c r="B189" s="2" t="s">
        <v>43</v>
      </c>
      <c r="C189" s="3">
        <v>45093</v>
      </c>
      <c r="D189" s="2" t="s">
        <v>75</v>
      </c>
      <c r="E189" s="2" t="s">
        <v>442</v>
      </c>
      <c r="F189" s="2" t="s">
        <v>45</v>
      </c>
      <c r="G189" s="2" t="s">
        <v>46</v>
      </c>
      <c r="H189" s="5"/>
      <c r="I189" s="2" t="s">
        <v>47</v>
      </c>
      <c r="J189" s="4">
        <v>0</v>
      </c>
      <c r="K189" s="4">
        <v>0</v>
      </c>
    </row>
    <row r="190" spans="2:21" x14ac:dyDescent="0.25">
      <c r="B190" s="2" t="s">
        <v>43</v>
      </c>
      <c r="C190" s="3">
        <v>45093</v>
      </c>
      <c r="D190" s="2" t="s">
        <v>75</v>
      </c>
      <c r="E190" s="2" t="s">
        <v>442</v>
      </c>
      <c r="F190" s="2" t="s">
        <v>45</v>
      </c>
      <c r="G190" s="2" t="s">
        <v>46</v>
      </c>
      <c r="H190" s="5"/>
      <c r="I190" s="2" t="s">
        <v>47</v>
      </c>
      <c r="J190" s="4">
        <v>0.33</v>
      </c>
      <c r="K190" s="4">
        <v>0.33</v>
      </c>
      <c r="Q190" s="6">
        <f>J190</f>
        <v>0.33</v>
      </c>
    </row>
    <row r="191" spans="2:21" x14ac:dyDescent="0.25">
      <c r="B191" s="2" t="s">
        <v>43</v>
      </c>
      <c r="C191" s="3">
        <v>45093</v>
      </c>
      <c r="D191" s="2" t="s">
        <v>75</v>
      </c>
      <c r="E191" s="2" t="s">
        <v>442</v>
      </c>
      <c r="F191" s="2" t="s">
        <v>45</v>
      </c>
      <c r="G191" s="2" t="s">
        <v>46</v>
      </c>
      <c r="H191" s="5"/>
      <c r="I191" s="2" t="s">
        <v>47</v>
      </c>
      <c r="J191" s="4">
        <v>68.72</v>
      </c>
      <c r="K191" s="4">
        <v>68.72</v>
      </c>
      <c r="R191" s="6">
        <f>J191</f>
        <v>68.72</v>
      </c>
    </row>
    <row r="192" spans="2:21" x14ac:dyDescent="0.25">
      <c r="B192" s="2" t="s">
        <v>43</v>
      </c>
      <c r="C192" s="3">
        <v>45093</v>
      </c>
      <c r="D192" s="2" t="s">
        <v>75</v>
      </c>
      <c r="E192" s="2" t="s">
        <v>442</v>
      </c>
      <c r="F192" s="2" t="s">
        <v>45</v>
      </c>
      <c r="G192" s="2" t="s">
        <v>46</v>
      </c>
      <c r="H192" s="5"/>
      <c r="I192" s="2" t="s">
        <v>47</v>
      </c>
      <c r="J192" s="4">
        <v>16.07</v>
      </c>
      <c r="K192" s="4">
        <v>16.07</v>
      </c>
      <c r="S192" s="6">
        <f>J192</f>
        <v>16.07</v>
      </c>
    </row>
    <row r="193" spans="2:21" x14ac:dyDescent="0.25">
      <c r="B193" s="2" t="s">
        <v>43</v>
      </c>
      <c r="C193" s="3">
        <v>45093</v>
      </c>
      <c r="D193" s="2" t="s">
        <v>75</v>
      </c>
      <c r="E193" s="2" t="s">
        <v>442</v>
      </c>
      <c r="F193" s="2" t="s">
        <v>45</v>
      </c>
      <c r="G193" s="2" t="s">
        <v>46</v>
      </c>
      <c r="H193" s="5"/>
      <c r="I193" s="2" t="s">
        <v>47</v>
      </c>
      <c r="J193" s="4">
        <v>2.66</v>
      </c>
      <c r="K193" s="4">
        <v>2.66</v>
      </c>
      <c r="T193" s="6">
        <f>J193</f>
        <v>2.66</v>
      </c>
      <c r="U193" s="6"/>
    </row>
    <row r="194" spans="2:21" x14ac:dyDescent="0.25">
      <c r="B194" s="2" t="s">
        <v>43</v>
      </c>
      <c r="C194" s="3">
        <v>45100</v>
      </c>
      <c r="D194" s="2" t="s">
        <v>76</v>
      </c>
      <c r="E194" s="2" t="s">
        <v>442</v>
      </c>
      <c r="F194" s="2" t="s">
        <v>45</v>
      </c>
      <c r="G194" s="2" t="s">
        <v>46</v>
      </c>
      <c r="H194" s="5"/>
      <c r="I194" s="2" t="s">
        <v>47</v>
      </c>
      <c r="J194" s="4">
        <v>1108.4000000000001</v>
      </c>
      <c r="K194" s="4">
        <v>1108.4000000000001</v>
      </c>
      <c r="L194" s="6">
        <f>J194</f>
        <v>1108.4000000000001</v>
      </c>
    </row>
    <row r="195" spans="2:21" x14ac:dyDescent="0.25">
      <c r="B195" s="2" t="s">
        <v>43</v>
      </c>
      <c r="C195" s="3">
        <v>45100</v>
      </c>
      <c r="D195" s="2" t="s">
        <v>76</v>
      </c>
      <c r="E195" s="2" t="s">
        <v>442</v>
      </c>
      <c r="F195" s="2" t="s">
        <v>45</v>
      </c>
      <c r="G195" s="2" t="s">
        <v>46</v>
      </c>
      <c r="H195" s="5"/>
      <c r="I195" s="2" t="s">
        <v>47</v>
      </c>
      <c r="J195" s="4">
        <v>51.42</v>
      </c>
      <c r="K195" s="4">
        <v>51.42</v>
      </c>
      <c r="N195" s="6">
        <f>J195</f>
        <v>51.42</v>
      </c>
    </row>
    <row r="196" spans="2:21" x14ac:dyDescent="0.25">
      <c r="B196" s="2" t="s">
        <v>43</v>
      </c>
      <c r="C196" s="3">
        <v>45100</v>
      </c>
      <c r="D196" s="2" t="s">
        <v>76</v>
      </c>
      <c r="E196" s="2" t="s">
        <v>442</v>
      </c>
      <c r="F196" s="2" t="s">
        <v>45</v>
      </c>
      <c r="G196" s="2" t="s">
        <v>46</v>
      </c>
      <c r="H196" s="5"/>
      <c r="I196" s="2" t="s">
        <v>47</v>
      </c>
      <c r="J196" s="4">
        <v>12.69</v>
      </c>
      <c r="K196" s="4">
        <v>12.69</v>
      </c>
      <c r="M196" s="6">
        <f>J196</f>
        <v>12.69</v>
      </c>
    </row>
    <row r="197" spans="2:21" x14ac:dyDescent="0.25">
      <c r="B197" s="2" t="s">
        <v>43</v>
      </c>
      <c r="C197" s="3">
        <v>45100</v>
      </c>
      <c r="D197" s="2" t="s">
        <v>76</v>
      </c>
      <c r="E197" s="2" t="s">
        <v>442</v>
      </c>
      <c r="F197" s="2" t="s">
        <v>45</v>
      </c>
      <c r="G197" s="2" t="s">
        <v>46</v>
      </c>
      <c r="H197" s="5"/>
      <c r="I197" s="2" t="s">
        <v>47</v>
      </c>
      <c r="J197" s="4">
        <v>0</v>
      </c>
      <c r="K197" s="4">
        <v>0</v>
      </c>
    </row>
    <row r="198" spans="2:21" x14ac:dyDescent="0.25">
      <c r="B198" s="2" t="s">
        <v>43</v>
      </c>
      <c r="C198" s="3">
        <v>45100</v>
      </c>
      <c r="D198" s="2" t="s">
        <v>76</v>
      </c>
      <c r="E198" s="2" t="s">
        <v>442</v>
      </c>
      <c r="F198" s="2" t="s">
        <v>45</v>
      </c>
      <c r="G198" s="2" t="s">
        <v>46</v>
      </c>
      <c r="H198" s="5"/>
      <c r="I198" s="2" t="s">
        <v>47</v>
      </c>
      <c r="J198" s="4">
        <v>0.33</v>
      </c>
      <c r="K198" s="4">
        <v>0.33</v>
      </c>
      <c r="Q198" s="6">
        <f>J198</f>
        <v>0.33</v>
      </c>
    </row>
    <row r="199" spans="2:21" x14ac:dyDescent="0.25">
      <c r="B199" s="2" t="s">
        <v>43</v>
      </c>
      <c r="C199" s="3">
        <v>45100</v>
      </c>
      <c r="D199" s="2" t="s">
        <v>76</v>
      </c>
      <c r="E199" s="2" t="s">
        <v>442</v>
      </c>
      <c r="F199" s="2" t="s">
        <v>45</v>
      </c>
      <c r="G199" s="2" t="s">
        <v>46</v>
      </c>
      <c r="H199" s="5"/>
      <c r="I199" s="2" t="s">
        <v>47</v>
      </c>
      <c r="J199" s="4">
        <v>68.72</v>
      </c>
      <c r="K199" s="4">
        <v>68.72</v>
      </c>
      <c r="R199" s="6">
        <f>J199</f>
        <v>68.72</v>
      </c>
    </row>
    <row r="200" spans="2:21" x14ac:dyDescent="0.25">
      <c r="B200" s="2" t="s">
        <v>43</v>
      </c>
      <c r="C200" s="3">
        <v>45100</v>
      </c>
      <c r="D200" s="2" t="s">
        <v>76</v>
      </c>
      <c r="E200" s="2" t="s">
        <v>442</v>
      </c>
      <c r="F200" s="2" t="s">
        <v>45</v>
      </c>
      <c r="G200" s="2" t="s">
        <v>46</v>
      </c>
      <c r="H200" s="5"/>
      <c r="I200" s="2" t="s">
        <v>47</v>
      </c>
      <c r="J200" s="4">
        <v>16.079999999999998</v>
      </c>
      <c r="K200" s="4">
        <v>16.079999999999998</v>
      </c>
      <c r="S200" s="6">
        <f>J200</f>
        <v>16.079999999999998</v>
      </c>
    </row>
    <row r="201" spans="2:21" x14ac:dyDescent="0.25">
      <c r="B201" s="2" t="s">
        <v>43</v>
      </c>
      <c r="C201" s="3">
        <v>45100</v>
      </c>
      <c r="D201" s="2" t="s">
        <v>76</v>
      </c>
      <c r="E201" s="2" t="s">
        <v>442</v>
      </c>
      <c r="F201" s="2" t="s">
        <v>45</v>
      </c>
      <c r="G201" s="2" t="s">
        <v>46</v>
      </c>
      <c r="H201" s="5"/>
      <c r="I201" s="2" t="s">
        <v>47</v>
      </c>
      <c r="J201" s="4">
        <v>2.66</v>
      </c>
      <c r="K201" s="4">
        <v>2.66</v>
      </c>
      <c r="T201" s="6">
        <f>J201</f>
        <v>2.66</v>
      </c>
      <c r="U201" s="6"/>
    </row>
    <row r="202" spans="2:21" x14ac:dyDescent="0.25">
      <c r="B202" s="2" t="s">
        <v>43</v>
      </c>
      <c r="C202" s="3">
        <v>45107</v>
      </c>
      <c r="D202" s="2" t="s">
        <v>77</v>
      </c>
      <c r="E202" s="2" t="s">
        <v>442</v>
      </c>
      <c r="F202" s="2" t="s">
        <v>45</v>
      </c>
      <c r="G202" s="2" t="s">
        <v>46</v>
      </c>
      <c r="H202" s="5"/>
      <c r="I202" s="2" t="s">
        <v>47</v>
      </c>
      <c r="J202" s="4">
        <v>1108.4000000000001</v>
      </c>
      <c r="K202" s="4">
        <v>1108.4000000000001</v>
      </c>
      <c r="L202" s="6">
        <f>J202</f>
        <v>1108.4000000000001</v>
      </c>
    </row>
    <row r="203" spans="2:21" x14ac:dyDescent="0.25">
      <c r="B203" s="2" t="s">
        <v>43</v>
      </c>
      <c r="C203" s="3">
        <v>45107</v>
      </c>
      <c r="D203" s="2" t="s">
        <v>77</v>
      </c>
      <c r="E203" s="2" t="s">
        <v>442</v>
      </c>
      <c r="F203" s="2" t="s">
        <v>45</v>
      </c>
      <c r="G203" s="2" t="s">
        <v>46</v>
      </c>
      <c r="H203" s="5"/>
      <c r="I203" s="2" t="s">
        <v>47</v>
      </c>
      <c r="J203" s="4">
        <v>51.42</v>
      </c>
      <c r="K203" s="4">
        <v>51.42</v>
      </c>
      <c r="N203" s="6">
        <f>J203</f>
        <v>51.42</v>
      </c>
    </row>
    <row r="204" spans="2:21" x14ac:dyDescent="0.25">
      <c r="B204" s="2" t="s">
        <v>43</v>
      </c>
      <c r="C204" s="3">
        <v>45107</v>
      </c>
      <c r="D204" s="2" t="s">
        <v>77</v>
      </c>
      <c r="E204" s="2" t="s">
        <v>442</v>
      </c>
      <c r="F204" s="2" t="s">
        <v>45</v>
      </c>
      <c r="G204" s="2" t="s">
        <v>46</v>
      </c>
      <c r="H204" s="5"/>
      <c r="I204" s="2" t="s">
        <v>47</v>
      </c>
      <c r="J204" s="4">
        <v>12.69</v>
      </c>
      <c r="K204" s="4">
        <v>12.69</v>
      </c>
      <c r="M204" s="6">
        <f>J204</f>
        <v>12.69</v>
      </c>
    </row>
    <row r="205" spans="2:21" x14ac:dyDescent="0.25">
      <c r="B205" s="2" t="s">
        <v>43</v>
      </c>
      <c r="C205" s="3">
        <v>45107</v>
      </c>
      <c r="D205" s="2" t="s">
        <v>77</v>
      </c>
      <c r="E205" s="2" t="s">
        <v>442</v>
      </c>
      <c r="F205" s="2" t="s">
        <v>45</v>
      </c>
      <c r="G205" s="2" t="s">
        <v>46</v>
      </c>
      <c r="H205" s="5"/>
      <c r="I205" s="2" t="s">
        <v>47</v>
      </c>
      <c r="J205" s="4">
        <v>0</v>
      </c>
      <c r="K205" s="4">
        <v>0</v>
      </c>
    </row>
    <row r="206" spans="2:21" x14ac:dyDescent="0.25">
      <c r="B206" s="2" t="s">
        <v>43</v>
      </c>
      <c r="C206" s="3">
        <v>45107</v>
      </c>
      <c r="D206" s="2" t="s">
        <v>77</v>
      </c>
      <c r="E206" s="2" t="s">
        <v>442</v>
      </c>
      <c r="F206" s="2" t="s">
        <v>45</v>
      </c>
      <c r="G206" s="2" t="s">
        <v>46</v>
      </c>
      <c r="H206" s="5"/>
      <c r="I206" s="2" t="s">
        <v>47</v>
      </c>
      <c r="J206" s="4">
        <v>0.34</v>
      </c>
      <c r="K206" s="4">
        <v>0.34</v>
      </c>
      <c r="Q206" s="6">
        <f>J206</f>
        <v>0.34</v>
      </c>
    </row>
    <row r="207" spans="2:21" x14ac:dyDescent="0.25">
      <c r="B207" s="2" t="s">
        <v>43</v>
      </c>
      <c r="C207" s="3">
        <v>45107</v>
      </c>
      <c r="D207" s="2" t="s">
        <v>77</v>
      </c>
      <c r="E207" s="2" t="s">
        <v>442</v>
      </c>
      <c r="F207" s="2" t="s">
        <v>45</v>
      </c>
      <c r="G207" s="2" t="s">
        <v>46</v>
      </c>
      <c r="H207" s="5"/>
      <c r="I207" s="2" t="s">
        <v>47</v>
      </c>
      <c r="J207" s="4">
        <v>68.72</v>
      </c>
      <c r="K207" s="4">
        <v>68.72</v>
      </c>
      <c r="R207" s="6">
        <f>J207</f>
        <v>68.72</v>
      </c>
    </row>
    <row r="208" spans="2:21" x14ac:dyDescent="0.25">
      <c r="B208" s="2" t="s">
        <v>43</v>
      </c>
      <c r="C208" s="3">
        <v>45107</v>
      </c>
      <c r="D208" s="2" t="s">
        <v>77</v>
      </c>
      <c r="E208" s="2" t="s">
        <v>442</v>
      </c>
      <c r="F208" s="2" t="s">
        <v>45</v>
      </c>
      <c r="G208" s="2" t="s">
        <v>46</v>
      </c>
      <c r="H208" s="5"/>
      <c r="I208" s="2" t="s">
        <v>47</v>
      </c>
      <c r="J208" s="4">
        <v>16.07</v>
      </c>
      <c r="K208" s="4">
        <v>16.07</v>
      </c>
      <c r="S208" s="6">
        <f>J208</f>
        <v>16.07</v>
      </c>
    </row>
    <row r="209" spans="2:21" x14ac:dyDescent="0.25">
      <c r="B209" s="2" t="s">
        <v>43</v>
      </c>
      <c r="C209" s="3">
        <v>45107</v>
      </c>
      <c r="D209" s="2" t="s">
        <v>77</v>
      </c>
      <c r="E209" s="2" t="s">
        <v>442</v>
      </c>
      <c r="F209" s="2" t="s">
        <v>45</v>
      </c>
      <c r="G209" s="2" t="s">
        <v>46</v>
      </c>
      <c r="H209" s="5"/>
      <c r="I209" s="2" t="s">
        <v>47</v>
      </c>
      <c r="J209" s="4">
        <v>2.66</v>
      </c>
      <c r="K209" s="4">
        <v>2.66</v>
      </c>
      <c r="T209" s="6">
        <f>J209</f>
        <v>2.66</v>
      </c>
      <c r="U209" s="6"/>
    </row>
    <row r="210" spans="2:21" x14ac:dyDescent="0.25">
      <c r="B210" s="2" t="s">
        <v>43</v>
      </c>
      <c r="C210" s="3">
        <v>45114</v>
      </c>
      <c r="D210" s="2" t="s">
        <v>78</v>
      </c>
      <c r="E210" s="2" t="s">
        <v>442</v>
      </c>
      <c r="F210" s="2" t="s">
        <v>45</v>
      </c>
      <c r="G210" s="2" t="s">
        <v>46</v>
      </c>
      <c r="H210" s="5"/>
      <c r="I210" s="2" t="s">
        <v>47</v>
      </c>
      <c r="J210" s="4">
        <v>1108.4000000000001</v>
      </c>
      <c r="K210" s="4">
        <v>1108.4000000000001</v>
      </c>
      <c r="L210" s="6">
        <f>J210</f>
        <v>1108.4000000000001</v>
      </c>
    </row>
    <row r="211" spans="2:21" x14ac:dyDescent="0.25">
      <c r="B211" s="2" t="s">
        <v>43</v>
      </c>
      <c r="C211" s="3">
        <v>45114</v>
      </c>
      <c r="D211" s="2" t="s">
        <v>78</v>
      </c>
      <c r="E211" s="2" t="s">
        <v>442</v>
      </c>
      <c r="F211" s="2" t="s">
        <v>45</v>
      </c>
      <c r="G211" s="2" t="s">
        <v>46</v>
      </c>
      <c r="H211" s="5"/>
      <c r="I211" s="2" t="s">
        <v>47</v>
      </c>
      <c r="J211" s="4">
        <v>51.42</v>
      </c>
      <c r="K211" s="4">
        <v>51.42</v>
      </c>
      <c r="N211" s="6">
        <f>J211</f>
        <v>51.42</v>
      </c>
    </row>
    <row r="212" spans="2:21" x14ac:dyDescent="0.25">
      <c r="B212" s="2" t="s">
        <v>43</v>
      </c>
      <c r="C212" s="3">
        <v>45114</v>
      </c>
      <c r="D212" s="2" t="s">
        <v>78</v>
      </c>
      <c r="E212" s="2" t="s">
        <v>442</v>
      </c>
      <c r="F212" s="2" t="s">
        <v>45</v>
      </c>
      <c r="G212" s="2" t="s">
        <v>46</v>
      </c>
      <c r="H212" s="5"/>
      <c r="I212" s="2" t="s">
        <v>47</v>
      </c>
      <c r="J212" s="4">
        <v>12.69</v>
      </c>
      <c r="K212" s="4">
        <v>12.69</v>
      </c>
      <c r="M212" s="6">
        <f>J212</f>
        <v>12.69</v>
      </c>
    </row>
    <row r="213" spans="2:21" x14ac:dyDescent="0.25">
      <c r="B213" s="2" t="s">
        <v>43</v>
      </c>
      <c r="C213" s="3">
        <v>45114</v>
      </c>
      <c r="D213" s="2" t="s">
        <v>78</v>
      </c>
      <c r="E213" s="2" t="s">
        <v>442</v>
      </c>
      <c r="F213" s="2" t="s">
        <v>45</v>
      </c>
      <c r="G213" s="2" t="s">
        <v>46</v>
      </c>
      <c r="H213" s="5"/>
      <c r="I213" s="2" t="s">
        <v>47</v>
      </c>
      <c r="J213" s="4">
        <v>0</v>
      </c>
      <c r="K213" s="4">
        <v>0</v>
      </c>
    </row>
    <row r="214" spans="2:21" x14ac:dyDescent="0.25">
      <c r="B214" s="2" t="s">
        <v>43</v>
      </c>
      <c r="C214" s="3">
        <v>45114</v>
      </c>
      <c r="D214" s="2" t="s">
        <v>78</v>
      </c>
      <c r="E214" s="2" t="s">
        <v>442</v>
      </c>
      <c r="F214" s="2" t="s">
        <v>45</v>
      </c>
      <c r="G214" s="2" t="s">
        <v>46</v>
      </c>
      <c r="H214" s="5"/>
      <c r="I214" s="2" t="s">
        <v>47</v>
      </c>
      <c r="J214" s="4">
        <v>0.33</v>
      </c>
      <c r="K214" s="4">
        <v>0.33</v>
      </c>
      <c r="Q214" s="6">
        <f>J214</f>
        <v>0.33</v>
      </c>
    </row>
    <row r="215" spans="2:21" x14ac:dyDescent="0.25">
      <c r="B215" s="2" t="s">
        <v>43</v>
      </c>
      <c r="C215" s="3">
        <v>45114</v>
      </c>
      <c r="D215" s="2" t="s">
        <v>78</v>
      </c>
      <c r="E215" s="2" t="s">
        <v>442</v>
      </c>
      <c r="F215" s="2" t="s">
        <v>45</v>
      </c>
      <c r="G215" s="2" t="s">
        <v>46</v>
      </c>
      <c r="H215" s="5"/>
      <c r="I215" s="2" t="s">
        <v>47</v>
      </c>
      <c r="J215" s="4">
        <v>68.72</v>
      </c>
      <c r="K215" s="4">
        <v>68.72</v>
      </c>
      <c r="R215" s="6">
        <f>J215</f>
        <v>68.72</v>
      </c>
    </row>
    <row r="216" spans="2:21" x14ac:dyDescent="0.25">
      <c r="B216" s="2" t="s">
        <v>43</v>
      </c>
      <c r="C216" s="3">
        <v>45114</v>
      </c>
      <c r="D216" s="2" t="s">
        <v>78</v>
      </c>
      <c r="E216" s="2" t="s">
        <v>442</v>
      </c>
      <c r="F216" s="2" t="s">
        <v>45</v>
      </c>
      <c r="G216" s="2" t="s">
        <v>46</v>
      </c>
      <c r="H216" s="5"/>
      <c r="I216" s="2" t="s">
        <v>47</v>
      </c>
      <c r="J216" s="4">
        <v>16.07</v>
      </c>
      <c r="K216" s="4">
        <v>16.07</v>
      </c>
      <c r="S216" s="6">
        <f>J216</f>
        <v>16.07</v>
      </c>
    </row>
    <row r="217" spans="2:21" x14ac:dyDescent="0.25">
      <c r="B217" s="2" t="s">
        <v>43</v>
      </c>
      <c r="C217" s="3">
        <v>45114</v>
      </c>
      <c r="D217" s="2" t="s">
        <v>78</v>
      </c>
      <c r="E217" s="2" t="s">
        <v>442</v>
      </c>
      <c r="F217" s="2" t="s">
        <v>45</v>
      </c>
      <c r="G217" s="2" t="s">
        <v>46</v>
      </c>
      <c r="H217" s="5"/>
      <c r="I217" s="2" t="s">
        <v>47</v>
      </c>
      <c r="J217" s="4">
        <v>2.66</v>
      </c>
      <c r="K217" s="4">
        <v>2.66</v>
      </c>
      <c r="T217" s="6">
        <f>J217</f>
        <v>2.66</v>
      </c>
      <c r="U217" s="6"/>
    </row>
    <row r="218" spans="2:21" x14ac:dyDescent="0.25">
      <c r="B218" s="2" t="s">
        <v>43</v>
      </c>
      <c r="C218" s="3">
        <v>45121</v>
      </c>
      <c r="D218" s="2" t="s">
        <v>79</v>
      </c>
      <c r="E218" s="2" t="s">
        <v>442</v>
      </c>
      <c r="F218" s="2" t="s">
        <v>45</v>
      </c>
      <c r="G218" s="2" t="s">
        <v>46</v>
      </c>
      <c r="H218" s="5"/>
      <c r="I218" s="2" t="s">
        <v>47</v>
      </c>
      <c r="J218" s="4">
        <v>1108.4000000000001</v>
      </c>
      <c r="K218" s="4">
        <v>1108.4000000000001</v>
      </c>
      <c r="L218" s="6">
        <f>J218</f>
        <v>1108.4000000000001</v>
      </c>
    </row>
    <row r="219" spans="2:21" x14ac:dyDescent="0.25">
      <c r="B219" s="2" t="s">
        <v>43</v>
      </c>
      <c r="C219" s="3">
        <v>45121</v>
      </c>
      <c r="D219" s="2" t="s">
        <v>79</v>
      </c>
      <c r="E219" s="2" t="s">
        <v>442</v>
      </c>
      <c r="F219" s="2" t="s">
        <v>45</v>
      </c>
      <c r="G219" s="2" t="s">
        <v>46</v>
      </c>
      <c r="H219" s="5"/>
      <c r="I219" s="2" t="s">
        <v>47</v>
      </c>
      <c r="J219" s="4">
        <v>51.42</v>
      </c>
      <c r="K219" s="4">
        <v>51.42</v>
      </c>
      <c r="N219" s="6">
        <f>J219</f>
        <v>51.42</v>
      </c>
    </row>
    <row r="220" spans="2:21" x14ac:dyDescent="0.25">
      <c r="B220" s="2" t="s">
        <v>43</v>
      </c>
      <c r="C220" s="3">
        <v>45121</v>
      </c>
      <c r="D220" s="2" t="s">
        <v>79</v>
      </c>
      <c r="E220" s="2" t="s">
        <v>442</v>
      </c>
      <c r="F220" s="2" t="s">
        <v>45</v>
      </c>
      <c r="G220" s="2" t="s">
        <v>46</v>
      </c>
      <c r="H220" s="5"/>
      <c r="I220" s="2" t="s">
        <v>47</v>
      </c>
      <c r="J220" s="4">
        <v>12.69</v>
      </c>
      <c r="K220" s="4">
        <v>12.69</v>
      </c>
      <c r="M220" s="6">
        <f>J220</f>
        <v>12.69</v>
      </c>
    </row>
    <row r="221" spans="2:21" x14ac:dyDescent="0.25">
      <c r="B221" s="2" t="s">
        <v>43</v>
      </c>
      <c r="C221" s="3">
        <v>45121</v>
      </c>
      <c r="D221" s="2" t="s">
        <v>79</v>
      </c>
      <c r="E221" s="2" t="s">
        <v>442</v>
      </c>
      <c r="F221" s="2" t="s">
        <v>45</v>
      </c>
      <c r="G221" s="2" t="s">
        <v>46</v>
      </c>
      <c r="H221" s="5"/>
      <c r="I221" s="2" t="s">
        <v>47</v>
      </c>
      <c r="J221" s="4">
        <v>0</v>
      </c>
      <c r="K221" s="4">
        <v>0</v>
      </c>
    </row>
    <row r="222" spans="2:21" x14ac:dyDescent="0.25">
      <c r="B222" s="2" t="s">
        <v>43</v>
      </c>
      <c r="C222" s="3">
        <v>45121</v>
      </c>
      <c r="D222" s="2" t="s">
        <v>79</v>
      </c>
      <c r="E222" s="2" t="s">
        <v>442</v>
      </c>
      <c r="F222" s="2" t="s">
        <v>45</v>
      </c>
      <c r="G222" s="2" t="s">
        <v>46</v>
      </c>
      <c r="H222" s="5"/>
      <c r="I222" s="2" t="s">
        <v>47</v>
      </c>
      <c r="J222" s="4">
        <v>0.33</v>
      </c>
      <c r="K222" s="4">
        <v>0.33</v>
      </c>
      <c r="Q222" s="6">
        <f>J222</f>
        <v>0.33</v>
      </c>
    </row>
    <row r="223" spans="2:21" x14ac:dyDescent="0.25">
      <c r="B223" s="2" t="s">
        <v>43</v>
      </c>
      <c r="C223" s="3">
        <v>45121</v>
      </c>
      <c r="D223" s="2" t="s">
        <v>79</v>
      </c>
      <c r="E223" s="2" t="s">
        <v>442</v>
      </c>
      <c r="F223" s="2" t="s">
        <v>45</v>
      </c>
      <c r="G223" s="2" t="s">
        <v>46</v>
      </c>
      <c r="H223" s="5"/>
      <c r="I223" s="2" t="s">
        <v>47</v>
      </c>
      <c r="J223" s="4">
        <v>68.72</v>
      </c>
      <c r="K223" s="4">
        <v>68.72</v>
      </c>
      <c r="R223" s="6">
        <f>J223</f>
        <v>68.72</v>
      </c>
    </row>
    <row r="224" spans="2:21" x14ac:dyDescent="0.25">
      <c r="B224" s="2" t="s">
        <v>43</v>
      </c>
      <c r="C224" s="3">
        <v>45121</v>
      </c>
      <c r="D224" s="2" t="s">
        <v>79</v>
      </c>
      <c r="E224" s="2" t="s">
        <v>442</v>
      </c>
      <c r="F224" s="2" t="s">
        <v>45</v>
      </c>
      <c r="G224" s="2" t="s">
        <v>46</v>
      </c>
      <c r="H224" s="5"/>
      <c r="I224" s="2" t="s">
        <v>47</v>
      </c>
      <c r="J224" s="4">
        <v>16.07</v>
      </c>
      <c r="K224" s="4">
        <v>16.07</v>
      </c>
      <c r="S224" s="6">
        <f>J224</f>
        <v>16.07</v>
      </c>
    </row>
    <row r="225" spans="2:21" x14ac:dyDescent="0.25">
      <c r="B225" s="2" t="s">
        <v>43</v>
      </c>
      <c r="C225" s="3">
        <v>45121</v>
      </c>
      <c r="D225" s="2" t="s">
        <v>79</v>
      </c>
      <c r="E225" s="2" t="s">
        <v>442</v>
      </c>
      <c r="F225" s="2" t="s">
        <v>45</v>
      </c>
      <c r="G225" s="2" t="s">
        <v>46</v>
      </c>
      <c r="H225" s="5"/>
      <c r="I225" s="2" t="s">
        <v>47</v>
      </c>
      <c r="J225" s="4">
        <v>2.66</v>
      </c>
      <c r="K225" s="4">
        <v>2.66</v>
      </c>
      <c r="T225" s="6">
        <f>J225</f>
        <v>2.66</v>
      </c>
      <c r="U225" s="6"/>
    </row>
    <row r="226" spans="2:21" x14ac:dyDescent="0.25">
      <c r="B226" s="2" t="s">
        <v>43</v>
      </c>
      <c r="C226" s="3">
        <v>45128</v>
      </c>
      <c r="D226" s="2" t="s">
        <v>80</v>
      </c>
      <c r="E226" s="2" t="s">
        <v>442</v>
      </c>
      <c r="F226" s="2" t="s">
        <v>45</v>
      </c>
      <c r="G226" s="2" t="s">
        <v>46</v>
      </c>
      <c r="H226" s="5"/>
      <c r="I226" s="2" t="s">
        <v>47</v>
      </c>
      <c r="J226" s="4">
        <v>1108.4000000000001</v>
      </c>
      <c r="K226" s="4">
        <v>1108.4000000000001</v>
      </c>
      <c r="L226" s="6">
        <f>J226</f>
        <v>1108.4000000000001</v>
      </c>
    </row>
    <row r="227" spans="2:21" x14ac:dyDescent="0.25">
      <c r="B227" s="2" t="s">
        <v>43</v>
      </c>
      <c r="C227" s="3">
        <v>45128</v>
      </c>
      <c r="D227" s="2" t="s">
        <v>80</v>
      </c>
      <c r="E227" s="2" t="s">
        <v>442</v>
      </c>
      <c r="F227" s="2" t="s">
        <v>45</v>
      </c>
      <c r="G227" s="2" t="s">
        <v>46</v>
      </c>
      <c r="H227" s="5"/>
      <c r="I227" s="2" t="s">
        <v>47</v>
      </c>
      <c r="J227" s="4">
        <v>51.42</v>
      </c>
      <c r="K227" s="4">
        <v>51.42</v>
      </c>
      <c r="N227" s="6">
        <f>J227</f>
        <v>51.42</v>
      </c>
    </row>
    <row r="228" spans="2:21" x14ac:dyDescent="0.25">
      <c r="B228" s="2" t="s">
        <v>43</v>
      </c>
      <c r="C228" s="3">
        <v>45128</v>
      </c>
      <c r="D228" s="2" t="s">
        <v>80</v>
      </c>
      <c r="E228" s="2" t="s">
        <v>442</v>
      </c>
      <c r="F228" s="2" t="s">
        <v>45</v>
      </c>
      <c r="G228" s="2" t="s">
        <v>46</v>
      </c>
      <c r="H228" s="5"/>
      <c r="I228" s="2" t="s">
        <v>47</v>
      </c>
      <c r="J228" s="4">
        <v>12.69</v>
      </c>
      <c r="K228" s="4">
        <v>12.69</v>
      </c>
      <c r="M228" s="6">
        <f>J228</f>
        <v>12.69</v>
      </c>
    </row>
    <row r="229" spans="2:21" x14ac:dyDescent="0.25">
      <c r="B229" s="2" t="s">
        <v>43</v>
      </c>
      <c r="C229" s="3">
        <v>45128</v>
      </c>
      <c r="D229" s="2" t="s">
        <v>80</v>
      </c>
      <c r="E229" s="2" t="s">
        <v>442</v>
      </c>
      <c r="F229" s="2" t="s">
        <v>45</v>
      </c>
      <c r="G229" s="2" t="s">
        <v>46</v>
      </c>
      <c r="H229" s="5"/>
      <c r="I229" s="2" t="s">
        <v>47</v>
      </c>
      <c r="J229" s="4">
        <v>6.43</v>
      </c>
      <c r="K229" s="4">
        <v>6.43</v>
      </c>
      <c r="O229" s="6">
        <f>J229</f>
        <v>6.43</v>
      </c>
    </row>
    <row r="230" spans="2:21" x14ac:dyDescent="0.25">
      <c r="B230" s="2" t="s">
        <v>43</v>
      </c>
      <c r="C230" s="3">
        <v>45128</v>
      </c>
      <c r="D230" s="2" t="s">
        <v>80</v>
      </c>
      <c r="E230" s="2" t="s">
        <v>442</v>
      </c>
      <c r="F230" s="2" t="s">
        <v>45</v>
      </c>
      <c r="G230" s="2" t="s">
        <v>46</v>
      </c>
      <c r="H230" s="5"/>
      <c r="I230" s="2" t="s">
        <v>47</v>
      </c>
      <c r="J230" s="4">
        <v>2.66</v>
      </c>
      <c r="K230" s="4">
        <v>2.66</v>
      </c>
      <c r="P230" s="6">
        <f>J230</f>
        <v>2.66</v>
      </c>
    </row>
    <row r="231" spans="2:21" x14ac:dyDescent="0.25">
      <c r="B231" s="2" t="s">
        <v>43</v>
      </c>
      <c r="C231" s="3">
        <v>45128</v>
      </c>
      <c r="D231" s="2" t="s">
        <v>80</v>
      </c>
      <c r="E231" s="2" t="s">
        <v>442</v>
      </c>
      <c r="F231" s="2" t="s">
        <v>45</v>
      </c>
      <c r="G231" s="2" t="s">
        <v>46</v>
      </c>
      <c r="H231" s="5"/>
      <c r="I231" s="2" t="s">
        <v>47</v>
      </c>
      <c r="J231" s="4">
        <v>0.33</v>
      </c>
      <c r="K231" s="4">
        <v>0.33</v>
      </c>
      <c r="Q231" s="6">
        <f>J231</f>
        <v>0.33</v>
      </c>
    </row>
    <row r="232" spans="2:21" x14ac:dyDescent="0.25">
      <c r="B232" s="2" t="s">
        <v>43</v>
      </c>
      <c r="C232" s="3">
        <v>45128</v>
      </c>
      <c r="D232" s="2" t="s">
        <v>80</v>
      </c>
      <c r="E232" s="2" t="s">
        <v>442</v>
      </c>
      <c r="F232" s="2" t="s">
        <v>45</v>
      </c>
      <c r="G232" s="2" t="s">
        <v>46</v>
      </c>
      <c r="H232" s="5"/>
      <c r="I232" s="2" t="s">
        <v>47</v>
      </c>
      <c r="J232" s="4">
        <v>68.73</v>
      </c>
      <c r="K232" s="4">
        <v>68.73</v>
      </c>
      <c r="R232" s="6">
        <f>J232</f>
        <v>68.73</v>
      </c>
    </row>
    <row r="233" spans="2:21" x14ac:dyDescent="0.25">
      <c r="B233" s="2" t="s">
        <v>43</v>
      </c>
      <c r="C233" s="3">
        <v>45128</v>
      </c>
      <c r="D233" s="2" t="s">
        <v>80</v>
      </c>
      <c r="E233" s="2" t="s">
        <v>442</v>
      </c>
      <c r="F233" s="2" t="s">
        <v>45</v>
      </c>
      <c r="G233" s="2" t="s">
        <v>46</v>
      </c>
      <c r="H233" s="5"/>
      <c r="I233" s="2" t="s">
        <v>47</v>
      </c>
      <c r="J233" s="4">
        <v>16.07</v>
      </c>
      <c r="K233" s="4">
        <v>16.07</v>
      </c>
      <c r="S233" s="6">
        <f>J233</f>
        <v>16.07</v>
      </c>
    </row>
    <row r="234" spans="2:21" x14ac:dyDescent="0.25">
      <c r="B234" s="2" t="s">
        <v>43</v>
      </c>
      <c r="C234" s="3">
        <v>45128</v>
      </c>
      <c r="D234" s="2" t="s">
        <v>80</v>
      </c>
      <c r="E234" s="2" t="s">
        <v>442</v>
      </c>
      <c r="F234" s="2" t="s">
        <v>45</v>
      </c>
      <c r="G234" s="2" t="s">
        <v>46</v>
      </c>
      <c r="H234" s="5"/>
      <c r="I234" s="2" t="s">
        <v>47</v>
      </c>
      <c r="J234" s="4">
        <v>2.66</v>
      </c>
      <c r="K234" s="4">
        <v>2.66</v>
      </c>
      <c r="T234" s="6">
        <f>J234</f>
        <v>2.66</v>
      </c>
      <c r="U234" s="6"/>
    </row>
    <row r="235" spans="2:21" x14ac:dyDescent="0.25">
      <c r="B235" s="2" t="s">
        <v>43</v>
      </c>
      <c r="C235" s="3">
        <v>45135</v>
      </c>
      <c r="D235" s="2" t="s">
        <v>81</v>
      </c>
      <c r="E235" s="2" t="s">
        <v>442</v>
      </c>
      <c r="F235" s="2" t="s">
        <v>45</v>
      </c>
      <c r="G235" s="2" t="s">
        <v>46</v>
      </c>
      <c r="H235" s="5"/>
      <c r="I235" s="2" t="s">
        <v>47</v>
      </c>
      <c r="J235" s="4">
        <v>1108.4000000000001</v>
      </c>
      <c r="K235" s="4">
        <v>1108.4000000000001</v>
      </c>
      <c r="L235" s="6">
        <f>J235</f>
        <v>1108.4000000000001</v>
      </c>
    </row>
    <row r="236" spans="2:21" x14ac:dyDescent="0.25">
      <c r="B236" s="2" t="s">
        <v>43</v>
      </c>
      <c r="C236" s="3">
        <v>45135</v>
      </c>
      <c r="D236" s="2" t="s">
        <v>81</v>
      </c>
      <c r="E236" s="2" t="s">
        <v>442</v>
      </c>
      <c r="F236" s="2" t="s">
        <v>45</v>
      </c>
      <c r="G236" s="2" t="s">
        <v>46</v>
      </c>
      <c r="H236" s="5"/>
      <c r="I236" s="2" t="s">
        <v>47</v>
      </c>
      <c r="J236" s="4">
        <v>51.42</v>
      </c>
      <c r="K236" s="4">
        <v>51.42</v>
      </c>
      <c r="N236" s="6">
        <f>J236</f>
        <v>51.42</v>
      </c>
    </row>
    <row r="237" spans="2:21" x14ac:dyDescent="0.25">
      <c r="B237" s="2" t="s">
        <v>43</v>
      </c>
      <c r="C237" s="3">
        <v>45135</v>
      </c>
      <c r="D237" s="2" t="s">
        <v>81</v>
      </c>
      <c r="E237" s="2" t="s">
        <v>442</v>
      </c>
      <c r="F237" s="2" t="s">
        <v>45</v>
      </c>
      <c r="G237" s="2" t="s">
        <v>46</v>
      </c>
      <c r="H237" s="5"/>
      <c r="I237" s="2" t="s">
        <v>47</v>
      </c>
      <c r="J237" s="4">
        <v>12.69</v>
      </c>
      <c r="K237" s="4">
        <v>12.69</v>
      </c>
      <c r="M237" s="6">
        <f>J237</f>
        <v>12.69</v>
      </c>
    </row>
    <row r="238" spans="2:21" x14ac:dyDescent="0.25">
      <c r="B238" s="2" t="s">
        <v>43</v>
      </c>
      <c r="C238" s="3">
        <v>45135</v>
      </c>
      <c r="D238" s="2" t="s">
        <v>81</v>
      </c>
      <c r="E238" s="2" t="s">
        <v>442</v>
      </c>
      <c r="F238" s="2" t="s">
        <v>45</v>
      </c>
      <c r="G238" s="2" t="s">
        <v>46</v>
      </c>
      <c r="H238" s="5"/>
      <c r="I238" s="2" t="s">
        <v>47</v>
      </c>
      <c r="J238" s="4">
        <v>6.43</v>
      </c>
      <c r="K238" s="4">
        <v>6.43</v>
      </c>
      <c r="O238" s="6">
        <f>J238</f>
        <v>6.43</v>
      </c>
    </row>
    <row r="239" spans="2:21" x14ac:dyDescent="0.25">
      <c r="B239" s="2" t="s">
        <v>43</v>
      </c>
      <c r="C239" s="3">
        <v>45135</v>
      </c>
      <c r="D239" s="2" t="s">
        <v>81</v>
      </c>
      <c r="E239" s="2" t="s">
        <v>442</v>
      </c>
      <c r="F239" s="2" t="s">
        <v>45</v>
      </c>
      <c r="G239" s="2" t="s">
        <v>46</v>
      </c>
      <c r="H239" s="5"/>
      <c r="I239" s="2" t="s">
        <v>47</v>
      </c>
      <c r="J239" s="4">
        <v>2.66</v>
      </c>
      <c r="K239" s="4">
        <v>2.66</v>
      </c>
      <c r="P239" s="6">
        <f>J239</f>
        <v>2.66</v>
      </c>
    </row>
    <row r="240" spans="2:21" x14ac:dyDescent="0.25">
      <c r="B240" s="2" t="s">
        <v>43</v>
      </c>
      <c r="C240" s="3">
        <v>45135</v>
      </c>
      <c r="D240" s="2" t="s">
        <v>81</v>
      </c>
      <c r="E240" s="2" t="s">
        <v>442</v>
      </c>
      <c r="F240" s="2" t="s">
        <v>45</v>
      </c>
      <c r="G240" s="2" t="s">
        <v>46</v>
      </c>
      <c r="H240" s="5"/>
      <c r="I240" s="2" t="s">
        <v>47</v>
      </c>
      <c r="J240" s="4">
        <v>0.34</v>
      </c>
      <c r="K240" s="4">
        <v>0.34</v>
      </c>
      <c r="Q240" s="6">
        <f>J240</f>
        <v>0.34</v>
      </c>
    </row>
    <row r="241" spans="2:21" x14ac:dyDescent="0.25">
      <c r="B241" s="2" t="s">
        <v>43</v>
      </c>
      <c r="C241" s="3">
        <v>45135</v>
      </c>
      <c r="D241" s="2" t="s">
        <v>81</v>
      </c>
      <c r="E241" s="2" t="s">
        <v>442</v>
      </c>
      <c r="F241" s="2" t="s">
        <v>45</v>
      </c>
      <c r="G241" s="2" t="s">
        <v>46</v>
      </c>
      <c r="H241" s="5"/>
      <c r="I241" s="2" t="s">
        <v>47</v>
      </c>
      <c r="J241" s="4">
        <v>68.72</v>
      </c>
      <c r="K241" s="4">
        <v>68.72</v>
      </c>
      <c r="R241" s="6">
        <f>J241</f>
        <v>68.72</v>
      </c>
    </row>
    <row r="242" spans="2:21" x14ac:dyDescent="0.25">
      <c r="B242" s="2" t="s">
        <v>43</v>
      </c>
      <c r="C242" s="3">
        <v>45135</v>
      </c>
      <c r="D242" s="2" t="s">
        <v>81</v>
      </c>
      <c r="E242" s="2" t="s">
        <v>442</v>
      </c>
      <c r="F242" s="2" t="s">
        <v>45</v>
      </c>
      <c r="G242" s="2" t="s">
        <v>46</v>
      </c>
      <c r="H242" s="5"/>
      <c r="I242" s="2" t="s">
        <v>47</v>
      </c>
      <c r="J242" s="4">
        <v>16.07</v>
      </c>
      <c r="K242" s="4">
        <v>16.07</v>
      </c>
      <c r="S242" s="6">
        <f>J242</f>
        <v>16.07</v>
      </c>
    </row>
    <row r="243" spans="2:21" x14ac:dyDescent="0.25">
      <c r="B243" s="2" t="s">
        <v>43</v>
      </c>
      <c r="C243" s="3">
        <v>45135</v>
      </c>
      <c r="D243" s="2" t="s">
        <v>81</v>
      </c>
      <c r="E243" s="2" t="s">
        <v>442</v>
      </c>
      <c r="F243" s="2" t="s">
        <v>45</v>
      </c>
      <c r="G243" s="2" t="s">
        <v>46</v>
      </c>
      <c r="H243" s="5"/>
      <c r="I243" s="2" t="s">
        <v>47</v>
      </c>
      <c r="J243" s="4">
        <v>2.66</v>
      </c>
      <c r="K243" s="4">
        <v>2.66</v>
      </c>
      <c r="T243" s="6">
        <f>J243</f>
        <v>2.66</v>
      </c>
      <c r="U243" s="6"/>
    </row>
    <row r="244" spans="2:21" x14ac:dyDescent="0.25">
      <c r="B244" s="2" t="s">
        <v>43</v>
      </c>
      <c r="C244" s="3">
        <v>45142</v>
      </c>
      <c r="D244" s="2" t="s">
        <v>82</v>
      </c>
      <c r="E244" s="2" t="s">
        <v>442</v>
      </c>
      <c r="F244" s="2" t="s">
        <v>45</v>
      </c>
      <c r="G244" s="2" t="s">
        <v>46</v>
      </c>
      <c r="H244" s="5"/>
      <c r="I244" s="2" t="s">
        <v>47</v>
      </c>
      <c r="J244" s="4">
        <v>1108.4000000000001</v>
      </c>
      <c r="K244" s="4">
        <v>1108.4000000000001</v>
      </c>
      <c r="L244" s="6">
        <f>J244</f>
        <v>1108.4000000000001</v>
      </c>
    </row>
    <row r="245" spans="2:21" x14ac:dyDescent="0.25">
      <c r="B245" s="2" t="s">
        <v>43</v>
      </c>
      <c r="C245" s="3">
        <v>45142</v>
      </c>
      <c r="D245" s="2" t="s">
        <v>82</v>
      </c>
      <c r="E245" s="2" t="s">
        <v>442</v>
      </c>
      <c r="F245" s="2" t="s">
        <v>45</v>
      </c>
      <c r="G245" s="2" t="s">
        <v>46</v>
      </c>
      <c r="H245" s="5"/>
      <c r="I245" s="2" t="s">
        <v>47</v>
      </c>
      <c r="J245" s="4">
        <v>51.42</v>
      </c>
      <c r="K245" s="4">
        <v>51.42</v>
      </c>
      <c r="N245" s="6">
        <f>J245</f>
        <v>51.42</v>
      </c>
    </row>
    <row r="246" spans="2:21" x14ac:dyDescent="0.25">
      <c r="B246" s="2" t="s">
        <v>43</v>
      </c>
      <c r="C246" s="3">
        <v>45142</v>
      </c>
      <c r="D246" s="2" t="s">
        <v>82</v>
      </c>
      <c r="E246" s="2" t="s">
        <v>442</v>
      </c>
      <c r="F246" s="2" t="s">
        <v>45</v>
      </c>
      <c r="G246" s="2" t="s">
        <v>46</v>
      </c>
      <c r="H246" s="5"/>
      <c r="I246" s="2" t="s">
        <v>47</v>
      </c>
      <c r="J246" s="4">
        <v>12.69</v>
      </c>
      <c r="K246" s="4">
        <v>12.69</v>
      </c>
      <c r="M246" s="6">
        <f>J246</f>
        <v>12.69</v>
      </c>
    </row>
    <row r="247" spans="2:21" x14ac:dyDescent="0.25">
      <c r="B247" s="2" t="s">
        <v>43</v>
      </c>
      <c r="C247" s="3">
        <v>45142</v>
      </c>
      <c r="D247" s="2" t="s">
        <v>82</v>
      </c>
      <c r="E247" s="2" t="s">
        <v>442</v>
      </c>
      <c r="F247" s="2" t="s">
        <v>45</v>
      </c>
      <c r="G247" s="2" t="s">
        <v>46</v>
      </c>
      <c r="H247" s="5"/>
      <c r="I247" s="2" t="s">
        <v>47</v>
      </c>
      <c r="J247" s="4">
        <v>6.43</v>
      </c>
      <c r="K247" s="4">
        <v>6.43</v>
      </c>
      <c r="O247" s="6">
        <f>J247</f>
        <v>6.43</v>
      </c>
    </row>
    <row r="248" spans="2:21" x14ac:dyDescent="0.25">
      <c r="B248" s="2" t="s">
        <v>43</v>
      </c>
      <c r="C248" s="3">
        <v>45142</v>
      </c>
      <c r="D248" s="2" t="s">
        <v>82</v>
      </c>
      <c r="E248" s="2" t="s">
        <v>442</v>
      </c>
      <c r="F248" s="2" t="s">
        <v>45</v>
      </c>
      <c r="G248" s="2" t="s">
        <v>46</v>
      </c>
      <c r="H248" s="5"/>
      <c r="I248" s="2" t="s">
        <v>47</v>
      </c>
      <c r="J248" s="4">
        <v>2.66</v>
      </c>
      <c r="K248" s="4">
        <v>2.66</v>
      </c>
      <c r="P248" s="6">
        <f>J248</f>
        <v>2.66</v>
      </c>
    </row>
    <row r="249" spans="2:21" x14ac:dyDescent="0.25">
      <c r="B249" s="2" t="s">
        <v>43</v>
      </c>
      <c r="C249" s="3">
        <v>45142</v>
      </c>
      <c r="D249" s="2" t="s">
        <v>82</v>
      </c>
      <c r="E249" s="2" t="s">
        <v>442</v>
      </c>
      <c r="F249" s="2" t="s">
        <v>45</v>
      </c>
      <c r="G249" s="2" t="s">
        <v>46</v>
      </c>
      <c r="H249" s="5"/>
      <c r="I249" s="2" t="s">
        <v>47</v>
      </c>
      <c r="J249" s="4">
        <v>0.33</v>
      </c>
      <c r="K249" s="4">
        <v>0.33</v>
      </c>
      <c r="Q249" s="6">
        <f>J249</f>
        <v>0.33</v>
      </c>
    </row>
    <row r="250" spans="2:21" x14ac:dyDescent="0.25">
      <c r="B250" s="2" t="s">
        <v>43</v>
      </c>
      <c r="C250" s="3">
        <v>45142</v>
      </c>
      <c r="D250" s="2" t="s">
        <v>82</v>
      </c>
      <c r="E250" s="2" t="s">
        <v>442</v>
      </c>
      <c r="F250" s="2" t="s">
        <v>45</v>
      </c>
      <c r="G250" s="2" t="s">
        <v>46</v>
      </c>
      <c r="H250" s="5"/>
      <c r="I250" s="2" t="s">
        <v>47</v>
      </c>
      <c r="J250" s="4">
        <v>68.72</v>
      </c>
      <c r="K250" s="4">
        <v>68.72</v>
      </c>
      <c r="R250" s="6">
        <f>J250</f>
        <v>68.72</v>
      </c>
    </row>
    <row r="251" spans="2:21" x14ac:dyDescent="0.25">
      <c r="B251" s="2" t="s">
        <v>43</v>
      </c>
      <c r="C251" s="3">
        <v>45142</v>
      </c>
      <c r="D251" s="2" t="s">
        <v>82</v>
      </c>
      <c r="E251" s="2" t="s">
        <v>442</v>
      </c>
      <c r="F251" s="2" t="s">
        <v>45</v>
      </c>
      <c r="G251" s="2" t="s">
        <v>46</v>
      </c>
      <c r="H251" s="5"/>
      <c r="I251" s="2" t="s">
        <v>47</v>
      </c>
      <c r="J251" s="4">
        <v>16.079999999999998</v>
      </c>
      <c r="K251" s="4">
        <v>16.079999999999998</v>
      </c>
      <c r="S251" s="6">
        <f>J251</f>
        <v>16.079999999999998</v>
      </c>
    </row>
    <row r="252" spans="2:21" x14ac:dyDescent="0.25">
      <c r="B252" s="2" t="s">
        <v>43</v>
      </c>
      <c r="C252" s="3">
        <v>45142</v>
      </c>
      <c r="D252" s="2" t="s">
        <v>82</v>
      </c>
      <c r="E252" s="2" t="s">
        <v>442</v>
      </c>
      <c r="F252" s="2" t="s">
        <v>45</v>
      </c>
      <c r="G252" s="2" t="s">
        <v>46</v>
      </c>
      <c r="H252" s="5"/>
      <c r="I252" s="2" t="s">
        <v>47</v>
      </c>
      <c r="J252" s="4">
        <v>2.66</v>
      </c>
      <c r="K252" s="4">
        <v>2.66</v>
      </c>
      <c r="T252" s="6">
        <f>J252</f>
        <v>2.66</v>
      </c>
      <c r="U252" s="6"/>
    </row>
    <row r="253" spans="2:21" x14ac:dyDescent="0.25">
      <c r="B253" s="2" t="s">
        <v>43</v>
      </c>
      <c r="C253" s="3">
        <v>45149</v>
      </c>
      <c r="D253" s="2" t="s">
        <v>83</v>
      </c>
      <c r="E253" s="2" t="s">
        <v>442</v>
      </c>
      <c r="F253" s="2" t="s">
        <v>45</v>
      </c>
      <c r="G253" s="2" t="s">
        <v>46</v>
      </c>
      <c r="H253" s="5"/>
      <c r="I253" s="2" t="s">
        <v>47</v>
      </c>
      <c r="J253" s="4">
        <v>1108.4000000000001</v>
      </c>
      <c r="K253" s="4">
        <v>1108.4000000000001</v>
      </c>
      <c r="L253" s="6">
        <f>J253</f>
        <v>1108.4000000000001</v>
      </c>
    </row>
    <row r="254" spans="2:21" x14ac:dyDescent="0.25">
      <c r="B254" s="2" t="s">
        <v>43</v>
      </c>
      <c r="C254" s="3">
        <v>45149</v>
      </c>
      <c r="D254" s="2" t="s">
        <v>83</v>
      </c>
      <c r="E254" s="2" t="s">
        <v>442</v>
      </c>
      <c r="F254" s="2" t="s">
        <v>45</v>
      </c>
      <c r="G254" s="2" t="s">
        <v>46</v>
      </c>
      <c r="H254" s="5"/>
      <c r="I254" s="2" t="s">
        <v>47</v>
      </c>
      <c r="J254" s="4">
        <v>51.42</v>
      </c>
      <c r="K254" s="4">
        <v>51.42</v>
      </c>
      <c r="N254" s="6">
        <f>J254</f>
        <v>51.42</v>
      </c>
    </row>
    <row r="255" spans="2:21" x14ac:dyDescent="0.25">
      <c r="B255" s="2" t="s">
        <v>43</v>
      </c>
      <c r="C255" s="3">
        <v>45149</v>
      </c>
      <c r="D255" s="2" t="s">
        <v>83</v>
      </c>
      <c r="E255" s="2" t="s">
        <v>442</v>
      </c>
      <c r="F255" s="2" t="s">
        <v>45</v>
      </c>
      <c r="G255" s="2" t="s">
        <v>46</v>
      </c>
      <c r="H255" s="5"/>
      <c r="I255" s="2" t="s">
        <v>47</v>
      </c>
      <c r="J255" s="4">
        <v>12.69</v>
      </c>
      <c r="K255" s="4">
        <v>12.69</v>
      </c>
      <c r="M255" s="6">
        <f>J255</f>
        <v>12.69</v>
      </c>
    </row>
    <row r="256" spans="2:21" x14ac:dyDescent="0.25">
      <c r="B256" s="2" t="s">
        <v>43</v>
      </c>
      <c r="C256" s="3">
        <v>45149</v>
      </c>
      <c r="D256" s="2" t="s">
        <v>83</v>
      </c>
      <c r="E256" s="2" t="s">
        <v>442</v>
      </c>
      <c r="F256" s="2" t="s">
        <v>45</v>
      </c>
      <c r="G256" s="2" t="s">
        <v>46</v>
      </c>
      <c r="H256" s="5"/>
      <c r="I256" s="2" t="s">
        <v>47</v>
      </c>
      <c r="J256" s="4">
        <v>6.43</v>
      </c>
      <c r="K256" s="4">
        <v>6.43</v>
      </c>
      <c r="O256" s="6">
        <f>J256</f>
        <v>6.43</v>
      </c>
    </row>
    <row r="257" spans="2:21" x14ac:dyDescent="0.25">
      <c r="B257" s="2" t="s">
        <v>43</v>
      </c>
      <c r="C257" s="3">
        <v>45149</v>
      </c>
      <c r="D257" s="2" t="s">
        <v>83</v>
      </c>
      <c r="E257" s="2" t="s">
        <v>442</v>
      </c>
      <c r="F257" s="2" t="s">
        <v>45</v>
      </c>
      <c r="G257" s="2" t="s">
        <v>46</v>
      </c>
      <c r="H257" s="5"/>
      <c r="I257" s="2" t="s">
        <v>47</v>
      </c>
      <c r="J257" s="4">
        <v>2.66</v>
      </c>
      <c r="K257" s="4">
        <v>2.66</v>
      </c>
      <c r="P257" s="6">
        <f>J257</f>
        <v>2.66</v>
      </c>
    </row>
    <row r="258" spans="2:21" x14ac:dyDescent="0.25">
      <c r="B258" s="2" t="s">
        <v>43</v>
      </c>
      <c r="C258" s="3">
        <v>45149</v>
      </c>
      <c r="D258" s="2" t="s">
        <v>83</v>
      </c>
      <c r="E258" s="2" t="s">
        <v>442</v>
      </c>
      <c r="F258" s="2" t="s">
        <v>45</v>
      </c>
      <c r="G258" s="2" t="s">
        <v>46</v>
      </c>
      <c r="H258" s="5"/>
      <c r="I258" s="2" t="s">
        <v>47</v>
      </c>
      <c r="J258" s="4">
        <v>0.33</v>
      </c>
      <c r="K258" s="4">
        <v>0.33</v>
      </c>
      <c r="Q258" s="6">
        <f>J258</f>
        <v>0.33</v>
      </c>
    </row>
    <row r="259" spans="2:21" x14ac:dyDescent="0.25">
      <c r="B259" s="2" t="s">
        <v>43</v>
      </c>
      <c r="C259" s="3">
        <v>45149</v>
      </c>
      <c r="D259" s="2" t="s">
        <v>83</v>
      </c>
      <c r="E259" s="2" t="s">
        <v>442</v>
      </c>
      <c r="F259" s="2" t="s">
        <v>45</v>
      </c>
      <c r="G259" s="2" t="s">
        <v>46</v>
      </c>
      <c r="H259" s="5"/>
      <c r="I259" s="2" t="s">
        <v>47</v>
      </c>
      <c r="J259" s="4">
        <v>68.72</v>
      </c>
      <c r="K259" s="4">
        <v>68.72</v>
      </c>
      <c r="R259" s="6">
        <f>J259</f>
        <v>68.72</v>
      </c>
    </row>
    <row r="260" spans="2:21" x14ac:dyDescent="0.25">
      <c r="B260" s="2" t="s">
        <v>43</v>
      </c>
      <c r="C260" s="3">
        <v>45149</v>
      </c>
      <c r="D260" s="2" t="s">
        <v>83</v>
      </c>
      <c r="E260" s="2" t="s">
        <v>442</v>
      </c>
      <c r="F260" s="2" t="s">
        <v>45</v>
      </c>
      <c r="G260" s="2" t="s">
        <v>46</v>
      </c>
      <c r="H260" s="5"/>
      <c r="I260" s="2" t="s">
        <v>47</v>
      </c>
      <c r="J260" s="4">
        <v>16.07</v>
      </c>
      <c r="K260" s="4">
        <v>16.07</v>
      </c>
      <c r="S260" s="6">
        <f>J260</f>
        <v>16.07</v>
      </c>
    </row>
    <row r="261" spans="2:21" x14ac:dyDescent="0.25">
      <c r="B261" s="2" t="s">
        <v>43</v>
      </c>
      <c r="C261" s="3">
        <v>45149</v>
      </c>
      <c r="D261" s="2" t="s">
        <v>83</v>
      </c>
      <c r="E261" s="2" t="s">
        <v>442</v>
      </c>
      <c r="F261" s="2" t="s">
        <v>45</v>
      </c>
      <c r="G261" s="2" t="s">
        <v>46</v>
      </c>
      <c r="H261" s="5"/>
      <c r="I261" s="2" t="s">
        <v>47</v>
      </c>
      <c r="J261" s="4">
        <v>2.66</v>
      </c>
      <c r="K261" s="4">
        <v>2.66</v>
      </c>
      <c r="T261" s="6">
        <f>J261</f>
        <v>2.66</v>
      </c>
      <c r="U261" s="6"/>
    </row>
    <row r="262" spans="2:21" x14ac:dyDescent="0.25">
      <c r="B262" s="2" t="s">
        <v>43</v>
      </c>
      <c r="C262" s="3">
        <v>45156</v>
      </c>
      <c r="D262" s="2" t="s">
        <v>84</v>
      </c>
      <c r="E262" s="2" t="s">
        <v>442</v>
      </c>
      <c r="F262" s="2" t="s">
        <v>45</v>
      </c>
      <c r="G262" s="2" t="s">
        <v>46</v>
      </c>
      <c r="H262" s="5"/>
      <c r="I262" s="2" t="s">
        <v>47</v>
      </c>
      <c r="J262" s="4">
        <v>1108.4000000000001</v>
      </c>
      <c r="K262" s="4">
        <v>1108.4000000000001</v>
      </c>
      <c r="L262" s="6">
        <f>J262</f>
        <v>1108.4000000000001</v>
      </c>
    </row>
    <row r="263" spans="2:21" x14ac:dyDescent="0.25">
      <c r="B263" s="2" t="s">
        <v>43</v>
      </c>
      <c r="C263" s="3">
        <v>45156</v>
      </c>
      <c r="D263" s="2" t="s">
        <v>84</v>
      </c>
      <c r="E263" s="2" t="s">
        <v>442</v>
      </c>
      <c r="F263" s="2" t="s">
        <v>45</v>
      </c>
      <c r="G263" s="2" t="s">
        <v>46</v>
      </c>
      <c r="H263" s="5"/>
      <c r="I263" s="2" t="s">
        <v>47</v>
      </c>
      <c r="J263" s="4">
        <v>51.42</v>
      </c>
      <c r="K263" s="4">
        <v>51.42</v>
      </c>
      <c r="N263" s="6">
        <f>J263</f>
        <v>51.42</v>
      </c>
    </row>
    <row r="264" spans="2:21" x14ac:dyDescent="0.25">
      <c r="B264" s="2" t="s">
        <v>43</v>
      </c>
      <c r="C264" s="3">
        <v>45156</v>
      </c>
      <c r="D264" s="2" t="s">
        <v>84</v>
      </c>
      <c r="E264" s="2" t="s">
        <v>442</v>
      </c>
      <c r="F264" s="2" t="s">
        <v>45</v>
      </c>
      <c r="G264" s="2" t="s">
        <v>46</v>
      </c>
      <c r="H264" s="5"/>
      <c r="I264" s="2" t="s">
        <v>47</v>
      </c>
      <c r="J264" s="4">
        <v>12.69</v>
      </c>
      <c r="K264" s="4">
        <v>12.69</v>
      </c>
      <c r="M264" s="6">
        <f>J264</f>
        <v>12.69</v>
      </c>
    </row>
    <row r="265" spans="2:21" x14ac:dyDescent="0.25">
      <c r="B265" s="2" t="s">
        <v>43</v>
      </c>
      <c r="C265" s="3">
        <v>45156</v>
      </c>
      <c r="D265" s="2" t="s">
        <v>84</v>
      </c>
      <c r="E265" s="2" t="s">
        <v>442</v>
      </c>
      <c r="F265" s="2" t="s">
        <v>45</v>
      </c>
      <c r="G265" s="2" t="s">
        <v>46</v>
      </c>
      <c r="H265" s="5"/>
      <c r="I265" s="2" t="s">
        <v>47</v>
      </c>
      <c r="J265" s="4">
        <v>6.43</v>
      </c>
      <c r="K265" s="4">
        <v>6.43</v>
      </c>
      <c r="O265" s="6">
        <f>J265</f>
        <v>6.43</v>
      </c>
    </row>
    <row r="266" spans="2:21" x14ac:dyDescent="0.25">
      <c r="B266" s="2" t="s">
        <v>43</v>
      </c>
      <c r="C266" s="3">
        <v>45156</v>
      </c>
      <c r="D266" s="2" t="s">
        <v>84</v>
      </c>
      <c r="E266" s="2" t="s">
        <v>442</v>
      </c>
      <c r="F266" s="2" t="s">
        <v>45</v>
      </c>
      <c r="G266" s="2" t="s">
        <v>46</v>
      </c>
      <c r="H266" s="5"/>
      <c r="I266" s="2" t="s">
        <v>47</v>
      </c>
      <c r="J266" s="4">
        <v>2.66</v>
      </c>
      <c r="K266" s="4">
        <v>2.66</v>
      </c>
      <c r="P266" s="6">
        <f>J266</f>
        <v>2.66</v>
      </c>
    </row>
    <row r="267" spans="2:21" x14ac:dyDescent="0.25">
      <c r="B267" s="2" t="s">
        <v>43</v>
      </c>
      <c r="C267" s="3">
        <v>45156</v>
      </c>
      <c r="D267" s="2" t="s">
        <v>84</v>
      </c>
      <c r="E267" s="2" t="s">
        <v>442</v>
      </c>
      <c r="F267" s="2" t="s">
        <v>45</v>
      </c>
      <c r="G267" s="2" t="s">
        <v>46</v>
      </c>
      <c r="H267" s="5"/>
      <c r="I267" s="2" t="s">
        <v>47</v>
      </c>
      <c r="J267" s="4">
        <v>0.33</v>
      </c>
      <c r="K267" s="4">
        <v>0.33</v>
      </c>
      <c r="Q267" s="6">
        <f>J267</f>
        <v>0.33</v>
      </c>
    </row>
    <row r="268" spans="2:21" x14ac:dyDescent="0.25">
      <c r="B268" s="2" t="s">
        <v>43</v>
      </c>
      <c r="C268" s="3">
        <v>45156</v>
      </c>
      <c r="D268" s="2" t="s">
        <v>84</v>
      </c>
      <c r="E268" s="2" t="s">
        <v>442</v>
      </c>
      <c r="F268" s="2" t="s">
        <v>45</v>
      </c>
      <c r="G268" s="2" t="s">
        <v>46</v>
      </c>
      <c r="H268" s="5"/>
      <c r="I268" s="2" t="s">
        <v>47</v>
      </c>
      <c r="J268" s="4">
        <v>68.72</v>
      </c>
      <c r="K268" s="4">
        <v>68.72</v>
      </c>
      <c r="R268" s="6">
        <f>J268</f>
        <v>68.72</v>
      </c>
    </row>
    <row r="269" spans="2:21" x14ac:dyDescent="0.25">
      <c r="B269" s="2" t="s">
        <v>43</v>
      </c>
      <c r="C269" s="3">
        <v>45156</v>
      </c>
      <c r="D269" s="2" t="s">
        <v>84</v>
      </c>
      <c r="E269" s="2" t="s">
        <v>442</v>
      </c>
      <c r="F269" s="2" t="s">
        <v>45</v>
      </c>
      <c r="G269" s="2" t="s">
        <v>46</v>
      </c>
      <c r="H269" s="5"/>
      <c r="I269" s="2" t="s">
        <v>47</v>
      </c>
      <c r="J269" s="4">
        <v>16.07</v>
      </c>
      <c r="K269" s="4">
        <v>16.07</v>
      </c>
      <c r="S269" s="6">
        <f>J269</f>
        <v>16.07</v>
      </c>
    </row>
    <row r="270" spans="2:21" x14ac:dyDescent="0.25">
      <c r="B270" s="2" t="s">
        <v>43</v>
      </c>
      <c r="C270" s="3">
        <v>45156</v>
      </c>
      <c r="D270" s="2" t="s">
        <v>84</v>
      </c>
      <c r="E270" s="2" t="s">
        <v>442</v>
      </c>
      <c r="F270" s="2" t="s">
        <v>45</v>
      </c>
      <c r="G270" s="2" t="s">
        <v>46</v>
      </c>
      <c r="H270" s="5"/>
      <c r="I270" s="2" t="s">
        <v>47</v>
      </c>
      <c r="J270" s="4">
        <v>2.66</v>
      </c>
      <c r="K270" s="4">
        <v>2.66</v>
      </c>
      <c r="T270" s="6">
        <f>J270</f>
        <v>2.66</v>
      </c>
      <c r="U270" s="6"/>
    </row>
    <row r="271" spans="2:21" x14ac:dyDescent="0.25">
      <c r="B271" s="2" t="s">
        <v>43</v>
      </c>
      <c r="C271" s="3">
        <v>45163</v>
      </c>
      <c r="D271" s="2" t="s">
        <v>85</v>
      </c>
      <c r="E271" s="2" t="s">
        <v>442</v>
      </c>
      <c r="F271" s="2" t="s">
        <v>45</v>
      </c>
      <c r="G271" s="2" t="s">
        <v>46</v>
      </c>
      <c r="H271" s="5"/>
      <c r="I271" s="2" t="s">
        <v>47</v>
      </c>
      <c r="J271" s="4">
        <v>1108.4000000000001</v>
      </c>
      <c r="K271" s="4">
        <v>1108.4000000000001</v>
      </c>
      <c r="L271" s="6">
        <f>J271</f>
        <v>1108.4000000000001</v>
      </c>
    </row>
    <row r="272" spans="2:21" x14ac:dyDescent="0.25">
      <c r="B272" s="2" t="s">
        <v>43</v>
      </c>
      <c r="C272" s="3">
        <v>45163</v>
      </c>
      <c r="D272" s="2" t="s">
        <v>85</v>
      </c>
      <c r="E272" s="2" t="s">
        <v>442</v>
      </c>
      <c r="F272" s="2" t="s">
        <v>45</v>
      </c>
      <c r="G272" s="2" t="s">
        <v>46</v>
      </c>
      <c r="H272" s="5"/>
      <c r="I272" s="2" t="s">
        <v>47</v>
      </c>
      <c r="J272" s="4">
        <v>51.42</v>
      </c>
      <c r="K272" s="4">
        <v>51.42</v>
      </c>
      <c r="N272" s="6">
        <f>J272</f>
        <v>51.42</v>
      </c>
    </row>
    <row r="273" spans="2:21" x14ac:dyDescent="0.25">
      <c r="B273" s="2" t="s">
        <v>43</v>
      </c>
      <c r="C273" s="3">
        <v>45163</v>
      </c>
      <c r="D273" s="2" t="s">
        <v>85</v>
      </c>
      <c r="E273" s="2" t="s">
        <v>442</v>
      </c>
      <c r="F273" s="2" t="s">
        <v>45</v>
      </c>
      <c r="G273" s="2" t="s">
        <v>46</v>
      </c>
      <c r="H273" s="5"/>
      <c r="I273" s="2" t="s">
        <v>47</v>
      </c>
      <c r="J273" s="4">
        <v>12.69</v>
      </c>
      <c r="K273" s="4">
        <v>12.69</v>
      </c>
      <c r="M273" s="6">
        <f>J273</f>
        <v>12.69</v>
      </c>
    </row>
    <row r="274" spans="2:21" x14ac:dyDescent="0.25">
      <c r="B274" s="2" t="s">
        <v>43</v>
      </c>
      <c r="C274" s="3">
        <v>45163</v>
      </c>
      <c r="D274" s="2" t="s">
        <v>85</v>
      </c>
      <c r="E274" s="2" t="s">
        <v>442</v>
      </c>
      <c r="F274" s="2" t="s">
        <v>45</v>
      </c>
      <c r="G274" s="2" t="s">
        <v>46</v>
      </c>
      <c r="H274" s="5"/>
      <c r="I274" s="2" t="s">
        <v>47</v>
      </c>
      <c r="J274" s="4">
        <v>6.43</v>
      </c>
      <c r="K274" s="4">
        <v>6.43</v>
      </c>
      <c r="O274" s="6">
        <f>J274</f>
        <v>6.43</v>
      </c>
    </row>
    <row r="275" spans="2:21" x14ac:dyDescent="0.25">
      <c r="B275" s="2" t="s">
        <v>43</v>
      </c>
      <c r="C275" s="3">
        <v>45163</v>
      </c>
      <c r="D275" s="2" t="s">
        <v>85</v>
      </c>
      <c r="E275" s="2" t="s">
        <v>442</v>
      </c>
      <c r="F275" s="2" t="s">
        <v>45</v>
      </c>
      <c r="G275" s="2" t="s">
        <v>46</v>
      </c>
      <c r="H275" s="5"/>
      <c r="I275" s="2" t="s">
        <v>47</v>
      </c>
      <c r="J275" s="4">
        <v>2.66</v>
      </c>
      <c r="K275" s="4">
        <v>2.66</v>
      </c>
      <c r="P275" s="6">
        <f>J275</f>
        <v>2.66</v>
      </c>
    </row>
    <row r="276" spans="2:21" x14ac:dyDescent="0.25">
      <c r="B276" s="2" t="s">
        <v>43</v>
      </c>
      <c r="C276" s="3">
        <v>45163</v>
      </c>
      <c r="D276" s="2" t="s">
        <v>85</v>
      </c>
      <c r="E276" s="2" t="s">
        <v>442</v>
      </c>
      <c r="F276" s="2" t="s">
        <v>45</v>
      </c>
      <c r="G276" s="2" t="s">
        <v>46</v>
      </c>
      <c r="H276" s="5"/>
      <c r="I276" s="2" t="s">
        <v>47</v>
      </c>
      <c r="J276" s="4">
        <v>0.34</v>
      </c>
      <c r="K276" s="4">
        <v>0.34</v>
      </c>
      <c r="Q276" s="6">
        <f>J276</f>
        <v>0.34</v>
      </c>
    </row>
    <row r="277" spans="2:21" x14ac:dyDescent="0.25">
      <c r="B277" s="2" t="s">
        <v>43</v>
      </c>
      <c r="C277" s="3">
        <v>45163</v>
      </c>
      <c r="D277" s="2" t="s">
        <v>85</v>
      </c>
      <c r="E277" s="2" t="s">
        <v>442</v>
      </c>
      <c r="F277" s="2" t="s">
        <v>45</v>
      </c>
      <c r="G277" s="2" t="s">
        <v>46</v>
      </c>
      <c r="H277" s="5"/>
      <c r="I277" s="2" t="s">
        <v>47</v>
      </c>
      <c r="J277" s="4">
        <v>68.72</v>
      </c>
      <c r="K277" s="4">
        <v>68.72</v>
      </c>
      <c r="R277" s="6">
        <f>J277</f>
        <v>68.72</v>
      </c>
    </row>
    <row r="278" spans="2:21" x14ac:dyDescent="0.25">
      <c r="B278" s="2" t="s">
        <v>43</v>
      </c>
      <c r="C278" s="3">
        <v>45163</v>
      </c>
      <c r="D278" s="2" t="s">
        <v>85</v>
      </c>
      <c r="E278" s="2" t="s">
        <v>442</v>
      </c>
      <c r="F278" s="2" t="s">
        <v>45</v>
      </c>
      <c r="G278" s="2" t="s">
        <v>46</v>
      </c>
      <c r="H278" s="5"/>
      <c r="I278" s="2" t="s">
        <v>47</v>
      </c>
      <c r="J278" s="4">
        <v>16.07</v>
      </c>
      <c r="K278" s="4">
        <v>16.07</v>
      </c>
      <c r="S278" s="6">
        <f>J278</f>
        <v>16.07</v>
      </c>
    </row>
    <row r="279" spans="2:21" x14ac:dyDescent="0.25">
      <c r="B279" s="2" t="s">
        <v>43</v>
      </c>
      <c r="C279" s="3">
        <v>45163</v>
      </c>
      <c r="D279" s="2" t="s">
        <v>85</v>
      </c>
      <c r="E279" s="2" t="s">
        <v>442</v>
      </c>
      <c r="F279" s="2" t="s">
        <v>45</v>
      </c>
      <c r="G279" s="2" t="s">
        <v>46</v>
      </c>
      <c r="H279" s="5"/>
      <c r="I279" s="2" t="s">
        <v>47</v>
      </c>
      <c r="J279" s="4">
        <v>2.66</v>
      </c>
      <c r="K279" s="4">
        <v>2.66</v>
      </c>
      <c r="T279" s="6">
        <f>J279</f>
        <v>2.66</v>
      </c>
      <c r="U279" s="6"/>
    </row>
    <row r="280" spans="2:21" x14ac:dyDescent="0.25">
      <c r="B280" s="2" t="s">
        <v>43</v>
      </c>
      <c r="C280" s="3">
        <v>45170</v>
      </c>
      <c r="D280" s="2" t="s">
        <v>86</v>
      </c>
      <c r="E280" s="2" t="s">
        <v>442</v>
      </c>
      <c r="F280" s="2" t="s">
        <v>45</v>
      </c>
      <c r="G280" s="2" t="s">
        <v>46</v>
      </c>
      <c r="H280" s="5"/>
      <c r="I280" s="2" t="s">
        <v>47</v>
      </c>
      <c r="J280" s="4">
        <v>1108.4000000000001</v>
      </c>
      <c r="K280" s="4">
        <v>1108.4000000000001</v>
      </c>
      <c r="L280" s="6">
        <f>J280</f>
        <v>1108.4000000000001</v>
      </c>
    </row>
    <row r="281" spans="2:21" x14ac:dyDescent="0.25">
      <c r="B281" s="2" t="s">
        <v>43</v>
      </c>
      <c r="C281" s="3">
        <v>45170</v>
      </c>
      <c r="D281" s="2" t="s">
        <v>86</v>
      </c>
      <c r="E281" s="2" t="s">
        <v>442</v>
      </c>
      <c r="F281" s="2" t="s">
        <v>45</v>
      </c>
      <c r="G281" s="2" t="s">
        <v>46</v>
      </c>
      <c r="H281" s="5"/>
      <c r="I281" s="2" t="s">
        <v>47</v>
      </c>
      <c r="J281" s="4">
        <v>51.42</v>
      </c>
      <c r="K281" s="4">
        <v>51.42</v>
      </c>
      <c r="N281" s="6">
        <f>J281</f>
        <v>51.42</v>
      </c>
    </row>
    <row r="282" spans="2:21" x14ac:dyDescent="0.25">
      <c r="B282" s="2" t="s">
        <v>43</v>
      </c>
      <c r="C282" s="3">
        <v>45170</v>
      </c>
      <c r="D282" s="2" t="s">
        <v>86</v>
      </c>
      <c r="E282" s="2" t="s">
        <v>442</v>
      </c>
      <c r="F282" s="2" t="s">
        <v>45</v>
      </c>
      <c r="G282" s="2" t="s">
        <v>46</v>
      </c>
      <c r="H282" s="5"/>
      <c r="I282" s="2" t="s">
        <v>47</v>
      </c>
      <c r="J282" s="4">
        <v>12.69</v>
      </c>
      <c r="K282" s="4">
        <v>12.69</v>
      </c>
      <c r="M282" s="6">
        <f>J282</f>
        <v>12.69</v>
      </c>
    </row>
    <row r="283" spans="2:21" x14ac:dyDescent="0.25">
      <c r="B283" s="2" t="s">
        <v>43</v>
      </c>
      <c r="C283" s="3">
        <v>45170</v>
      </c>
      <c r="D283" s="2" t="s">
        <v>86</v>
      </c>
      <c r="E283" s="2" t="s">
        <v>442</v>
      </c>
      <c r="F283" s="2" t="s">
        <v>45</v>
      </c>
      <c r="G283" s="2" t="s">
        <v>46</v>
      </c>
      <c r="H283" s="5"/>
      <c r="I283" s="2" t="s">
        <v>47</v>
      </c>
      <c r="J283" s="4">
        <v>6.43</v>
      </c>
      <c r="K283" s="4">
        <v>6.43</v>
      </c>
      <c r="O283" s="6">
        <f>J283</f>
        <v>6.43</v>
      </c>
    </row>
    <row r="284" spans="2:21" x14ac:dyDescent="0.25">
      <c r="B284" s="2" t="s">
        <v>43</v>
      </c>
      <c r="C284" s="3">
        <v>45170</v>
      </c>
      <c r="D284" s="2" t="s">
        <v>86</v>
      </c>
      <c r="E284" s="2" t="s">
        <v>442</v>
      </c>
      <c r="F284" s="2" t="s">
        <v>45</v>
      </c>
      <c r="G284" s="2" t="s">
        <v>46</v>
      </c>
      <c r="H284" s="5"/>
      <c r="I284" s="2" t="s">
        <v>47</v>
      </c>
      <c r="J284" s="4">
        <v>2.66</v>
      </c>
      <c r="K284" s="4">
        <v>2.66</v>
      </c>
      <c r="P284" s="6">
        <f>J284</f>
        <v>2.66</v>
      </c>
    </row>
    <row r="285" spans="2:21" x14ac:dyDescent="0.25">
      <c r="B285" s="2" t="s">
        <v>43</v>
      </c>
      <c r="C285" s="3">
        <v>45170</v>
      </c>
      <c r="D285" s="2" t="s">
        <v>86</v>
      </c>
      <c r="E285" s="2" t="s">
        <v>442</v>
      </c>
      <c r="F285" s="2" t="s">
        <v>45</v>
      </c>
      <c r="G285" s="2" t="s">
        <v>46</v>
      </c>
      <c r="H285" s="5"/>
      <c r="I285" s="2" t="s">
        <v>47</v>
      </c>
      <c r="J285" s="4">
        <v>0.33</v>
      </c>
      <c r="K285" s="4">
        <v>0.33</v>
      </c>
      <c r="Q285" s="6">
        <f>J285</f>
        <v>0.33</v>
      </c>
    </row>
    <row r="286" spans="2:21" x14ac:dyDescent="0.25">
      <c r="B286" s="2" t="s">
        <v>43</v>
      </c>
      <c r="C286" s="3">
        <v>45170</v>
      </c>
      <c r="D286" s="2" t="s">
        <v>86</v>
      </c>
      <c r="E286" s="2" t="s">
        <v>442</v>
      </c>
      <c r="F286" s="2" t="s">
        <v>45</v>
      </c>
      <c r="G286" s="2" t="s">
        <v>46</v>
      </c>
      <c r="H286" s="5"/>
      <c r="I286" s="2" t="s">
        <v>47</v>
      </c>
      <c r="J286" s="4">
        <v>68.72</v>
      </c>
      <c r="K286" s="4">
        <v>68.72</v>
      </c>
      <c r="R286" s="6">
        <f>J286</f>
        <v>68.72</v>
      </c>
    </row>
    <row r="287" spans="2:21" x14ac:dyDescent="0.25">
      <c r="B287" s="2" t="s">
        <v>43</v>
      </c>
      <c r="C287" s="3">
        <v>45170</v>
      </c>
      <c r="D287" s="2" t="s">
        <v>86</v>
      </c>
      <c r="E287" s="2" t="s">
        <v>442</v>
      </c>
      <c r="F287" s="2" t="s">
        <v>45</v>
      </c>
      <c r="G287" s="2" t="s">
        <v>46</v>
      </c>
      <c r="H287" s="5"/>
      <c r="I287" s="2" t="s">
        <v>47</v>
      </c>
      <c r="J287" s="4">
        <v>16.07</v>
      </c>
      <c r="K287" s="4">
        <v>16.07</v>
      </c>
      <c r="S287" s="6">
        <f>J287</f>
        <v>16.07</v>
      </c>
    </row>
    <row r="288" spans="2:21" x14ac:dyDescent="0.25">
      <c r="B288" s="2" t="s">
        <v>43</v>
      </c>
      <c r="C288" s="3">
        <v>45170</v>
      </c>
      <c r="D288" s="2" t="s">
        <v>86</v>
      </c>
      <c r="E288" s="2" t="s">
        <v>442</v>
      </c>
      <c r="F288" s="2" t="s">
        <v>45</v>
      </c>
      <c r="G288" s="2" t="s">
        <v>46</v>
      </c>
      <c r="H288" s="5"/>
      <c r="I288" s="2" t="s">
        <v>47</v>
      </c>
      <c r="J288" s="4">
        <v>2.66</v>
      </c>
      <c r="K288" s="4">
        <v>2.66</v>
      </c>
      <c r="T288" s="6">
        <f>J288</f>
        <v>2.66</v>
      </c>
      <c r="U288" s="6"/>
    </row>
    <row r="289" spans="2:21" x14ac:dyDescent="0.25">
      <c r="B289" s="2" t="s">
        <v>43</v>
      </c>
      <c r="C289" s="3">
        <v>45177</v>
      </c>
      <c r="D289" s="2" t="s">
        <v>87</v>
      </c>
      <c r="E289" s="2" t="s">
        <v>442</v>
      </c>
      <c r="F289" s="2" t="s">
        <v>45</v>
      </c>
      <c r="G289" s="2" t="s">
        <v>46</v>
      </c>
      <c r="H289" s="5"/>
      <c r="I289" s="2" t="s">
        <v>47</v>
      </c>
      <c r="J289" s="4">
        <v>1108.4000000000001</v>
      </c>
      <c r="K289" s="4">
        <v>1108.4000000000001</v>
      </c>
      <c r="L289" s="6">
        <f>J289</f>
        <v>1108.4000000000001</v>
      </c>
    </row>
    <row r="290" spans="2:21" x14ac:dyDescent="0.25">
      <c r="B290" s="2" t="s">
        <v>43</v>
      </c>
      <c r="C290" s="3">
        <v>45177</v>
      </c>
      <c r="D290" s="2" t="s">
        <v>87</v>
      </c>
      <c r="E290" s="2" t="s">
        <v>442</v>
      </c>
      <c r="F290" s="2" t="s">
        <v>45</v>
      </c>
      <c r="G290" s="2" t="s">
        <v>46</v>
      </c>
      <c r="H290" s="5"/>
      <c r="I290" s="2" t="s">
        <v>47</v>
      </c>
      <c r="J290" s="4">
        <v>51.42</v>
      </c>
      <c r="K290" s="4">
        <v>51.42</v>
      </c>
      <c r="N290" s="6">
        <f>J290</f>
        <v>51.42</v>
      </c>
    </row>
    <row r="291" spans="2:21" x14ac:dyDescent="0.25">
      <c r="B291" s="2" t="s">
        <v>43</v>
      </c>
      <c r="C291" s="3">
        <v>45177</v>
      </c>
      <c r="D291" s="2" t="s">
        <v>87</v>
      </c>
      <c r="E291" s="2" t="s">
        <v>442</v>
      </c>
      <c r="F291" s="2" t="s">
        <v>45</v>
      </c>
      <c r="G291" s="2" t="s">
        <v>46</v>
      </c>
      <c r="H291" s="5"/>
      <c r="I291" s="2" t="s">
        <v>47</v>
      </c>
      <c r="J291" s="4">
        <v>12.69</v>
      </c>
      <c r="K291" s="4">
        <v>12.69</v>
      </c>
      <c r="M291" s="6">
        <f>J291</f>
        <v>12.69</v>
      </c>
    </row>
    <row r="292" spans="2:21" x14ac:dyDescent="0.25">
      <c r="B292" s="2" t="s">
        <v>43</v>
      </c>
      <c r="C292" s="3">
        <v>45177</v>
      </c>
      <c r="D292" s="2" t="s">
        <v>87</v>
      </c>
      <c r="E292" s="2" t="s">
        <v>442</v>
      </c>
      <c r="F292" s="2" t="s">
        <v>45</v>
      </c>
      <c r="G292" s="2" t="s">
        <v>46</v>
      </c>
      <c r="H292" s="5"/>
      <c r="I292" s="2" t="s">
        <v>47</v>
      </c>
      <c r="J292" s="4">
        <v>6.43</v>
      </c>
      <c r="K292" s="4">
        <v>6.43</v>
      </c>
      <c r="O292" s="6">
        <f>J292</f>
        <v>6.43</v>
      </c>
    </row>
    <row r="293" spans="2:21" x14ac:dyDescent="0.25">
      <c r="B293" s="2" t="s">
        <v>43</v>
      </c>
      <c r="C293" s="3">
        <v>45177</v>
      </c>
      <c r="D293" s="2" t="s">
        <v>87</v>
      </c>
      <c r="E293" s="2" t="s">
        <v>442</v>
      </c>
      <c r="F293" s="2" t="s">
        <v>45</v>
      </c>
      <c r="G293" s="2" t="s">
        <v>46</v>
      </c>
      <c r="H293" s="5"/>
      <c r="I293" s="2" t="s">
        <v>47</v>
      </c>
      <c r="J293" s="4">
        <v>2.66</v>
      </c>
      <c r="K293" s="4">
        <v>2.66</v>
      </c>
      <c r="P293" s="6">
        <f>J293</f>
        <v>2.66</v>
      </c>
    </row>
    <row r="294" spans="2:21" x14ac:dyDescent="0.25">
      <c r="B294" s="2" t="s">
        <v>43</v>
      </c>
      <c r="C294" s="3">
        <v>45177</v>
      </c>
      <c r="D294" s="2" t="s">
        <v>87</v>
      </c>
      <c r="E294" s="2" t="s">
        <v>442</v>
      </c>
      <c r="F294" s="2" t="s">
        <v>45</v>
      </c>
      <c r="G294" s="2" t="s">
        <v>46</v>
      </c>
      <c r="H294" s="5"/>
      <c r="I294" s="2" t="s">
        <v>47</v>
      </c>
      <c r="J294" s="4">
        <v>0.33</v>
      </c>
      <c r="K294" s="4">
        <v>0.33</v>
      </c>
      <c r="Q294" s="6">
        <f>J294</f>
        <v>0.33</v>
      </c>
    </row>
    <row r="295" spans="2:21" x14ac:dyDescent="0.25">
      <c r="B295" s="2" t="s">
        <v>43</v>
      </c>
      <c r="C295" s="3">
        <v>45177</v>
      </c>
      <c r="D295" s="2" t="s">
        <v>87</v>
      </c>
      <c r="E295" s="2" t="s">
        <v>442</v>
      </c>
      <c r="F295" s="2" t="s">
        <v>45</v>
      </c>
      <c r="G295" s="2" t="s">
        <v>46</v>
      </c>
      <c r="H295" s="5"/>
      <c r="I295" s="2" t="s">
        <v>47</v>
      </c>
      <c r="J295" s="4">
        <v>68.72</v>
      </c>
      <c r="K295" s="4">
        <v>68.72</v>
      </c>
      <c r="R295" s="6">
        <f>J295</f>
        <v>68.72</v>
      </c>
    </row>
    <row r="296" spans="2:21" x14ac:dyDescent="0.25">
      <c r="B296" s="2" t="s">
        <v>43</v>
      </c>
      <c r="C296" s="3">
        <v>45177</v>
      </c>
      <c r="D296" s="2" t="s">
        <v>87</v>
      </c>
      <c r="E296" s="2" t="s">
        <v>442</v>
      </c>
      <c r="F296" s="2" t="s">
        <v>45</v>
      </c>
      <c r="G296" s="2" t="s">
        <v>46</v>
      </c>
      <c r="H296" s="5"/>
      <c r="I296" s="2" t="s">
        <v>47</v>
      </c>
      <c r="J296" s="4">
        <v>16.079999999999998</v>
      </c>
      <c r="K296" s="4">
        <v>16.079999999999998</v>
      </c>
      <c r="S296" s="6">
        <f>J296</f>
        <v>16.079999999999998</v>
      </c>
    </row>
    <row r="297" spans="2:21" x14ac:dyDescent="0.25">
      <c r="B297" s="2" t="s">
        <v>43</v>
      </c>
      <c r="C297" s="3">
        <v>45177</v>
      </c>
      <c r="D297" s="2" t="s">
        <v>87</v>
      </c>
      <c r="E297" s="2" t="s">
        <v>442</v>
      </c>
      <c r="F297" s="2" t="s">
        <v>45</v>
      </c>
      <c r="G297" s="2" t="s">
        <v>46</v>
      </c>
      <c r="H297" s="5"/>
      <c r="I297" s="2" t="s">
        <v>47</v>
      </c>
      <c r="J297" s="4">
        <v>2.66</v>
      </c>
      <c r="K297" s="4">
        <v>2.66</v>
      </c>
      <c r="T297" s="6">
        <f>J297</f>
        <v>2.66</v>
      </c>
      <c r="U297" s="6"/>
    </row>
    <row r="298" spans="2:21" x14ac:dyDescent="0.25">
      <c r="B298" s="2" t="s">
        <v>43</v>
      </c>
      <c r="C298" s="3">
        <v>45184</v>
      </c>
      <c r="D298" s="2" t="s">
        <v>88</v>
      </c>
      <c r="E298" s="2" t="s">
        <v>442</v>
      </c>
      <c r="F298" s="2" t="s">
        <v>45</v>
      </c>
      <c r="G298" s="2" t="s">
        <v>46</v>
      </c>
      <c r="H298" s="5"/>
      <c r="I298" s="2" t="s">
        <v>47</v>
      </c>
      <c r="J298" s="4">
        <v>1108.4000000000001</v>
      </c>
      <c r="K298" s="4">
        <v>1108.4000000000001</v>
      </c>
      <c r="L298" s="6">
        <f>J298</f>
        <v>1108.4000000000001</v>
      </c>
    </row>
    <row r="299" spans="2:21" x14ac:dyDescent="0.25">
      <c r="B299" s="2" t="s">
        <v>43</v>
      </c>
      <c r="C299" s="3">
        <v>45184</v>
      </c>
      <c r="D299" s="2" t="s">
        <v>88</v>
      </c>
      <c r="E299" s="2" t="s">
        <v>442</v>
      </c>
      <c r="F299" s="2" t="s">
        <v>45</v>
      </c>
      <c r="G299" s="2" t="s">
        <v>46</v>
      </c>
      <c r="H299" s="5"/>
      <c r="I299" s="2" t="s">
        <v>47</v>
      </c>
      <c r="J299" s="4">
        <v>51.42</v>
      </c>
      <c r="K299" s="4">
        <v>51.42</v>
      </c>
      <c r="N299" s="6">
        <f>J299</f>
        <v>51.42</v>
      </c>
    </row>
    <row r="300" spans="2:21" x14ac:dyDescent="0.25">
      <c r="B300" s="2" t="s">
        <v>43</v>
      </c>
      <c r="C300" s="3">
        <v>45184</v>
      </c>
      <c r="D300" s="2" t="s">
        <v>88</v>
      </c>
      <c r="E300" s="2" t="s">
        <v>442</v>
      </c>
      <c r="F300" s="2" t="s">
        <v>45</v>
      </c>
      <c r="G300" s="2" t="s">
        <v>46</v>
      </c>
      <c r="H300" s="5"/>
      <c r="I300" s="2" t="s">
        <v>47</v>
      </c>
      <c r="J300" s="4">
        <v>12.69</v>
      </c>
      <c r="K300" s="4">
        <v>12.69</v>
      </c>
      <c r="M300" s="6">
        <f>J300</f>
        <v>12.69</v>
      </c>
    </row>
    <row r="301" spans="2:21" x14ac:dyDescent="0.25">
      <c r="B301" s="2" t="s">
        <v>43</v>
      </c>
      <c r="C301" s="3">
        <v>45184</v>
      </c>
      <c r="D301" s="2" t="s">
        <v>88</v>
      </c>
      <c r="E301" s="2" t="s">
        <v>442</v>
      </c>
      <c r="F301" s="2" t="s">
        <v>45</v>
      </c>
      <c r="G301" s="2" t="s">
        <v>46</v>
      </c>
      <c r="H301" s="5"/>
      <c r="I301" s="2" t="s">
        <v>47</v>
      </c>
      <c r="J301" s="4">
        <v>6.43</v>
      </c>
      <c r="K301" s="4">
        <v>6.43</v>
      </c>
      <c r="O301" s="6">
        <f>J301</f>
        <v>6.43</v>
      </c>
    </row>
    <row r="302" spans="2:21" x14ac:dyDescent="0.25">
      <c r="B302" s="2" t="s">
        <v>43</v>
      </c>
      <c r="C302" s="3">
        <v>45184</v>
      </c>
      <c r="D302" s="2" t="s">
        <v>88</v>
      </c>
      <c r="E302" s="2" t="s">
        <v>442</v>
      </c>
      <c r="F302" s="2" t="s">
        <v>45</v>
      </c>
      <c r="G302" s="2" t="s">
        <v>46</v>
      </c>
      <c r="H302" s="5"/>
      <c r="I302" s="2" t="s">
        <v>47</v>
      </c>
      <c r="J302" s="4">
        <v>2.66</v>
      </c>
      <c r="K302" s="4">
        <v>2.66</v>
      </c>
      <c r="P302" s="6">
        <f>J302</f>
        <v>2.66</v>
      </c>
    </row>
    <row r="303" spans="2:21" x14ac:dyDescent="0.25">
      <c r="B303" s="2" t="s">
        <v>43</v>
      </c>
      <c r="C303" s="3">
        <v>45184</v>
      </c>
      <c r="D303" s="2" t="s">
        <v>88</v>
      </c>
      <c r="E303" s="2" t="s">
        <v>442</v>
      </c>
      <c r="F303" s="2" t="s">
        <v>45</v>
      </c>
      <c r="G303" s="2" t="s">
        <v>46</v>
      </c>
      <c r="H303" s="5"/>
      <c r="I303" s="2" t="s">
        <v>47</v>
      </c>
      <c r="J303" s="4">
        <v>0.33</v>
      </c>
      <c r="K303" s="4">
        <v>0.33</v>
      </c>
      <c r="Q303" s="6">
        <f>J303</f>
        <v>0.33</v>
      </c>
    </row>
    <row r="304" spans="2:21" x14ac:dyDescent="0.25">
      <c r="B304" s="2" t="s">
        <v>43</v>
      </c>
      <c r="C304" s="3">
        <v>45184</v>
      </c>
      <c r="D304" s="2" t="s">
        <v>88</v>
      </c>
      <c r="E304" s="2" t="s">
        <v>442</v>
      </c>
      <c r="F304" s="2" t="s">
        <v>45</v>
      </c>
      <c r="G304" s="2" t="s">
        <v>46</v>
      </c>
      <c r="H304" s="5"/>
      <c r="I304" s="2" t="s">
        <v>47</v>
      </c>
      <c r="J304" s="4">
        <v>68.72</v>
      </c>
      <c r="K304" s="4">
        <v>68.72</v>
      </c>
      <c r="R304" s="6">
        <f>J304</f>
        <v>68.72</v>
      </c>
    </row>
    <row r="305" spans="2:21" x14ac:dyDescent="0.25">
      <c r="B305" s="2" t="s">
        <v>43</v>
      </c>
      <c r="C305" s="3">
        <v>45184</v>
      </c>
      <c r="D305" s="2" t="s">
        <v>88</v>
      </c>
      <c r="E305" s="2" t="s">
        <v>442</v>
      </c>
      <c r="F305" s="2" t="s">
        <v>45</v>
      </c>
      <c r="G305" s="2" t="s">
        <v>46</v>
      </c>
      <c r="H305" s="5"/>
      <c r="I305" s="2" t="s">
        <v>47</v>
      </c>
      <c r="J305" s="4">
        <v>16.07</v>
      </c>
      <c r="K305" s="4">
        <v>16.07</v>
      </c>
      <c r="S305" s="6">
        <f>J305</f>
        <v>16.07</v>
      </c>
    </row>
    <row r="306" spans="2:21" x14ac:dyDescent="0.25">
      <c r="B306" s="2" t="s">
        <v>43</v>
      </c>
      <c r="C306" s="3">
        <v>45184</v>
      </c>
      <c r="D306" s="2" t="s">
        <v>88</v>
      </c>
      <c r="E306" s="2" t="s">
        <v>442</v>
      </c>
      <c r="F306" s="2" t="s">
        <v>45</v>
      </c>
      <c r="G306" s="2" t="s">
        <v>46</v>
      </c>
      <c r="H306" s="5"/>
      <c r="I306" s="2" t="s">
        <v>47</v>
      </c>
      <c r="J306" s="4">
        <v>2.66</v>
      </c>
      <c r="K306" s="4">
        <v>2.66</v>
      </c>
      <c r="T306" s="6">
        <f>J306</f>
        <v>2.66</v>
      </c>
      <c r="U306" s="6"/>
    </row>
    <row r="307" spans="2:21" x14ac:dyDescent="0.25">
      <c r="B307" s="2" t="s">
        <v>43</v>
      </c>
      <c r="C307" s="3">
        <v>45191</v>
      </c>
      <c r="D307" s="2" t="s">
        <v>89</v>
      </c>
      <c r="E307" s="2" t="s">
        <v>442</v>
      </c>
      <c r="F307" s="2" t="s">
        <v>45</v>
      </c>
      <c r="G307" s="2" t="s">
        <v>46</v>
      </c>
      <c r="H307" s="5"/>
      <c r="I307" s="2" t="s">
        <v>47</v>
      </c>
      <c r="J307" s="4">
        <v>1108.4000000000001</v>
      </c>
      <c r="K307" s="4">
        <v>1108.4000000000001</v>
      </c>
      <c r="L307" s="6">
        <f>J307</f>
        <v>1108.4000000000001</v>
      </c>
    </row>
    <row r="308" spans="2:21" x14ac:dyDescent="0.25">
      <c r="B308" s="2" t="s">
        <v>43</v>
      </c>
      <c r="C308" s="3">
        <v>45191</v>
      </c>
      <c r="D308" s="2" t="s">
        <v>89</v>
      </c>
      <c r="E308" s="2" t="s">
        <v>442</v>
      </c>
      <c r="F308" s="2" t="s">
        <v>45</v>
      </c>
      <c r="G308" s="2" t="s">
        <v>46</v>
      </c>
      <c r="H308" s="5"/>
      <c r="I308" s="2" t="s">
        <v>47</v>
      </c>
      <c r="J308" s="4">
        <v>51.42</v>
      </c>
      <c r="K308" s="4">
        <v>51.42</v>
      </c>
      <c r="N308" s="6">
        <f>J308</f>
        <v>51.42</v>
      </c>
    </row>
    <row r="309" spans="2:21" x14ac:dyDescent="0.25">
      <c r="B309" s="2" t="s">
        <v>43</v>
      </c>
      <c r="C309" s="3">
        <v>45191</v>
      </c>
      <c r="D309" s="2" t="s">
        <v>89</v>
      </c>
      <c r="E309" s="2" t="s">
        <v>442</v>
      </c>
      <c r="F309" s="2" t="s">
        <v>45</v>
      </c>
      <c r="G309" s="2" t="s">
        <v>46</v>
      </c>
      <c r="H309" s="5"/>
      <c r="I309" s="2" t="s">
        <v>47</v>
      </c>
      <c r="J309" s="4">
        <v>12.69</v>
      </c>
      <c r="K309" s="4">
        <v>12.69</v>
      </c>
      <c r="M309" s="6">
        <f>J309</f>
        <v>12.69</v>
      </c>
    </row>
    <row r="310" spans="2:21" x14ac:dyDescent="0.25">
      <c r="B310" s="2" t="s">
        <v>43</v>
      </c>
      <c r="C310" s="3">
        <v>45191</v>
      </c>
      <c r="D310" s="2" t="s">
        <v>89</v>
      </c>
      <c r="E310" s="2" t="s">
        <v>442</v>
      </c>
      <c r="F310" s="2" t="s">
        <v>45</v>
      </c>
      <c r="G310" s="2" t="s">
        <v>46</v>
      </c>
      <c r="H310" s="5"/>
      <c r="I310" s="2" t="s">
        <v>47</v>
      </c>
      <c r="J310" s="4">
        <v>6.43</v>
      </c>
      <c r="K310" s="4">
        <v>6.43</v>
      </c>
      <c r="O310" s="6">
        <f>J310</f>
        <v>6.43</v>
      </c>
    </row>
    <row r="311" spans="2:21" x14ac:dyDescent="0.25">
      <c r="B311" s="2" t="s">
        <v>43</v>
      </c>
      <c r="C311" s="3">
        <v>45191</v>
      </c>
      <c r="D311" s="2" t="s">
        <v>89</v>
      </c>
      <c r="E311" s="2" t="s">
        <v>442</v>
      </c>
      <c r="F311" s="2" t="s">
        <v>45</v>
      </c>
      <c r="G311" s="2" t="s">
        <v>46</v>
      </c>
      <c r="H311" s="5"/>
      <c r="I311" s="2" t="s">
        <v>47</v>
      </c>
      <c r="J311" s="4">
        <v>2.66</v>
      </c>
      <c r="K311" s="4">
        <v>2.66</v>
      </c>
      <c r="P311" s="6">
        <f>J311</f>
        <v>2.66</v>
      </c>
    </row>
    <row r="312" spans="2:21" x14ac:dyDescent="0.25">
      <c r="B312" s="2" t="s">
        <v>43</v>
      </c>
      <c r="C312" s="3">
        <v>45191</v>
      </c>
      <c r="D312" s="2" t="s">
        <v>89</v>
      </c>
      <c r="E312" s="2" t="s">
        <v>442</v>
      </c>
      <c r="F312" s="2" t="s">
        <v>45</v>
      </c>
      <c r="G312" s="2" t="s">
        <v>46</v>
      </c>
      <c r="H312" s="5"/>
      <c r="I312" s="2" t="s">
        <v>47</v>
      </c>
      <c r="J312" s="4">
        <v>0.34</v>
      </c>
      <c r="K312" s="4">
        <v>0.34</v>
      </c>
      <c r="Q312" s="6">
        <f>J312</f>
        <v>0.34</v>
      </c>
    </row>
    <row r="313" spans="2:21" x14ac:dyDescent="0.25">
      <c r="B313" s="2" t="s">
        <v>43</v>
      </c>
      <c r="C313" s="3">
        <v>45191</v>
      </c>
      <c r="D313" s="2" t="s">
        <v>89</v>
      </c>
      <c r="E313" s="2" t="s">
        <v>442</v>
      </c>
      <c r="F313" s="2" t="s">
        <v>45</v>
      </c>
      <c r="G313" s="2" t="s">
        <v>46</v>
      </c>
      <c r="H313" s="5"/>
      <c r="I313" s="2" t="s">
        <v>47</v>
      </c>
      <c r="J313" s="4">
        <v>68.72</v>
      </c>
      <c r="K313" s="4">
        <v>68.72</v>
      </c>
      <c r="R313" s="6">
        <f>J313</f>
        <v>68.72</v>
      </c>
    </row>
    <row r="314" spans="2:21" x14ac:dyDescent="0.25">
      <c r="B314" s="2" t="s">
        <v>43</v>
      </c>
      <c r="C314" s="3">
        <v>45191</v>
      </c>
      <c r="D314" s="2" t="s">
        <v>89</v>
      </c>
      <c r="E314" s="2" t="s">
        <v>442</v>
      </c>
      <c r="F314" s="2" t="s">
        <v>45</v>
      </c>
      <c r="G314" s="2" t="s">
        <v>46</v>
      </c>
      <c r="H314" s="5"/>
      <c r="I314" s="2" t="s">
        <v>47</v>
      </c>
      <c r="J314" s="4">
        <v>16.07</v>
      </c>
      <c r="K314" s="4">
        <v>16.07</v>
      </c>
      <c r="S314" s="6">
        <f>J314</f>
        <v>16.07</v>
      </c>
    </row>
    <row r="315" spans="2:21" x14ac:dyDescent="0.25">
      <c r="B315" s="2" t="s">
        <v>43</v>
      </c>
      <c r="C315" s="3">
        <v>45191</v>
      </c>
      <c r="D315" s="2" t="s">
        <v>89</v>
      </c>
      <c r="E315" s="2" t="s">
        <v>442</v>
      </c>
      <c r="F315" s="2" t="s">
        <v>45</v>
      </c>
      <c r="G315" s="2" t="s">
        <v>46</v>
      </c>
      <c r="H315" s="5"/>
      <c r="I315" s="2" t="s">
        <v>47</v>
      </c>
      <c r="J315" s="4">
        <v>2.66</v>
      </c>
      <c r="K315" s="4">
        <v>2.66</v>
      </c>
      <c r="T315" s="6">
        <f>J315</f>
        <v>2.66</v>
      </c>
      <c r="U315" s="6"/>
    </row>
    <row r="316" spans="2:21" x14ac:dyDescent="0.25">
      <c r="B316" s="2" t="s">
        <v>43</v>
      </c>
      <c r="C316" s="3">
        <v>45198</v>
      </c>
      <c r="D316" s="2" t="s">
        <v>90</v>
      </c>
      <c r="E316" s="2" t="s">
        <v>442</v>
      </c>
      <c r="F316" s="2" t="s">
        <v>45</v>
      </c>
      <c r="G316" s="2" t="s">
        <v>46</v>
      </c>
      <c r="H316" s="5"/>
      <c r="I316" s="2" t="s">
        <v>47</v>
      </c>
      <c r="J316" s="4">
        <v>1108.4000000000001</v>
      </c>
      <c r="K316" s="4">
        <v>1108.4000000000001</v>
      </c>
      <c r="L316" s="6">
        <f>J316</f>
        <v>1108.4000000000001</v>
      </c>
    </row>
    <row r="317" spans="2:21" x14ac:dyDescent="0.25">
      <c r="B317" s="2" t="s">
        <v>43</v>
      </c>
      <c r="C317" s="3">
        <v>45198</v>
      </c>
      <c r="D317" s="2" t="s">
        <v>90</v>
      </c>
      <c r="E317" s="2" t="s">
        <v>442</v>
      </c>
      <c r="F317" s="2" t="s">
        <v>45</v>
      </c>
      <c r="G317" s="2" t="s">
        <v>46</v>
      </c>
      <c r="H317" s="5"/>
      <c r="I317" s="2" t="s">
        <v>47</v>
      </c>
      <c r="J317" s="4">
        <v>51.42</v>
      </c>
      <c r="K317" s="4">
        <v>51.42</v>
      </c>
      <c r="N317" s="6">
        <f>J317</f>
        <v>51.42</v>
      </c>
    </row>
    <row r="318" spans="2:21" x14ac:dyDescent="0.25">
      <c r="B318" s="2" t="s">
        <v>43</v>
      </c>
      <c r="C318" s="3">
        <v>45198</v>
      </c>
      <c r="D318" s="2" t="s">
        <v>90</v>
      </c>
      <c r="E318" s="2" t="s">
        <v>442</v>
      </c>
      <c r="F318" s="2" t="s">
        <v>45</v>
      </c>
      <c r="G318" s="2" t="s">
        <v>46</v>
      </c>
      <c r="H318" s="5"/>
      <c r="I318" s="2" t="s">
        <v>47</v>
      </c>
      <c r="J318" s="4">
        <v>12.69</v>
      </c>
      <c r="K318" s="4">
        <v>12.69</v>
      </c>
      <c r="M318" s="6">
        <f>J318</f>
        <v>12.69</v>
      </c>
    </row>
    <row r="319" spans="2:21" x14ac:dyDescent="0.25">
      <c r="B319" s="2" t="s">
        <v>43</v>
      </c>
      <c r="C319" s="3">
        <v>45198</v>
      </c>
      <c r="D319" s="2" t="s">
        <v>90</v>
      </c>
      <c r="E319" s="2" t="s">
        <v>442</v>
      </c>
      <c r="F319" s="2" t="s">
        <v>45</v>
      </c>
      <c r="G319" s="2" t="s">
        <v>46</v>
      </c>
      <c r="H319" s="5"/>
      <c r="I319" s="2" t="s">
        <v>47</v>
      </c>
      <c r="J319" s="4">
        <v>6.43</v>
      </c>
      <c r="K319" s="4">
        <v>6.43</v>
      </c>
      <c r="O319" s="6">
        <f>J319</f>
        <v>6.43</v>
      </c>
    </row>
    <row r="320" spans="2:21" x14ac:dyDescent="0.25">
      <c r="B320" s="2" t="s">
        <v>43</v>
      </c>
      <c r="C320" s="3">
        <v>45198</v>
      </c>
      <c r="D320" s="2" t="s">
        <v>90</v>
      </c>
      <c r="E320" s="2" t="s">
        <v>442</v>
      </c>
      <c r="F320" s="2" t="s">
        <v>45</v>
      </c>
      <c r="G320" s="2" t="s">
        <v>46</v>
      </c>
      <c r="H320" s="5"/>
      <c r="I320" s="2" t="s">
        <v>47</v>
      </c>
      <c r="J320" s="4">
        <v>2.66</v>
      </c>
      <c r="K320" s="4">
        <v>2.66</v>
      </c>
      <c r="P320" s="6">
        <f>J320</f>
        <v>2.66</v>
      </c>
    </row>
    <row r="321" spans="2:21" x14ac:dyDescent="0.25">
      <c r="B321" s="2" t="s">
        <v>43</v>
      </c>
      <c r="C321" s="3">
        <v>45198</v>
      </c>
      <c r="D321" s="2" t="s">
        <v>90</v>
      </c>
      <c r="E321" s="2" t="s">
        <v>442</v>
      </c>
      <c r="F321" s="2" t="s">
        <v>45</v>
      </c>
      <c r="G321" s="2" t="s">
        <v>46</v>
      </c>
      <c r="H321" s="5"/>
      <c r="I321" s="2" t="s">
        <v>47</v>
      </c>
      <c r="J321" s="4">
        <v>0.33</v>
      </c>
      <c r="K321" s="4">
        <v>0.33</v>
      </c>
      <c r="Q321" s="6">
        <f>J321</f>
        <v>0.33</v>
      </c>
    </row>
    <row r="322" spans="2:21" x14ac:dyDescent="0.25">
      <c r="B322" s="2" t="s">
        <v>43</v>
      </c>
      <c r="C322" s="3">
        <v>45198</v>
      </c>
      <c r="D322" s="2" t="s">
        <v>90</v>
      </c>
      <c r="E322" s="2" t="s">
        <v>442</v>
      </c>
      <c r="F322" s="2" t="s">
        <v>45</v>
      </c>
      <c r="G322" s="2" t="s">
        <v>46</v>
      </c>
      <c r="H322" s="5"/>
      <c r="I322" s="2" t="s">
        <v>47</v>
      </c>
      <c r="J322" s="4">
        <v>68.72</v>
      </c>
      <c r="K322" s="4">
        <v>68.72</v>
      </c>
      <c r="R322" s="6">
        <f>J322</f>
        <v>68.72</v>
      </c>
    </row>
    <row r="323" spans="2:21" x14ac:dyDescent="0.25">
      <c r="B323" s="2" t="s">
        <v>43</v>
      </c>
      <c r="C323" s="3">
        <v>45198</v>
      </c>
      <c r="D323" s="2" t="s">
        <v>90</v>
      </c>
      <c r="E323" s="2" t="s">
        <v>442</v>
      </c>
      <c r="F323" s="2" t="s">
        <v>45</v>
      </c>
      <c r="G323" s="2" t="s">
        <v>46</v>
      </c>
      <c r="H323" s="5"/>
      <c r="I323" s="2" t="s">
        <v>47</v>
      </c>
      <c r="J323" s="4">
        <v>16.07</v>
      </c>
      <c r="K323" s="4">
        <v>16.07</v>
      </c>
      <c r="S323" s="6">
        <f>J323</f>
        <v>16.07</v>
      </c>
    </row>
    <row r="324" spans="2:21" x14ac:dyDescent="0.25">
      <c r="B324" s="2" t="s">
        <v>43</v>
      </c>
      <c r="C324" s="3">
        <v>45198</v>
      </c>
      <c r="D324" s="2" t="s">
        <v>90</v>
      </c>
      <c r="E324" s="2" t="s">
        <v>442</v>
      </c>
      <c r="F324" s="2" t="s">
        <v>45</v>
      </c>
      <c r="G324" s="2" t="s">
        <v>46</v>
      </c>
      <c r="H324" s="5"/>
      <c r="I324" s="2" t="s">
        <v>47</v>
      </c>
      <c r="J324" s="4">
        <v>2.66</v>
      </c>
      <c r="K324" s="4">
        <v>2.66</v>
      </c>
      <c r="T324" s="6">
        <f>J324</f>
        <v>2.66</v>
      </c>
      <c r="U324" s="6"/>
    </row>
    <row r="325" spans="2:21" x14ac:dyDescent="0.25">
      <c r="B325" s="2" t="s">
        <v>43</v>
      </c>
      <c r="C325" s="3">
        <v>45205</v>
      </c>
      <c r="D325" s="2" t="s">
        <v>91</v>
      </c>
      <c r="E325" s="2" t="s">
        <v>442</v>
      </c>
      <c r="F325" s="2" t="s">
        <v>45</v>
      </c>
      <c r="G325" s="2" t="s">
        <v>46</v>
      </c>
      <c r="H325" s="5"/>
      <c r="I325" s="2" t="s">
        <v>47</v>
      </c>
      <c r="J325" s="4">
        <v>1108.4000000000001</v>
      </c>
      <c r="K325" s="4">
        <v>1108.4000000000001</v>
      </c>
      <c r="L325" s="6">
        <f>J325</f>
        <v>1108.4000000000001</v>
      </c>
    </row>
    <row r="326" spans="2:21" x14ac:dyDescent="0.25">
      <c r="B326" s="2" t="s">
        <v>43</v>
      </c>
      <c r="C326" s="3">
        <v>45205</v>
      </c>
      <c r="D326" s="2" t="s">
        <v>91</v>
      </c>
      <c r="E326" s="2" t="s">
        <v>442</v>
      </c>
      <c r="F326" s="2" t="s">
        <v>45</v>
      </c>
      <c r="G326" s="2" t="s">
        <v>46</v>
      </c>
      <c r="H326" s="5"/>
      <c r="I326" s="2" t="s">
        <v>47</v>
      </c>
      <c r="J326" s="4">
        <v>51.42</v>
      </c>
      <c r="K326" s="4">
        <v>51.42</v>
      </c>
      <c r="N326" s="6">
        <f>J326</f>
        <v>51.42</v>
      </c>
    </row>
    <row r="327" spans="2:21" x14ac:dyDescent="0.25">
      <c r="B327" s="2" t="s">
        <v>43</v>
      </c>
      <c r="C327" s="3">
        <v>45205</v>
      </c>
      <c r="D327" s="2" t="s">
        <v>91</v>
      </c>
      <c r="E327" s="2" t="s">
        <v>442</v>
      </c>
      <c r="F327" s="2" t="s">
        <v>45</v>
      </c>
      <c r="G327" s="2" t="s">
        <v>46</v>
      </c>
      <c r="H327" s="5"/>
      <c r="I327" s="2" t="s">
        <v>47</v>
      </c>
      <c r="J327" s="4">
        <v>12.69</v>
      </c>
      <c r="K327" s="4">
        <v>12.69</v>
      </c>
      <c r="M327" s="6">
        <f>J327</f>
        <v>12.69</v>
      </c>
    </row>
    <row r="328" spans="2:21" x14ac:dyDescent="0.25">
      <c r="B328" s="2" t="s">
        <v>43</v>
      </c>
      <c r="C328" s="3">
        <v>45205</v>
      </c>
      <c r="D328" s="2" t="s">
        <v>91</v>
      </c>
      <c r="E328" s="2" t="s">
        <v>442</v>
      </c>
      <c r="F328" s="2" t="s">
        <v>45</v>
      </c>
      <c r="G328" s="2" t="s">
        <v>46</v>
      </c>
      <c r="H328" s="5"/>
      <c r="I328" s="2" t="s">
        <v>47</v>
      </c>
      <c r="J328" s="4">
        <v>6.43</v>
      </c>
      <c r="K328" s="4">
        <v>6.43</v>
      </c>
      <c r="O328" s="6">
        <f>J328</f>
        <v>6.43</v>
      </c>
    </row>
    <row r="329" spans="2:21" x14ac:dyDescent="0.25">
      <c r="B329" s="2" t="s">
        <v>43</v>
      </c>
      <c r="C329" s="3">
        <v>45205</v>
      </c>
      <c r="D329" s="2" t="s">
        <v>91</v>
      </c>
      <c r="E329" s="2" t="s">
        <v>442</v>
      </c>
      <c r="F329" s="2" t="s">
        <v>45</v>
      </c>
      <c r="G329" s="2" t="s">
        <v>46</v>
      </c>
      <c r="H329" s="5"/>
      <c r="I329" s="2" t="s">
        <v>47</v>
      </c>
      <c r="J329" s="4">
        <v>2.66</v>
      </c>
      <c r="K329" s="4">
        <v>2.66</v>
      </c>
      <c r="P329" s="6">
        <f>J329</f>
        <v>2.66</v>
      </c>
    </row>
    <row r="330" spans="2:21" x14ac:dyDescent="0.25">
      <c r="B330" s="2" t="s">
        <v>43</v>
      </c>
      <c r="C330" s="3">
        <v>45205</v>
      </c>
      <c r="D330" s="2" t="s">
        <v>91</v>
      </c>
      <c r="E330" s="2" t="s">
        <v>442</v>
      </c>
      <c r="F330" s="2" t="s">
        <v>45</v>
      </c>
      <c r="G330" s="2" t="s">
        <v>46</v>
      </c>
      <c r="H330" s="5"/>
      <c r="I330" s="2" t="s">
        <v>47</v>
      </c>
      <c r="J330" s="4">
        <v>0.33</v>
      </c>
      <c r="K330" s="4">
        <v>0.33</v>
      </c>
      <c r="Q330" s="6">
        <f>J330</f>
        <v>0.33</v>
      </c>
    </row>
    <row r="331" spans="2:21" x14ac:dyDescent="0.25">
      <c r="B331" s="2" t="s">
        <v>43</v>
      </c>
      <c r="C331" s="3">
        <v>45205</v>
      </c>
      <c r="D331" s="2" t="s">
        <v>91</v>
      </c>
      <c r="E331" s="2" t="s">
        <v>442</v>
      </c>
      <c r="F331" s="2" t="s">
        <v>45</v>
      </c>
      <c r="G331" s="2" t="s">
        <v>46</v>
      </c>
      <c r="H331" s="5"/>
      <c r="I331" s="2" t="s">
        <v>47</v>
      </c>
      <c r="J331" s="4">
        <v>68.72</v>
      </c>
      <c r="K331" s="4">
        <v>68.72</v>
      </c>
      <c r="R331" s="6">
        <f>J331</f>
        <v>68.72</v>
      </c>
    </row>
    <row r="332" spans="2:21" x14ac:dyDescent="0.25">
      <c r="B332" s="2" t="s">
        <v>43</v>
      </c>
      <c r="C332" s="3">
        <v>45205</v>
      </c>
      <c r="D332" s="2" t="s">
        <v>91</v>
      </c>
      <c r="E332" s="2" t="s">
        <v>442</v>
      </c>
      <c r="F332" s="2" t="s">
        <v>45</v>
      </c>
      <c r="G332" s="2" t="s">
        <v>46</v>
      </c>
      <c r="H332" s="5"/>
      <c r="I332" s="2" t="s">
        <v>47</v>
      </c>
      <c r="J332" s="4">
        <v>16.07</v>
      </c>
      <c r="K332" s="4">
        <v>16.07</v>
      </c>
      <c r="S332" s="6">
        <f>J332</f>
        <v>16.07</v>
      </c>
    </row>
    <row r="333" spans="2:21" x14ac:dyDescent="0.25">
      <c r="B333" s="2" t="s">
        <v>43</v>
      </c>
      <c r="C333" s="3">
        <v>45205</v>
      </c>
      <c r="D333" s="2" t="s">
        <v>91</v>
      </c>
      <c r="E333" s="2" t="s">
        <v>442</v>
      </c>
      <c r="F333" s="2" t="s">
        <v>45</v>
      </c>
      <c r="G333" s="2" t="s">
        <v>46</v>
      </c>
      <c r="H333" s="5"/>
      <c r="I333" s="2" t="s">
        <v>47</v>
      </c>
      <c r="J333" s="4">
        <v>2.66</v>
      </c>
      <c r="K333" s="4">
        <v>2.66</v>
      </c>
      <c r="T333" s="6">
        <f>J333</f>
        <v>2.66</v>
      </c>
      <c r="U333" s="6"/>
    </row>
    <row r="334" spans="2:21" x14ac:dyDescent="0.25">
      <c r="B334" s="2" t="s">
        <v>43</v>
      </c>
      <c r="C334" s="3">
        <v>45212</v>
      </c>
      <c r="D334" s="2" t="s">
        <v>92</v>
      </c>
      <c r="E334" s="2" t="s">
        <v>442</v>
      </c>
      <c r="F334" s="2" t="s">
        <v>45</v>
      </c>
      <c r="G334" s="2" t="s">
        <v>93</v>
      </c>
      <c r="H334" s="5"/>
      <c r="I334" s="2" t="s">
        <v>47</v>
      </c>
      <c r="J334" s="4">
        <v>1108.4000000000001</v>
      </c>
      <c r="K334" s="4">
        <v>1108.4000000000001</v>
      </c>
      <c r="L334" s="6">
        <f>J334</f>
        <v>1108.4000000000001</v>
      </c>
    </row>
    <row r="335" spans="2:21" x14ac:dyDescent="0.25">
      <c r="B335" s="2" t="s">
        <v>43</v>
      </c>
      <c r="C335" s="3">
        <v>45212</v>
      </c>
      <c r="D335" s="2" t="s">
        <v>92</v>
      </c>
      <c r="E335" s="2" t="s">
        <v>442</v>
      </c>
      <c r="F335" s="2" t="s">
        <v>45</v>
      </c>
      <c r="G335" s="2" t="s">
        <v>93</v>
      </c>
      <c r="H335" s="5"/>
      <c r="I335" s="2" t="s">
        <v>47</v>
      </c>
      <c r="J335" s="4">
        <v>51.42</v>
      </c>
      <c r="K335" s="4">
        <v>51.42</v>
      </c>
      <c r="N335" s="6">
        <f>J335</f>
        <v>51.42</v>
      </c>
    </row>
    <row r="336" spans="2:21" x14ac:dyDescent="0.25">
      <c r="B336" s="2" t="s">
        <v>43</v>
      </c>
      <c r="C336" s="3">
        <v>45212</v>
      </c>
      <c r="D336" s="2" t="s">
        <v>92</v>
      </c>
      <c r="E336" s="2" t="s">
        <v>442</v>
      </c>
      <c r="F336" s="2" t="s">
        <v>45</v>
      </c>
      <c r="G336" s="2" t="s">
        <v>93</v>
      </c>
      <c r="H336" s="5"/>
      <c r="I336" s="2" t="s">
        <v>47</v>
      </c>
      <c r="J336" s="4">
        <v>12.69</v>
      </c>
      <c r="K336" s="4">
        <v>12.69</v>
      </c>
      <c r="M336" s="6">
        <f>J336</f>
        <v>12.69</v>
      </c>
    </row>
    <row r="337" spans="2:21" x14ac:dyDescent="0.25">
      <c r="B337" s="2" t="s">
        <v>43</v>
      </c>
      <c r="C337" s="3">
        <v>45212</v>
      </c>
      <c r="D337" s="2" t="s">
        <v>92</v>
      </c>
      <c r="E337" s="2" t="s">
        <v>442</v>
      </c>
      <c r="F337" s="2" t="s">
        <v>45</v>
      </c>
      <c r="G337" s="2" t="s">
        <v>93</v>
      </c>
      <c r="H337" s="5"/>
      <c r="I337" s="2" t="s">
        <v>47</v>
      </c>
      <c r="J337" s="4">
        <v>6.43</v>
      </c>
      <c r="K337" s="4">
        <v>6.43</v>
      </c>
      <c r="O337" s="6">
        <f>J337</f>
        <v>6.43</v>
      </c>
    </row>
    <row r="338" spans="2:21" x14ac:dyDescent="0.25">
      <c r="B338" s="2" t="s">
        <v>43</v>
      </c>
      <c r="C338" s="3">
        <v>45212</v>
      </c>
      <c r="D338" s="2" t="s">
        <v>92</v>
      </c>
      <c r="E338" s="2" t="s">
        <v>442</v>
      </c>
      <c r="F338" s="2" t="s">
        <v>45</v>
      </c>
      <c r="G338" s="2" t="s">
        <v>93</v>
      </c>
      <c r="H338" s="5"/>
      <c r="I338" s="2" t="s">
        <v>47</v>
      </c>
      <c r="J338" s="4">
        <v>2.66</v>
      </c>
      <c r="K338" s="4">
        <v>2.66</v>
      </c>
      <c r="P338" s="6">
        <f>J338</f>
        <v>2.66</v>
      </c>
    </row>
    <row r="339" spans="2:21" x14ac:dyDescent="0.25">
      <c r="B339" s="2" t="s">
        <v>43</v>
      </c>
      <c r="C339" s="3">
        <v>45212</v>
      </c>
      <c r="D339" s="2" t="s">
        <v>92</v>
      </c>
      <c r="E339" s="2" t="s">
        <v>442</v>
      </c>
      <c r="F339" s="2" t="s">
        <v>45</v>
      </c>
      <c r="G339" s="2" t="s">
        <v>93</v>
      </c>
      <c r="H339" s="5"/>
      <c r="I339" s="2" t="s">
        <v>47</v>
      </c>
      <c r="J339" s="4">
        <v>0.33</v>
      </c>
      <c r="K339" s="4">
        <v>0.33</v>
      </c>
      <c r="Q339" s="6">
        <f>J339</f>
        <v>0.33</v>
      </c>
    </row>
    <row r="340" spans="2:21" x14ac:dyDescent="0.25">
      <c r="B340" s="2" t="s">
        <v>43</v>
      </c>
      <c r="C340" s="3">
        <v>45212</v>
      </c>
      <c r="D340" s="2" t="s">
        <v>92</v>
      </c>
      <c r="E340" s="2" t="s">
        <v>442</v>
      </c>
      <c r="F340" s="2" t="s">
        <v>45</v>
      </c>
      <c r="G340" s="2" t="s">
        <v>93</v>
      </c>
      <c r="H340" s="5"/>
      <c r="I340" s="2" t="s">
        <v>47</v>
      </c>
      <c r="J340" s="4">
        <v>68.73</v>
      </c>
      <c r="K340" s="4">
        <v>68.73</v>
      </c>
      <c r="R340" s="6">
        <f>J340</f>
        <v>68.73</v>
      </c>
    </row>
    <row r="341" spans="2:21" x14ac:dyDescent="0.25">
      <c r="B341" s="2" t="s">
        <v>43</v>
      </c>
      <c r="C341" s="3">
        <v>45212</v>
      </c>
      <c r="D341" s="2" t="s">
        <v>92</v>
      </c>
      <c r="E341" s="2" t="s">
        <v>442</v>
      </c>
      <c r="F341" s="2" t="s">
        <v>45</v>
      </c>
      <c r="G341" s="2" t="s">
        <v>93</v>
      </c>
      <c r="H341" s="5"/>
      <c r="I341" s="2" t="s">
        <v>47</v>
      </c>
      <c r="J341" s="4">
        <v>16.07</v>
      </c>
      <c r="K341" s="4">
        <v>16.07</v>
      </c>
      <c r="S341" s="6">
        <f>J341</f>
        <v>16.07</v>
      </c>
    </row>
    <row r="342" spans="2:21" x14ac:dyDescent="0.25">
      <c r="B342" s="2" t="s">
        <v>43</v>
      </c>
      <c r="C342" s="3">
        <v>45212</v>
      </c>
      <c r="D342" s="2" t="s">
        <v>92</v>
      </c>
      <c r="E342" s="2" t="s">
        <v>442</v>
      </c>
      <c r="F342" s="2" t="s">
        <v>45</v>
      </c>
      <c r="G342" s="2" t="s">
        <v>93</v>
      </c>
      <c r="H342" s="5"/>
      <c r="I342" s="2" t="s">
        <v>47</v>
      </c>
      <c r="J342" s="4">
        <v>2.66</v>
      </c>
      <c r="K342" s="4">
        <v>2.66</v>
      </c>
      <c r="T342" s="6">
        <f>J342</f>
        <v>2.66</v>
      </c>
      <c r="U342" s="6"/>
    </row>
    <row r="343" spans="2:21" x14ac:dyDescent="0.25">
      <c r="B343" s="2" t="s">
        <v>43</v>
      </c>
      <c r="C343" s="3">
        <v>45219</v>
      </c>
      <c r="D343" s="2" t="s">
        <v>94</v>
      </c>
      <c r="E343" s="2" t="s">
        <v>442</v>
      </c>
      <c r="F343" s="2" t="s">
        <v>45</v>
      </c>
      <c r="G343" s="2" t="s">
        <v>93</v>
      </c>
      <c r="H343" s="5"/>
      <c r="I343" s="2" t="s">
        <v>47</v>
      </c>
      <c r="J343" s="4">
        <v>1108.4000000000001</v>
      </c>
      <c r="K343" s="4">
        <v>1108.4000000000001</v>
      </c>
      <c r="L343" s="6">
        <f>J343</f>
        <v>1108.4000000000001</v>
      </c>
    </row>
    <row r="344" spans="2:21" x14ac:dyDescent="0.25">
      <c r="B344" s="2" t="s">
        <v>43</v>
      </c>
      <c r="C344" s="3">
        <v>45219</v>
      </c>
      <c r="D344" s="2" t="s">
        <v>94</v>
      </c>
      <c r="E344" s="2" t="s">
        <v>442</v>
      </c>
      <c r="F344" s="2" t="s">
        <v>45</v>
      </c>
      <c r="G344" s="2" t="s">
        <v>93</v>
      </c>
      <c r="H344" s="5"/>
      <c r="I344" s="2" t="s">
        <v>47</v>
      </c>
      <c r="J344" s="4">
        <v>51.42</v>
      </c>
      <c r="K344" s="4">
        <v>51.42</v>
      </c>
      <c r="N344" s="6">
        <f>J344</f>
        <v>51.42</v>
      </c>
    </row>
    <row r="345" spans="2:21" x14ac:dyDescent="0.25">
      <c r="B345" s="2" t="s">
        <v>43</v>
      </c>
      <c r="C345" s="3">
        <v>45219</v>
      </c>
      <c r="D345" s="2" t="s">
        <v>94</v>
      </c>
      <c r="E345" s="2" t="s">
        <v>442</v>
      </c>
      <c r="F345" s="2" t="s">
        <v>45</v>
      </c>
      <c r="G345" s="2" t="s">
        <v>93</v>
      </c>
      <c r="H345" s="5"/>
      <c r="I345" s="2" t="s">
        <v>47</v>
      </c>
      <c r="J345" s="4">
        <v>12.69</v>
      </c>
      <c r="K345" s="4">
        <v>12.69</v>
      </c>
      <c r="M345" s="6">
        <f>J345</f>
        <v>12.69</v>
      </c>
    </row>
    <row r="346" spans="2:21" x14ac:dyDescent="0.25">
      <c r="B346" s="2" t="s">
        <v>43</v>
      </c>
      <c r="C346" s="3">
        <v>45219</v>
      </c>
      <c r="D346" s="2" t="s">
        <v>94</v>
      </c>
      <c r="E346" s="2" t="s">
        <v>442</v>
      </c>
      <c r="F346" s="2" t="s">
        <v>45</v>
      </c>
      <c r="G346" s="2" t="s">
        <v>93</v>
      </c>
      <c r="H346" s="5"/>
      <c r="I346" s="2" t="s">
        <v>47</v>
      </c>
      <c r="J346" s="4">
        <v>6.43</v>
      </c>
      <c r="K346" s="4">
        <v>6.43</v>
      </c>
      <c r="O346" s="6">
        <f>J346</f>
        <v>6.43</v>
      </c>
    </row>
    <row r="347" spans="2:21" x14ac:dyDescent="0.25">
      <c r="B347" s="2" t="s">
        <v>43</v>
      </c>
      <c r="C347" s="3">
        <v>45219</v>
      </c>
      <c r="D347" s="2" t="s">
        <v>94</v>
      </c>
      <c r="E347" s="2" t="s">
        <v>442</v>
      </c>
      <c r="F347" s="2" t="s">
        <v>45</v>
      </c>
      <c r="G347" s="2" t="s">
        <v>93</v>
      </c>
      <c r="H347" s="5"/>
      <c r="I347" s="2" t="s">
        <v>47</v>
      </c>
      <c r="J347" s="4">
        <v>2.66</v>
      </c>
      <c r="K347" s="4">
        <v>2.66</v>
      </c>
      <c r="P347" s="6">
        <f>J347</f>
        <v>2.66</v>
      </c>
    </row>
    <row r="348" spans="2:21" x14ac:dyDescent="0.25">
      <c r="B348" s="2" t="s">
        <v>43</v>
      </c>
      <c r="C348" s="3">
        <v>45219</v>
      </c>
      <c r="D348" s="2" t="s">
        <v>94</v>
      </c>
      <c r="E348" s="2" t="s">
        <v>442</v>
      </c>
      <c r="F348" s="2" t="s">
        <v>45</v>
      </c>
      <c r="G348" s="2" t="s">
        <v>93</v>
      </c>
      <c r="H348" s="5"/>
      <c r="I348" s="2" t="s">
        <v>47</v>
      </c>
      <c r="J348" s="4">
        <v>0.34</v>
      </c>
      <c r="K348" s="4">
        <v>0.34</v>
      </c>
      <c r="Q348" s="6">
        <f>J348</f>
        <v>0.34</v>
      </c>
    </row>
    <row r="349" spans="2:21" x14ac:dyDescent="0.25">
      <c r="B349" s="2" t="s">
        <v>43</v>
      </c>
      <c r="C349" s="3">
        <v>45219</v>
      </c>
      <c r="D349" s="2" t="s">
        <v>94</v>
      </c>
      <c r="E349" s="2" t="s">
        <v>442</v>
      </c>
      <c r="F349" s="2" t="s">
        <v>45</v>
      </c>
      <c r="G349" s="2" t="s">
        <v>93</v>
      </c>
      <c r="H349" s="5"/>
      <c r="I349" s="2" t="s">
        <v>47</v>
      </c>
      <c r="J349" s="4">
        <v>68.72</v>
      </c>
      <c r="K349" s="4">
        <v>68.72</v>
      </c>
      <c r="R349" s="6">
        <f>J349</f>
        <v>68.72</v>
      </c>
    </row>
    <row r="350" spans="2:21" x14ac:dyDescent="0.25">
      <c r="B350" s="2" t="s">
        <v>43</v>
      </c>
      <c r="C350" s="3">
        <v>45219</v>
      </c>
      <c r="D350" s="2" t="s">
        <v>94</v>
      </c>
      <c r="E350" s="2" t="s">
        <v>442</v>
      </c>
      <c r="F350" s="2" t="s">
        <v>45</v>
      </c>
      <c r="G350" s="2" t="s">
        <v>93</v>
      </c>
      <c r="H350" s="5"/>
      <c r="I350" s="2" t="s">
        <v>47</v>
      </c>
      <c r="J350" s="4">
        <v>16.079999999999998</v>
      </c>
      <c r="K350" s="4">
        <v>16.079999999999998</v>
      </c>
      <c r="S350" s="6">
        <f>J350</f>
        <v>16.079999999999998</v>
      </c>
    </row>
    <row r="351" spans="2:21" x14ac:dyDescent="0.25">
      <c r="B351" s="2" t="s">
        <v>43</v>
      </c>
      <c r="C351" s="3">
        <v>45219</v>
      </c>
      <c r="D351" s="2" t="s">
        <v>94</v>
      </c>
      <c r="E351" s="2" t="s">
        <v>442</v>
      </c>
      <c r="F351" s="2" t="s">
        <v>45</v>
      </c>
      <c r="G351" s="2" t="s">
        <v>93</v>
      </c>
      <c r="H351" s="5"/>
      <c r="I351" s="2" t="s">
        <v>47</v>
      </c>
      <c r="J351" s="4">
        <v>2.66</v>
      </c>
      <c r="K351" s="4">
        <v>2.66</v>
      </c>
      <c r="T351" s="6">
        <f>J351</f>
        <v>2.66</v>
      </c>
      <c r="U351" s="6"/>
    </row>
    <row r="352" spans="2:21" x14ac:dyDescent="0.25">
      <c r="B352" s="2" t="s">
        <v>43</v>
      </c>
      <c r="C352" s="3">
        <v>45226</v>
      </c>
      <c r="D352" s="2" t="s">
        <v>95</v>
      </c>
      <c r="E352" s="2" t="s">
        <v>442</v>
      </c>
      <c r="F352" s="2" t="s">
        <v>45</v>
      </c>
      <c r="G352" s="2" t="s">
        <v>93</v>
      </c>
      <c r="H352" s="5"/>
      <c r="I352" s="2" t="s">
        <v>47</v>
      </c>
      <c r="J352" s="4">
        <v>1108.4000000000001</v>
      </c>
      <c r="K352" s="4">
        <v>1108.4000000000001</v>
      </c>
      <c r="L352" s="6">
        <f>J352</f>
        <v>1108.4000000000001</v>
      </c>
    </row>
    <row r="353" spans="2:21" x14ac:dyDescent="0.25">
      <c r="B353" s="2" t="s">
        <v>43</v>
      </c>
      <c r="C353" s="3">
        <v>45226</v>
      </c>
      <c r="D353" s="2" t="s">
        <v>95</v>
      </c>
      <c r="E353" s="2" t="s">
        <v>442</v>
      </c>
      <c r="F353" s="2" t="s">
        <v>45</v>
      </c>
      <c r="G353" s="2" t="s">
        <v>93</v>
      </c>
      <c r="H353" s="5"/>
      <c r="I353" s="2" t="s">
        <v>47</v>
      </c>
      <c r="J353" s="4">
        <v>51.42</v>
      </c>
      <c r="K353" s="4">
        <v>51.42</v>
      </c>
      <c r="N353" s="6">
        <f>J353</f>
        <v>51.42</v>
      </c>
    </row>
    <row r="354" spans="2:21" x14ac:dyDescent="0.25">
      <c r="B354" s="2" t="s">
        <v>43</v>
      </c>
      <c r="C354" s="3">
        <v>45226</v>
      </c>
      <c r="D354" s="2" t="s">
        <v>95</v>
      </c>
      <c r="E354" s="2" t="s">
        <v>442</v>
      </c>
      <c r="F354" s="2" t="s">
        <v>45</v>
      </c>
      <c r="G354" s="2" t="s">
        <v>93</v>
      </c>
      <c r="H354" s="5"/>
      <c r="I354" s="2" t="s">
        <v>47</v>
      </c>
      <c r="J354" s="4">
        <v>12.69</v>
      </c>
      <c r="K354" s="4">
        <v>12.69</v>
      </c>
      <c r="M354" s="6">
        <f>J354</f>
        <v>12.69</v>
      </c>
    </row>
    <row r="355" spans="2:21" x14ac:dyDescent="0.25">
      <c r="B355" s="2" t="s">
        <v>43</v>
      </c>
      <c r="C355" s="3">
        <v>45226</v>
      </c>
      <c r="D355" s="2" t="s">
        <v>95</v>
      </c>
      <c r="E355" s="2" t="s">
        <v>442</v>
      </c>
      <c r="F355" s="2" t="s">
        <v>45</v>
      </c>
      <c r="G355" s="2" t="s">
        <v>93</v>
      </c>
      <c r="H355" s="5"/>
      <c r="I355" s="2" t="s">
        <v>47</v>
      </c>
      <c r="J355" s="4">
        <v>6.43</v>
      </c>
      <c r="K355" s="4">
        <v>6.43</v>
      </c>
      <c r="O355" s="6">
        <f>J355</f>
        <v>6.43</v>
      </c>
    </row>
    <row r="356" spans="2:21" x14ac:dyDescent="0.25">
      <c r="B356" s="2" t="s">
        <v>43</v>
      </c>
      <c r="C356" s="3">
        <v>45226</v>
      </c>
      <c r="D356" s="2" t="s">
        <v>95</v>
      </c>
      <c r="E356" s="2" t="s">
        <v>442</v>
      </c>
      <c r="F356" s="2" t="s">
        <v>45</v>
      </c>
      <c r="G356" s="2" t="s">
        <v>93</v>
      </c>
      <c r="H356" s="5"/>
      <c r="I356" s="2" t="s">
        <v>47</v>
      </c>
      <c r="J356" s="4">
        <v>2.66</v>
      </c>
      <c r="K356" s="4">
        <v>2.66</v>
      </c>
      <c r="P356" s="6">
        <f>J356</f>
        <v>2.66</v>
      </c>
    </row>
    <row r="357" spans="2:21" x14ac:dyDescent="0.25">
      <c r="B357" s="2" t="s">
        <v>43</v>
      </c>
      <c r="C357" s="3">
        <v>45226</v>
      </c>
      <c r="D357" s="2" t="s">
        <v>95</v>
      </c>
      <c r="E357" s="2" t="s">
        <v>442</v>
      </c>
      <c r="F357" s="2" t="s">
        <v>45</v>
      </c>
      <c r="G357" s="2" t="s">
        <v>93</v>
      </c>
      <c r="H357" s="5"/>
      <c r="I357" s="2" t="s">
        <v>47</v>
      </c>
      <c r="J357" s="4">
        <v>0.33</v>
      </c>
      <c r="K357" s="4">
        <v>0.33</v>
      </c>
      <c r="Q357" s="6">
        <f>J357</f>
        <v>0.33</v>
      </c>
    </row>
    <row r="358" spans="2:21" x14ac:dyDescent="0.25">
      <c r="B358" s="2" t="s">
        <v>43</v>
      </c>
      <c r="C358" s="3">
        <v>45226</v>
      </c>
      <c r="D358" s="2" t="s">
        <v>95</v>
      </c>
      <c r="E358" s="2" t="s">
        <v>442</v>
      </c>
      <c r="F358" s="2" t="s">
        <v>45</v>
      </c>
      <c r="G358" s="2" t="s">
        <v>93</v>
      </c>
      <c r="H358" s="5"/>
      <c r="I358" s="2" t="s">
        <v>47</v>
      </c>
      <c r="J358" s="4">
        <v>68.72</v>
      </c>
      <c r="K358" s="4">
        <v>68.72</v>
      </c>
      <c r="R358" s="6">
        <f>J358</f>
        <v>68.72</v>
      </c>
    </row>
    <row r="359" spans="2:21" x14ac:dyDescent="0.25">
      <c r="B359" s="2" t="s">
        <v>43</v>
      </c>
      <c r="C359" s="3">
        <v>45226</v>
      </c>
      <c r="D359" s="2" t="s">
        <v>95</v>
      </c>
      <c r="E359" s="2" t="s">
        <v>442</v>
      </c>
      <c r="F359" s="2" t="s">
        <v>45</v>
      </c>
      <c r="G359" s="2" t="s">
        <v>93</v>
      </c>
      <c r="H359" s="5"/>
      <c r="I359" s="2" t="s">
        <v>47</v>
      </c>
      <c r="J359" s="4">
        <v>16.07</v>
      </c>
      <c r="K359" s="4">
        <v>16.07</v>
      </c>
      <c r="S359" s="6">
        <f>J359</f>
        <v>16.07</v>
      </c>
    </row>
    <row r="360" spans="2:21" x14ac:dyDescent="0.25">
      <c r="B360" s="2" t="s">
        <v>43</v>
      </c>
      <c r="C360" s="3">
        <v>45226</v>
      </c>
      <c r="D360" s="2" t="s">
        <v>95</v>
      </c>
      <c r="E360" s="2" t="s">
        <v>442</v>
      </c>
      <c r="F360" s="2" t="s">
        <v>45</v>
      </c>
      <c r="G360" s="2" t="s">
        <v>93</v>
      </c>
      <c r="H360" s="5"/>
      <c r="I360" s="2" t="s">
        <v>47</v>
      </c>
      <c r="J360" s="4">
        <v>2.66</v>
      </c>
      <c r="K360" s="4">
        <v>2.66</v>
      </c>
      <c r="T360" s="6">
        <f>J360</f>
        <v>2.66</v>
      </c>
      <c r="U360" s="6"/>
    </row>
    <row r="361" spans="2:21" x14ac:dyDescent="0.25">
      <c r="B361" s="2" t="s">
        <v>43</v>
      </c>
      <c r="C361" s="3">
        <v>45233</v>
      </c>
      <c r="D361" s="2" t="s">
        <v>96</v>
      </c>
      <c r="E361" s="2" t="s">
        <v>442</v>
      </c>
      <c r="F361" s="2" t="s">
        <v>45</v>
      </c>
      <c r="G361" s="2" t="s">
        <v>93</v>
      </c>
      <c r="H361" s="5"/>
      <c r="I361" s="2" t="s">
        <v>47</v>
      </c>
      <c r="J361" s="4">
        <v>1108.4000000000001</v>
      </c>
      <c r="K361" s="4">
        <v>1108.4000000000001</v>
      </c>
      <c r="L361" s="6">
        <f>J361</f>
        <v>1108.4000000000001</v>
      </c>
    </row>
    <row r="362" spans="2:21" x14ac:dyDescent="0.25">
      <c r="B362" s="2" t="s">
        <v>43</v>
      </c>
      <c r="C362" s="3">
        <v>45233</v>
      </c>
      <c r="D362" s="2" t="s">
        <v>96</v>
      </c>
      <c r="E362" s="2" t="s">
        <v>442</v>
      </c>
      <c r="F362" s="2" t="s">
        <v>45</v>
      </c>
      <c r="G362" s="2" t="s">
        <v>93</v>
      </c>
      <c r="H362" s="5"/>
      <c r="I362" s="2" t="s">
        <v>47</v>
      </c>
      <c r="J362" s="4">
        <v>51.42</v>
      </c>
      <c r="K362" s="4">
        <v>51.42</v>
      </c>
      <c r="N362" s="6">
        <f>J362</f>
        <v>51.42</v>
      </c>
    </row>
    <row r="363" spans="2:21" x14ac:dyDescent="0.25">
      <c r="B363" s="2" t="s">
        <v>43</v>
      </c>
      <c r="C363" s="3">
        <v>45233</v>
      </c>
      <c r="D363" s="2" t="s">
        <v>96</v>
      </c>
      <c r="E363" s="2" t="s">
        <v>442</v>
      </c>
      <c r="F363" s="2" t="s">
        <v>45</v>
      </c>
      <c r="G363" s="2" t="s">
        <v>93</v>
      </c>
      <c r="H363" s="5"/>
      <c r="I363" s="2" t="s">
        <v>47</v>
      </c>
      <c r="J363" s="4">
        <v>12.69</v>
      </c>
      <c r="K363" s="4">
        <v>12.69</v>
      </c>
      <c r="M363" s="6">
        <f>J363</f>
        <v>12.69</v>
      </c>
    </row>
    <row r="364" spans="2:21" x14ac:dyDescent="0.25">
      <c r="B364" s="2" t="s">
        <v>43</v>
      </c>
      <c r="C364" s="3">
        <v>45233</v>
      </c>
      <c r="D364" s="2" t="s">
        <v>96</v>
      </c>
      <c r="E364" s="2" t="s">
        <v>442</v>
      </c>
      <c r="F364" s="2" t="s">
        <v>45</v>
      </c>
      <c r="G364" s="2" t="s">
        <v>93</v>
      </c>
      <c r="H364" s="5"/>
      <c r="I364" s="2" t="s">
        <v>47</v>
      </c>
      <c r="J364" s="4">
        <v>6.43</v>
      </c>
      <c r="K364" s="4">
        <v>6.43</v>
      </c>
      <c r="O364" s="6">
        <f>J364</f>
        <v>6.43</v>
      </c>
    </row>
    <row r="365" spans="2:21" x14ac:dyDescent="0.25">
      <c r="B365" s="2" t="s">
        <v>43</v>
      </c>
      <c r="C365" s="3">
        <v>45233</v>
      </c>
      <c r="D365" s="2" t="s">
        <v>96</v>
      </c>
      <c r="E365" s="2" t="s">
        <v>442</v>
      </c>
      <c r="F365" s="2" t="s">
        <v>45</v>
      </c>
      <c r="G365" s="2" t="s">
        <v>93</v>
      </c>
      <c r="H365" s="5"/>
      <c r="I365" s="2" t="s">
        <v>47</v>
      </c>
      <c r="J365" s="4">
        <v>2.66</v>
      </c>
      <c r="K365" s="4">
        <v>2.66</v>
      </c>
      <c r="P365" s="6">
        <f>J365</f>
        <v>2.66</v>
      </c>
    </row>
    <row r="366" spans="2:21" x14ac:dyDescent="0.25">
      <c r="B366" s="2" t="s">
        <v>43</v>
      </c>
      <c r="C366" s="3">
        <v>45233</v>
      </c>
      <c r="D366" s="2" t="s">
        <v>96</v>
      </c>
      <c r="E366" s="2" t="s">
        <v>442</v>
      </c>
      <c r="F366" s="2" t="s">
        <v>45</v>
      </c>
      <c r="G366" s="2" t="s">
        <v>93</v>
      </c>
      <c r="H366" s="5"/>
      <c r="I366" s="2" t="s">
        <v>47</v>
      </c>
      <c r="J366" s="4">
        <v>0.33</v>
      </c>
      <c r="K366" s="4">
        <v>0.33</v>
      </c>
      <c r="Q366" s="6">
        <f>J366</f>
        <v>0.33</v>
      </c>
    </row>
    <row r="367" spans="2:21" x14ac:dyDescent="0.25">
      <c r="B367" s="2" t="s">
        <v>43</v>
      </c>
      <c r="C367" s="3">
        <v>45233</v>
      </c>
      <c r="D367" s="2" t="s">
        <v>96</v>
      </c>
      <c r="E367" s="2" t="s">
        <v>442</v>
      </c>
      <c r="F367" s="2" t="s">
        <v>45</v>
      </c>
      <c r="G367" s="2" t="s">
        <v>93</v>
      </c>
      <c r="H367" s="5"/>
      <c r="I367" s="2" t="s">
        <v>47</v>
      </c>
      <c r="J367" s="4">
        <v>68.72</v>
      </c>
      <c r="K367" s="4">
        <v>68.72</v>
      </c>
      <c r="R367" s="6">
        <f>J367</f>
        <v>68.72</v>
      </c>
    </row>
    <row r="368" spans="2:21" x14ac:dyDescent="0.25">
      <c r="B368" s="2" t="s">
        <v>43</v>
      </c>
      <c r="C368" s="3">
        <v>45233</v>
      </c>
      <c r="D368" s="2" t="s">
        <v>96</v>
      </c>
      <c r="E368" s="2" t="s">
        <v>442</v>
      </c>
      <c r="F368" s="2" t="s">
        <v>45</v>
      </c>
      <c r="G368" s="2" t="s">
        <v>93</v>
      </c>
      <c r="H368" s="5"/>
      <c r="I368" s="2" t="s">
        <v>47</v>
      </c>
      <c r="J368" s="4">
        <v>16.07</v>
      </c>
      <c r="K368" s="4">
        <v>16.07</v>
      </c>
      <c r="S368" s="6">
        <f>J368</f>
        <v>16.07</v>
      </c>
    </row>
    <row r="369" spans="2:21" x14ac:dyDescent="0.25">
      <c r="B369" s="2" t="s">
        <v>43</v>
      </c>
      <c r="C369" s="3">
        <v>45233</v>
      </c>
      <c r="D369" s="2" t="s">
        <v>96</v>
      </c>
      <c r="E369" s="2" t="s">
        <v>442</v>
      </c>
      <c r="F369" s="2" t="s">
        <v>45</v>
      </c>
      <c r="G369" s="2" t="s">
        <v>93</v>
      </c>
      <c r="H369" s="5"/>
      <c r="I369" s="2" t="s">
        <v>47</v>
      </c>
      <c r="J369" s="4">
        <v>2.66</v>
      </c>
      <c r="K369" s="4">
        <v>2.66</v>
      </c>
      <c r="T369" s="6">
        <f>J369</f>
        <v>2.66</v>
      </c>
      <c r="U369" s="6"/>
    </row>
    <row r="370" spans="2:21" x14ac:dyDescent="0.25">
      <c r="B370" s="2" t="s">
        <v>43</v>
      </c>
      <c r="C370" s="3">
        <v>45240</v>
      </c>
      <c r="D370" s="2" t="s">
        <v>97</v>
      </c>
      <c r="E370" s="2" t="s">
        <v>442</v>
      </c>
      <c r="F370" s="2" t="s">
        <v>45</v>
      </c>
      <c r="G370" s="2" t="s">
        <v>93</v>
      </c>
      <c r="H370" s="5"/>
      <c r="I370" s="2" t="s">
        <v>47</v>
      </c>
      <c r="J370" s="4">
        <v>1108.4000000000001</v>
      </c>
      <c r="K370" s="4">
        <v>1108.4000000000001</v>
      </c>
      <c r="L370" s="6">
        <f>J370</f>
        <v>1108.4000000000001</v>
      </c>
    </row>
    <row r="371" spans="2:21" x14ac:dyDescent="0.25">
      <c r="B371" s="2" t="s">
        <v>43</v>
      </c>
      <c r="C371" s="3">
        <v>45240</v>
      </c>
      <c r="D371" s="2" t="s">
        <v>97</v>
      </c>
      <c r="E371" s="2" t="s">
        <v>442</v>
      </c>
      <c r="F371" s="2" t="s">
        <v>45</v>
      </c>
      <c r="G371" s="2" t="s">
        <v>93</v>
      </c>
      <c r="H371" s="5"/>
      <c r="I371" s="2" t="s">
        <v>47</v>
      </c>
      <c r="J371" s="4">
        <v>51.42</v>
      </c>
      <c r="K371" s="4">
        <v>51.42</v>
      </c>
      <c r="N371" s="6">
        <f>J371</f>
        <v>51.42</v>
      </c>
    </row>
    <row r="372" spans="2:21" x14ac:dyDescent="0.25">
      <c r="B372" s="2" t="s">
        <v>43</v>
      </c>
      <c r="C372" s="3">
        <v>45240</v>
      </c>
      <c r="D372" s="2" t="s">
        <v>97</v>
      </c>
      <c r="E372" s="2" t="s">
        <v>442</v>
      </c>
      <c r="F372" s="2" t="s">
        <v>45</v>
      </c>
      <c r="G372" s="2" t="s">
        <v>93</v>
      </c>
      <c r="H372" s="5"/>
      <c r="I372" s="2" t="s">
        <v>47</v>
      </c>
      <c r="J372" s="4">
        <v>12.69</v>
      </c>
      <c r="K372" s="4">
        <v>12.69</v>
      </c>
      <c r="M372" s="6">
        <f>J372</f>
        <v>12.69</v>
      </c>
    </row>
    <row r="373" spans="2:21" x14ac:dyDescent="0.25">
      <c r="B373" s="2" t="s">
        <v>43</v>
      </c>
      <c r="C373" s="3">
        <v>45240</v>
      </c>
      <c r="D373" s="2" t="s">
        <v>97</v>
      </c>
      <c r="E373" s="2" t="s">
        <v>442</v>
      </c>
      <c r="F373" s="2" t="s">
        <v>45</v>
      </c>
      <c r="G373" s="2" t="s">
        <v>93</v>
      </c>
      <c r="H373" s="5"/>
      <c r="I373" s="2" t="s">
        <v>47</v>
      </c>
      <c r="J373" s="4">
        <v>6.43</v>
      </c>
      <c r="K373" s="4">
        <v>6.43</v>
      </c>
      <c r="O373" s="6">
        <f>J373</f>
        <v>6.43</v>
      </c>
    </row>
    <row r="374" spans="2:21" x14ac:dyDescent="0.25">
      <c r="B374" s="2" t="s">
        <v>43</v>
      </c>
      <c r="C374" s="3">
        <v>45240</v>
      </c>
      <c r="D374" s="2" t="s">
        <v>97</v>
      </c>
      <c r="E374" s="2" t="s">
        <v>442</v>
      </c>
      <c r="F374" s="2" t="s">
        <v>45</v>
      </c>
      <c r="G374" s="2" t="s">
        <v>93</v>
      </c>
      <c r="H374" s="5"/>
      <c r="I374" s="2" t="s">
        <v>47</v>
      </c>
      <c r="J374" s="4">
        <v>2.66</v>
      </c>
      <c r="K374" s="4">
        <v>2.66</v>
      </c>
      <c r="P374" s="6">
        <f>J374</f>
        <v>2.66</v>
      </c>
    </row>
    <row r="375" spans="2:21" x14ac:dyDescent="0.25">
      <c r="B375" s="2" t="s">
        <v>43</v>
      </c>
      <c r="C375" s="3">
        <v>45240</v>
      </c>
      <c r="D375" s="2" t="s">
        <v>97</v>
      </c>
      <c r="E375" s="2" t="s">
        <v>442</v>
      </c>
      <c r="F375" s="2" t="s">
        <v>45</v>
      </c>
      <c r="G375" s="2" t="s">
        <v>93</v>
      </c>
      <c r="H375" s="5"/>
      <c r="I375" s="2" t="s">
        <v>47</v>
      </c>
      <c r="J375" s="4">
        <v>0.33</v>
      </c>
      <c r="K375" s="4">
        <v>0.33</v>
      </c>
      <c r="Q375" s="6">
        <f>J375</f>
        <v>0.33</v>
      </c>
    </row>
    <row r="376" spans="2:21" x14ac:dyDescent="0.25">
      <c r="B376" s="2" t="s">
        <v>43</v>
      </c>
      <c r="C376" s="3">
        <v>45240</v>
      </c>
      <c r="D376" s="2" t="s">
        <v>97</v>
      </c>
      <c r="E376" s="2" t="s">
        <v>442</v>
      </c>
      <c r="F376" s="2" t="s">
        <v>45</v>
      </c>
      <c r="G376" s="2" t="s">
        <v>93</v>
      </c>
      <c r="H376" s="5"/>
      <c r="I376" s="2" t="s">
        <v>47</v>
      </c>
      <c r="J376" s="4">
        <v>68.72</v>
      </c>
      <c r="K376" s="4">
        <v>68.72</v>
      </c>
      <c r="R376" s="6">
        <f>J376</f>
        <v>68.72</v>
      </c>
    </row>
    <row r="377" spans="2:21" x14ac:dyDescent="0.25">
      <c r="B377" s="2" t="s">
        <v>43</v>
      </c>
      <c r="C377" s="3">
        <v>45240</v>
      </c>
      <c r="D377" s="2" t="s">
        <v>97</v>
      </c>
      <c r="E377" s="2" t="s">
        <v>442</v>
      </c>
      <c r="F377" s="2" t="s">
        <v>45</v>
      </c>
      <c r="G377" s="2" t="s">
        <v>93</v>
      </c>
      <c r="H377" s="5"/>
      <c r="I377" s="2" t="s">
        <v>47</v>
      </c>
      <c r="J377" s="4">
        <v>16.07</v>
      </c>
      <c r="K377" s="4">
        <v>16.07</v>
      </c>
      <c r="S377" s="6">
        <f>J377</f>
        <v>16.07</v>
      </c>
    </row>
    <row r="378" spans="2:21" x14ac:dyDescent="0.25">
      <c r="B378" s="2" t="s">
        <v>43</v>
      </c>
      <c r="C378" s="3">
        <v>45240</v>
      </c>
      <c r="D378" s="2" t="s">
        <v>97</v>
      </c>
      <c r="E378" s="2" t="s">
        <v>442</v>
      </c>
      <c r="F378" s="2" t="s">
        <v>45</v>
      </c>
      <c r="G378" s="2" t="s">
        <v>93</v>
      </c>
      <c r="H378" s="5"/>
      <c r="I378" s="2" t="s">
        <v>47</v>
      </c>
      <c r="J378" s="4">
        <v>2.66</v>
      </c>
      <c r="K378" s="4">
        <v>2.66</v>
      </c>
      <c r="T378" s="6">
        <f>J378</f>
        <v>2.66</v>
      </c>
      <c r="U378" s="6"/>
    </row>
    <row r="379" spans="2:21" x14ac:dyDescent="0.25">
      <c r="B379" s="2" t="s">
        <v>43</v>
      </c>
      <c r="C379" s="3">
        <v>45247</v>
      </c>
      <c r="D379" s="2" t="s">
        <v>98</v>
      </c>
      <c r="E379" s="2" t="s">
        <v>442</v>
      </c>
      <c r="F379" s="2" t="s">
        <v>45</v>
      </c>
      <c r="G379" s="2" t="s">
        <v>93</v>
      </c>
      <c r="H379" s="5"/>
      <c r="I379" s="2" t="s">
        <v>47</v>
      </c>
      <c r="J379" s="4">
        <v>1108.4000000000001</v>
      </c>
      <c r="K379" s="4">
        <v>1108.4000000000001</v>
      </c>
      <c r="L379" s="6">
        <f>J379</f>
        <v>1108.4000000000001</v>
      </c>
    </row>
    <row r="380" spans="2:21" x14ac:dyDescent="0.25">
      <c r="B380" s="2" t="s">
        <v>43</v>
      </c>
      <c r="C380" s="3">
        <v>45247</v>
      </c>
      <c r="D380" s="2" t="s">
        <v>98</v>
      </c>
      <c r="E380" s="2" t="s">
        <v>442</v>
      </c>
      <c r="F380" s="2" t="s">
        <v>45</v>
      </c>
      <c r="G380" s="2" t="s">
        <v>93</v>
      </c>
      <c r="H380" s="5"/>
      <c r="I380" s="2" t="s">
        <v>47</v>
      </c>
      <c r="J380" s="4">
        <v>51.42</v>
      </c>
      <c r="K380" s="4">
        <v>51.42</v>
      </c>
      <c r="N380" s="6">
        <f>J380</f>
        <v>51.42</v>
      </c>
    </row>
    <row r="381" spans="2:21" x14ac:dyDescent="0.25">
      <c r="B381" s="2" t="s">
        <v>43</v>
      </c>
      <c r="C381" s="3">
        <v>45247</v>
      </c>
      <c r="D381" s="2" t="s">
        <v>98</v>
      </c>
      <c r="E381" s="2" t="s">
        <v>442</v>
      </c>
      <c r="F381" s="2" t="s">
        <v>45</v>
      </c>
      <c r="G381" s="2" t="s">
        <v>93</v>
      </c>
      <c r="H381" s="5"/>
      <c r="I381" s="2" t="s">
        <v>47</v>
      </c>
      <c r="J381" s="4">
        <v>12.69</v>
      </c>
      <c r="K381" s="4">
        <v>12.69</v>
      </c>
      <c r="M381" s="6">
        <f>J381</f>
        <v>12.69</v>
      </c>
    </row>
    <row r="382" spans="2:21" x14ac:dyDescent="0.25">
      <c r="B382" s="2" t="s">
        <v>43</v>
      </c>
      <c r="C382" s="3">
        <v>45247</v>
      </c>
      <c r="D382" s="2" t="s">
        <v>98</v>
      </c>
      <c r="E382" s="2" t="s">
        <v>442</v>
      </c>
      <c r="F382" s="2" t="s">
        <v>45</v>
      </c>
      <c r="G382" s="2" t="s">
        <v>93</v>
      </c>
      <c r="H382" s="5"/>
      <c r="I382" s="2" t="s">
        <v>47</v>
      </c>
      <c r="J382" s="4">
        <v>6.43</v>
      </c>
      <c r="K382" s="4">
        <v>6.43</v>
      </c>
      <c r="O382" s="6">
        <f>J382</f>
        <v>6.43</v>
      </c>
    </row>
    <row r="383" spans="2:21" x14ac:dyDescent="0.25">
      <c r="B383" s="2" t="s">
        <v>43</v>
      </c>
      <c r="C383" s="3">
        <v>45247</v>
      </c>
      <c r="D383" s="2" t="s">
        <v>98</v>
      </c>
      <c r="E383" s="2" t="s">
        <v>442</v>
      </c>
      <c r="F383" s="2" t="s">
        <v>45</v>
      </c>
      <c r="G383" s="2" t="s">
        <v>93</v>
      </c>
      <c r="H383" s="5"/>
      <c r="I383" s="2" t="s">
        <v>47</v>
      </c>
      <c r="J383" s="4">
        <v>2.66</v>
      </c>
      <c r="K383" s="4">
        <v>2.66</v>
      </c>
      <c r="P383" s="6">
        <f>J383</f>
        <v>2.66</v>
      </c>
    </row>
    <row r="384" spans="2:21" x14ac:dyDescent="0.25">
      <c r="B384" s="2" t="s">
        <v>43</v>
      </c>
      <c r="C384" s="3">
        <v>45247</v>
      </c>
      <c r="D384" s="2" t="s">
        <v>98</v>
      </c>
      <c r="E384" s="2" t="s">
        <v>442</v>
      </c>
      <c r="F384" s="2" t="s">
        <v>45</v>
      </c>
      <c r="G384" s="2" t="s">
        <v>93</v>
      </c>
      <c r="H384" s="5"/>
      <c r="I384" s="2" t="s">
        <v>47</v>
      </c>
      <c r="J384" s="4">
        <v>0.34</v>
      </c>
      <c r="K384" s="4">
        <v>0.34</v>
      </c>
      <c r="Q384" s="6">
        <f>J384</f>
        <v>0.34</v>
      </c>
    </row>
    <row r="385" spans="2:21" x14ac:dyDescent="0.25">
      <c r="B385" s="2" t="s">
        <v>43</v>
      </c>
      <c r="C385" s="3">
        <v>45247</v>
      </c>
      <c r="D385" s="2" t="s">
        <v>98</v>
      </c>
      <c r="E385" s="2" t="s">
        <v>442</v>
      </c>
      <c r="F385" s="2" t="s">
        <v>45</v>
      </c>
      <c r="G385" s="2" t="s">
        <v>93</v>
      </c>
      <c r="H385" s="5"/>
      <c r="I385" s="2" t="s">
        <v>47</v>
      </c>
      <c r="J385" s="4">
        <v>68.72</v>
      </c>
      <c r="K385" s="4">
        <v>68.72</v>
      </c>
      <c r="R385" s="6">
        <f>J385</f>
        <v>68.72</v>
      </c>
    </row>
    <row r="386" spans="2:21" x14ac:dyDescent="0.25">
      <c r="B386" s="2" t="s">
        <v>43</v>
      </c>
      <c r="C386" s="3">
        <v>45247</v>
      </c>
      <c r="D386" s="2" t="s">
        <v>98</v>
      </c>
      <c r="E386" s="2" t="s">
        <v>442</v>
      </c>
      <c r="F386" s="2" t="s">
        <v>45</v>
      </c>
      <c r="G386" s="2" t="s">
        <v>93</v>
      </c>
      <c r="H386" s="5"/>
      <c r="I386" s="2" t="s">
        <v>47</v>
      </c>
      <c r="J386" s="4">
        <v>16.07</v>
      </c>
      <c r="K386" s="4">
        <v>16.07</v>
      </c>
      <c r="S386" s="6">
        <f>J386</f>
        <v>16.07</v>
      </c>
    </row>
    <row r="387" spans="2:21" x14ac:dyDescent="0.25">
      <c r="B387" s="2" t="s">
        <v>43</v>
      </c>
      <c r="C387" s="3">
        <v>45247</v>
      </c>
      <c r="D387" s="2" t="s">
        <v>98</v>
      </c>
      <c r="E387" s="2" t="s">
        <v>442</v>
      </c>
      <c r="F387" s="2" t="s">
        <v>45</v>
      </c>
      <c r="G387" s="2" t="s">
        <v>93</v>
      </c>
      <c r="H387" s="5"/>
      <c r="I387" s="2" t="s">
        <v>47</v>
      </c>
      <c r="J387" s="4">
        <v>2.66</v>
      </c>
      <c r="K387" s="4">
        <v>2.66</v>
      </c>
      <c r="T387" s="6">
        <f>J387</f>
        <v>2.66</v>
      </c>
      <c r="U387" s="6"/>
    </row>
    <row r="388" spans="2:21" x14ac:dyDescent="0.25">
      <c r="B388" s="2" t="s">
        <v>43</v>
      </c>
      <c r="C388" s="3">
        <v>45254</v>
      </c>
      <c r="D388" s="2" t="s">
        <v>99</v>
      </c>
      <c r="E388" s="2" t="s">
        <v>442</v>
      </c>
      <c r="F388" s="2" t="s">
        <v>45</v>
      </c>
      <c r="G388" s="2" t="s">
        <v>93</v>
      </c>
      <c r="H388" s="5"/>
      <c r="I388" s="2" t="s">
        <v>47</v>
      </c>
      <c r="J388" s="4">
        <v>1108.4000000000001</v>
      </c>
      <c r="K388" s="4">
        <v>1108.4000000000001</v>
      </c>
      <c r="L388" s="6">
        <f>J388</f>
        <v>1108.4000000000001</v>
      </c>
    </row>
    <row r="389" spans="2:21" x14ac:dyDescent="0.25">
      <c r="B389" s="2" t="s">
        <v>43</v>
      </c>
      <c r="C389" s="3">
        <v>45254</v>
      </c>
      <c r="D389" s="2" t="s">
        <v>99</v>
      </c>
      <c r="E389" s="2" t="s">
        <v>442</v>
      </c>
      <c r="F389" s="2" t="s">
        <v>45</v>
      </c>
      <c r="G389" s="2" t="s">
        <v>93</v>
      </c>
      <c r="H389" s="5"/>
      <c r="I389" s="2" t="s">
        <v>47</v>
      </c>
      <c r="J389" s="4">
        <v>51.42</v>
      </c>
      <c r="K389" s="4">
        <v>51.42</v>
      </c>
      <c r="N389" s="6">
        <f>J389</f>
        <v>51.42</v>
      </c>
    </row>
    <row r="390" spans="2:21" x14ac:dyDescent="0.25">
      <c r="B390" s="2" t="s">
        <v>43</v>
      </c>
      <c r="C390" s="3">
        <v>45254</v>
      </c>
      <c r="D390" s="2" t="s">
        <v>99</v>
      </c>
      <c r="E390" s="2" t="s">
        <v>442</v>
      </c>
      <c r="F390" s="2" t="s">
        <v>45</v>
      </c>
      <c r="G390" s="2" t="s">
        <v>93</v>
      </c>
      <c r="H390" s="5"/>
      <c r="I390" s="2" t="s">
        <v>47</v>
      </c>
      <c r="J390" s="4">
        <v>12.69</v>
      </c>
      <c r="K390" s="4">
        <v>12.69</v>
      </c>
      <c r="M390" s="6">
        <f>J390</f>
        <v>12.69</v>
      </c>
    </row>
    <row r="391" spans="2:21" x14ac:dyDescent="0.25">
      <c r="B391" s="2" t="s">
        <v>43</v>
      </c>
      <c r="C391" s="3">
        <v>45254</v>
      </c>
      <c r="D391" s="2" t="s">
        <v>99</v>
      </c>
      <c r="E391" s="2" t="s">
        <v>442</v>
      </c>
      <c r="F391" s="2" t="s">
        <v>45</v>
      </c>
      <c r="G391" s="2" t="s">
        <v>93</v>
      </c>
      <c r="H391" s="5"/>
      <c r="I391" s="2" t="s">
        <v>47</v>
      </c>
      <c r="J391" s="4">
        <v>6.43</v>
      </c>
      <c r="K391" s="4">
        <v>6.43</v>
      </c>
      <c r="O391" s="6">
        <f>J391</f>
        <v>6.43</v>
      </c>
    </row>
    <row r="392" spans="2:21" x14ac:dyDescent="0.25">
      <c r="B392" s="2" t="s">
        <v>43</v>
      </c>
      <c r="C392" s="3">
        <v>45254</v>
      </c>
      <c r="D392" s="2" t="s">
        <v>99</v>
      </c>
      <c r="E392" s="2" t="s">
        <v>442</v>
      </c>
      <c r="F392" s="2" t="s">
        <v>45</v>
      </c>
      <c r="G392" s="2" t="s">
        <v>93</v>
      </c>
      <c r="H392" s="5"/>
      <c r="I392" s="2" t="s">
        <v>47</v>
      </c>
      <c r="J392" s="4">
        <v>2.66</v>
      </c>
      <c r="K392" s="4">
        <v>2.66</v>
      </c>
      <c r="P392" s="6">
        <f>J392</f>
        <v>2.66</v>
      </c>
    </row>
    <row r="393" spans="2:21" x14ac:dyDescent="0.25">
      <c r="B393" s="2" t="s">
        <v>43</v>
      </c>
      <c r="C393" s="3">
        <v>45254</v>
      </c>
      <c r="D393" s="2" t="s">
        <v>99</v>
      </c>
      <c r="E393" s="2" t="s">
        <v>442</v>
      </c>
      <c r="F393" s="2" t="s">
        <v>45</v>
      </c>
      <c r="G393" s="2" t="s">
        <v>93</v>
      </c>
      <c r="H393" s="5"/>
      <c r="I393" s="2" t="s">
        <v>47</v>
      </c>
      <c r="J393" s="4">
        <v>0.33</v>
      </c>
      <c r="K393" s="4">
        <v>0.33</v>
      </c>
      <c r="Q393" s="6">
        <f>J393</f>
        <v>0.33</v>
      </c>
    </row>
    <row r="394" spans="2:21" x14ac:dyDescent="0.25">
      <c r="B394" s="2" t="s">
        <v>43</v>
      </c>
      <c r="C394" s="3">
        <v>45254</v>
      </c>
      <c r="D394" s="2" t="s">
        <v>99</v>
      </c>
      <c r="E394" s="2" t="s">
        <v>442</v>
      </c>
      <c r="F394" s="2" t="s">
        <v>45</v>
      </c>
      <c r="G394" s="2" t="s">
        <v>93</v>
      </c>
      <c r="H394" s="5"/>
      <c r="I394" s="2" t="s">
        <v>47</v>
      </c>
      <c r="J394" s="4">
        <v>68.72</v>
      </c>
      <c r="K394" s="4">
        <v>68.72</v>
      </c>
      <c r="R394" s="6">
        <f>J394</f>
        <v>68.72</v>
      </c>
    </row>
    <row r="395" spans="2:21" x14ac:dyDescent="0.25">
      <c r="B395" s="2" t="s">
        <v>43</v>
      </c>
      <c r="C395" s="3">
        <v>45254</v>
      </c>
      <c r="D395" s="2" t="s">
        <v>99</v>
      </c>
      <c r="E395" s="2" t="s">
        <v>442</v>
      </c>
      <c r="F395" s="2" t="s">
        <v>45</v>
      </c>
      <c r="G395" s="2" t="s">
        <v>93</v>
      </c>
      <c r="H395" s="5"/>
      <c r="I395" s="2" t="s">
        <v>47</v>
      </c>
      <c r="J395" s="4">
        <v>16.079999999999998</v>
      </c>
      <c r="K395" s="4">
        <v>16.079999999999998</v>
      </c>
      <c r="S395" s="6">
        <f>J395</f>
        <v>16.079999999999998</v>
      </c>
    </row>
    <row r="396" spans="2:21" x14ac:dyDescent="0.25">
      <c r="B396" s="2" t="s">
        <v>43</v>
      </c>
      <c r="C396" s="3">
        <v>45254</v>
      </c>
      <c r="D396" s="2" t="s">
        <v>99</v>
      </c>
      <c r="E396" s="2" t="s">
        <v>442</v>
      </c>
      <c r="F396" s="2" t="s">
        <v>45</v>
      </c>
      <c r="G396" s="2" t="s">
        <v>93</v>
      </c>
      <c r="H396" s="5"/>
      <c r="I396" s="2" t="s">
        <v>47</v>
      </c>
      <c r="J396" s="4">
        <v>2.66</v>
      </c>
      <c r="K396" s="4">
        <v>2.66</v>
      </c>
      <c r="T396" s="6">
        <f>J396</f>
        <v>2.66</v>
      </c>
      <c r="U396" s="6"/>
    </row>
    <row r="397" spans="2:21" x14ac:dyDescent="0.25">
      <c r="B397" s="2" t="s">
        <v>43</v>
      </c>
      <c r="C397" s="3">
        <v>45261</v>
      </c>
      <c r="D397" s="2" t="s">
        <v>100</v>
      </c>
      <c r="E397" s="2" t="s">
        <v>442</v>
      </c>
      <c r="F397" s="2" t="s">
        <v>45</v>
      </c>
      <c r="G397" s="2" t="s">
        <v>93</v>
      </c>
      <c r="H397" s="5"/>
      <c r="I397" s="2" t="s">
        <v>47</v>
      </c>
      <c r="J397" s="4">
        <v>1108.4000000000001</v>
      </c>
      <c r="K397" s="4">
        <v>1108.4000000000001</v>
      </c>
      <c r="L397" s="6">
        <f>J397</f>
        <v>1108.4000000000001</v>
      </c>
    </row>
    <row r="398" spans="2:21" x14ac:dyDescent="0.25">
      <c r="B398" s="2" t="s">
        <v>43</v>
      </c>
      <c r="C398" s="3">
        <v>45261</v>
      </c>
      <c r="D398" s="2" t="s">
        <v>100</v>
      </c>
      <c r="E398" s="2" t="s">
        <v>442</v>
      </c>
      <c r="F398" s="2" t="s">
        <v>45</v>
      </c>
      <c r="G398" s="2" t="s">
        <v>93</v>
      </c>
      <c r="H398" s="5"/>
      <c r="I398" s="2" t="s">
        <v>47</v>
      </c>
      <c r="J398" s="4">
        <v>51.42</v>
      </c>
      <c r="K398" s="4">
        <v>51.42</v>
      </c>
      <c r="N398" s="6">
        <f>J398</f>
        <v>51.42</v>
      </c>
    </row>
    <row r="399" spans="2:21" x14ac:dyDescent="0.25">
      <c r="B399" s="2" t="s">
        <v>43</v>
      </c>
      <c r="C399" s="3">
        <v>45261</v>
      </c>
      <c r="D399" s="2" t="s">
        <v>100</v>
      </c>
      <c r="E399" s="2" t="s">
        <v>442</v>
      </c>
      <c r="F399" s="2" t="s">
        <v>45</v>
      </c>
      <c r="G399" s="2" t="s">
        <v>93</v>
      </c>
      <c r="H399" s="5"/>
      <c r="I399" s="2" t="s">
        <v>47</v>
      </c>
      <c r="J399" s="4">
        <v>12.69</v>
      </c>
      <c r="K399" s="4">
        <v>12.69</v>
      </c>
      <c r="M399" s="6">
        <f>J399</f>
        <v>12.69</v>
      </c>
    </row>
    <row r="400" spans="2:21" x14ac:dyDescent="0.25">
      <c r="B400" s="2" t="s">
        <v>43</v>
      </c>
      <c r="C400" s="3">
        <v>45261</v>
      </c>
      <c r="D400" s="2" t="s">
        <v>100</v>
      </c>
      <c r="E400" s="2" t="s">
        <v>442</v>
      </c>
      <c r="F400" s="2" t="s">
        <v>45</v>
      </c>
      <c r="G400" s="2" t="s">
        <v>93</v>
      </c>
      <c r="H400" s="5"/>
      <c r="I400" s="2" t="s">
        <v>47</v>
      </c>
      <c r="J400" s="4">
        <v>6.43</v>
      </c>
      <c r="K400" s="4">
        <v>6.43</v>
      </c>
      <c r="O400" s="6">
        <f>J400</f>
        <v>6.43</v>
      </c>
    </row>
    <row r="401" spans="2:21" x14ac:dyDescent="0.25">
      <c r="B401" s="2" t="s">
        <v>43</v>
      </c>
      <c r="C401" s="3">
        <v>45261</v>
      </c>
      <c r="D401" s="2" t="s">
        <v>100</v>
      </c>
      <c r="E401" s="2" t="s">
        <v>442</v>
      </c>
      <c r="F401" s="2" t="s">
        <v>45</v>
      </c>
      <c r="G401" s="2" t="s">
        <v>93</v>
      </c>
      <c r="H401" s="5"/>
      <c r="I401" s="2" t="s">
        <v>47</v>
      </c>
      <c r="J401" s="4">
        <v>2.66</v>
      </c>
      <c r="K401" s="4">
        <v>2.66</v>
      </c>
      <c r="P401" s="6">
        <f>J401</f>
        <v>2.66</v>
      </c>
    </row>
    <row r="402" spans="2:21" x14ac:dyDescent="0.25">
      <c r="B402" s="2" t="s">
        <v>43</v>
      </c>
      <c r="C402" s="3">
        <v>45261</v>
      </c>
      <c r="D402" s="2" t="s">
        <v>100</v>
      </c>
      <c r="E402" s="2" t="s">
        <v>442</v>
      </c>
      <c r="F402" s="2" t="s">
        <v>45</v>
      </c>
      <c r="G402" s="2" t="s">
        <v>93</v>
      </c>
      <c r="H402" s="5"/>
      <c r="I402" s="2" t="s">
        <v>47</v>
      </c>
      <c r="J402" s="4">
        <v>0.33</v>
      </c>
      <c r="K402" s="4">
        <v>0.33</v>
      </c>
      <c r="Q402" s="6">
        <f>J402</f>
        <v>0.33</v>
      </c>
    </row>
    <row r="403" spans="2:21" x14ac:dyDescent="0.25">
      <c r="B403" s="2" t="s">
        <v>43</v>
      </c>
      <c r="C403" s="3">
        <v>45261</v>
      </c>
      <c r="D403" s="2" t="s">
        <v>100</v>
      </c>
      <c r="E403" s="2" t="s">
        <v>442</v>
      </c>
      <c r="F403" s="2" t="s">
        <v>45</v>
      </c>
      <c r="G403" s="2" t="s">
        <v>93</v>
      </c>
      <c r="H403" s="5"/>
      <c r="I403" s="2" t="s">
        <v>47</v>
      </c>
      <c r="J403" s="4">
        <v>68.72</v>
      </c>
      <c r="K403" s="4">
        <v>68.72</v>
      </c>
      <c r="R403" s="6">
        <f>J403</f>
        <v>68.72</v>
      </c>
    </row>
    <row r="404" spans="2:21" x14ac:dyDescent="0.25">
      <c r="B404" s="2" t="s">
        <v>43</v>
      </c>
      <c r="C404" s="3">
        <v>45261</v>
      </c>
      <c r="D404" s="2" t="s">
        <v>100</v>
      </c>
      <c r="E404" s="2" t="s">
        <v>442</v>
      </c>
      <c r="F404" s="2" t="s">
        <v>45</v>
      </c>
      <c r="G404" s="2" t="s">
        <v>93</v>
      </c>
      <c r="H404" s="5"/>
      <c r="I404" s="2" t="s">
        <v>47</v>
      </c>
      <c r="J404" s="4">
        <v>16.07</v>
      </c>
      <c r="K404" s="4">
        <v>16.07</v>
      </c>
      <c r="S404" s="6">
        <f>J404</f>
        <v>16.07</v>
      </c>
    </row>
    <row r="405" spans="2:21" x14ac:dyDescent="0.25">
      <c r="B405" s="2" t="s">
        <v>43</v>
      </c>
      <c r="C405" s="3">
        <v>45261</v>
      </c>
      <c r="D405" s="2" t="s">
        <v>100</v>
      </c>
      <c r="E405" s="2" t="s">
        <v>442</v>
      </c>
      <c r="F405" s="2" t="s">
        <v>45</v>
      </c>
      <c r="G405" s="2" t="s">
        <v>93</v>
      </c>
      <c r="H405" s="5"/>
      <c r="I405" s="2" t="s">
        <v>47</v>
      </c>
      <c r="J405" s="4">
        <v>2.66</v>
      </c>
      <c r="K405" s="4">
        <v>2.66</v>
      </c>
      <c r="T405" s="6">
        <f>J405</f>
        <v>2.66</v>
      </c>
      <c r="U405" s="6"/>
    </row>
    <row r="406" spans="2:21" x14ac:dyDescent="0.25">
      <c r="B406" s="2" t="s">
        <v>43</v>
      </c>
      <c r="C406" s="3">
        <v>45268</v>
      </c>
      <c r="D406" s="2" t="s">
        <v>101</v>
      </c>
      <c r="E406" s="2" t="s">
        <v>442</v>
      </c>
      <c r="F406" s="2" t="s">
        <v>45</v>
      </c>
      <c r="G406" s="2" t="s">
        <v>93</v>
      </c>
      <c r="H406" s="5"/>
      <c r="I406" s="2" t="s">
        <v>47</v>
      </c>
      <c r="J406" s="4">
        <v>1108.4000000000001</v>
      </c>
      <c r="K406" s="4">
        <v>1108.4000000000001</v>
      </c>
      <c r="L406" s="6">
        <f>J406</f>
        <v>1108.4000000000001</v>
      </c>
    </row>
    <row r="407" spans="2:21" x14ac:dyDescent="0.25">
      <c r="B407" s="2" t="s">
        <v>43</v>
      </c>
      <c r="C407" s="3">
        <v>45268</v>
      </c>
      <c r="D407" s="2" t="s">
        <v>101</v>
      </c>
      <c r="E407" s="2" t="s">
        <v>442</v>
      </c>
      <c r="F407" s="2" t="s">
        <v>45</v>
      </c>
      <c r="G407" s="2" t="s">
        <v>93</v>
      </c>
      <c r="H407" s="5"/>
      <c r="I407" s="2" t="s">
        <v>47</v>
      </c>
      <c r="J407" s="4">
        <v>51.42</v>
      </c>
      <c r="K407" s="4">
        <v>51.42</v>
      </c>
      <c r="N407" s="6">
        <f>J407</f>
        <v>51.42</v>
      </c>
    </row>
    <row r="408" spans="2:21" x14ac:dyDescent="0.25">
      <c r="B408" s="2" t="s">
        <v>43</v>
      </c>
      <c r="C408" s="3">
        <v>45268</v>
      </c>
      <c r="D408" s="2" t="s">
        <v>101</v>
      </c>
      <c r="E408" s="2" t="s">
        <v>442</v>
      </c>
      <c r="F408" s="2" t="s">
        <v>45</v>
      </c>
      <c r="G408" s="2" t="s">
        <v>93</v>
      </c>
      <c r="H408" s="5"/>
      <c r="I408" s="2" t="s">
        <v>47</v>
      </c>
      <c r="J408" s="4">
        <v>12.69</v>
      </c>
      <c r="K408" s="4">
        <v>12.69</v>
      </c>
      <c r="M408" s="6">
        <f>J408</f>
        <v>12.69</v>
      </c>
    </row>
    <row r="409" spans="2:21" x14ac:dyDescent="0.25">
      <c r="B409" s="2" t="s">
        <v>43</v>
      </c>
      <c r="C409" s="3">
        <v>45268</v>
      </c>
      <c r="D409" s="2" t="s">
        <v>101</v>
      </c>
      <c r="E409" s="2" t="s">
        <v>442</v>
      </c>
      <c r="F409" s="2" t="s">
        <v>45</v>
      </c>
      <c r="G409" s="2" t="s">
        <v>93</v>
      </c>
      <c r="H409" s="5"/>
      <c r="I409" s="2" t="s">
        <v>47</v>
      </c>
      <c r="J409" s="4">
        <v>6.43</v>
      </c>
      <c r="K409" s="4">
        <v>6.43</v>
      </c>
      <c r="O409" s="6">
        <f>J409</f>
        <v>6.43</v>
      </c>
    </row>
    <row r="410" spans="2:21" x14ac:dyDescent="0.25">
      <c r="B410" s="2" t="s">
        <v>43</v>
      </c>
      <c r="C410" s="3">
        <v>45268</v>
      </c>
      <c r="D410" s="2" t="s">
        <v>101</v>
      </c>
      <c r="E410" s="2" t="s">
        <v>442</v>
      </c>
      <c r="F410" s="2" t="s">
        <v>45</v>
      </c>
      <c r="G410" s="2" t="s">
        <v>93</v>
      </c>
      <c r="H410" s="5"/>
      <c r="I410" s="2" t="s">
        <v>47</v>
      </c>
      <c r="J410" s="4">
        <v>2.66</v>
      </c>
      <c r="K410" s="4">
        <v>2.66</v>
      </c>
      <c r="P410" s="6">
        <f>J410</f>
        <v>2.66</v>
      </c>
    </row>
    <row r="411" spans="2:21" x14ac:dyDescent="0.25">
      <c r="B411" s="2" t="s">
        <v>43</v>
      </c>
      <c r="C411" s="3">
        <v>45268</v>
      </c>
      <c r="D411" s="2" t="s">
        <v>101</v>
      </c>
      <c r="E411" s="2" t="s">
        <v>442</v>
      </c>
      <c r="F411" s="2" t="s">
        <v>45</v>
      </c>
      <c r="G411" s="2" t="s">
        <v>93</v>
      </c>
      <c r="H411" s="5"/>
      <c r="I411" s="2" t="s">
        <v>47</v>
      </c>
      <c r="J411" s="4">
        <v>0.33</v>
      </c>
      <c r="K411" s="4">
        <v>0.33</v>
      </c>
      <c r="Q411" s="6">
        <f>J411</f>
        <v>0.33</v>
      </c>
    </row>
    <row r="412" spans="2:21" x14ac:dyDescent="0.25">
      <c r="B412" s="2" t="s">
        <v>43</v>
      </c>
      <c r="C412" s="3">
        <v>45268</v>
      </c>
      <c r="D412" s="2" t="s">
        <v>101</v>
      </c>
      <c r="E412" s="2" t="s">
        <v>442</v>
      </c>
      <c r="F412" s="2" t="s">
        <v>45</v>
      </c>
      <c r="G412" s="2" t="s">
        <v>93</v>
      </c>
      <c r="H412" s="5"/>
      <c r="I412" s="2" t="s">
        <v>47</v>
      </c>
      <c r="J412" s="4">
        <v>68.72</v>
      </c>
      <c r="K412" s="4">
        <v>68.72</v>
      </c>
      <c r="R412" s="6">
        <f>J412</f>
        <v>68.72</v>
      </c>
    </row>
    <row r="413" spans="2:21" x14ac:dyDescent="0.25">
      <c r="B413" s="2" t="s">
        <v>43</v>
      </c>
      <c r="C413" s="3">
        <v>45268</v>
      </c>
      <c r="D413" s="2" t="s">
        <v>101</v>
      </c>
      <c r="E413" s="2" t="s">
        <v>442</v>
      </c>
      <c r="F413" s="2" t="s">
        <v>45</v>
      </c>
      <c r="G413" s="2" t="s">
        <v>93</v>
      </c>
      <c r="H413" s="5"/>
      <c r="I413" s="2" t="s">
        <v>47</v>
      </c>
      <c r="J413" s="4">
        <v>16.07</v>
      </c>
      <c r="K413" s="4">
        <v>16.07</v>
      </c>
      <c r="S413" s="6">
        <f>J413</f>
        <v>16.07</v>
      </c>
    </row>
    <row r="414" spans="2:21" x14ac:dyDescent="0.25">
      <c r="B414" s="2" t="s">
        <v>43</v>
      </c>
      <c r="C414" s="3">
        <v>45268</v>
      </c>
      <c r="D414" s="2" t="s">
        <v>101</v>
      </c>
      <c r="E414" s="2" t="s">
        <v>442</v>
      </c>
      <c r="F414" s="2" t="s">
        <v>45</v>
      </c>
      <c r="G414" s="2" t="s">
        <v>93</v>
      </c>
      <c r="H414" s="5"/>
      <c r="I414" s="2" t="s">
        <v>47</v>
      </c>
      <c r="J414" s="4">
        <v>2.66</v>
      </c>
      <c r="K414" s="4">
        <v>2.66</v>
      </c>
      <c r="T414" s="6">
        <f>J414</f>
        <v>2.66</v>
      </c>
      <c r="U414" s="6"/>
    </row>
    <row r="415" spans="2:21" x14ac:dyDescent="0.25">
      <c r="B415" s="2" t="s">
        <v>43</v>
      </c>
      <c r="C415" s="3">
        <v>45275</v>
      </c>
      <c r="D415" s="2" t="s">
        <v>102</v>
      </c>
      <c r="E415" s="2" t="s">
        <v>442</v>
      </c>
      <c r="F415" s="2" t="s">
        <v>45</v>
      </c>
      <c r="G415" s="2" t="s">
        <v>93</v>
      </c>
      <c r="H415" s="5"/>
      <c r="I415" s="2" t="s">
        <v>47</v>
      </c>
      <c r="J415" s="4">
        <v>1108.4000000000001</v>
      </c>
      <c r="K415" s="4">
        <v>1108.4000000000001</v>
      </c>
      <c r="L415" s="6">
        <f>J415</f>
        <v>1108.4000000000001</v>
      </c>
    </row>
    <row r="416" spans="2:21" x14ac:dyDescent="0.25">
      <c r="B416" s="2" t="s">
        <v>43</v>
      </c>
      <c r="C416" s="3">
        <v>45275</v>
      </c>
      <c r="D416" s="2" t="s">
        <v>102</v>
      </c>
      <c r="E416" s="2" t="s">
        <v>442</v>
      </c>
      <c r="F416" s="2" t="s">
        <v>45</v>
      </c>
      <c r="G416" s="2" t="s">
        <v>93</v>
      </c>
      <c r="H416" s="5"/>
      <c r="I416" s="2" t="s">
        <v>47</v>
      </c>
      <c r="J416" s="4">
        <v>51.42</v>
      </c>
      <c r="K416" s="4">
        <v>51.42</v>
      </c>
      <c r="N416" s="6">
        <f>J416</f>
        <v>51.42</v>
      </c>
    </row>
    <row r="417" spans="2:21" x14ac:dyDescent="0.25">
      <c r="B417" s="2" t="s">
        <v>43</v>
      </c>
      <c r="C417" s="3">
        <v>45275</v>
      </c>
      <c r="D417" s="2" t="s">
        <v>102</v>
      </c>
      <c r="E417" s="2" t="s">
        <v>442</v>
      </c>
      <c r="F417" s="2" t="s">
        <v>45</v>
      </c>
      <c r="G417" s="2" t="s">
        <v>93</v>
      </c>
      <c r="H417" s="5"/>
      <c r="I417" s="2" t="s">
        <v>47</v>
      </c>
      <c r="J417" s="4">
        <v>12.69</v>
      </c>
      <c r="K417" s="4">
        <v>12.69</v>
      </c>
      <c r="M417" s="6">
        <f>J417</f>
        <v>12.69</v>
      </c>
    </row>
    <row r="418" spans="2:21" x14ac:dyDescent="0.25">
      <c r="B418" s="2" t="s">
        <v>43</v>
      </c>
      <c r="C418" s="3">
        <v>45275</v>
      </c>
      <c r="D418" s="2" t="s">
        <v>102</v>
      </c>
      <c r="E418" s="2" t="s">
        <v>442</v>
      </c>
      <c r="F418" s="2" t="s">
        <v>45</v>
      </c>
      <c r="G418" s="2" t="s">
        <v>93</v>
      </c>
      <c r="H418" s="5"/>
      <c r="I418" s="2" t="s">
        <v>47</v>
      </c>
      <c r="J418" s="4">
        <v>6.43</v>
      </c>
      <c r="K418" s="4">
        <v>6.43</v>
      </c>
      <c r="O418" s="6">
        <f>J418</f>
        <v>6.43</v>
      </c>
    </row>
    <row r="419" spans="2:21" x14ac:dyDescent="0.25">
      <c r="B419" s="2" t="s">
        <v>43</v>
      </c>
      <c r="C419" s="3">
        <v>45275</v>
      </c>
      <c r="D419" s="2" t="s">
        <v>102</v>
      </c>
      <c r="E419" s="2" t="s">
        <v>442</v>
      </c>
      <c r="F419" s="2" t="s">
        <v>45</v>
      </c>
      <c r="G419" s="2" t="s">
        <v>93</v>
      </c>
      <c r="H419" s="5"/>
      <c r="I419" s="2" t="s">
        <v>47</v>
      </c>
      <c r="J419" s="4">
        <v>2.66</v>
      </c>
      <c r="K419" s="4">
        <v>2.66</v>
      </c>
      <c r="P419" s="6">
        <f>J419</f>
        <v>2.66</v>
      </c>
    </row>
    <row r="420" spans="2:21" x14ac:dyDescent="0.25">
      <c r="B420" s="2" t="s">
        <v>43</v>
      </c>
      <c r="C420" s="3">
        <v>45275</v>
      </c>
      <c r="D420" s="2" t="s">
        <v>102</v>
      </c>
      <c r="E420" s="2" t="s">
        <v>442</v>
      </c>
      <c r="F420" s="2" t="s">
        <v>45</v>
      </c>
      <c r="G420" s="2" t="s">
        <v>93</v>
      </c>
      <c r="H420" s="5"/>
      <c r="I420" s="2" t="s">
        <v>47</v>
      </c>
      <c r="J420" s="4">
        <v>0.34</v>
      </c>
      <c r="K420" s="4">
        <v>0.34</v>
      </c>
      <c r="Q420" s="6">
        <f>J420</f>
        <v>0.34</v>
      </c>
    </row>
    <row r="421" spans="2:21" x14ac:dyDescent="0.25">
      <c r="B421" s="2" t="s">
        <v>43</v>
      </c>
      <c r="C421" s="3">
        <v>45275</v>
      </c>
      <c r="D421" s="2" t="s">
        <v>102</v>
      </c>
      <c r="E421" s="2" t="s">
        <v>442</v>
      </c>
      <c r="F421" s="2" t="s">
        <v>45</v>
      </c>
      <c r="G421" s="2" t="s">
        <v>93</v>
      </c>
      <c r="H421" s="5"/>
      <c r="I421" s="2" t="s">
        <v>47</v>
      </c>
      <c r="J421" s="4">
        <v>68.72</v>
      </c>
      <c r="K421" s="4">
        <v>68.72</v>
      </c>
      <c r="R421" s="6">
        <f>J421</f>
        <v>68.72</v>
      </c>
    </row>
    <row r="422" spans="2:21" x14ac:dyDescent="0.25">
      <c r="B422" s="2" t="s">
        <v>43</v>
      </c>
      <c r="C422" s="3">
        <v>45275</v>
      </c>
      <c r="D422" s="2" t="s">
        <v>102</v>
      </c>
      <c r="E422" s="2" t="s">
        <v>442</v>
      </c>
      <c r="F422" s="2" t="s">
        <v>45</v>
      </c>
      <c r="G422" s="2" t="s">
        <v>93</v>
      </c>
      <c r="H422" s="5"/>
      <c r="I422" s="2" t="s">
        <v>47</v>
      </c>
      <c r="J422" s="4">
        <v>16.07</v>
      </c>
      <c r="K422" s="4">
        <v>16.07</v>
      </c>
      <c r="S422" s="6">
        <f>J422</f>
        <v>16.07</v>
      </c>
    </row>
    <row r="423" spans="2:21" x14ac:dyDescent="0.25">
      <c r="B423" s="2" t="s">
        <v>43</v>
      </c>
      <c r="C423" s="3">
        <v>45275</v>
      </c>
      <c r="D423" s="2" t="s">
        <v>102</v>
      </c>
      <c r="E423" s="2" t="s">
        <v>442</v>
      </c>
      <c r="F423" s="2" t="s">
        <v>45</v>
      </c>
      <c r="G423" s="2" t="s">
        <v>93</v>
      </c>
      <c r="H423" s="5"/>
      <c r="I423" s="2" t="s">
        <v>47</v>
      </c>
      <c r="J423" s="4">
        <v>2.66</v>
      </c>
      <c r="K423" s="4">
        <v>2.66</v>
      </c>
      <c r="T423" s="6">
        <f>J423</f>
        <v>2.66</v>
      </c>
      <c r="U423" s="6"/>
    </row>
    <row r="424" spans="2:21" x14ac:dyDescent="0.25">
      <c r="B424" s="2" t="s">
        <v>43</v>
      </c>
      <c r="C424" s="3">
        <v>45282</v>
      </c>
      <c r="D424" s="2" t="s">
        <v>103</v>
      </c>
      <c r="E424" s="2" t="s">
        <v>442</v>
      </c>
      <c r="F424" s="2" t="s">
        <v>45</v>
      </c>
      <c r="G424" s="2" t="s">
        <v>93</v>
      </c>
      <c r="H424" s="5"/>
      <c r="I424" s="2" t="s">
        <v>47</v>
      </c>
      <c r="J424" s="4">
        <v>1108.4000000000001</v>
      </c>
      <c r="K424" s="4">
        <v>1108.4000000000001</v>
      </c>
      <c r="L424" s="6">
        <f>J424</f>
        <v>1108.4000000000001</v>
      </c>
    </row>
    <row r="425" spans="2:21" x14ac:dyDescent="0.25">
      <c r="B425" s="2" t="s">
        <v>43</v>
      </c>
      <c r="C425" s="3">
        <v>45282</v>
      </c>
      <c r="D425" s="2" t="s">
        <v>103</v>
      </c>
      <c r="E425" s="2" t="s">
        <v>442</v>
      </c>
      <c r="F425" s="2" t="s">
        <v>45</v>
      </c>
      <c r="G425" s="2" t="s">
        <v>93</v>
      </c>
      <c r="H425" s="5"/>
      <c r="I425" s="2" t="s">
        <v>47</v>
      </c>
      <c r="J425" s="4">
        <v>51.42</v>
      </c>
      <c r="K425" s="4">
        <v>51.42</v>
      </c>
      <c r="N425" s="6">
        <f>J425</f>
        <v>51.42</v>
      </c>
    </row>
    <row r="426" spans="2:21" x14ac:dyDescent="0.25">
      <c r="B426" s="2" t="s">
        <v>43</v>
      </c>
      <c r="C426" s="3">
        <v>45282</v>
      </c>
      <c r="D426" s="2" t="s">
        <v>103</v>
      </c>
      <c r="E426" s="2" t="s">
        <v>442</v>
      </c>
      <c r="F426" s="2" t="s">
        <v>45</v>
      </c>
      <c r="G426" s="2" t="s">
        <v>93</v>
      </c>
      <c r="H426" s="5"/>
      <c r="I426" s="2" t="s">
        <v>47</v>
      </c>
      <c r="J426" s="4">
        <v>12.69</v>
      </c>
      <c r="K426" s="4">
        <v>12.69</v>
      </c>
      <c r="M426" s="6">
        <f>J426</f>
        <v>12.69</v>
      </c>
    </row>
    <row r="427" spans="2:21" x14ac:dyDescent="0.25">
      <c r="B427" s="2" t="s">
        <v>43</v>
      </c>
      <c r="C427" s="3">
        <v>45282</v>
      </c>
      <c r="D427" s="2" t="s">
        <v>103</v>
      </c>
      <c r="E427" s="2" t="s">
        <v>442</v>
      </c>
      <c r="F427" s="2" t="s">
        <v>45</v>
      </c>
      <c r="G427" s="2" t="s">
        <v>93</v>
      </c>
      <c r="H427" s="5"/>
      <c r="I427" s="2" t="s">
        <v>47</v>
      </c>
      <c r="J427" s="4">
        <v>6.43</v>
      </c>
      <c r="K427" s="4">
        <v>6.43</v>
      </c>
      <c r="O427" s="6">
        <f>J427</f>
        <v>6.43</v>
      </c>
    </row>
    <row r="428" spans="2:21" x14ac:dyDescent="0.25">
      <c r="B428" s="2" t="s">
        <v>43</v>
      </c>
      <c r="C428" s="3">
        <v>45282</v>
      </c>
      <c r="D428" s="2" t="s">
        <v>103</v>
      </c>
      <c r="E428" s="2" t="s">
        <v>442</v>
      </c>
      <c r="F428" s="2" t="s">
        <v>45</v>
      </c>
      <c r="G428" s="2" t="s">
        <v>93</v>
      </c>
      <c r="H428" s="5"/>
      <c r="I428" s="2" t="s">
        <v>47</v>
      </c>
      <c r="J428" s="4">
        <v>2.66</v>
      </c>
      <c r="K428" s="4">
        <v>2.66</v>
      </c>
      <c r="P428" s="6">
        <f>J428</f>
        <v>2.66</v>
      </c>
    </row>
    <row r="429" spans="2:21" x14ac:dyDescent="0.25">
      <c r="B429" s="2" t="s">
        <v>43</v>
      </c>
      <c r="C429" s="3">
        <v>45282</v>
      </c>
      <c r="D429" s="2" t="s">
        <v>103</v>
      </c>
      <c r="E429" s="2" t="s">
        <v>442</v>
      </c>
      <c r="F429" s="2" t="s">
        <v>45</v>
      </c>
      <c r="G429" s="2" t="s">
        <v>93</v>
      </c>
      <c r="H429" s="5"/>
      <c r="I429" s="2" t="s">
        <v>47</v>
      </c>
      <c r="J429" s="4">
        <v>0.33</v>
      </c>
      <c r="K429" s="4">
        <v>0.33</v>
      </c>
      <c r="Q429" s="6">
        <f>J429</f>
        <v>0.33</v>
      </c>
    </row>
    <row r="430" spans="2:21" x14ac:dyDescent="0.25">
      <c r="B430" s="2" t="s">
        <v>43</v>
      </c>
      <c r="C430" s="3">
        <v>45282</v>
      </c>
      <c r="D430" s="2" t="s">
        <v>103</v>
      </c>
      <c r="E430" s="2" t="s">
        <v>442</v>
      </c>
      <c r="F430" s="2" t="s">
        <v>45</v>
      </c>
      <c r="G430" s="2" t="s">
        <v>93</v>
      </c>
      <c r="H430" s="5"/>
      <c r="I430" s="2" t="s">
        <v>47</v>
      </c>
      <c r="J430" s="4">
        <v>68.72</v>
      </c>
      <c r="K430" s="4">
        <v>68.72</v>
      </c>
      <c r="R430" s="6">
        <f>J430</f>
        <v>68.72</v>
      </c>
    </row>
    <row r="431" spans="2:21" x14ac:dyDescent="0.25">
      <c r="B431" s="2" t="s">
        <v>43</v>
      </c>
      <c r="C431" s="3">
        <v>45282</v>
      </c>
      <c r="D431" s="2" t="s">
        <v>103</v>
      </c>
      <c r="E431" s="2" t="s">
        <v>442</v>
      </c>
      <c r="F431" s="2" t="s">
        <v>45</v>
      </c>
      <c r="G431" s="2" t="s">
        <v>93</v>
      </c>
      <c r="H431" s="5"/>
      <c r="I431" s="2" t="s">
        <v>47</v>
      </c>
      <c r="J431" s="4">
        <v>16.07</v>
      </c>
      <c r="K431" s="4">
        <v>16.07</v>
      </c>
      <c r="S431" s="6">
        <f>J431</f>
        <v>16.07</v>
      </c>
    </row>
    <row r="432" spans="2:21" x14ac:dyDescent="0.25">
      <c r="B432" s="2" t="s">
        <v>43</v>
      </c>
      <c r="C432" s="3">
        <v>45282</v>
      </c>
      <c r="D432" s="2" t="s">
        <v>103</v>
      </c>
      <c r="E432" s="2" t="s">
        <v>442</v>
      </c>
      <c r="F432" s="2" t="s">
        <v>45</v>
      </c>
      <c r="G432" s="2" t="s">
        <v>93</v>
      </c>
      <c r="H432" s="5"/>
      <c r="I432" s="2" t="s">
        <v>47</v>
      </c>
      <c r="J432" s="4">
        <v>2.66</v>
      </c>
      <c r="K432" s="4">
        <v>2.66</v>
      </c>
      <c r="T432" s="6">
        <f>J432</f>
        <v>2.66</v>
      </c>
      <c r="U432" s="6"/>
    </row>
    <row r="433" spans="2:24" x14ac:dyDescent="0.25">
      <c r="B433" s="2" t="s">
        <v>43</v>
      </c>
      <c r="C433" s="3">
        <v>45289</v>
      </c>
      <c r="D433" s="2" t="s">
        <v>104</v>
      </c>
      <c r="E433" s="2" t="s">
        <v>442</v>
      </c>
      <c r="F433" s="2" t="s">
        <v>45</v>
      </c>
      <c r="G433" s="2" t="s">
        <v>93</v>
      </c>
      <c r="H433" s="5"/>
      <c r="I433" s="2" t="s">
        <v>47</v>
      </c>
      <c r="J433" s="4">
        <v>1108.4000000000001</v>
      </c>
      <c r="K433" s="4">
        <v>1108.4000000000001</v>
      </c>
      <c r="L433" s="6">
        <f>J433</f>
        <v>1108.4000000000001</v>
      </c>
    </row>
    <row r="434" spans="2:24" x14ac:dyDescent="0.25">
      <c r="B434" s="2" t="s">
        <v>43</v>
      </c>
      <c r="C434" s="3">
        <v>45289</v>
      </c>
      <c r="D434" s="2" t="s">
        <v>104</v>
      </c>
      <c r="E434" s="2" t="s">
        <v>442</v>
      </c>
      <c r="F434" s="2" t="s">
        <v>45</v>
      </c>
      <c r="G434" s="2" t="s">
        <v>93</v>
      </c>
      <c r="H434" s="5"/>
      <c r="I434" s="2" t="s">
        <v>47</v>
      </c>
      <c r="J434" s="4">
        <v>51.42</v>
      </c>
      <c r="K434" s="4">
        <v>51.42</v>
      </c>
      <c r="N434" s="6">
        <f>J434</f>
        <v>51.42</v>
      </c>
    </row>
    <row r="435" spans="2:24" x14ac:dyDescent="0.25">
      <c r="B435" s="2" t="s">
        <v>43</v>
      </c>
      <c r="C435" s="3">
        <v>45289</v>
      </c>
      <c r="D435" s="2" t="s">
        <v>104</v>
      </c>
      <c r="E435" s="2" t="s">
        <v>442</v>
      </c>
      <c r="F435" s="2" t="s">
        <v>45</v>
      </c>
      <c r="G435" s="2" t="s">
        <v>93</v>
      </c>
      <c r="H435" s="5"/>
      <c r="I435" s="2" t="s">
        <v>47</v>
      </c>
      <c r="J435" s="4">
        <v>12.69</v>
      </c>
      <c r="K435" s="4">
        <v>12.69</v>
      </c>
      <c r="M435" s="6">
        <f>J435</f>
        <v>12.69</v>
      </c>
    </row>
    <row r="436" spans="2:24" x14ac:dyDescent="0.25">
      <c r="B436" s="2" t="s">
        <v>43</v>
      </c>
      <c r="C436" s="3">
        <v>45289</v>
      </c>
      <c r="D436" s="2" t="s">
        <v>104</v>
      </c>
      <c r="E436" s="2" t="s">
        <v>442</v>
      </c>
      <c r="F436" s="2" t="s">
        <v>45</v>
      </c>
      <c r="G436" s="2" t="s">
        <v>93</v>
      </c>
      <c r="H436" s="5"/>
      <c r="I436" s="2" t="s">
        <v>47</v>
      </c>
      <c r="J436" s="4">
        <v>6.43</v>
      </c>
      <c r="K436" s="4">
        <v>6.43</v>
      </c>
      <c r="O436" s="6">
        <f>J436</f>
        <v>6.43</v>
      </c>
    </row>
    <row r="437" spans="2:24" x14ac:dyDescent="0.25">
      <c r="B437" s="2" t="s">
        <v>43</v>
      </c>
      <c r="C437" s="3">
        <v>45289</v>
      </c>
      <c r="D437" s="2" t="s">
        <v>104</v>
      </c>
      <c r="E437" s="2" t="s">
        <v>442</v>
      </c>
      <c r="F437" s="2" t="s">
        <v>45</v>
      </c>
      <c r="G437" s="2" t="s">
        <v>93</v>
      </c>
      <c r="H437" s="5"/>
      <c r="I437" s="2" t="s">
        <v>47</v>
      </c>
      <c r="J437" s="4">
        <v>2.66</v>
      </c>
      <c r="K437" s="4">
        <v>2.66</v>
      </c>
      <c r="P437" s="6">
        <f>J437</f>
        <v>2.66</v>
      </c>
    </row>
    <row r="438" spans="2:24" x14ac:dyDescent="0.25">
      <c r="B438" s="2" t="s">
        <v>43</v>
      </c>
      <c r="C438" s="3">
        <v>45289</v>
      </c>
      <c r="D438" s="2" t="s">
        <v>104</v>
      </c>
      <c r="E438" s="2" t="s">
        <v>442</v>
      </c>
      <c r="F438" s="2" t="s">
        <v>45</v>
      </c>
      <c r="G438" s="2" t="s">
        <v>93</v>
      </c>
      <c r="H438" s="5"/>
      <c r="I438" s="2" t="s">
        <v>47</v>
      </c>
      <c r="J438" s="4">
        <v>0.33</v>
      </c>
      <c r="K438" s="4">
        <v>0.33</v>
      </c>
      <c r="Q438" s="6">
        <f>J438</f>
        <v>0.33</v>
      </c>
    </row>
    <row r="439" spans="2:24" x14ac:dyDescent="0.25">
      <c r="B439" s="2" t="s">
        <v>43</v>
      </c>
      <c r="C439" s="3">
        <v>45289</v>
      </c>
      <c r="D439" s="2" t="s">
        <v>104</v>
      </c>
      <c r="E439" s="2" t="s">
        <v>442</v>
      </c>
      <c r="F439" s="2" t="s">
        <v>45</v>
      </c>
      <c r="G439" s="2" t="s">
        <v>93</v>
      </c>
      <c r="H439" s="5"/>
      <c r="I439" s="2" t="s">
        <v>47</v>
      </c>
      <c r="J439" s="4">
        <v>68.72</v>
      </c>
      <c r="K439" s="4">
        <v>68.72</v>
      </c>
      <c r="R439" s="6">
        <f>J439</f>
        <v>68.72</v>
      </c>
    </row>
    <row r="440" spans="2:24" x14ac:dyDescent="0.25">
      <c r="B440" s="2" t="s">
        <v>43</v>
      </c>
      <c r="C440" s="3">
        <v>45289</v>
      </c>
      <c r="D440" s="2" t="s">
        <v>104</v>
      </c>
      <c r="E440" s="2" t="s">
        <v>442</v>
      </c>
      <c r="F440" s="2" t="s">
        <v>45</v>
      </c>
      <c r="G440" s="2" t="s">
        <v>93</v>
      </c>
      <c r="H440" s="5"/>
      <c r="I440" s="2" t="s">
        <v>47</v>
      </c>
      <c r="J440" s="4">
        <v>16.07</v>
      </c>
      <c r="K440" s="4">
        <v>16.07</v>
      </c>
      <c r="S440" s="6">
        <f>J440</f>
        <v>16.07</v>
      </c>
    </row>
    <row r="441" spans="2:24" x14ac:dyDescent="0.25">
      <c r="B441" s="2" t="s">
        <v>43</v>
      </c>
      <c r="C441" s="3">
        <v>45289</v>
      </c>
      <c r="D441" s="2" t="s">
        <v>104</v>
      </c>
      <c r="E441" s="2" t="s">
        <v>442</v>
      </c>
      <c r="F441" s="2" t="s">
        <v>45</v>
      </c>
      <c r="G441" s="2" t="s">
        <v>93</v>
      </c>
      <c r="H441" s="5"/>
      <c r="I441" s="2" t="s">
        <v>47</v>
      </c>
      <c r="J441" s="4">
        <v>2.66</v>
      </c>
      <c r="K441" s="4">
        <v>2.66</v>
      </c>
      <c r="T441" s="6">
        <f>J441</f>
        <v>2.66</v>
      </c>
      <c r="U441" s="6"/>
    </row>
    <row r="443" spans="2:24" x14ac:dyDescent="0.25">
      <c r="J443" s="7">
        <f>SUM(J2:J442)</f>
        <v>65683.570000000283</v>
      </c>
      <c r="K443" s="7">
        <f>SUM(K2:K442)</f>
        <v>65683.570000000283</v>
      </c>
      <c r="L443" s="7">
        <f t="shared" ref="L443:T443" si="0">SUM(L2:L442)</f>
        <v>57572.000000000051</v>
      </c>
      <c r="M443" s="7">
        <f>SUM(M2:M442)</f>
        <v>659.88000000000056</v>
      </c>
      <c r="N443" s="7">
        <f t="shared" si="0"/>
        <v>2673.840000000002</v>
      </c>
      <c r="O443" s="7">
        <f t="shared" si="0"/>
        <v>154.32000000000008</v>
      </c>
      <c r="P443" s="7">
        <f t="shared" si="0"/>
        <v>63.839999999999961</v>
      </c>
      <c r="Q443" s="7">
        <f t="shared" si="0"/>
        <v>17.269999999999996</v>
      </c>
      <c r="R443" s="7">
        <f t="shared" si="0"/>
        <v>3569.4599999999964</v>
      </c>
      <c r="S443" s="7">
        <f t="shared" si="0"/>
        <v>834.79000000000076</v>
      </c>
      <c r="T443" s="7">
        <f t="shared" si="0"/>
        <v>138.16999999999987</v>
      </c>
      <c r="U443" s="6"/>
    </row>
    <row r="444" spans="2:24" x14ac:dyDescent="0.25">
      <c r="M444" s="32" t="s">
        <v>105</v>
      </c>
      <c r="N444" s="32" t="s">
        <v>106</v>
      </c>
      <c r="O444" s="32" t="s">
        <v>107</v>
      </c>
      <c r="P444" s="37" t="s">
        <v>108</v>
      </c>
      <c r="Q444" s="32" t="s">
        <v>109</v>
      </c>
      <c r="R444" s="32" t="s">
        <v>110</v>
      </c>
      <c r="S444" s="32" t="s">
        <v>111</v>
      </c>
      <c r="T444" s="32" t="s">
        <v>112</v>
      </c>
      <c r="V444" s="17"/>
      <c r="W444" s="17"/>
      <c r="X444" s="17"/>
    </row>
    <row r="445" spans="2:24" x14ac:dyDescent="0.25">
      <c r="T445" s="27"/>
      <c r="V445" s="28"/>
      <c r="W445" s="17"/>
      <c r="X445" s="17"/>
    </row>
    <row r="446" spans="2:24" x14ac:dyDescent="0.25">
      <c r="T446" s="27"/>
      <c r="V446" s="28"/>
      <c r="W446" s="17"/>
      <c r="X446" s="17"/>
    </row>
    <row r="447" spans="2:24" x14ac:dyDescent="0.25">
      <c r="T447" s="27"/>
      <c r="V447" s="28"/>
      <c r="W447" s="17"/>
      <c r="X447" s="17"/>
    </row>
    <row r="448" spans="2:24" x14ac:dyDescent="0.25">
      <c r="T448" s="27"/>
      <c r="V448" s="28"/>
      <c r="W448" s="17"/>
      <c r="X448" s="17"/>
    </row>
    <row r="449" spans="9:24" x14ac:dyDescent="0.25">
      <c r="I449" s="22" t="s">
        <v>443</v>
      </c>
      <c r="J449" s="8" t="s">
        <v>442</v>
      </c>
      <c r="K449" s="8"/>
      <c r="L449" s="8"/>
      <c r="O449" s="8"/>
      <c r="Q449" s="8"/>
      <c r="R449" s="8"/>
      <c r="T449" s="8"/>
    </row>
    <row r="450" spans="9:24" x14ac:dyDescent="0.25">
      <c r="J450" s="8"/>
      <c r="K450" s="8"/>
      <c r="L450" s="8"/>
      <c r="O450" s="8"/>
      <c r="Q450" s="8"/>
      <c r="R450" s="8"/>
      <c r="T450" s="8"/>
    </row>
    <row r="451" spans="9:24" x14ac:dyDescent="0.25">
      <c r="K451" s="8" t="s">
        <v>113</v>
      </c>
      <c r="L451" s="8" t="s">
        <v>10</v>
      </c>
      <c r="N451" s="8" t="s">
        <v>114</v>
      </c>
      <c r="T451" s="17"/>
    </row>
    <row r="452" spans="9:24" x14ac:dyDescent="0.25">
      <c r="I452" s="22" t="s">
        <v>115</v>
      </c>
      <c r="J452" s="8" t="s">
        <v>116</v>
      </c>
      <c r="K452" s="35">
        <v>2080</v>
      </c>
      <c r="L452" s="50">
        <f>L443</f>
        <v>57572.000000000051</v>
      </c>
      <c r="M452" s="35"/>
      <c r="N452" s="35">
        <f>(SUM(N443:T443))</f>
        <v>7451.69</v>
      </c>
      <c r="O452" s="9"/>
      <c r="P452" s="31" t="s">
        <v>117</v>
      </c>
      <c r="Q452" s="8" t="s">
        <v>118</v>
      </c>
      <c r="R452" s="8" t="s">
        <v>119</v>
      </c>
      <c r="S452" s="17"/>
      <c r="U452" s="17"/>
    </row>
    <row r="453" spans="9:24" x14ac:dyDescent="0.25">
      <c r="K453" s="35"/>
      <c r="L453" s="50"/>
      <c r="M453" s="35"/>
      <c r="N453" s="35"/>
      <c r="O453" s="9"/>
      <c r="P453" s="9"/>
      <c r="R453" s="9">
        <v>27.17</v>
      </c>
      <c r="S453" s="17"/>
      <c r="U453" s="17"/>
    </row>
    <row r="454" spans="9:24" x14ac:dyDescent="0.25">
      <c r="I454" s="58">
        <v>2024</v>
      </c>
      <c r="J454" s="8" t="s">
        <v>120</v>
      </c>
      <c r="K454" s="51"/>
      <c r="L454" s="35">
        <f>L455-L452</f>
        <v>1801.1881599999542</v>
      </c>
      <c r="M454" s="35"/>
      <c r="N454" s="35">
        <f>N452*Q455</f>
        <v>223.55069999999998</v>
      </c>
      <c r="P454" s="42">
        <v>44927</v>
      </c>
      <c r="Q454" s="27">
        <v>0.02</v>
      </c>
      <c r="R454" s="9">
        <f>R453*(1+Q454)</f>
        <v>27.713400000000004</v>
      </c>
      <c r="S454" s="17"/>
      <c r="U454" s="17"/>
    </row>
    <row r="455" spans="9:24" x14ac:dyDescent="0.25">
      <c r="I455" s="58"/>
      <c r="J455" s="8" t="s">
        <v>121</v>
      </c>
      <c r="K455" s="35"/>
      <c r="L455" s="47">
        <f>K452*R455</f>
        <v>59373.188160000005</v>
      </c>
      <c r="M455" s="35"/>
      <c r="N455" s="47">
        <f>N452+N454</f>
        <v>7675.2406999999994</v>
      </c>
      <c r="O455" s="17"/>
      <c r="P455" s="42">
        <v>45292</v>
      </c>
      <c r="Q455" s="27">
        <v>0.03</v>
      </c>
      <c r="R455" s="9">
        <f t="shared" ref="R455:R456" si="1">R454*(1+Q455)</f>
        <v>28.544802000000004</v>
      </c>
      <c r="S455" s="17"/>
      <c r="T455" s="17"/>
      <c r="V455" s="24"/>
      <c r="W455" s="24"/>
      <c r="X455" s="17"/>
    </row>
    <row r="456" spans="9:24" x14ac:dyDescent="0.25">
      <c r="I456" s="8"/>
      <c r="K456" s="35"/>
      <c r="L456" s="35"/>
      <c r="M456" s="35"/>
      <c r="N456" s="35"/>
      <c r="P456" s="42">
        <v>45658</v>
      </c>
      <c r="Q456" s="27">
        <v>0.03</v>
      </c>
      <c r="R456" s="9">
        <f t="shared" si="1"/>
        <v>29.401146060000006</v>
      </c>
      <c r="V456" s="24"/>
      <c r="W456" s="24"/>
      <c r="X456" s="17"/>
    </row>
    <row r="457" spans="9:24" x14ac:dyDescent="0.25">
      <c r="I457" s="58">
        <v>2025</v>
      </c>
      <c r="J457" s="8" t="s">
        <v>122</v>
      </c>
      <c r="K457" s="35"/>
      <c r="L457" s="35">
        <f>L458-L455</f>
        <v>1781.1956448000055</v>
      </c>
      <c r="M457" s="35"/>
      <c r="N457" s="35">
        <f>N455*Q456</f>
        <v>230.25722099999996</v>
      </c>
      <c r="V457" s="17"/>
      <c r="W457" s="17"/>
      <c r="X457" s="17"/>
    </row>
    <row r="458" spans="9:24" x14ac:dyDescent="0.25">
      <c r="I458" s="58"/>
      <c r="J458" s="8" t="s">
        <v>123</v>
      </c>
      <c r="K458" s="35"/>
      <c r="L458" s="47">
        <f>K452*R456</f>
        <v>61154.383804800011</v>
      </c>
      <c r="M458" s="35"/>
      <c r="N458" s="47">
        <f>N455+N457</f>
        <v>7905.4979209999992</v>
      </c>
      <c r="P458" s="10"/>
      <c r="V458" s="17"/>
      <c r="W458" s="17"/>
      <c r="X458" s="17"/>
    </row>
  </sheetData>
  <mergeCells count="2">
    <mergeCell ref="I454:I455"/>
    <mergeCell ref="I457:I458"/>
  </mergeCells>
  <phoneticPr fontId="11" type="noConversion"/>
  <pageMargins left="0.7" right="0.7" top="0.75" bottom="0.75" header="0.3" footer="0.3"/>
  <pageSetup scale="82" orientation="portrait" r:id="rId1"/>
  <headerFooter scaleWithDoc="0">
    <oddHeader>&amp;L&amp;"-,Bold"Summit View Water Works LLC
TYE 12/31/23&amp;R&amp;"-,Bold"Exhibit AML-03
Pg 3 of 10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06B30D-D9C2-44CB-8904-4CC61CE89042}">
  <sheetPr>
    <pageSetUpPr fitToPage="1"/>
  </sheetPr>
  <dimension ref="B1:X408"/>
  <sheetViews>
    <sheetView topLeftCell="A379" workbookViewId="0">
      <selection activeCell="J397" sqref="J397"/>
    </sheetView>
  </sheetViews>
  <sheetFormatPr defaultRowHeight="15" x14ac:dyDescent="0.25"/>
  <cols>
    <col min="1" max="1" width="2.7109375" customWidth="1"/>
    <col min="2" max="2" width="7.7109375" bestFit="1" customWidth="1"/>
    <col min="3" max="3" width="8.7109375" bestFit="1" customWidth="1"/>
    <col min="4" max="4" width="6.42578125" bestFit="1" customWidth="1"/>
    <col min="5" max="5" width="5.5703125" bestFit="1" customWidth="1"/>
    <col min="6" max="6" width="10.5703125" bestFit="1" customWidth="1"/>
    <col min="7" max="7" width="9.7109375" bestFit="1" customWidth="1"/>
    <col min="8" max="8" width="3.28515625" bestFit="1" customWidth="1"/>
    <col min="9" max="9" width="19.42578125" bestFit="1" customWidth="1"/>
    <col min="10" max="10" width="16.7109375" bestFit="1" customWidth="1"/>
    <col min="11" max="11" width="11" bestFit="1" customWidth="1"/>
    <col min="12" max="12" width="9.140625" bestFit="1" customWidth="1"/>
    <col min="13" max="13" width="8.140625" bestFit="1" customWidth="1"/>
    <col min="14" max="14" width="9" bestFit="1" customWidth="1"/>
    <col min="15" max="15" width="9.85546875" bestFit="1" customWidth="1"/>
    <col min="16" max="16" width="12.7109375" bestFit="1" customWidth="1"/>
    <col min="17" max="17" width="8.140625" bestFit="1" customWidth="1"/>
    <col min="18" max="18" width="9.28515625" bestFit="1" customWidth="1"/>
    <col min="19" max="19" width="10.7109375" bestFit="1" customWidth="1"/>
    <col min="20" max="20" width="10.5703125" style="9" bestFit="1" customWidth="1"/>
    <col min="21" max="21" width="12" bestFit="1" customWidth="1"/>
    <col min="22" max="22" width="9.5703125" bestFit="1" customWidth="1"/>
    <col min="23" max="24" width="12.42578125" bestFit="1" customWidth="1"/>
  </cols>
  <sheetData>
    <row r="1" spans="2:24" x14ac:dyDescent="0.25"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</row>
    <row r="2" spans="2:24" x14ac:dyDescent="0.25">
      <c r="B2" s="2" t="s">
        <v>43</v>
      </c>
      <c r="C2" s="3">
        <v>44932</v>
      </c>
      <c r="D2" s="2" t="s">
        <v>124</v>
      </c>
      <c r="E2" s="2" t="s">
        <v>444</v>
      </c>
      <c r="F2" s="2" t="s">
        <v>45</v>
      </c>
      <c r="G2" s="2" t="s">
        <v>125</v>
      </c>
      <c r="H2" s="5"/>
      <c r="I2" s="2" t="s">
        <v>47</v>
      </c>
      <c r="J2" s="4">
        <v>1230.4000000000001</v>
      </c>
      <c r="K2" s="4">
        <v>1230.4000000000001</v>
      </c>
      <c r="L2" s="6">
        <f>J2</f>
        <v>1230.4000000000001</v>
      </c>
    </row>
    <row r="3" spans="2:24" x14ac:dyDescent="0.25">
      <c r="B3" s="2" t="s">
        <v>43</v>
      </c>
      <c r="C3" s="3">
        <v>44932</v>
      </c>
      <c r="D3" s="2" t="s">
        <v>124</v>
      </c>
      <c r="E3" s="2" t="s">
        <v>444</v>
      </c>
      <c r="F3" s="2" t="s">
        <v>45</v>
      </c>
      <c r="G3" s="2" t="s">
        <v>125</v>
      </c>
      <c r="H3" s="5"/>
      <c r="I3" s="2" t="s">
        <v>47</v>
      </c>
      <c r="J3" s="4">
        <v>51.42</v>
      </c>
      <c r="K3" s="4">
        <v>51.42</v>
      </c>
      <c r="M3" s="6">
        <f>J3</f>
        <v>51.42</v>
      </c>
    </row>
    <row r="4" spans="2:24" x14ac:dyDescent="0.25">
      <c r="B4" s="2" t="s">
        <v>43</v>
      </c>
      <c r="C4" s="3">
        <v>44932</v>
      </c>
      <c r="D4" s="2" t="s">
        <v>124</v>
      </c>
      <c r="E4" s="2" t="s">
        <v>444</v>
      </c>
      <c r="F4" s="2" t="s">
        <v>45</v>
      </c>
      <c r="G4" s="2" t="s">
        <v>125</v>
      </c>
      <c r="H4" s="5"/>
      <c r="I4" s="2" t="s">
        <v>47</v>
      </c>
      <c r="J4" s="4">
        <v>0</v>
      </c>
      <c r="K4" s="4">
        <v>0</v>
      </c>
    </row>
    <row r="5" spans="2:24" x14ac:dyDescent="0.25">
      <c r="B5" s="2" t="s">
        <v>43</v>
      </c>
      <c r="C5" s="3">
        <v>44932</v>
      </c>
      <c r="D5" s="2" t="s">
        <v>124</v>
      </c>
      <c r="E5" s="2" t="s">
        <v>444</v>
      </c>
      <c r="F5" s="2" t="s">
        <v>45</v>
      </c>
      <c r="G5" s="2" t="s">
        <v>125</v>
      </c>
      <c r="H5" s="5"/>
      <c r="I5" s="2" t="s">
        <v>47</v>
      </c>
      <c r="J5" s="4">
        <v>0.37</v>
      </c>
      <c r="K5" s="4">
        <v>0.37</v>
      </c>
      <c r="P5" s="6">
        <f>J5</f>
        <v>0.37</v>
      </c>
    </row>
    <row r="6" spans="2:24" x14ac:dyDescent="0.25">
      <c r="B6" s="2" t="s">
        <v>43</v>
      </c>
      <c r="C6" s="3">
        <v>44932</v>
      </c>
      <c r="D6" s="2" t="s">
        <v>124</v>
      </c>
      <c r="E6" s="2" t="s">
        <v>444</v>
      </c>
      <c r="F6" s="2" t="s">
        <v>45</v>
      </c>
      <c r="G6" s="2" t="s">
        <v>125</v>
      </c>
      <c r="H6" s="5"/>
      <c r="I6" s="2" t="s">
        <v>47</v>
      </c>
      <c r="J6" s="4">
        <v>76.28</v>
      </c>
      <c r="K6" s="4">
        <v>76.28</v>
      </c>
      <c r="Q6" s="6">
        <f>J6</f>
        <v>76.28</v>
      </c>
    </row>
    <row r="7" spans="2:24" x14ac:dyDescent="0.25">
      <c r="B7" s="2" t="s">
        <v>43</v>
      </c>
      <c r="C7" s="3">
        <v>44932</v>
      </c>
      <c r="D7" s="2" t="s">
        <v>124</v>
      </c>
      <c r="E7" s="2" t="s">
        <v>444</v>
      </c>
      <c r="F7" s="2" t="s">
        <v>45</v>
      </c>
      <c r="G7" s="2" t="s">
        <v>125</v>
      </c>
      <c r="H7" s="5"/>
      <c r="I7" s="2" t="s">
        <v>47</v>
      </c>
      <c r="J7" s="4">
        <v>17.84</v>
      </c>
      <c r="K7" s="4">
        <v>17.84</v>
      </c>
      <c r="R7" s="6">
        <f>J7</f>
        <v>17.84</v>
      </c>
    </row>
    <row r="8" spans="2:24" x14ac:dyDescent="0.25">
      <c r="B8" s="2" t="s">
        <v>43</v>
      </c>
      <c r="C8" s="3">
        <v>44932</v>
      </c>
      <c r="D8" s="2" t="s">
        <v>124</v>
      </c>
      <c r="E8" s="2" t="s">
        <v>444</v>
      </c>
      <c r="F8" s="2" t="s">
        <v>45</v>
      </c>
      <c r="G8" s="2" t="s">
        <v>125</v>
      </c>
      <c r="H8" s="5"/>
      <c r="I8" s="2" t="s">
        <v>47</v>
      </c>
      <c r="J8" s="4">
        <v>2.95</v>
      </c>
      <c r="K8" s="4">
        <v>2.95</v>
      </c>
      <c r="S8" s="6">
        <f>J8</f>
        <v>2.95</v>
      </c>
    </row>
    <row r="9" spans="2:24" x14ac:dyDescent="0.25">
      <c r="B9" s="2" t="s">
        <v>43</v>
      </c>
      <c r="C9" s="3">
        <v>44939</v>
      </c>
      <c r="D9" s="2" t="s">
        <v>126</v>
      </c>
      <c r="E9" s="2" t="s">
        <v>444</v>
      </c>
      <c r="F9" s="2" t="s">
        <v>45</v>
      </c>
      <c r="G9" s="2" t="s">
        <v>125</v>
      </c>
      <c r="H9" s="5"/>
      <c r="I9" s="2" t="s">
        <v>47</v>
      </c>
      <c r="J9" s="4">
        <v>1230.4000000000001</v>
      </c>
      <c r="K9" s="4">
        <v>1230.4000000000001</v>
      </c>
      <c r="L9" s="6">
        <f>J9</f>
        <v>1230.4000000000001</v>
      </c>
    </row>
    <row r="10" spans="2:24" x14ac:dyDescent="0.25">
      <c r="B10" s="2" t="s">
        <v>43</v>
      </c>
      <c r="C10" s="3">
        <v>44939</v>
      </c>
      <c r="D10" s="2" t="s">
        <v>126</v>
      </c>
      <c r="E10" s="2" t="s">
        <v>444</v>
      </c>
      <c r="F10" s="2" t="s">
        <v>45</v>
      </c>
      <c r="G10" s="2" t="s">
        <v>125</v>
      </c>
      <c r="H10" s="5"/>
      <c r="I10" s="2" t="s">
        <v>47</v>
      </c>
      <c r="J10" s="4">
        <v>51.42</v>
      </c>
      <c r="K10" s="4">
        <v>51.42</v>
      </c>
      <c r="M10" s="6">
        <f>J10</f>
        <v>51.42</v>
      </c>
    </row>
    <row r="11" spans="2:24" x14ac:dyDescent="0.25">
      <c r="B11" s="2" t="s">
        <v>43</v>
      </c>
      <c r="C11" s="3">
        <v>44939</v>
      </c>
      <c r="D11" s="2" t="s">
        <v>126</v>
      </c>
      <c r="E11" s="2" t="s">
        <v>444</v>
      </c>
      <c r="F11" s="2" t="s">
        <v>45</v>
      </c>
      <c r="G11" s="2" t="s">
        <v>125</v>
      </c>
      <c r="H11" s="5"/>
      <c r="I11" s="2" t="s">
        <v>47</v>
      </c>
      <c r="J11" s="4">
        <v>0</v>
      </c>
      <c r="K11" s="4">
        <v>0</v>
      </c>
    </row>
    <row r="12" spans="2:24" x14ac:dyDescent="0.25">
      <c r="B12" s="2" t="s">
        <v>43</v>
      </c>
      <c r="C12" s="3">
        <v>44939</v>
      </c>
      <c r="D12" s="2" t="s">
        <v>126</v>
      </c>
      <c r="E12" s="2" t="s">
        <v>444</v>
      </c>
      <c r="F12" s="2" t="s">
        <v>45</v>
      </c>
      <c r="G12" s="2" t="s">
        <v>125</v>
      </c>
      <c r="H12" s="5"/>
      <c r="I12" s="2" t="s">
        <v>47</v>
      </c>
      <c r="J12" s="4">
        <v>0.37</v>
      </c>
      <c r="K12" s="4">
        <v>0.37</v>
      </c>
      <c r="P12" s="6">
        <f>J12</f>
        <v>0.37</v>
      </c>
    </row>
    <row r="13" spans="2:24" x14ac:dyDescent="0.25">
      <c r="B13" s="2" t="s">
        <v>43</v>
      </c>
      <c r="C13" s="3">
        <v>44939</v>
      </c>
      <c r="D13" s="2" t="s">
        <v>126</v>
      </c>
      <c r="E13" s="2" t="s">
        <v>444</v>
      </c>
      <c r="F13" s="2" t="s">
        <v>45</v>
      </c>
      <c r="G13" s="2" t="s">
        <v>125</v>
      </c>
      <c r="H13" s="5"/>
      <c r="I13" s="2" t="s">
        <v>47</v>
      </c>
      <c r="J13" s="4">
        <v>76.290000000000006</v>
      </c>
      <c r="K13" s="4">
        <v>76.290000000000006</v>
      </c>
      <c r="Q13" s="6">
        <f>J13</f>
        <v>76.290000000000006</v>
      </c>
      <c r="V13" s="9" t="s">
        <v>10</v>
      </c>
      <c r="W13" s="9" t="s">
        <v>49</v>
      </c>
      <c r="X13" s="9"/>
    </row>
    <row r="14" spans="2:24" x14ac:dyDescent="0.25">
      <c r="B14" s="2" t="s">
        <v>43</v>
      </c>
      <c r="C14" s="3">
        <v>44939</v>
      </c>
      <c r="D14" s="2" t="s">
        <v>126</v>
      </c>
      <c r="E14" s="2" t="s">
        <v>444</v>
      </c>
      <c r="F14" s="2" t="s">
        <v>45</v>
      </c>
      <c r="G14" s="2" t="s">
        <v>125</v>
      </c>
      <c r="H14" s="5"/>
      <c r="I14" s="2" t="s">
        <v>47</v>
      </c>
      <c r="J14" s="4">
        <v>17.84</v>
      </c>
      <c r="K14" s="4">
        <v>17.84</v>
      </c>
      <c r="R14" s="6">
        <f>J14</f>
        <v>17.84</v>
      </c>
      <c r="V14" s="9"/>
      <c r="W14" s="9"/>
      <c r="X14" s="9"/>
    </row>
    <row r="15" spans="2:24" x14ac:dyDescent="0.25">
      <c r="B15" s="2" t="s">
        <v>43</v>
      </c>
      <c r="C15" s="3">
        <v>44939</v>
      </c>
      <c r="D15" s="2" t="s">
        <v>126</v>
      </c>
      <c r="E15" s="2" t="s">
        <v>444</v>
      </c>
      <c r="F15" s="2" t="s">
        <v>45</v>
      </c>
      <c r="G15" s="2" t="s">
        <v>125</v>
      </c>
      <c r="H15" s="5"/>
      <c r="I15" s="2" t="s">
        <v>47</v>
      </c>
      <c r="J15" s="4">
        <v>2.96</v>
      </c>
      <c r="K15" s="4">
        <v>2.96</v>
      </c>
      <c r="S15" s="6">
        <f>J15</f>
        <v>2.96</v>
      </c>
      <c r="V15" s="9"/>
      <c r="W15" s="9"/>
      <c r="X15" s="9"/>
    </row>
    <row r="16" spans="2:24" x14ac:dyDescent="0.25">
      <c r="B16" s="2" t="s">
        <v>43</v>
      </c>
      <c r="C16" s="3">
        <v>44946</v>
      </c>
      <c r="D16" s="2" t="s">
        <v>127</v>
      </c>
      <c r="E16" s="2" t="s">
        <v>444</v>
      </c>
      <c r="F16" s="2" t="s">
        <v>45</v>
      </c>
      <c r="G16" s="2" t="s">
        <v>125</v>
      </c>
      <c r="H16" s="5"/>
      <c r="I16" s="2" t="s">
        <v>47</v>
      </c>
      <c r="J16" s="4">
        <v>1230.4000000000001</v>
      </c>
      <c r="K16" s="4">
        <v>1230.4000000000001</v>
      </c>
      <c r="L16" s="6">
        <f>J16</f>
        <v>1230.4000000000001</v>
      </c>
      <c r="U16" t="s">
        <v>51</v>
      </c>
      <c r="V16" s="9">
        <f>J16</f>
        <v>1230.4000000000001</v>
      </c>
      <c r="W16" s="9">
        <f>J16/40</f>
        <v>30.76</v>
      </c>
      <c r="X16" s="9"/>
    </row>
    <row r="17" spans="2:24" x14ac:dyDescent="0.25">
      <c r="B17" s="2" t="s">
        <v>43</v>
      </c>
      <c r="C17" s="3">
        <v>44946</v>
      </c>
      <c r="D17" s="2" t="s">
        <v>127</v>
      </c>
      <c r="E17" s="2" t="s">
        <v>444</v>
      </c>
      <c r="F17" s="2" t="s">
        <v>45</v>
      </c>
      <c r="G17" s="2" t="s">
        <v>125</v>
      </c>
      <c r="H17" s="5"/>
      <c r="I17" s="2" t="s">
        <v>47</v>
      </c>
      <c r="J17" s="4">
        <v>51.42</v>
      </c>
      <c r="K17" s="4">
        <v>51.42</v>
      </c>
      <c r="M17" s="6">
        <f>J17</f>
        <v>51.42</v>
      </c>
      <c r="V17" s="9"/>
      <c r="W17" s="9"/>
      <c r="X17" s="9"/>
    </row>
    <row r="18" spans="2:24" x14ac:dyDescent="0.25">
      <c r="B18" s="2" t="s">
        <v>43</v>
      </c>
      <c r="C18" s="3">
        <v>44946</v>
      </c>
      <c r="D18" s="2" t="s">
        <v>127</v>
      </c>
      <c r="E18" s="2" t="s">
        <v>444</v>
      </c>
      <c r="F18" s="2" t="s">
        <v>45</v>
      </c>
      <c r="G18" s="2" t="s">
        <v>125</v>
      </c>
      <c r="H18" s="5"/>
      <c r="I18" s="2" t="s">
        <v>47</v>
      </c>
      <c r="J18" s="4">
        <v>0</v>
      </c>
      <c r="K18" s="4">
        <v>0</v>
      </c>
      <c r="V18" s="9"/>
      <c r="W18" s="9"/>
      <c r="X18" s="9"/>
    </row>
    <row r="19" spans="2:24" x14ac:dyDescent="0.25">
      <c r="B19" s="2" t="s">
        <v>43</v>
      </c>
      <c r="C19" s="3">
        <v>44946</v>
      </c>
      <c r="D19" s="2" t="s">
        <v>127</v>
      </c>
      <c r="E19" s="2" t="s">
        <v>444</v>
      </c>
      <c r="F19" s="2" t="s">
        <v>45</v>
      </c>
      <c r="G19" s="2" t="s">
        <v>125</v>
      </c>
      <c r="H19" s="5"/>
      <c r="I19" s="2" t="s">
        <v>47</v>
      </c>
      <c r="J19" s="4">
        <v>0.37</v>
      </c>
      <c r="K19" s="4">
        <v>0.37</v>
      </c>
      <c r="P19" s="6">
        <f>J19</f>
        <v>0.37</v>
      </c>
      <c r="V19" s="9"/>
      <c r="W19" s="9"/>
      <c r="X19" s="9"/>
    </row>
    <row r="20" spans="2:24" x14ac:dyDescent="0.25">
      <c r="B20" s="2" t="s">
        <v>43</v>
      </c>
      <c r="C20" s="3">
        <v>44946</v>
      </c>
      <c r="D20" s="2" t="s">
        <v>127</v>
      </c>
      <c r="E20" s="2" t="s">
        <v>444</v>
      </c>
      <c r="F20" s="2" t="s">
        <v>45</v>
      </c>
      <c r="G20" s="2" t="s">
        <v>125</v>
      </c>
      <c r="H20" s="5"/>
      <c r="I20" s="2" t="s">
        <v>47</v>
      </c>
      <c r="J20" s="4">
        <v>76.28</v>
      </c>
      <c r="K20" s="4">
        <v>76.28</v>
      </c>
      <c r="Q20" s="6">
        <f>J20</f>
        <v>76.28</v>
      </c>
      <c r="V20" s="9"/>
      <c r="W20" s="9"/>
      <c r="X20" s="9"/>
    </row>
    <row r="21" spans="2:24" x14ac:dyDescent="0.25">
      <c r="B21" s="2" t="s">
        <v>43</v>
      </c>
      <c r="C21" s="3">
        <v>44946</v>
      </c>
      <c r="D21" s="2" t="s">
        <v>127</v>
      </c>
      <c r="E21" s="2" t="s">
        <v>444</v>
      </c>
      <c r="F21" s="2" t="s">
        <v>45</v>
      </c>
      <c r="G21" s="2" t="s">
        <v>125</v>
      </c>
      <c r="H21" s="5"/>
      <c r="I21" s="2" t="s">
        <v>47</v>
      </c>
      <c r="J21" s="4">
        <v>17.84</v>
      </c>
      <c r="K21" s="4">
        <v>17.84</v>
      </c>
      <c r="R21" s="6">
        <f>J21</f>
        <v>17.84</v>
      </c>
      <c r="V21" s="9"/>
      <c r="W21" s="9"/>
      <c r="X21" s="9"/>
    </row>
    <row r="22" spans="2:24" x14ac:dyDescent="0.25">
      <c r="B22" s="2" t="s">
        <v>43</v>
      </c>
      <c r="C22" s="3">
        <v>44946</v>
      </c>
      <c r="D22" s="2" t="s">
        <v>127</v>
      </c>
      <c r="E22" s="2" t="s">
        <v>444</v>
      </c>
      <c r="F22" s="2" t="s">
        <v>45</v>
      </c>
      <c r="G22" s="2" t="s">
        <v>125</v>
      </c>
      <c r="H22" s="5"/>
      <c r="I22" s="2" t="s">
        <v>47</v>
      </c>
      <c r="J22" s="4">
        <v>2.95</v>
      </c>
      <c r="K22" s="4">
        <v>2.95</v>
      </c>
      <c r="S22" s="6">
        <f>J22</f>
        <v>2.95</v>
      </c>
      <c r="V22" s="9"/>
      <c r="W22" s="9"/>
      <c r="X22" s="9"/>
    </row>
    <row r="23" spans="2:24" x14ac:dyDescent="0.25">
      <c r="B23" s="2" t="s">
        <v>43</v>
      </c>
      <c r="C23" s="3">
        <v>44953</v>
      </c>
      <c r="D23" s="2" t="s">
        <v>128</v>
      </c>
      <c r="E23" s="2" t="s">
        <v>444</v>
      </c>
      <c r="F23" s="2" t="s">
        <v>45</v>
      </c>
      <c r="G23" s="2" t="s">
        <v>125</v>
      </c>
      <c r="H23" s="5"/>
      <c r="I23" s="2" t="s">
        <v>47</v>
      </c>
      <c r="J23" s="4">
        <v>1255.2</v>
      </c>
      <c r="K23" s="4">
        <v>1255.2</v>
      </c>
      <c r="L23" s="6">
        <f>J23</f>
        <v>1255.2</v>
      </c>
      <c r="U23" t="s">
        <v>53</v>
      </c>
      <c r="V23" s="9">
        <f>J23</f>
        <v>1255.2</v>
      </c>
      <c r="W23" s="9">
        <f>J23/40</f>
        <v>31.380000000000003</v>
      </c>
      <c r="X23" s="9"/>
    </row>
    <row r="24" spans="2:24" x14ac:dyDescent="0.25">
      <c r="B24" s="2" t="s">
        <v>43</v>
      </c>
      <c r="C24" s="3">
        <v>44953</v>
      </c>
      <c r="D24" s="2" t="s">
        <v>128</v>
      </c>
      <c r="E24" s="2" t="s">
        <v>444</v>
      </c>
      <c r="F24" s="2" t="s">
        <v>45</v>
      </c>
      <c r="G24" s="2" t="s">
        <v>125</v>
      </c>
      <c r="H24" s="5"/>
      <c r="I24" s="2" t="s">
        <v>47</v>
      </c>
      <c r="J24" s="4">
        <v>51.42</v>
      </c>
      <c r="K24" s="4">
        <v>51.42</v>
      </c>
      <c r="M24" s="6">
        <f>J24</f>
        <v>51.42</v>
      </c>
      <c r="V24" s="9"/>
      <c r="W24" s="9"/>
      <c r="X24" s="9"/>
    </row>
    <row r="25" spans="2:24" x14ac:dyDescent="0.25">
      <c r="B25" s="2" t="s">
        <v>43</v>
      </c>
      <c r="C25" s="3">
        <v>44953</v>
      </c>
      <c r="D25" s="2" t="s">
        <v>128</v>
      </c>
      <c r="E25" s="2" t="s">
        <v>444</v>
      </c>
      <c r="F25" s="2" t="s">
        <v>45</v>
      </c>
      <c r="G25" s="2" t="s">
        <v>125</v>
      </c>
      <c r="H25" s="5"/>
      <c r="I25" s="2" t="s">
        <v>47</v>
      </c>
      <c r="J25" s="4">
        <v>0</v>
      </c>
      <c r="K25" s="4">
        <v>0</v>
      </c>
      <c r="U25" t="s">
        <v>54</v>
      </c>
      <c r="V25" s="9">
        <f>V23-V16</f>
        <v>24.799999999999955</v>
      </c>
      <c r="W25" s="9">
        <f>W23-W16</f>
        <v>0.62000000000000099</v>
      </c>
      <c r="X25" s="9"/>
    </row>
    <row r="26" spans="2:24" x14ac:dyDescent="0.25">
      <c r="B26" s="2" t="s">
        <v>43</v>
      </c>
      <c r="C26" s="3">
        <v>44953</v>
      </c>
      <c r="D26" s="2" t="s">
        <v>128</v>
      </c>
      <c r="E26" s="2" t="s">
        <v>444</v>
      </c>
      <c r="F26" s="2" t="s">
        <v>45</v>
      </c>
      <c r="G26" s="2" t="s">
        <v>125</v>
      </c>
      <c r="H26" s="5"/>
      <c r="I26" s="2" t="s">
        <v>47</v>
      </c>
      <c r="J26" s="4">
        <v>0.37</v>
      </c>
      <c r="K26" s="4">
        <v>0.37</v>
      </c>
      <c r="P26" s="6">
        <f>J26</f>
        <v>0.37</v>
      </c>
      <c r="U26" t="s">
        <v>55</v>
      </c>
      <c r="V26" s="21">
        <f>V25/V16</f>
        <v>2.0156046814044176E-2</v>
      </c>
      <c r="W26" s="21">
        <f>W25/W16</f>
        <v>2.0156046814044246E-2</v>
      </c>
      <c r="X26" s="9"/>
    </row>
    <row r="27" spans="2:24" x14ac:dyDescent="0.25">
      <c r="B27" s="2" t="s">
        <v>43</v>
      </c>
      <c r="C27" s="3">
        <v>44953</v>
      </c>
      <c r="D27" s="2" t="s">
        <v>128</v>
      </c>
      <c r="E27" s="2" t="s">
        <v>444</v>
      </c>
      <c r="F27" s="2" t="s">
        <v>45</v>
      </c>
      <c r="G27" s="2" t="s">
        <v>125</v>
      </c>
      <c r="H27" s="5"/>
      <c r="I27" s="2" t="s">
        <v>47</v>
      </c>
      <c r="J27" s="4">
        <v>77.83</v>
      </c>
      <c r="K27" s="4">
        <v>77.83</v>
      </c>
      <c r="Q27" s="6">
        <f>J27</f>
        <v>77.83</v>
      </c>
      <c r="X27" s="21"/>
    </row>
    <row r="28" spans="2:24" x14ac:dyDescent="0.25">
      <c r="B28" s="2" t="s">
        <v>43</v>
      </c>
      <c r="C28" s="3">
        <v>44953</v>
      </c>
      <c r="D28" s="2" t="s">
        <v>128</v>
      </c>
      <c r="E28" s="2" t="s">
        <v>444</v>
      </c>
      <c r="F28" s="2" t="s">
        <v>45</v>
      </c>
      <c r="G28" s="2" t="s">
        <v>125</v>
      </c>
      <c r="H28" s="5"/>
      <c r="I28" s="2" t="s">
        <v>47</v>
      </c>
      <c r="J28" s="4">
        <v>18.2</v>
      </c>
      <c r="K28" s="4">
        <v>18.2</v>
      </c>
      <c r="R28" s="6">
        <f>J28</f>
        <v>18.2</v>
      </c>
      <c r="V28" s="9"/>
      <c r="W28" s="9"/>
    </row>
    <row r="29" spans="2:24" x14ac:dyDescent="0.25">
      <c r="B29" s="2" t="s">
        <v>43</v>
      </c>
      <c r="C29" s="3">
        <v>44953</v>
      </c>
      <c r="D29" s="2" t="s">
        <v>128</v>
      </c>
      <c r="E29" s="2" t="s">
        <v>444</v>
      </c>
      <c r="F29" s="2" t="s">
        <v>45</v>
      </c>
      <c r="G29" s="2" t="s">
        <v>125</v>
      </c>
      <c r="H29" s="5"/>
      <c r="I29" s="2" t="s">
        <v>47</v>
      </c>
      <c r="J29" s="4">
        <v>3.01</v>
      </c>
      <c r="K29" s="4">
        <v>3.01</v>
      </c>
      <c r="S29" s="6">
        <f>J29</f>
        <v>3.01</v>
      </c>
      <c r="V29" s="21"/>
      <c r="W29" s="21"/>
    </row>
    <row r="30" spans="2:24" x14ac:dyDescent="0.25">
      <c r="B30" s="2" t="s">
        <v>43</v>
      </c>
      <c r="C30" s="3">
        <v>44960</v>
      </c>
      <c r="D30" s="2" t="s">
        <v>129</v>
      </c>
      <c r="E30" s="2" t="s">
        <v>444</v>
      </c>
      <c r="F30" s="2" t="s">
        <v>45</v>
      </c>
      <c r="G30" s="2" t="s">
        <v>125</v>
      </c>
      <c r="H30" s="5"/>
      <c r="I30" s="2" t="s">
        <v>47</v>
      </c>
      <c r="J30" s="4">
        <v>1255.2</v>
      </c>
      <c r="K30" s="4">
        <v>1255.2</v>
      </c>
      <c r="L30" s="6">
        <f>J30</f>
        <v>1255.2</v>
      </c>
    </row>
    <row r="31" spans="2:24" x14ac:dyDescent="0.25">
      <c r="B31" s="2" t="s">
        <v>43</v>
      </c>
      <c r="C31" s="3">
        <v>44960</v>
      </c>
      <c r="D31" s="2" t="s">
        <v>129</v>
      </c>
      <c r="E31" s="2" t="s">
        <v>444</v>
      </c>
      <c r="F31" s="2" t="s">
        <v>45</v>
      </c>
      <c r="G31" s="2" t="s">
        <v>125</v>
      </c>
      <c r="H31" s="5"/>
      <c r="I31" s="2" t="s">
        <v>47</v>
      </c>
      <c r="J31" s="4">
        <v>51.42</v>
      </c>
      <c r="K31" s="4">
        <v>51.42</v>
      </c>
      <c r="M31" s="6">
        <f>J31</f>
        <v>51.42</v>
      </c>
    </row>
    <row r="32" spans="2:24" x14ac:dyDescent="0.25">
      <c r="B32" s="2" t="s">
        <v>43</v>
      </c>
      <c r="C32" s="3">
        <v>44960</v>
      </c>
      <c r="D32" s="2" t="s">
        <v>129</v>
      </c>
      <c r="E32" s="2" t="s">
        <v>444</v>
      </c>
      <c r="F32" s="2" t="s">
        <v>45</v>
      </c>
      <c r="G32" s="2" t="s">
        <v>125</v>
      </c>
      <c r="H32" s="5"/>
      <c r="I32" s="2" t="s">
        <v>47</v>
      </c>
      <c r="J32" s="4">
        <v>0</v>
      </c>
      <c r="K32" s="4">
        <v>0</v>
      </c>
    </row>
    <row r="33" spans="2:19" x14ac:dyDescent="0.25">
      <c r="B33" s="2" t="s">
        <v>43</v>
      </c>
      <c r="C33" s="3">
        <v>44960</v>
      </c>
      <c r="D33" s="2" t="s">
        <v>129</v>
      </c>
      <c r="E33" s="2" t="s">
        <v>444</v>
      </c>
      <c r="F33" s="2" t="s">
        <v>45</v>
      </c>
      <c r="G33" s="2" t="s">
        <v>125</v>
      </c>
      <c r="H33" s="5"/>
      <c r="I33" s="2" t="s">
        <v>47</v>
      </c>
      <c r="J33" s="4">
        <v>0.38</v>
      </c>
      <c r="K33" s="4">
        <v>0.38</v>
      </c>
      <c r="P33" s="6">
        <f>J33</f>
        <v>0.38</v>
      </c>
    </row>
    <row r="34" spans="2:19" x14ac:dyDescent="0.25">
      <c r="B34" s="2" t="s">
        <v>43</v>
      </c>
      <c r="C34" s="3">
        <v>44960</v>
      </c>
      <c r="D34" s="2" t="s">
        <v>129</v>
      </c>
      <c r="E34" s="2" t="s">
        <v>444</v>
      </c>
      <c r="F34" s="2" t="s">
        <v>45</v>
      </c>
      <c r="G34" s="2" t="s">
        <v>125</v>
      </c>
      <c r="H34" s="5"/>
      <c r="I34" s="2" t="s">
        <v>47</v>
      </c>
      <c r="J34" s="4">
        <v>77.819999999999993</v>
      </c>
      <c r="K34" s="4">
        <v>77.819999999999993</v>
      </c>
      <c r="Q34" s="6">
        <f>J34</f>
        <v>77.819999999999993</v>
      </c>
    </row>
    <row r="35" spans="2:19" x14ac:dyDescent="0.25">
      <c r="B35" s="2" t="s">
        <v>43</v>
      </c>
      <c r="C35" s="3">
        <v>44960</v>
      </c>
      <c r="D35" s="2" t="s">
        <v>129</v>
      </c>
      <c r="E35" s="2" t="s">
        <v>444</v>
      </c>
      <c r="F35" s="2" t="s">
        <v>45</v>
      </c>
      <c r="G35" s="2" t="s">
        <v>125</v>
      </c>
      <c r="H35" s="5"/>
      <c r="I35" s="2" t="s">
        <v>47</v>
      </c>
      <c r="J35" s="4">
        <v>18.2</v>
      </c>
      <c r="K35" s="4">
        <v>18.2</v>
      </c>
      <c r="R35" s="6">
        <f>J35</f>
        <v>18.2</v>
      </c>
    </row>
    <row r="36" spans="2:19" x14ac:dyDescent="0.25">
      <c r="B36" s="2" t="s">
        <v>43</v>
      </c>
      <c r="C36" s="3">
        <v>44960</v>
      </c>
      <c r="D36" s="2" t="s">
        <v>129</v>
      </c>
      <c r="E36" s="2" t="s">
        <v>444</v>
      </c>
      <c r="F36" s="2" t="s">
        <v>45</v>
      </c>
      <c r="G36" s="2" t="s">
        <v>125</v>
      </c>
      <c r="H36" s="5"/>
      <c r="I36" s="2" t="s">
        <v>47</v>
      </c>
      <c r="J36" s="4">
        <v>3.01</v>
      </c>
      <c r="K36" s="4">
        <v>3.01</v>
      </c>
      <c r="S36" s="6">
        <f>J36</f>
        <v>3.01</v>
      </c>
    </row>
    <row r="37" spans="2:19" x14ac:dyDescent="0.25">
      <c r="B37" s="2" t="s">
        <v>43</v>
      </c>
      <c r="C37" s="3">
        <v>44967</v>
      </c>
      <c r="D37" s="2" t="s">
        <v>130</v>
      </c>
      <c r="E37" s="2" t="s">
        <v>444</v>
      </c>
      <c r="F37" s="2" t="s">
        <v>45</v>
      </c>
      <c r="G37" s="2" t="s">
        <v>125</v>
      </c>
      <c r="H37" s="5"/>
      <c r="I37" s="2" t="s">
        <v>47</v>
      </c>
      <c r="J37" s="4">
        <v>1255.2</v>
      </c>
      <c r="K37" s="4">
        <v>1255.2</v>
      </c>
      <c r="L37" s="6">
        <f>J37</f>
        <v>1255.2</v>
      </c>
    </row>
    <row r="38" spans="2:19" x14ac:dyDescent="0.25">
      <c r="B38" s="2" t="s">
        <v>43</v>
      </c>
      <c r="C38" s="3">
        <v>44967</v>
      </c>
      <c r="D38" s="2" t="s">
        <v>130</v>
      </c>
      <c r="E38" s="2" t="s">
        <v>444</v>
      </c>
      <c r="F38" s="2" t="s">
        <v>45</v>
      </c>
      <c r="G38" s="2" t="s">
        <v>125</v>
      </c>
      <c r="H38" s="5"/>
      <c r="I38" s="2" t="s">
        <v>47</v>
      </c>
      <c r="J38" s="4">
        <v>51.42</v>
      </c>
      <c r="K38" s="4">
        <v>51.42</v>
      </c>
      <c r="M38" s="6">
        <f>J38</f>
        <v>51.42</v>
      </c>
    </row>
    <row r="39" spans="2:19" x14ac:dyDescent="0.25">
      <c r="B39" s="2" t="s">
        <v>43</v>
      </c>
      <c r="C39" s="3">
        <v>44967</v>
      </c>
      <c r="D39" s="2" t="s">
        <v>130</v>
      </c>
      <c r="E39" s="2" t="s">
        <v>444</v>
      </c>
      <c r="F39" s="2" t="s">
        <v>45</v>
      </c>
      <c r="G39" s="2" t="s">
        <v>125</v>
      </c>
      <c r="H39" s="5"/>
      <c r="I39" s="2" t="s">
        <v>47</v>
      </c>
      <c r="J39" s="4">
        <v>0</v>
      </c>
      <c r="K39" s="4">
        <v>0</v>
      </c>
    </row>
    <row r="40" spans="2:19" x14ac:dyDescent="0.25">
      <c r="B40" s="2" t="s">
        <v>43</v>
      </c>
      <c r="C40" s="3">
        <v>44967</v>
      </c>
      <c r="D40" s="2" t="s">
        <v>130</v>
      </c>
      <c r="E40" s="2" t="s">
        <v>444</v>
      </c>
      <c r="F40" s="2" t="s">
        <v>45</v>
      </c>
      <c r="G40" s="2" t="s">
        <v>125</v>
      </c>
      <c r="H40" s="5"/>
      <c r="I40" s="2" t="s">
        <v>47</v>
      </c>
      <c r="J40" s="4">
        <v>0.38</v>
      </c>
      <c r="K40" s="4">
        <v>0.38</v>
      </c>
      <c r="P40" s="6">
        <f>J40</f>
        <v>0.38</v>
      </c>
    </row>
    <row r="41" spans="2:19" x14ac:dyDescent="0.25">
      <c r="B41" s="2" t="s">
        <v>43</v>
      </c>
      <c r="C41" s="3">
        <v>44967</v>
      </c>
      <c r="D41" s="2" t="s">
        <v>130</v>
      </c>
      <c r="E41" s="2" t="s">
        <v>444</v>
      </c>
      <c r="F41" s="2" t="s">
        <v>45</v>
      </c>
      <c r="G41" s="2" t="s">
        <v>125</v>
      </c>
      <c r="H41" s="5"/>
      <c r="I41" s="2" t="s">
        <v>47</v>
      </c>
      <c r="J41" s="4">
        <v>77.819999999999993</v>
      </c>
      <c r="K41" s="4">
        <v>77.819999999999993</v>
      </c>
      <c r="Q41" s="6">
        <f>J41</f>
        <v>77.819999999999993</v>
      </c>
    </row>
    <row r="42" spans="2:19" x14ac:dyDescent="0.25">
      <c r="B42" s="2" t="s">
        <v>43</v>
      </c>
      <c r="C42" s="3">
        <v>44967</v>
      </c>
      <c r="D42" s="2" t="s">
        <v>130</v>
      </c>
      <c r="E42" s="2" t="s">
        <v>444</v>
      </c>
      <c r="F42" s="2" t="s">
        <v>45</v>
      </c>
      <c r="G42" s="2" t="s">
        <v>125</v>
      </c>
      <c r="H42" s="5"/>
      <c r="I42" s="2" t="s">
        <v>47</v>
      </c>
      <c r="J42" s="4">
        <v>18.2</v>
      </c>
      <c r="K42" s="4">
        <v>18.2</v>
      </c>
      <c r="R42" s="6">
        <f>J42</f>
        <v>18.2</v>
      </c>
    </row>
    <row r="43" spans="2:19" x14ac:dyDescent="0.25">
      <c r="B43" s="2" t="s">
        <v>43</v>
      </c>
      <c r="C43" s="3">
        <v>44967</v>
      </c>
      <c r="D43" s="2" t="s">
        <v>130</v>
      </c>
      <c r="E43" s="2" t="s">
        <v>444</v>
      </c>
      <c r="F43" s="2" t="s">
        <v>45</v>
      </c>
      <c r="G43" s="2" t="s">
        <v>125</v>
      </c>
      <c r="H43" s="5"/>
      <c r="I43" s="2" t="s">
        <v>47</v>
      </c>
      <c r="J43" s="4">
        <v>3.02</v>
      </c>
      <c r="K43" s="4">
        <v>3.02</v>
      </c>
      <c r="S43" s="6">
        <f>J43</f>
        <v>3.02</v>
      </c>
    </row>
    <row r="44" spans="2:19" x14ac:dyDescent="0.25">
      <c r="B44" s="2" t="s">
        <v>43</v>
      </c>
      <c r="C44" s="3">
        <v>44974</v>
      </c>
      <c r="D44" s="2" t="s">
        <v>131</v>
      </c>
      <c r="E44" s="2" t="s">
        <v>444</v>
      </c>
      <c r="F44" s="2" t="s">
        <v>45</v>
      </c>
      <c r="G44" s="2" t="s">
        <v>125</v>
      </c>
      <c r="H44" s="5"/>
      <c r="I44" s="2" t="s">
        <v>47</v>
      </c>
      <c r="J44" s="4">
        <v>1255.2</v>
      </c>
      <c r="K44" s="4">
        <v>1255.2</v>
      </c>
      <c r="L44" s="6">
        <f>J44</f>
        <v>1255.2</v>
      </c>
    </row>
    <row r="45" spans="2:19" x14ac:dyDescent="0.25">
      <c r="B45" s="2" t="s">
        <v>43</v>
      </c>
      <c r="C45" s="3">
        <v>44974</v>
      </c>
      <c r="D45" s="2" t="s">
        <v>131</v>
      </c>
      <c r="E45" s="2" t="s">
        <v>444</v>
      </c>
      <c r="F45" s="2" t="s">
        <v>45</v>
      </c>
      <c r="G45" s="2" t="s">
        <v>125</v>
      </c>
      <c r="H45" s="5"/>
      <c r="I45" s="2" t="s">
        <v>47</v>
      </c>
      <c r="J45" s="4">
        <v>51.42</v>
      </c>
      <c r="K45" s="4">
        <v>51.42</v>
      </c>
      <c r="M45" s="6">
        <f>J45</f>
        <v>51.42</v>
      </c>
    </row>
    <row r="46" spans="2:19" x14ac:dyDescent="0.25">
      <c r="B46" s="2" t="s">
        <v>43</v>
      </c>
      <c r="C46" s="3">
        <v>44974</v>
      </c>
      <c r="D46" s="2" t="s">
        <v>131</v>
      </c>
      <c r="E46" s="2" t="s">
        <v>444</v>
      </c>
      <c r="F46" s="2" t="s">
        <v>45</v>
      </c>
      <c r="G46" s="2" t="s">
        <v>125</v>
      </c>
      <c r="H46" s="5"/>
      <c r="I46" s="2" t="s">
        <v>47</v>
      </c>
      <c r="J46" s="4">
        <v>0</v>
      </c>
      <c r="K46" s="4">
        <v>0</v>
      </c>
    </row>
    <row r="47" spans="2:19" x14ac:dyDescent="0.25">
      <c r="B47" s="2" t="s">
        <v>43</v>
      </c>
      <c r="C47" s="3">
        <v>44974</v>
      </c>
      <c r="D47" s="2" t="s">
        <v>131</v>
      </c>
      <c r="E47" s="2" t="s">
        <v>444</v>
      </c>
      <c r="F47" s="2" t="s">
        <v>45</v>
      </c>
      <c r="G47" s="2" t="s">
        <v>125</v>
      </c>
      <c r="H47" s="5"/>
      <c r="I47" s="2" t="s">
        <v>47</v>
      </c>
      <c r="J47" s="4">
        <v>0.37</v>
      </c>
      <c r="K47" s="4">
        <v>0.37</v>
      </c>
      <c r="P47" s="6">
        <f>J47</f>
        <v>0.37</v>
      </c>
    </row>
    <row r="48" spans="2:19" x14ac:dyDescent="0.25">
      <c r="B48" s="2" t="s">
        <v>43</v>
      </c>
      <c r="C48" s="3">
        <v>44974</v>
      </c>
      <c r="D48" s="2" t="s">
        <v>131</v>
      </c>
      <c r="E48" s="2" t="s">
        <v>444</v>
      </c>
      <c r="F48" s="2" t="s">
        <v>45</v>
      </c>
      <c r="G48" s="2" t="s">
        <v>125</v>
      </c>
      <c r="H48" s="5"/>
      <c r="I48" s="2" t="s">
        <v>47</v>
      </c>
      <c r="J48" s="4">
        <v>77.819999999999993</v>
      </c>
      <c r="K48" s="4">
        <v>77.819999999999993</v>
      </c>
      <c r="Q48" s="6">
        <f>J48</f>
        <v>77.819999999999993</v>
      </c>
    </row>
    <row r="49" spans="2:19" x14ac:dyDescent="0.25">
      <c r="B49" s="2" t="s">
        <v>43</v>
      </c>
      <c r="C49" s="3">
        <v>44974</v>
      </c>
      <c r="D49" s="2" t="s">
        <v>131</v>
      </c>
      <c r="E49" s="2" t="s">
        <v>444</v>
      </c>
      <c r="F49" s="2" t="s">
        <v>45</v>
      </c>
      <c r="G49" s="2" t="s">
        <v>125</v>
      </c>
      <c r="H49" s="5"/>
      <c r="I49" s="2" t="s">
        <v>47</v>
      </c>
      <c r="J49" s="4">
        <v>18.2</v>
      </c>
      <c r="K49" s="4">
        <v>18.2</v>
      </c>
      <c r="R49" s="6">
        <f>J49</f>
        <v>18.2</v>
      </c>
    </row>
    <row r="50" spans="2:19" x14ac:dyDescent="0.25">
      <c r="B50" s="2" t="s">
        <v>43</v>
      </c>
      <c r="C50" s="3">
        <v>44974</v>
      </c>
      <c r="D50" s="2" t="s">
        <v>131</v>
      </c>
      <c r="E50" s="2" t="s">
        <v>444</v>
      </c>
      <c r="F50" s="2" t="s">
        <v>45</v>
      </c>
      <c r="G50" s="2" t="s">
        <v>125</v>
      </c>
      <c r="H50" s="5"/>
      <c r="I50" s="2" t="s">
        <v>47</v>
      </c>
      <c r="J50" s="4">
        <v>3.01</v>
      </c>
      <c r="K50" s="4">
        <v>3.01</v>
      </c>
      <c r="S50" s="6">
        <f>J50</f>
        <v>3.01</v>
      </c>
    </row>
    <row r="51" spans="2:19" x14ac:dyDescent="0.25">
      <c r="B51" s="2" t="s">
        <v>43</v>
      </c>
      <c r="C51" s="3">
        <v>44981</v>
      </c>
      <c r="D51" s="2" t="s">
        <v>132</v>
      </c>
      <c r="E51" s="2" t="s">
        <v>444</v>
      </c>
      <c r="F51" s="2" t="s">
        <v>45</v>
      </c>
      <c r="G51" s="2" t="s">
        <v>125</v>
      </c>
      <c r="H51" s="5"/>
      <c r="I51" s="2" t="s">
        <v>47</v>
      </c>
      <c r="J51" s="4">
        <v>1255.2</v>
      </c>
      <c r="K51" s="4">
        <v>1255.2</v>
      </c>
      <c r="L51" s="6">
        <f>J51</f>
        <v>1255.2</v>
      </c>
    </row>
    <row r="52" spans="2:19" x14ac:dyDescent="0.25">
      <c r="B52" s="2" t="s">
        <v>43</v>
      </c>
      <c r="C52" s="3">
        <v>44981</v>
      </c>
      <c r="D52" s="2" t="s">
        <v>132</v>
      </c>
      <c r="E52" s="2" t="s">
        <v>444</v>
      </c>
      <c r="F52" s="2" t="s">
        <v>45</v>
      </c>
      <c r="G52" s="2" t="s">
        <v>125</v>
      </c>
      <c r="H52" s="5"/>
      <c r="I52" s="2" t="s">
        <v>47</v>
      </c>
      <c r="J52" s="4">
        <v>51.42</v>
      </c>
      <c r="K52" s="4">
        <v>51.42</v>
      </c>
      <c r="M52" s="6">
        <f>J52</f>
        <v>51.42</v>
      </c>
    </row>
    <row r="53" spans="2:19" x14ac:dyDescent="0.25">
      <c r="B53" s="2" t="s">
        <v>43</v>
      </c>
      <c r="C53" s="3">
        <v>44981</v>
      </c>
      <c r="D53" s="2" t="s">
        <v>132</v>
      </c>
      <c r="E53" s="2" t="s">
        <v>444</v>
      </c>
      <c r="F53" s="2" t="s">
        <v>45</v>
      </c>
      <c r="G53" s="2" t="s">
        <v>125</v>
      </c>
      <c r="H53" s="5"/>
      <c r="I53" s="2" t="s">
        <v>47</v>
      </c>
      <c r="J53" s="4">
        <v>0</v>
      </c>
      <c r="K53" s="4">
        <v>0</v>
      </c>
    </row>
    <row r="54" spans="2:19" x14ac:dyDescent="0.25">
      <c r="B54" s="2" t="s">
        <v>43</v>
      </c>
      <c r="C54" s="3">
        <v>44981</v>
      </c>
      <c r="D54" s="2" t="s">
        <v>132</v>
      </c>
      <c r="E54" s="2" t="s">
        <v>444</v>
      </c>
      <c r="F54" s="2" t="s">
        <v>45</v>
      </c>
      <c r="G54" s="2" t="s">
        <v>125</v>
      </c>
      <c r="H54" s="5"/>
      <c r="I54" s="2" t="s">
        <v>47</v>
      </c>
      <c r="J54" s="4">
        <v>0.38</v>
      </c>
      <c r="K54" s="4">
        <v>0.38</v>
      </c>
      <c r="P54" s="6">
        <f>J54</f>
        <v>0.38</v>
      </c>
    </row>
    <row r="55" spans="2:19" x14ac:dyDescent="0.25">
      <c r="B55" s="2" t="s">
        <v>43</v>
      </c>
      <c r="C55" s="3">
        <v>44981</v>
      </c>
      <c r="D55" s="2" t="s">
        <v>132</v>
      </c>
      <c r="E55" s="2" t="s">
        <v>444</v>
      </c>
      <c r="F55" s="2" t="s">
        <v>45</v>
      </c>
      <c r="G55" s="2" t="s">
        <v>125</v>
      </c>
      <c r="H55" s="5"/>
      <c r="I55" s="2" t="s">
        <v>47</v>
      </c>
      <c r="J55" s="4">
        <v>77.83</v>
      </c>
      <c r="K55" s="4">
        <v>77.83</v>
      </c>
      <c r="Q55" s="6">
        <f>J55</f>
        <v>77.83</v>
      </c>
    </row>
    <row r="56" spans="2:19" x14ac:dyDescent="0.25">
      <c r="B56" s="2" t="s">
        <v>43</v>
      </c>
      <c r="C56" s="3">
        <v>44981</v>
      </c>
      <c r="D56" s="2" t="s">
        <v>132</v>
      </c>
      <c r="E56" s="2" t="s">
        <v>444</v>
      </c>
      <c r="F56" s="2" t="s">
        <v>45</v>
      </c>
      <c r="G56" s="2" t="s">
        <v>125</v>
      </c>
      <c r="H56" s="5"/>
      <c r="I56" s="2" t="s">
        <v>47</v>
      </c>
      <c r="J56" s="4">
        <v>18.2</v>
      </c>
      <c r="K56" s="4">
        <v>18.2</v>
      </c>
      <c r="R56" s="6">
        <f>J56</f>
        <v>18.2</v>
      </c>
    </row>
    <row r="57" spans="2:19" x14ac:dyDescent="0.25">
      <c r="B57" s="2" t="s">
        <v>43</v>
      </c>
      <c r="C57" s="3">
        <v>44981</v>
      </c>
      <c r="D57" s="2" t="s">
        <v>132</v>
      </c>
      <c r="E57" s="2" t="s">
        <v>444</v>
      </c>
      <c r="F57" s="2" t="s">
        <v>45</v>
      </c>
      <c r="G57" s="2" t="s">
        <v>125</v>
      </c>
      <c r="H57" s="5"/>
      <c r="I57" s="2" t="s">
        <v>47</v>
      </c>
      <c r="J57" s="4">
        <v>3.01</v>
      </c>
      <c r="K57" s="4">
        <v>3.01</v>
      </c>
      <c r="S57" s="6">
        <f>J57</f>
        <v>3.01</v>
      </c>
    </row>
    <row r="58" spans="2:19" x14ac:dyDescent="0.25">
      <c r="B58" s="2" t="s">
        <v>43</v>
      </c>
      <c r="C58" s="3">
        <v>44988</v>
      </c>
      <c r="D58" s="2" t="s">
        <v>133</v>
      </c>
      <c r="E58" s="2" t="s">
        <v>444</v>
      </c>
      <c r="F58" s="2" t="s">
        <v>45</v>
      </c>
      <c r="G58" s="2" t="s">
        <v>125</v>
      </c>
      <c r="H58" s="5"/>
      <c r="I58" s="2" t="s">
        <v>47</v>
      </c>
      <c r="J58" s="4">
        <v>1255.2</v>
      </c>
      <c r="K58" s="4">
        <v>1255.2</v>
      </c>
      <c r="L58" s="6">
        <f>J58</f>
        <v>1255.2</v>
      </c>
    </row>
    <row r="59" spans="2:19" x14ac:dyDescent="0.25">
      <c r="B59" s="2" t="s">
        <v>43</v>
      </c>
      <c r="C59" s="3">
        <v>44988</v>
      </c>
      <c r="D59" s="2" t="s">
        <v>133</v>
      </c>
      <c r="E59" s="2" t="s">
        <v>444</v>
      </c>
      <c r="F59" s="2" t="s">
        <v>45</v>
      </c>
      <c r="G59" s="2" t="s">
        <v>125</v>
      </c>
      <c r="H59" s="5"/>
      <c r="I59" s="2" t="s">
        <v>47</v>
      </c>
      <c r="J59" s="4">
        <v>51.42</v>
      </c>
      <c r="K59" s="4">
        <v>51.42</v>
      </c>
      <c r="M59" s="6">
        <f>J59</f>
        <v>51.42</v>
      </c>
    </row>
    <row r="60" spans="2:19" x14ac:dyDescent="0.25">
      <c r="B60" s="2" t="s">
        <v>43</v>
      </c>
      <c r="C60" s="3">
        <v>44988</v>
      </c>
      <c r="D60" s="2" t="s">
        <v>133</v>
      </c>
      <c r="E60" s="2" t="s">
        <v>444</v>
      </c>
      <c r="F60" s="2" t="s">
        <v>45</v>
      </c>
      <c r="G60" s="2" t="s">
        <v>125</v>
      </c>
      <c r="H60" s="5"/>
      <c r="I60" s="2" t="s">
        <v>47</v>
      </c>
      <c r="J60" s="4">
        <v>0</v>
      </c>
      <c r="K60" s="4">
        <v>0</v>
      </c>
    </row>
    <row r="61" spans="2:19" x14ac:dyDescent="0.25">
      <c r="B61" s="2" t="s">
        <v>43</v>
      </c>
      <c r="C61" s="3">
        <v>44988</v>
      </c>
      <c r="D61" s="2" t="s">
        <v>133</v>
      </c>
      <c r="E61" s="2" t="s">
        <v>444</v>
      </c>
      <c r="F61" s="2" t="s">
        <v>45</v>
      </c>
      <c r="G61" s="2" t="s">
        <v>125</v>
      </c>
      <c r="H61" s="5"/>
      <c r="I61" s="2" t="s">
        <v>47</v>
      </c>
      <c r="J61" s="4">
        <v>0.38</v>
      </c>
      <c r="K61" s="4">
        <v>0.38</v>
      </c>
      <c r="P61" s="6">
        <f>J61</f>
        <v>0.38</v>
      </c>
    </row>
    <row r="62" spans="2:19" x14ac:dyDescent="0.25">
      <c r="B62" s="2" t="s">
        <v>43</v>
      </c>
      <c r="C62" s="3">
        <v>44988</v>
      </c>
      <c r="D62" s="2" t="s">
        <v>133</v>
      </c>
      <c r="E62" s="2" t="s">
        <v>444</v>
      </c>
      <c r="F62" s="2" t="s">
        <v>45</v>
      </c>
      <c r="G62" s="2" t="s">
        <v>125</v>
      </c>
      <c r="H62" s="5"/>
      <c r="I62" s="2" t="s">
        <v>47</v>
      </c>
      <c r="J62" s="4">
        <v>77.819999999999993</v>
      </c>
      <c r="K62" s="4">
        <v>77.819999999999993</v>
      </c>
      <c r="Q62" s="6">
        <f>J62</f>
        <v>77.819999999999993</v>
      </c>
    </row>
    <row r="63" spans="2:19" x14ac:dyDescent="0.25">
      <c r="B63" s="2" t="s">
        <v>43</v>
      </c>
      <c r="C63" s="3">
        <v>44988</v>
      </c>
      <c r="D63" s="2" t="s">
        <v>133</v>
      </c>
      <c r="E63" s="2" t="s">
        <v>444</v>
      </c>
      <c r="F63" s="2" t="s">
        <v>45</v>
      </c>
      <c r="G63" s="2" t="s">
        <v>125</v>
      </c>
      <c r="H63" s="5"/>
      <c r="I63" s="2" t="s">
        <v>47</v>
      </c>
      <c r="J63" s="4">
        <v>18.2</v>
      </c>
      <c r="K63" s="4">
        <v>18.2</v>
      </c>
      <c r="R63" s="6">
        <f>J63</f>
        <v>18.2</v>
      </c>
    </row>
    <row r="64" spans="2:19" x14ac:dyDescent="0.25">
      <c r="B64" s="2" t="s">
        <v>43</v>
      </c>
      <c r="C64" s="3">
        <v>44988</v>
      </c>
      <c r="D64" s="2" t="s">
        <v>133</v>
      </c>
      <c r="E64" s="2" t="s">
        <v>444</v>
      </c>
      <c r="F64" s="2" t="s">
        <v>45</v>
      </c>
      <c r="G64" s="2" t="s">
        <v>125</v>
      </c>
      <c r="H64" s="5"/>
      <c r="I64" s="2" t="s">
        <v>47</v>
      </c>
      <c r="J64" s="4">
        <v>3.01</v>
      </c>
      <c r="K64" s="4">
        <v>3.01</v>
      </c>
      <c r="S64" s="6">
        <f>J64</f>
        <v>3.01</v>
      </c>
    </row>
    <row r="65" spans="2:19" x14ac:dyDescent="0.25">
      <c r="B65" s="2" t="s">
        <v>43</v>
      </c>
      <c r="C65" s="3">
        <v>44995</v>
      </c>
      <c r="D65" s="2" t="s">
        <v>134</v>
      </c>
      <c r="E65" s="2" t="s">
        <v>444</v>
      </c>
      <c r="F65" s="2" t="s">
        <v>45</v>
      </c>
      <c r="G65" s="2" t="s">
        <v>125</v>
      </c>
      <c r="H65" s="5"/>
      <c r="I65" s="2" t="s">
        <v>47</v>
      </c>
      <c r="J65" s="4">
        <v>1255.2</v>
      </c>
      <c r="K65" s="4">
        <v>1255.2</v>
      </c>
      <c r="L65" s="6">
        <f>J65</f>
        <v>1255.2</v>
      </c>
    </row>
    <row r="66" spans="2:19" x14ac:dyDescent="0.25">
      <c r="B66" s="2" t="s">
        <v>43</v>
      </c>
      <c r="C66" s="3">
        <v>44995</v>
      </c>
      <c r="D66" s="2" t="s">
        <v>134</v>
      </c>
      <c r="E66" s="2" t="s">
        <v>444</v>
      </c>
      <c r="F66" s="2" t="s">
        <v>45</v>
      </c>
      <c r="G66" s="2" t="s">
        <v>125</v>
      </c>
      <c r="H66" s="5"/>
      <c r="I66" s="2" t="s">
        <v>47</v>
      </c>
      <c r="J66" s="4">
        <v>51.42</v>
      </c>
      <c r="K66" s="4">
        <v>51.42</v>
      </c>
      <c r="M66" s="6">
        <f>J66</f>
        <v>51.42</v>
      </c>
    </row>
    <row r="67" spans="2:19" x14ac:dyDescent="0.25">
      <c r="B67" s="2" t="s">
        <v>43</v>
      </c>
      <c r="C67" s="3">
        <v>44995</v>
      </c>
      <c r="D67" s="2" t="s">
        <v>134</v>
      </c>
      <c r="E67" s="2" t="s">
        <v>444</v>
      </c>
      <c r="F67" s="2" t="s">
        <v>45</v>
      </c>
      <c r="G67" s="2" t="s">
        <v>125</v>
      </c>
      <c r="H67" s="5"/>
      <c r="I67" s="2" t="s">
        <v>47</v>
      </c>
      <c r="J67" s="4">
        <v>0</v>
      </c>
      <c r="K67" s="4">
        <v>0</v>
      </c>
    </row>
    <row r="68" spans="2:19" x14ac:dyDescent="0.25">
      <c r="B68" s="2" t="s">
        <v>43</v>
      </c>
      <c r="C68" s="3">
        <v>44995</v>
      </c>
      <c r="D68" s="2" t="s">
        <v>134</v>
      </c>
      <c r="E68" s="2" t="s">
        <v>444</v>
      </c>
      <c r="F68" s="2" t="s">
        <v>45</v>
      </c>
      <c r="G68" s="2" t="s">
        <v>125</v>
      </c>
      <c r="H68" s="5"/>
      <c r="I68" s="2" t="s">
        <v>47</v>
      </c>
      <c r="J68" s="4">
        <v>0.37</v>
      </c>
      <c r="K68" s="4">
        <v>0.37</v>
      </c>
      <c r="P68" s="6">
        <f>J68</f>
        <v>0.37</v>
      </c>
    </row>
    <row r="69" spans="2:19" x14ac:dyDescent="0.25">
      <c r="B69" s="2" t="s">
        <v>43</v>
      </c>
      <c r="C69" s="3">
        <v>44995</v>
      </c>
      <c r="D69" s="2" t="s">
        <v>134</v>
      </c>
      <c r="E69" s="2" t="s">
        <v>444</v>
      </c>
      <c r="F69" s="2" t="s">
        <v>45</v>
      </c>
      <c r="G69" s="2" t="s">
        <v>125</v>
      </c>
      <c r="H69" s="5"/>
      <c r="I69" s="2" t="s">
        <v>47</v>
      </c>
      <c r="J69" s="4">
        <v>77.819999999999993</v>
      </c>
      <c r="K69" s="4">
        <v>77.819999999999993</v>
      </c>
      <c r="Q69" s="6">
        <f>J69</f>
        <v>77.819999999999993</v>
      </c>
    </row>
    <row r="70" spans="2:19" x14ac:dyDescent="0.25">
      <c r="B70" s="2" t="s">
        <v>43</v>
      </c>
      <c r="C70" s="3">
        <v>44995</v>
      </c>
      <c r="D70" s="2" t="s">
        <v>134</v>
      </c>
      <c r="E70" s="2" t="s">
        <v>444</v>
      </c>
      <c r="F70" s="2" t="s">
        <v>45</v>
      </c>
      <c r="G70" s="2" t="s">
        <v>125</v>
      </c>
      <c r="H70" s="5"/>
      <c r="I70" s="2" t="s">
        <v>47</v>
      </c>
      <c r="J70" s="4">
        <v>18.21</v>
      </c>
      <c r="K70" s="4">
        <v>18.21</v>
      </c>
      <c r="R70" s="6">
        <f>J70</f>
        <v>18.21</v>
      </c>
    </row>
    <row r="71" spans="2:19" x14ac:dyDescent="0.25">
      <c r="B71" s="2" t="s">
        <v>43</v>
      </c>
      <c r="C71" s="3">
        <v>44995</v>
      </c>
      <c r="D71" s="2" t="s">
        <v>134</v>
      </c>
      <c r="E71" s="2" t="s">
        <v>444</v>
      </c>
      <c r="F71" s="2" t="s">
        <v>45</v>
      </c>
      <c r="G71" s="2" t="s">
        <v>125</v>
      </c>
      <c r="H71" s="5"/>
      <c r="I71" s="2" t="s">
        <v>47</v>
      </c>
      <c r="J71" s="4">
        <v>3.02</v>
      </c>
      <c r="K71" s="4">
        <v>3.02</v>
      </c>
      <c r="S71" s="6">
        <f>J71</f>
        <v>3.02</v>
      </c>
    </row>
    <row r="72" spans="2:19" x14ac:dyDescent="0.25">
      <c r="B72" s="2" t="s">
        <v>43</v>
      </c>
      <c r="C72" s="3">
        <v>45002</v>
      </c>
      <c r="D72" s="2" t="s">
        <v>135</v>
      </c>
      <c r="E72" s="2" t="s">
        <v>444</v>
      </c>
      <c r="F72" s="2" t="s">
        <v>45</v>
      </c>
      <c r="G72" s="2" t="s">
        <v>125</v>
      </c>
      <c r="H72" s="5"/>
      <c r="I72" s="2" t="s">
        <v>47</v>
      </c>
      <c r="J72" s="4">
        <v>1255.2</v>
      </c>
      <c r="K72" s="4">
        <v>1255.2</v>
      </c>
      <c r="L72" s="6">
        <f>J72</f>
        <v>1255.2</v>
      </c>
    </row>
    <row r="73" spans="2:19" x14ac:dyDescent="0.25">
      <c r="B73" s="2" t="s">
        <v>43</v>
      </c>
      <c r="C73" s="3">
        <v>45002</v>
      </c>
      <c r="D73" s="2" t="s">
        <v>135</v>
      </c>
      <c r="E73" s="2" t="s">
        <v>444</v>
      </c>
      <c r="F73" s="2" t="s">
        <v>45</v>
      </c>
      <c r="G73" s="2" t="s">
        <v>125</v>
      </c>
      <c r="H73" s="5"/>
      <c r="I73" s="2" t="s">
        <v>47</v>
      </c>
      <c r="J73" s="4">
        <v>51.42</v>
      </c>
      <c r="K73" s="4">
        <v>51.42</v>
      </c>
      <c r="M73" s="6">
        <f>J73</f>
        <v>51.42</v>
      </c>
    </row>
    <row r="74" spans="2:19" x14ac:dyDescent="0.25">
      <c r="B74" s="2" t="s">
        <v>43</v>
      </c>
      <c r="C74" s="3">
        <v>45002</v>
      </c>
      <c r="D74" s="2" t="s">
        <v>135</v>
      </c>
      <c r="E74" s="2" t="s">
        <v>444</v>
      </c>
      <c r="F74" s="2" t="s">
        <v>45</v>
      </c>
      <c r="G74" s="2" t="s">
        <v>125</v>
      </c>
      <c r="H74" s="5"/>
      <c r="I74" s="2" t="s">
        <v>47</v>
      </c>
      <c r="J74" s="4">
        <v>0</v>
      </c>
      <c r="K74" s="4">
        <v>0</v>
      </c>
    </row>
    <row r="75" spans="2:19" x14ac:dyDescent="0.25">
      <c r="B75" s="2" t="s">
        <v>43</v>
      </c>
      <c r="C75" s="3">
        <v>45002</v>
      </c>
      <c r="D75" s="2" t="s">
        <v>135</v>
      </c>
      <c r="E75" s="2" t="s">
        <v>444</v>
      </c>
      <c r="F75" s="2" t="s">
        <v>45</v>
      </c>
      <c r="G75" s="2" t="s">
        <v>125</v>
      </c>
      <c r="H75" s="5"/>
      <c r="I75" s="2" t="s">
        <v>47</v>
      </c>
      <c r="J75" s="4">
        <v>0.38</v>
      </c>
      <c r="K75" s="4">
        <v>0.38</v>
      </c>
      <c r="P75" s="6">
        <f>J75</f>
        <v>0.38</v>
      </c>
    </row>
    <row r="76" spans="2:19" x14ac:dyDescent="0.25">
      <c r="B76" s="2" t="s">
        <v>43</v>
      </c>
      <c r="C76" s="3">
        <v>45002</v>
      </c>
      <c r="D76" s="2" t="s">
        <v>135</v>
      </c>
      <c r="E76" s="2" t="s">
        <v>444</v>
      </c>
      <c r="F76" s="2" t="s">
        <v>45</v>
      </c>
      <c r="G76" s="2" t="s">
        <v>125</v>
      </c>
      <c r="H76" s="5"/>
      <c r="I76" s="2" t="s">
        <v>47</v>
      </c>
      <c r="J76" s="4">
        <v>77.819999999999993</v>
      </c>
      <c r="K76" s="4">
        <v>77.819999999999993</v>
      </c>
      <c r="Q76" s="6">
        <f>J76</f>
        <v>77.819999999999993</v>
      </c>
    </row>
    <row r="77" spans="2:19" x14ac:dyDescent="0.25">
      <c r="B77" s="2" t="s">
        <v>43</v>
      </c>
      <c r="C77" s="3">
        <v>45002</v>
      </c>
      <c r="D77" s="2" t="s">
        <v>135</v>
      </c>
      <c r="E77" s="2" t="s">
        <v>444</v>
      </c>
      <c r="F77" s="2" t="s">
        <v>45</v>
      </c>
      <c r="G77" s="2" t="s">
        <v>125</v>
      </c>
      <c r="H77" s="5"/>
      <c r="I77" s="2" t="s">
        <v>47</v>
      </c>
      <c r="J77" s="4">
        <v>18.2</v>
      </c>
      <c r="K77" s="4">
        <v>18.2</v>
      </c>
      <c r="R77" s="6">
        <f>J77</f>
        <v>18.2</v>
      </c>
    </row>
    <row r="78" spans="2:19" x14ac:dyDescent="0.25">
      <c r="B78" s="2" t="s">
        <v>43</v>
      </c>
      <c r="C78" s="3">
        <v>45002</v>
      </c>
      <c r="D78" s="2" t="s">
        <v>135</v>
      </c>
      <c r="E78" s="2" t="s">
        <v>444</v>
      </c>
      <c r="F78" s="2" t="s">
        <v>45</v>
      </c>
      <c r="G78" s="2" t="s">
        <v>125</v>
      </c>
      <c r="H78" s="5"/>
      <c r="I78" s="2" t="s">
        <v>47</v>
      </c>
      <c r="J78" s="4">
        <v>3.01</v>
      </c>
      <c r="K78" s="4">
        <v>3.01</v>
      </c>
      <c r="S78" s="6">
        <f>J78</f>
        <v>3.01</v>
      </c>
    </row>
    <row r="79" spans="2:19" x14ac:dyDescent="0.25">
      <c r="B79" s="2" t="s">
        <v>43</v>
      </c>
      <c r="C79" s="3">
        <v>45009</v>
      </c>
      <c r="D79" s="2" t="s">
        <v>136</v>
      </c>
      <c r="E79" s="2" t="s">
        <v>444</v>
      </c>
      <c r="F79" s="2" t="s">
        <v>45</v>
      </c>
      <c r="G79" s="2" t="s">
        <v>125</v>
      </c>
      <c r="H79" s="5"/>
      <c r="I79" s="2" t="s">
        <v>47</v>
      </c>
      <c r="J79" s="4">
        <v>1255.2</v>
      </c>
      <c r="K79" s="4">
        <v>1255.2</v>
      </c>
      <c r="L79" s="6">
        <f>J79</f>
        <v>1255.2</v>
      </c>
    </row>
    <row r="80" spans="2:19" x14ac:dyDescent="0.25">
      <c r="B80" s="2" t="s">
        <v>43</v>
      </c>
      <c r="C80" s="3">
        <v>45009</v>
      </c>
      <c r="D80" s="2" t="s">
        <v>136</v>
      </c>
      <c r="E80" s="2" t="s">
        <v>444</v>
      </c>
      <c r="F80" s="2" t="s">
        <v>45</v>
      </c>
      <c r="G80" s="2" t="s">
        <v>125</v>
      </c>
      <c r="H80" s="5"/>
      <c r="I80" s="2" t="s">
        <v>47</v>
      </c>
      <c r="J80" s="4">
        <v>51.42</v>
      </c>
      <c r="K80" s="4">
        <v>51.42</v>
      </c>
      <c r="M80" s="6">
        <f>J80</f>
        <v>51.42</v>
      </c>
    </row>
    <row r="81" spans="2:19" x14ac:dyDescent="0.25">
      <c r="B81" s="2" t="s">
        <v>43</v>
      </c>
      <c r="C81" s="3">
        <v>45009</v>
      </c>
      <c r="D81" s="2" t="s">
        <v>136</v>
      </c>
      <c r="E81" s="2" t="s">
        <v>444</v>
      </c>
      <c r="F81" s="2" t="s">
        <v>45</v>
      </c>
      <c r="G81" s="2" t="s">
        <v>125</v>
      </c>
      <c r="H81" s="5"/>
      <c r="I81" s="2" t="s">
        <v>47</v>
      </c>
      <c r="J81" s="4">
        <v>0</v>
      </c>
      <c r="K81" s="4">
        <v>0</v>
      </c>
    </row>
    <row r="82" spans="2:19" x14ac:dyDescent="0.25">
      <c r="B82" s="2" t="s">
        <v>43</v>
      </c>
      <c r="C82" s="3">
        <v>45009</v>
      </c>
      <c r="D82" s="2" t="s">
        <v>136</v>
      </c>
      <c r="E82" s="2" t="s">
        <v>444</v>
      </c>
      <c r="F82" s="2" t="s">
        <v>45</v>
      </c>
      <c r="G82" s="2" t="s">
        <v>125</v>
      </c>
      <c r="H82" s="5"/>
      <c r="I82" s="2" t="s">
        <v>47</v>
      </c>
      <c r="J82" s="4">
        <v>0.38</v>
      </c>
      <c r="K82" s="4">
        <v>0.38</v>
      </c>
      <c r="P82" s="6">
        <f>J82</f>
        <v>0.38</v>
      </c>
    </row>
    <row r="83" spans="2:19" x14ac:dyDescent="0.25">
      <c r="B83" s="2" t="s">
        <v>43</v>
      </c>
      <c r="C83" s="3">
        <v>45009</v>
      </c>
      <c r="D83" s="2" t="s">
        <v>136</v>
      </c>
      <c r="E83" s="2" t="s">
        <v>444</v>
      </c>
      <c r="F83" s="2" t="s">
        <v>45</v>
      </c>
      <c r="G83" s="2" t="s">
        <v>125</v>
      </c>
      <c r="H83" s="5"/>
      <c r="I83" s="2" t="s">
        <v>47</v>
      </c>
      <c r="J83" s="4">
        <v>77.83</v>
      </c>
      <c r="K83" s="4">
        <v>77.83</v>
      </c>
      <c r="Q83" s="6">
        <f>J83</f>
        <v>77.83</v>
      </c>
    </row>
    <row r="84" spans="2:19" x14ac:dyDescent="0.25">
      <c r="B84" s="2" t="s">
        <v>43</v>
      </c>
      <c r="C84" s="3">
        <v>45009</v>
      </c>
      <c r="D84" s="2" t="s">
        <v>136</v>
      </c>
      <c r="E84" s="2" t="s">
        <v>444</v>
      </c>
      <c r="F84" s="2" t="s">
        <v>45</v>
      </c>
      <c r="G84" s="2" t="s">
        <v>125</v>
      </c>
      <c r="H84" s="5"/>
      <c r="I84" s="2" t="s">
        <v>47</v>
      </c>
      <c r="J84" s="4">
        <v>18.2</v>
      </c>
      <c r="K84" s="4">
        <v>18.2</v>
      </c>
      <c r="R84" s="6">
        <f>J84</f>
        <v>18.2</v>
      </c>
    </row>
    <row r="85" spans="2:19" x14ac:dyDescent="0.25">
      <c r="B85" s="2" t="s">
        <v>43</v>
      </c>
      <c r="C85" s="3">
        <v>45009</v>
      </c>
      <c r="D85" s="2" t="s">
        <v>136</v>
      </c>
      <c r="E85" s="2" t="s">
        <v>444</v>
      </c>
      <c r="F85" s="2" t="s">
        <v>45</v>
      </c>
      <c r="G85" s="2" t="s">
        <v>125</v>
      </c>
      <c r="H85" s="5"/>
      <c r="I85" s="2" t="s">
        <v>47</v>
      </c>
      <c r="J85" s="4">
        <v>3.01</v>
      </c>
      <c r="K85" s="4">
        <v>3.01</v>
      </c>
      <c r="S85" s="6">
        <f>J85</f>
        <v>3.01</v>
      </c>
    </row>
    <row r="86" spans="2:19" x14ac:dyDescent="0.25">
      <c r="B86" s="2" t="s">
        <v>43</v>
      </c>
      <c r="C86" s="3">
        <v>45016</v>
      </c>
      <c r="D86" s="2" t="s">
        <v>137</v>
      </c>
      <c r="E86" s="2" t="s">
        <v>444</v>
      </c>
      <c r="F86" s="2" t="s">
        <v>45</v>
      </c>
      <c r="G86" s="2" t="s">
        <v>125</v>
      </c>
      <c r="H86" s="5"/>
      <c r="I86" s="2" t="s">
        <v>47</v>
      </c>
      <c r="J86" s="4">
        <v>1255.2</v>
      </c>
      <c r="K86" s="4">
        <v>1255.2</v>
      </c>
      <c r="L86" s="6">
        <f>J86</f>
        <v>1255.2</v>
      </c>
    </row>
    <row r="87" spans="2:19" x14ac:dyDescent="0.25">
      <c r="B87" s="2" t="s">
        <v>43</v>
      </c>
      <c r="C87" s="3">
        <v>45016</v>
      </c>
      <c r="D87" s="2" t="s">
        <v>137</v>
      </c>
      <c r="E87" s="2" t="s">
        <v>444</v>
      </c>
      <c r="F87" s="2" t="s">
        <v>45</v>
      </c>
      <c r="G87" s="2" t="s">
        <v>125</v>
      </c>
      <c r="H87" s="5"/>
      <c r="I87" s="2" t="s">
        <v>47</v>
      </c>
      <c r="J87" s="4">
        <v>51.42</v>
      </c>
      <c r="K87" s="4">
        <v>51.42</v>
      </c>
      <c r="M87" s="6">
        <f>J87</f>
        <v>51.42</v>
      </c>
    </row>
    <row r="88" spans="2:19" x14ac:dyDescent="0.25">
      <c r="B88" s="2" t="s">
        <v>43</v>
      </c>
      <c r="C88" s="3">
        <v>45016</v>
      </c>
      <c r="D88" s="2" t="s">
        <v>137</v>
      </c>
      <c r="E88" s="2" t="s">
        <v>444</v>
      </c>
      <c r="F88" s="2" t="s">
        <v>45</v>
      </c>
      <c r="G88" s="2" t="s">
        <v>125</v>
      </c>
      <c r="H88" s="5"/>
      <c r="I88" s="2" t="s">
        <v>47</v>
      </c>
      <c r="J88" s="4">
        <v>0</v>
      </c>
      <c r="K88" s="4">
        <v>0</v>
      </c>
    </row>
    <row r="89" spans="2:19" x14ac:dyDescent="0.25">
      <c r="B89" s="2" t="s">
        <v>43</v>
      </c>
      <c r="C89" s="3">
        <v>45016</v>
      </c>
      <c r="D89" s="2" t="s">
        <v>137</v>
      </c>
      <c r="E89" s="2" t="s">
        <v>444</v>
      </c>
      <c r="F89" s="2" t="s">
        <v>45</v>
      </c>
      <c r="G89" s="2" t="s">
        <v>125</v>
      </c>
      <c r="H89" s="5"/>
      <c r="I89" s="2" t="s">
        <v>47</v>
      </c>
      <c r="J89" s="4">
        <v>0.37</v>
      </c>
      <c r="K89" s="4">
        <v>0.37</v>
      </c>
      <c r="P89" s="6">
        <f>J89</f>
        <v>0.37</v>
      </c>
    </row>
    <row r="90" spans="2:19" x14ac:dyDescent="0.25">
      <c r="B90" s="2" t="s">
        <v>43</v>
      </c>
      <c r="C90" s="3">
        <v>45016</v>
      </c>
      <c r="D90" s="2" t="s">
        <v>137</v>
      </c>
      <c r="E90" s="2" t="s">
        <v>444</v>
      </c>
      <c r="F90" s="2" t="s">
        <v>45</v>
      </c>
      <c r="G90" s="2" t="s">
        <v>125</v>
      </c>
      <c r="H90" s="5"/>
      <c r="I90" s="2" t="s">
        <v>47</v>
      </c>
      <c r="J90" s="4">
        <v>77.819999999999993</v>
      </c>
      <c r="K90" s="4">
        <v>77.819999999999993</v>
      </c>
      <c r="Q90" s="6">
        <f>J90</f>
        <v>77.819999999999993</v>
      </c>
    </row>
    <row r="91" spans="2:19" x14ac:dyDescent="0.25">
      <c r="B91" s="2" t="s">
        <v>43</v>
      </c>
      <c r="C91" s="3">
        <v>45016</v>
      </c>
      <c r="D91" s="2" t="s">
        <v>137</v>
      </c>
      <c r="E91" s="2" t="s">
        <v>444</v>
      </c>
      <c r="F91" s="2" t="s">
        <v>45</v>
      </c>
      <c r="G91" s="2" t="s">
        <v>125</v>
      </c>
      <c r="H91" s="5"/>
      <c r="I91" s="2" t="s">
        <v>47</v>
      </c>
      <c r="J91" s="4">
        <v>18.2</v>
      </c>
      <c r="K91" s="4">
        <v>18.2</v>
      </c>
      <c r="R91" s="6">
        <f>J91</f>
        <v>18.2</v>
      </c>
    </row>
    <row r="92" spans="2:19" x14ac:dyDescent="0.25">
      <c r="B92" s="2" t="s">
        <v>43</v>
      </c>
      <c r="C92" s="3">
        <v>45016</v>
      </c>
      <c r="D92" s="2" t="s">
        <v>137</v>
      </c>
      <c r="E92" s="2" t="s">
        <v>444</v>
      </c>
      <c r="F92" s="2" t="s">
        <v>45</v>
      </c>
      <c r="G92" s="2" t="s">
        <v>125</v>
      </c>
      <c r="H92" s="5"/>
      <c r="I92" s="2" t="s">
        <v>47</v>
      </c>
      <c r="J92" s="4">
        <v>3.01</v>
      </c>
      <c r="K92" s="4">
        <v>3.01</v>
      </c>
      <c r="S92" s="6">
        <f>J92</f>
        <v>3.01</v>
      </c>
    </row>
    <row r="93" spans="2:19" x14ac:dyDescent="0.25">
      <c r="B93" s="2" t="s">
        <v>43</v>
      </c>
      <c r="C93" s="3">
        <v>45023</v>
      </c>
      <c r="D93" s="2" t="s">
        <v>138</v>
      </c>
      <c r="E93" s="2" t="s">
        <v>444</v>
      </c>
      <c r="F93" s="2" t="s">
        <v>45</v>
      </c>
      <c r="G93" s="2" t="s">
        <v>125</v>
      </c>
      <c r="H93" s="5"/>
      <c r="I93" s="2" t="s">
        <v>47</v>
      </c>
      <c r="J93" s="4">
        <v>1255.2</v>
      </c>
      <c r="K93" s="4">
        <v>1255.2</v>
      </c>
      <c r="L93" s="6">
        <f>J93</f>
        <v>1255.2</v>
      </c>
    </row>
    <row r="94" spans="2:19" x14ac:dyDescent="0.25">
      <c r="B94" s="2" t="s">
        <v>43</v>
      </c>
      <c r="C94" s="3">
        <v>45023</v>
      </c>
      <c r="D94" s="2" t="s">
        <v>138</v>
      </c>
      <c r="E94" s="2" t="s">
        <v>444</v>
      </c>
      <c r="F94" s="2" t="s">
        <v>45</v>
      </c>
      <c r="G94" s="2" t="s">
        <v>125</v>
      </c>
      <c r="H94" s="5"/>
      <c r="I94" s="2" t="s">
        <v>47</v>
      </c>
      <c r="J94" s="4">
        <v>51.42</v>
      </c>
      <c r="K94" s="4">
        <v>51.42</v>
      </c>
      <c r="M94" s="6">
        <f>J94</f>
        <v>51.42</v>
      </c>
    </row>
    <row r="95" spans="2:19" x14ac:dyDescent="0.25">
      <c r="B95" s="2" t="s">
        <v>43</v>
      </c>
      <c r="C95" s="3">
        <v>45023</v>
      </c>
      <c r="D95" s="2" t="s">
        <v>138</v>
      </c>
      <c r="E95" s="2" t="s">
        <v>444</v>
      </c>
      <c r="F95" s="2" t="s">
        <v>45</v>
      </c>
      <c r="G95" s="2" t="s">
        <v>125</v>
      </c>
      <c r="H95" s="5"/>
      <c r="I95" s="2" t="s">
        <v>47</v>
      </c>
      <c r="J95" s="4">
        <v>0</v>
      </c>
      <c r="K95" s="4">
        <v>0</v>
      </c>
    </row>
    <row r="96" spans="2:19" x14ac:dyDescent="0.25">
      <c r="B96" s="2" t="s">
        <v>43</v>
      </c>
      <c r="C96" s="3">
        <v>45023</v>
      </c>
      <c r="D96" s="2" t="s">
        <v>138</v>
      </c>
      <c r="E96" s="2" t="s">
        <v>444</v>
      </c>
      <c r="F96" s="2" t="s">
        <v>45</v>
      </c>
      <c r="G96" s="2" t="s">
        <v>125</v>
      </c>
      <c r="H96" s="5"/>
      <c r="I96" s="2" t="s">
        <v>47</v>
      </c>
      <c r="J96" s="4">
        <v>0.38</v>
      </c>
      <c r="K96" s="4">
        <v>0.38</v>
      </c>
      <c r="P96" s="6">
        <f>J96</f>
        <v>0.38</v>
      </c>
    </row>
    <row r="97" spans="2:19" x14ac:dyDescent="0.25">
      <c r="B97" s="2" t="s">
        <v>43</v>
      </c>
      <c r="C97" s="3">
        <v>45023</v>
      </c>
      <c r="D97" s="2" t="s">
        <v>138</v>
      </c>
      <c r="E97" s="2" t="s">
        <v>444</v>
      </c>
      <c r="F97" s="2" t="s">
        <v>45</v>
      </c>
      <c r="G97" s="2" t="s">
        <v>125</v>
      </c>
      <c r="H97" s="5"/>
      <c r="I97" s="2" t="s">
        <v>47</v>
      </c>
      <c r="J97" s="4">
        <v>77.819999999999993</v>
      </c>
      <c r="K97" s="4">
        <v>77.819999999999993</v>
      </c>
      <c r="Q97" s="6">
        <f>J97</f>
        <v>77.819999999999993</v>
      </c>
    </row>
    <row r="98" spans="2:19" x14ac:dyDescent="0.25">
      <c r="B98" s="2" t="s">
        <v>43</v>
      </c>
      <c r="C98" s="3">
        <v>45023</v>
      </c>
      <c r="D98" s="2" t="s">
        <v>138</v>
      </c>
      <c r="E98" s="2" t="s">
        <v>444</v>
      </c>
      <c r="F98" s="2" t="s">
        <v>45</v>
      </c>
      <c r="G98" s="2" t="s">
        <v>125</v>
      </c>
      <c r="H98" s="5"/>
      <c r="I98" s="2" t="s">
        <v>47</v>
      </c>
      <c r="J98" s="4">
        <v>18.2</v>
      </c>
      <c r="K98" s="4">
        <v>18.2</v>
      </c>
      <c r="R98" s="6">
        <f>J98</f>
        <v>18.2</v>
      </c>
    </row>
    <row r="99" spans="2:19" x14ac:dyDescent="0.25">
      <c r="B99" s="2" t="s">
        <v>43</v>
      </c>
      <c r="C99" s="3">
        <v>45023</v>
      </c>
      <c r="D99" s="2" t="s">
        <v>138</v>
      </c>
      <c r="E99" s="2" t="s">
        <v>444</v>
      </c>
      <c r="F99" s="2" t="s">
        <v>45</v>
      </c>
      <c r="G99" s="2" t="s">
        <v>125</v>
      </c>
      <c r="H99" s="5"/>
      <c r="I99" s="2" t="s">
        <v>47</v>
      </c>
      <c r="J99" s="4">
        <v>3.02</v>
      </c>
      <c r="K99" s="4">
        <v>3.02</v>
      </c>
      <c r="S99" s="6">
        <f>J99</f>
        <v>3.02</v>
      </c>
    </row>
    <row r="100" spans="2:19" x14ac:dyDescent="0.25">
      <c r="B100" s="2" t="s">
        <v>43</v>
      </c>
      <c r="C100" s="3">
        <v>45030</v>
      </c>
      <c r="D100" s="2" t="s">
        <v>139</v>
      </c>
      <c r="E100" s="2" t="s">
        <v>444</v>
      </c>
      <c r="F100" s="2" t="s">
        <v>45</v>
      </c>
      <c r="G100" s="2" t="s">
        <v>125</v>
      </c>
      <c r="H100" s="5"/>
      <c r="I100" s="2" t="s">
        <v>47</v>
      </c>
      <c r="J100" s="4">
        <v>1255.2</v>
      </c>
      <c r="K100" s="4">
        <v>1255.2</v>
      </c>
      <c r="L100" s="6">
        <f>J100</f>
        <v>1255.2</v>
      </c>
    </row>
    <row r="101" spans="2:19" x14ac:dyDescent="0.25">
      <c r="B101" s="2" t="s">
        <v>43</v>
      </c>
      <c r="C101" s="3">
        <v>45030</v>
      </c>
      <c r="D101" s="2" t="s">
        <v>139</v>
      </c>
      <c r="E101" s="2" t="s">
        <v>444</v>
      </c>
      <c r="F101" s="2" t="s">
        <v>45</v>
      </c>
      <c r="G101" s="2" t="s">
        <v>125</v>
      </c>
      <c r="H101" s="5"/>
      <c r="I101" s="2" t="s">
        <v>47</v>
      </c>
      <c r="J101" s="4">
        <v>51.42</v>
      </c>
      <c r="K101" s="4">
        <v>51.42</v>
      </c>
      <c r="M101" s="6">
        <f>J101</f>
        <v>51.42</v>
      </c>
    </row>
    <row r="102" spans="2:19" x14ac:dyDescent="0.25">
      <c r="B102" s="2" t="s">
        <v>43</v>
      </c>
      <c r="C102" s="3">
        <v>45030</v>
      </c>
      <c r="D102" s="2" t="s">
        <v>139</v>
      </c>
      <c r="E102" s="2" t="s">
        <v>444</v>
      </c>
      <c r="F102" s="2" t="s">
        <v>45</v>
      </c>
      <c r="G102" s="2" t="s">
        <v>125</v>
      </c>
      <c r="H102" s="5"/>
      <c r="I102" s="2" t="s">
        <v>47</v>
      </c>
      <c r="J102" s="4">
        <v>0</v>
      </c>
      <c r="K102" s="4">
        <v>0</v>
      </c>
    </row>
    <row r="103" spans="2:19" x14ac:dyDescent="0.25">
      <c r="B103" s="2" t="s">
        <v>43</v>
      </c>
      <c r="C103" s="3">
        <v>45030</v>
      </c>
      <c r="D103" s="2" t="s">
        <v>139</v>
      </c>
      <c r="E103" s="2" t="s">
        <v>444</v>
      </c>
      <c r="F103" s="2" t="s">
        <v>45</v>
      </c>
      <c r="G103" s="2" t="s">
        <v>125</v>
      </c>
      <c r="H103" s="5"/>
      <c r="I103" s="2" t="s">
        <v>47</v>
      </c>
      <c r="J103" s="4">
        <v>0.38</v>
      </c>
      <c r="K103" s="4">
        <v>0.38</v>
      </c>
      <c r="P103" s="6">
        <f>J103</f>
        <v>0.38</v>
      </c>
    </row>
    <row r="104" spans="2:19" x14ac:dyDescent="0.25">
      <c r="B104" s="2" t="s">
        <v>43</v>
      </c>
      <c r="C104" s="3">
        <v>45030</v>
      </c>
      <c r="D104" s="2" t="s">
        <v>139</v>
      </c>
      <c r="E104" s="2" t="s">
        <v>444</v>
      </c>
      <c r="F104" s="2" t="s">
        <v>45</v>
      </c>
      <c r="G104" s="2" t="s">
        <v>125</v>
      </c>
      <c r="H104" s="5"/>
      <c r="I104" s="2" t="s">
        <v>47</v>
      </c>
      <c r="J104" s="4">
        <v>77.819999999999993</v>
      </c>
      <c r="K104" s="4">
        <v>77.819999999999993</v>
      </c>
      <c r="Q104" s="6">
        <f>J104</f>
        <v>77.819999999999993</v>
      </c>
    </row>
    <row r="105" spans="2:19" x14ac:dyDescent="0.25">
      <c r="B105" s="2" t="s">
        <v>43</v>
      </c>
      <c r="C105" s="3">
        <v>45030</v>
      </c>
      <c r="D105" s="2" t="s">
        <v>139</v>
      </c>
      <c r="E105" s="2" t="s">
        <v>444</v>
      </c>
      <c r="F105" s="2" t="s">
        <v>45</v>
      </c>
      <c r="G105" s="2" t="s">
        <v>125</v>
      </c>
      <c r="H105" s="5"/>
      <c r="I105" s="2" t="s">
        <v>47</v>
      </c>
      <c r="J105" s="4">
        <v>18.2</v>
      </c>
      <c r="K105" s="4">
        <v>18.2</v>
      </c>
      <c r="R105" s="6">
        <f>J105</f>
        <v>18.2</v>
      </c>
    </row>
    <row r="106" spans="2:19" x14ac:dyDescent="0.25">
      <c r="B106" s="2" t="s">
        <v>43</v>
      </c>
      <c r="C106" s="3">
        <v>45030</v>
      </c>
      <c r="D106" s="2" t="s">
        <v>139</v>
      </c>
      <c r="E106" s="2" t="s">
        <v>444</v>
      </c>
      <c r="F106" s="2" t="s">
        <v>45</v>
      </c>
      <c r="G106" s="2" t="s">
        <v>125</v>
      </c>
      <c r="H106" s="5"/>
      <c r="I106" s="2" t="s">
        <v>47</v>
      </c>
      <c r="J106" s="4">
        <v>3.01</v>
      </c>
      <c r="K106" s="4">
        <v>3.01</v>
      </c>
      <c r="S106" s="6">
        <f>J106</f>
        <v>3.01</v>
      </c>
    </row>
    <row r="107" spans="2:19" x14ac:dyDescent="0.25">
      <c r="B107" s="2" t="s">
        <v>43</v>
      </c>
      <c r="C107" s="3">
        <v>45037</v>
      </c>
      <c r="D107" s="2" t="s">
        <v>140</v>
      </c>
      <c r="E107" s="2" t="s">
        <v>444</v>
      </c>
      <c r="F107" s="2" t="s">
        <v>45</v>
      </c>
      <c r="G107" s="2" t="s">
        <v>125</v>
      </c>
      <c r="H107" s="5"/>
      <c r="I107" s="2" t="s">
        <v>47</v>
      </c>
      <c r="J107" s="4">
        <v>1255.2</v>
      </c>
      <c r="K107" s="4">
        <v>1255.2</v>
      </c>
      <c r="L107" s="6">
        <f>J107</f>
        <v>1255.2</v>
      </c>
    </row>
    <row r="108" spans="2:19" x14ac:dyDescent="0.25">
      <c r="B108" s="2" t="s">
        <v>43</v>
      </c>
      <c r="C108" s="3">
        <v>45037</v>
      </c>
      <c r="D108" s="2" t="s">
        <v>140</v>
      </c>
      <c r="E108" s="2" t="s">
        <v>444</v>
      </c>
      <c r="F108" s="2" t="s">
        <v>45</v>
      </c>
      <c r="G108" s="2" t="s">
        <v>125</v>
      </c>
      <c r="H108" s="5"/>
      <c r="I108" s="2" t="s">
        <v>47</v>
      </c>
      <c r="J108" s="4">
        <v>51.42</v>
      </c>
      <c r="K108" s="4">
        <v>51.42</v>
      </c>
      <c r="M108" s="6">
        <f>J108</f>
        <v>51.42</v>
      </c>
    </row>
    <row r="109" spans="2:19" x14ac:dyDescent="0.25">
      <c r="B109" s="2" t="s">
        <v>43</v>
      </c>
      <c r="C109" s="3">
        <v>45037</v>
      </c>
      <c r="D109" s="2" t="s">
        <v>140</v>
      </c>
      <c r="E109" s="2" t="s">
        <v>444</v>
      </c>
      <c r="F109" s="2" t="s">
        <v>45</v>
      </c>
      <c r="G109" s="2" t="s">
        <v>125</v>
      </c>
      <c r="H109" s="5"/>
      <c r="I109" s="2" t="s">
        <v>47</v>
      </c>
      <c r="J109" s="4">
        <v>0</v>
      </c>
      <c r="K109" s="4">
        <v>0</v>
      </c>
    </row>
    <row r="110" spans="2:19" x14ac:dyDescent="0.25">
      <c r="B110" s="2" t="s">
        <v>43</v>
      </c>
      <c r="C110" s="3">
        <v>45037</v>
      </c>
      <c r="D110" s="2" t="s">
        <v>140</v>
      </c>
      <c r="E110" s="2" t="s">
        <v>444</v>
      </c>
      <c r="F110" s="2" t="s">
        <v>45</v>
      </c>
      <c r="G110" s="2" t="s">
        <v>125</v>
      </c>
      <c r="H110" s="5"/>
      <c r="I110" s="2" t="s">
        <v>47</v>
      </c>
      <c r="J110" s="4">
        <v>0.37</v>
      </c>
      <c r="K110" s="4">
        <v>0.37</v>
      </c>
      <c r="P110" s="6">
        <f>J110</f>
        <v>0.37</v>
      </c>
    </row>
    <row r="111" spans="2:19" x14ac:dyDescent="0.25">
      <c r="B111" s="2" t="s">
        <v>43</v>
      </c>
      <c r="C111" s="3">
        <v>45037</v>
      </c>
      <c r="D111" s="2" t="s">
        <v>140</v>
      </c>
      <c r="E111" s="2" t="s">
        <v>444</v>
      </c>
      <c r="F111" s="2" t="s">
        <v>45</v>
      </c>
      <c r="G111" s="2" t="s">
        <v>125</v>
      </c>
      <c r="H111" s="5"/>
      <c r="I111" s="2" t="s">
        <v>47</v>
      </c>
      <c r="J111" s="4">
        <v>77.83</v>
      </c>
      <c r="K111" s="4">
        <v>77.83</v>
      </c>
      <c r="Q111" s="6">
        <f>J111</f>
        <v>77.83</v>
      </c>
    </row>
    <row r="112" spans="2:19" x14ac:dyDescent="0.25">
      <c r="B112" s="2" t="s">
        <v>43</v>
      </c>
      <c r="C112" s="3">
        <v>45037</v>
      </c>
      <c r="D112" s="2" t="s">
        <v>140</v>
      </c>
      <c r="E112" s="2" t="s">
        <v>444</v>
      </c>
      <c r="F112" s="2" t="s">
        <v>45</v>
      </c>
      <c r="G112" s="2" t="s">
        <v>125</v>
      </c>
      <c r="H112" s="5"/>
      <c r="I112" s="2" t="s">
        <v>47</v>
      </c>
      <c r="J112" s="4">
        <v>18.2</v>
      </c>
      <c r="K112" s="4">
        <v>18.2</v>
      </c>
      <c r="R112" s="6">
        <f>J112</f>
        <v>18.2</v>
      </c>
    </row>
    <row r="113" spans="2:19" x14ac:dyDescent="0.25">
      <c r="B113" s="2" t="s">
        <v>43</v>
      </c>
      <c r="C113" s="3">
        <v>45037</v>
      </c>
      <c r="D113" s="2" t="s">
        <v>140</v>
      </c>
      <c r="E113" s="2" t="s">
        <v>444</v>
      </c>
      <c r="F113" s="2" t="s">
        <v>45</v>
      </c>
      <c r="G113" s="2" t="s">
        <v>125</v>
      </c>
      <c r="H113" s="5"/>
      <c r="I113" s="2" t="s">
        <v>47</v>
      </c>
      <c r="J113" s="4">
        <v>3.01</v>
      </c>
      <c r="K113" s="4">
        <v>3.01</v>
      </c>
      <c r="S113" s="6">
        <f>J113</f>
        <v>3.01</v>
      </c>
    </row>
    <row r="114" spans="2:19" x14ac:dyDescent="0.25">
      <c r="B114" s="2" t="s">
        <v>43</v>
      </c>
      <c r="C114" s="3">
        <v>45044</v>
      </c>
      <c r="D114" s="2" t="s">
        <v>141</v>
      </c>
      <c r="E114" s="2" t="s">
        <v>444</v>
      </c>
      <c r="F114" s="2" t="s">
        <v>45</v>
      </c>
      <c r="G114" s="2" t="s">
        <v>125</v>
      </c>
      <c r="H114" s="5"/>
      <c r="I114" s="2" t="s">
        <v>47</v>
      </c>
      <c r="J114" s="4">
        <v>1255.2</v>
      </c>
      <c r="K114" s="4">
        <v>1255.2</v>
      </c>
      <c r="L114" s="6">
        <f>J114</f>
        <v>1255.2</v>
      </c>
    </row>
    <row r="115" spans="2:19" x14ac:dyDescent="0.25">
      <c r="B115" s="2" t="s">
        <v>43</v>
      </c>
      <c r="C115" s="3">
        <v>45044</v>
      </c>
      <c r="D115" s="2" t="s">
        <v>141</v>
      </c>
      <c r="E115" s="2" t="s">
        <v>444</v>
      </c>
      <c r="F115" s="2" t="s">
        <v>45</v>
      </c>
      <c r="G115" s="2" t="s">
        <v>125</v>
      </c>
      <c r="H115" s="5"/>
      <c r="I115" s="2" t="s">
        <v>47</v>
      </c>
      <c r="J115" s="4">
        <v>51.42</v>
      </c>
      <c r="K115" s="4">
        <v>51.42</v>
      </c>
      <c r="M115" s="6">
        <f>J115</f>
        <v>51.42</v>
      </c>
    </row>
    <row r="116" spans="2:19" x14ac:dyDescent="0.25">
      <c r="B116" s="2" t="s">
        <v>43</v>
      </c>
      <c r="C116" s="3">
        <v>45044</v>
      </c>
      <c r="D116" s="2" t="s">
        <v>141</v>
      </c>
      <c r="E116" s="2" t="s">
        <v>444</v>
      </c>
      <c r="F116" s="2" t="s">
        <v>45</v>
      </c>
      <c r="G116" s="2" t="s">
        <v>125</v>
      </c>
      <c r="H116" s="5"/>
      <c r="I116" s="2" t="s">
        <v>47</v>
      </c>
      <c r="J116" s="4">
        <v>0</v>
      </c>
      <c r="K116" s="4">
        <v>0</v>
      </c>
    </row>
    <row r="117" spans="2:19" x14ac:dyDescent="0.25">
      <c r="B117" s="2" t="s">
        <v>43</v>
      </c>
      <c r="C117" s="3">
        <v>45044</v>
      </c>
      <c r="D117" s="2" t="s">
        <v>141</v>
      </c>
      <c r="E117" s="2" t="s">
        <v>444</v>
      </c>
      <c r="F117" s="2" t="s">
        <v>45</v>
      </c>
      <c r="G117" s="2" t="s">
        <v>125</v>
      </c>
      <c r="H117" s="5"/>
      <c r="I117" s="2" t="s">
        <v>47</v>
      </c>
      <c r="J117" s="4">
        <v>0.38</v>
      </c>
      <c r="K117" s="4">
        <v>0.38</v>
      </c>
      <c r="P117" s="6">
        <f>J117</f>
        <v>0.38</v>
      </c>
    </row>
    <row r="118" spans="2:19" x14ac:dyDescent="0.25">
      <c r="B118" s="2" t="s">
        <v>43</v>
      </c>
      <c r="C118" s="3">
        <v>45044</v>
      </c>
      <c r="D118" s="2" t="s">
        <v>141</v>
      </c>
      <c r="E118" s="2" t="s">
        <v>444</v>
      </c>
      <c r="F118" s="2" t="s">
        <v>45</v>
      </c>
      <c r="G118" s="2" t="s">
        <v>125</v>
      </c>
      <c r="H118" s="5"/>
      <c r="I118" s="2" t="s">
        <v>47</v>
      </c>
      <c r="J118" s="4">
        <v>77.819999999999993</v>
      </c>
      <c r="K118" s="4">
        <v>77.819999999999993</v>
      </c>
      <c r="Q118" s="6">
        <f>J118</f>
        <v>77.819999999999993</v>
      </c>
    </row>
    <row r="119" spans="2:19" x14ac:dyDescent="0.25">
      <c r="B119" s="2" t="s">
        <v>43</v>
      </c>
      <c r="C119" s="3">
        <v>45044</v>
      </c>
      <c r="D119" s="2" t="s">
        <v>141</v>
      </c>
      <c r="E119" s="2" t="s">
        <v>444</v>
      </c>
      <c r="F119" s="2" t="s">
        <v>45</v>
      </c>
      <c r="G119" s="2" t="s">
        <v>125</v>
      </c>
      <c r="H119" s="5"/>
      <c r="I119" s="2" t="s">
        <v>47</v>
      </c>
      <c r="J119" s="4">
        <v>18.2</v>
      </c>
      <c r="K119" s="4">
        <v>18.2</v>
      </c>
      <c r="R119" s="6">
        <f>J119</f>
        <v>18.2</v>
      </c>
    </row>
    <row r="120" spans="2:19" x14ac:dyDescent="0.25">
      <c r="B120" s="2" t="s">
        <v>43</v>
      </c>
      <c r="C120" s="3">
        <v>45044</v>
      </c>
      <c r="D120" s="2" t="s">
        <v>141</v>
      </c>
      <c r="E120" s="2" t="s">
        <v>444</v>
      </c>
      <c r="F120" s="2" t="s">
        <v>45</v>
      </c>
      <c r="G120" s="2" t="s">
        <v>125</v>
      </c>
      <c r="H120" s="5"/>
      <c r="I120" s="2" t="s">
        <v>47</v>
      </c>
      <c r="J120" s="4">
        <v>3.01</v>
      </c>
      <c r="K120" s="4">
        <v>3.01</v>
      </c>
      <c r="S120" s="6">
        <f>J120</f>
        <v>3.01</v>
      </c>
    </row>
    <row r="121" spans="2:19" x14ac:dyDescent="0.25">
      <c r="B121" s="2" t="s">
        <v>43</v>
      </c>
      <c r="C121" s="3">
        <v>45051</v>
      </c>
      <c r="D121" s="2" t="s">
        <v>142</v>
      </c>
      <c r="E121" s="2" t="s">
        <v>444</v>
      </c>
      <c r="F121" s="2" t="s">
        <v>45</v>
      </c>
      <c r="G121" s="2" t="s">
        <v>125</v>
      </c>
      <c r="H121" s="5"/>
      <c r="I121" s="2" t="s">
        <v>47</v>
      </c>
      <c r="J121" s="4">
        <v>1255.2</v>
      </c>
      <c r="K121" s="4">
        <v>1255.2</v>
      </c>
      <c r="L121" s="6">
        <f>J121</f>
        <v>1255.2</v>
      </c>
    </row>
    <row r="122" spans="2:19" x14ac:dyDescent="0.25">
      <c r="B122" s="2" t="s">
        <v>43</v>
      </c>
      <c r="C122" s="3">
        <v>45051</v>
      </c>
      <c r="D122" s="2" t="s">
        <v>142</v>
      </c>
      <c r="E122" s="2" t="s">
        <v>444</v>
      </c>
      <c r="F122" s="2" t="s">
        <v>45</v>
      </c>
      <c r="G122" s="2" t="s">
        <v>125</v>
      </c>
      <c r="H122" s="5"/>
      <c r="I122" s="2" t="s">
        <v>47</v>
      </c>
      <c r="J122" s="4">
        <v>51.42</v>
      </c>
      <c r="K122" s="4">
        <v>51.42</v>
      </c>
      <c r="M122" s="6">
        <f>J122</f>
        <v>51.42</v>
      </c>
    </row>
    <row r="123" spans="2:19" x14ac:dyDescent="0.25">
      <c r="B123" s="2" t="s">
        <v>43</v>
      </c>
      <c r="C123" s="3">
        <v>45051</v>
      </c>
      <c r="D123" s="2" t="s">
        <v>142</v>
      </c>
      <c r="E123" s="2" t="s">
        <v>444</v>
      </c>
      <c r="F123" s="2" t="s">
        <v>45</v>
      </c>
      <c r="G123" s="2" t="s">
        <v>125</v>
      </c>
      <c r="H123" s="5"/>
      <c r="I123" s="2" t="s">
        <v>47</v>
      </c>
      <c r="J123" s="4">
        <v>0</v>
      </c>
      <c r="K123" s="4">
        <v>0</v>
      </c>
    </row>
    <row r="124" spans="2:19" x14ac:dyDescent="0.25">
      <c r="B124" s="2" t="s">
        <v>43</v>
      </c>
      <c r="C124" s="3">
        <v>45051</v>
      </c>
      <c r="D124" s="2" t="s">
        <v>142</v>
      </c>
      <c r="E124" s="2" t="s">
        <v>444</v>
      </c>
      <c r="F124" s="2" t="s">
        <v>45</v>
      </c>
      <c r="G124" s="2" t="s">
        <v>125</v>
      </c>
      <c r="H124" s="5"/>
      <c r="I124" s="2" t="s">
        <v>47</v>
      </c>
      <c r="J124" s="4">
        <v>0.38</v>
      </c>
      <c r="K124" s="4">
        <v>0.38</v>
      </c>
      <c r="P124" s="6">
        <f>J124</f>
        <v>0.38</v>
      </c>
    </row>
    <row r="125" spans="2:19" x14ac:dyDescent="0.25">
      <c r="B125" s="2" t="s">
        <v>43</v>
      </c>
      <c r="C125" s="3">
        <v>45051</v>
      </c>
      <c r="D125" s="2" t="s">
        <v>142</v>
      </c>
      <c r="E125" s="2" t="s">
        <v>444</v>
      </c>
      <c r="F125" s="2" t="s">
        <v>45</v>
      </c>
      <c r="G125" s="2" t="s">
        <v>125</v>
      </c>
      <c r="H125" s="5"/>
      <c r="I125" s="2" t="s">
        <v>47</v>
      </c>
      <c r="J125" s="4">
        <v>77.819999999999993</v>
      </c>
      <c r="K125" s="4">
        <v>77.819999999999993</v>
      </c>
      <c r="Q125" s="6">
        <f>J125</f>
        <v>77.819999999999993</v>
      </c>
    </row>
    <row r="126" spans="2:19" x14ac:dyDescent="0.25">
      <c r="B126" s="2" t="s">
        <v>43</v>
      </c>
      <c r="C126" s="3">
        <v>45051</v>
      </c>
      <c r="D126" s="2" t="s">
        <v>142</v>
      </c>
      <c r="E126" s="2" t="s">
        <v>444</v>
      </c>
      <c r="F126" s="2" t="s">
        <v>45</v>
      </c>
      <c r="G126" s="2" t="s">
        <v>125</v>
      </c>
      <c r="H126" s="5"/>
      <c r="I126" s="2" t="s">
        <v>47</v>
      </c>
      <c r="J126" s="4">
        <v>18.2</v>
      </c>
      <c r="K126" s="4">
        <v>18.2</v>
      </c>
      <c r="R126" s="6">
        <f>J126</f>
        <v>18.2</v>
      </c>
    </row>
    <row r="127" spans="2:19" x14ac:dyDescent="0.25">
      <c r="B127" s="2" t="s">
        <v>43</v>
      </c>
      <c r="C127" s="3">
        <v>45051</v>
      </c>
      <c r="D127" s="2" t="s">
        <v>142</v>
      </c>
      <c r="E127" s="2" t="s">
        <v>444</v>
      </c>
      <c r="F127" s="2" t="s">
        <v>45</v>
      </c>
      <c r="G127" s="2" t="s">
        <v>125</v>
      </c>
      <c r="H127" s="5"/>
      <c r="I127" s="2" t="s">
        <v>47</v>
      </c>
      <c r="J127" s="4">
        <v>3.02</v>
      </c>
      <c r="K127" s="4">
        <v>3.02</v>
      </c>
      <c r="S127" s="6">
        <f>J127</f>
        <v>3.02</v>
      </c>
    </row>
    <row r="128" spans="2:19" x14ac:dyDescent="0.25">
      <c r="B128" s="2" t="s">
        <v>43</v>
      </c>
      <c r="C128" s="3">
        <v>45058</v>
      </c>
      <c r="D128" s="2" t="s">
        <v>143</v>
      </c>
      <c r="E128" s="2" t="s">
        <v>444</v>
      </c>
      <c r="F128" s="2" t="s">
        <v>45</v>
      </c>
      <c r="G128" s="2" t="s">
        <v>125</v>
      </c>
      <c r="H128" s="5"/>
      <c r="I128" s="2" t="s">
        <v>47</v>
      </c>
      <c r="J128" s="4">
        <v>1255.2</v>
      </c>
      <c r="K128" s="4">
        <v>1255.2</v>
      </c>
      <c r="L128" s="6">
        <f>J128</f>
        <v>1255.2</v>
      </c>
    </row>
    <row r="129" spans="2:19" x14ac:dyDescent="0.25">
      <c r="B129" s="2" t="s">
        <v>43</v>
      </c>
      <c r="C129" s="3">
        <v>45058</v>
      </c>
      <c r="D129" s="2" t="s">
        <v>143</v>
      </c>
      <c r="E129" s="2" t="s">
        <v>444</v>
      </c>
      <c r="F129" s="2" t="s">
        <v>45</v>
      </c>
      <c r="G129" s="2" t="s">
        <v>125</v>
      </c>
      <c r="H129" s="5"/>
      <c r="I129" s="2" t="s">
        <v>47</v>
      </c>
      <c r="J129" s="4">
        <v>51.42</v>
      </c>
      <c r="K129" s="4">
        <v>51.42</v>
      </c>
      <c r="M129" s="6">
        <f>J129</f>
        <v>51.42</v>
      </c>
    </row>
    <row r="130" spans="2:19" x14ac:dyDescent="0.25">
      <c r="B130" s="2" t="s">
        <v>43</v>
      </c>
      <c r="C130" s="3">
        <v>45058</v>
      </c>
      <c r="D130" s="2" t="s">
        <v>143</v>
      </c>
      <c r="E130" s="2" t="s">
        <v>444</v>
      </c>
      <c r="F130" s="2" t="s">
        <v>45</v>
      </c>
      <c r="G130" s="2" t="s">
        <v>125</v>
      </c>
      <c r="H130" s="5"/>
      <c r="I130" s="2" t="s">
        <v>47</v>
      </c>
      <c r="J130" s="4">
        <v>0</v>
      </c>
      <c r="K130" s="4">
        <v>0</v>
      </c>
    </row>
    <row r="131" spans="2:19" x14ac:dyDescent="0.25">
      <c r="B131" s="2" t="s">
        <v>43</v>
      </c>
      <c r="C131" s="3">
        <v>45058</v>
      </c>
      <c r="D131" s="2" t="s">
        <v>143</v>
      </c>
      <c r="E131" s="2" t="s">
        <v>444</v>
      </c>
      <c r="F131" s="2" t="s">
        <v>45</v>
      </c>
      <c r="G131" s="2" t="s">
        <v>125</v>
      </c>
      <c r="H131" s="5"/>
      <c r="I131" s="2" t="s">
        <v>47</v>
      </c>
      <c r="J131" s="4">
        <v>0.37</v>
      </c>
      <c r="K131" s="4">
        <v>0.37</v>
      </c>
      <c r="P131" s="6">
        <f>J131</f>
        <v>0.37</v>
      </c>
    </row>
    <row r="132" spans="2:19" x14ac:dyDescent="0.25">
      <c r="B132" s="2" t="s">
        <v>43</v>
      </c>
      <c r="C132" s="3">
        <v>45058</v>
      </c>
      <c r="D132" s="2" t="s">
        <v>143</v>
      </c>
      <c r="E132" s="2" t="s">
        <v>444</v>
      </c>
      <c r="F132" s="2" t="s">
        <v>45</v>
      </c>
      <c r="G132" s="2" t="s">
        <v>125</v>
      </c>
      <c r="H132" s="5"/>
      <c r="I132" s="2" t="s">
        <v>47</v>
      </c>
      <c r="J132" s="4">
        <v>77.819999999999993</v>
      </c>
      <c r="K132" s="4">
        <v>77.819999999999993</v>
      </c>
      <c r="Q132" s="6">
        <f>J132</f>
        <v>77.819999999999993</v>
      </c>
    </row>
    <row r="133" spans="2:19" x14ac:dyDescent="0.25">
      <c r="B133" s="2" t="s">
        <v>43</v>
      </c>
      <c r="C133" s="3">
        <v>45058</v>
      </c>
      <c r="D133" s="2" t="s">
        <v>143</v>
      </c>
      <c r="E133" s="2" t="s">
        <v>444</v>
      </c>
      <c r="F133" s="2" t="s">
        <v>45</v>
      </c>
      <c r="G133" s="2" t="s">
        <v>125</v>
      </c>
      <c r="H133" s="5"/>
      <c r="I133" s="2" t="s">
        <v>47</v>
      </c>
      <c r="J133" s="4">
        <v>18.2</v>
      </c>
      <c r="K133" s="4">
        <v>18.2</v>
      </c>
      <c r="R133" s="6">
        <f>J133</f>
        <v>18.2</v>
      </c>
    </row>
    <row r="134" spans="2:19" x14ac:dyDescent="0.25">
      <c r="B134" s="2" t="s">
        <v>43</v>
      </c>
      <c r="C134" s="3">
        <v>45058</v>
      </c>
      <c r="D134" s="2" t="s">
        <v>143</v>
      </c>
      <c r="E134" s="2" t="s">
        <v>444</v>
      </c>
      <c r="F134" s="2" t="s">
        <v>45</v>
      </c>
      <c r="G134" s="2" t="s">
        <v>125</v>
      </c>
      <c r="H134" s="5"/>
      <c r="I134" s="2" t="s">
        <v>47</v>
      </c>
      <c r="J134" s="4">
        <v>3.01</v>
      </c>
      <c r="K134" s="4">
        <v>3.01</v>
      </c>
      <c r="S134" s="6">
        <f>J134</f>
        <v>3.01</v>
      </c>
    </row>
    <row r="135" spans="2:19" x14ac:dyDescent="0.25">
      <c r="B135" s="2" t="s">
        <v>43</v>
      </c>
      <c r="C135" s="3">
        <v>45065</v>
      </c>
      <c r="D135" s="2" t="s">
        <v>144</v>
      </c>
      <c r="E135" s="2" t="s">
        <v>444</v>
      </c>
      <c r="F135" s="2" t="s">
        <v>45</v>
      </c>
      <c r="G135" s="2" t="s">
        <v>125</v>
      </c>
      <c r="H135" s="5"/>
      <c r="I135" s="2" t="s">
        <v>47</v>
      </c>
      <c r="J135" s="4">
        <v>1255.2</v>
      </c>
      <c r="K135" s="4">
        <v>1255.2</v>
      </c>
      <c r="L135" s="6">
        <f>J135</f>
        <v>1255.2</v>
      </c>
    </row>
    <row r="136" spans="2:19" x14ac:dyDescent="0.25">
      <c r="B136" s="2" t="s">
        <v>43</v>
      </c>
      <c r="C136" s="3">
        <v>45065</v>
      </c>
      <c r="D136" s="2" t="s">
        <v>144</v>
      </c>
      <c r="E136" s="2" t="s">
        <v>444</v>
      </c>
      <c r="F136" s="2" t="s">
        <v>45</v>
      </c>
      <c r="G136" s="2" t="s">
        <v>125</v>
      </c>
      <c r="H136" s="5"/>
      <c r="I136" s="2" t="s">
        <v>47</v>
      </c>
      <c r="J136" s="4">
        <v>51.42</v>
      </c>
      <c r="K136" s="4">
        <v>51.42</v>
      </c>
      <c r="M136" s="6">
        <f>J136</f>
        <v>51.42</v>
      </c>
    </row>
    <row r="137" spans="2:19" x14ac:dyDescent="0.25">
      <c r="B137" s="2" t="s">
        <v>43</v>
      </c>
      <c r="C137" s="3">
        <v>45065</v>
      </c>
      <c r="D137" s="2" t="s">
        <v>144</v>
      </c>
      <c r="E137" s="2" t="s">
        <v>444</v>
      </c>
      <c r="F137" s="2" t="s">
        <v>45</v>
      </c>
      <c r="G137" s="2" t="s">
        <v>125</v>
      </c>
      <c r="H137" s="5"/>
      <c r="I137" s="2" t="s">
        <v>47</v>
      </c>
      <c r="J137" s="4">
        <v>0</v>
      </c>
      <c r="K137" s="4">
        <v>0</v>
      </c>
    </row>
    <row r="138" spans="2:19" x14ac:dyDescent="0.25">
      <c r="B138" s="2" t="s">
        <v>43</v>
      </c>
      <c r="C138" s="3">
        <v>45065</v>
      </c>
      <c r="D138" s="2" t="s">
        <v>144</v>
      </c>
      <c r="E138" s="2" t="s">
        <v>444</v>
      </c>
      <c r="F138" s="2" t="s">
        <v>45</v>
      </c>
      <c r="G138" s="2" t="s">
        <v>125</v>
      </c>
      <c r="H138" s="5"/>
      <c r="I138" s="2" t="s">
        <v>47</v>
      </c>
      <c r="J138" s="4">
        <v>0.38</v>
      </c>
      <c r="K138" s="4">
        <v>0.38</v>
      </c>
      <c r="P138" s="6">
        <f>J138</f>
        <v>0.38</v>
      </c>
    </row>
    <row r="139" spans="2:19" x14ac:dyDescent="0.25">
      <c r="B139" s="2" t="s">
        <v>43</v>
      </c>
      <c r="C139" s="3">
        <v>45065</v>
      </c>
      <c r="D139" s="2" t="s">
        <v>144</v>
      </c>
      <c r="E139" s="2" t="s">
        <v>444</v>
      </c>
      <c r="F139" s="2" t="s">
        <v>45</v>
      </c>
      <c r="G139" s="2" t="s">
        <v>125</v>
      </c>
      <c r="H139" s="5"/>
      <c r="I139" s="2" t="s">
        <v>47</v>
      </c>
      <c r="J139" s="4">
        <v>77.83</v>
      </c>
      <c r="K139" s="4">
        <v>77.83</v>
      </c>
      <c r="Q139" s="6">
        <f>J139</f>
        <v>77.83</v>
      </c>
    </row>
    <row r="140" spans="2:19" x14ac:dyDescent="0.25">
      <c r="B140" s="2" t="s">
        <v>43</v>
      </c>
      <c r="C140" s="3">
        <v>45065</v>
      </c>
      <c r="D140" s="2" t="s">
        <v>144</v>
      </c>
      <c r="E140" s="2" t="s">
        <v>444</v>
      </c>
      <c r="F140" s="2" t="s">
        <v>45</v>
      </c>
      <c r="G140" s="2" t="s">
        <v>125</v>
      </c>
      <c r="H140" s="5"/>
      <c r="I140" s="2" t="s">
        <v>47</v>
      </c>
      <c r="J140" s="4">
        <v>18.2</v>
      </c>
      <c r="K140" s="4">
        <v>18.2</v>
      </c>
      <c r="R140" s="6">
        <f>J140</f>
        <v>18.2</v>
      </c>
    </row>
    <row r="141" spans="2:19" x14ac:dyDescent="0.25">
      <c r="B141" s="2" t="s">
        <v>43</v>
      </c>
      <c r="C141" s="3">
        <v>45065</v>
      </c>
      <c r="D141" s="2" t="s">
        <v>144</v>
      </c>
      <c r="E141" s="2" t="s">
        <v>444</v>
      </c>
      <c r="F141" s="2" t="s">
        <v>45</v>
      </c>
      <c r="G141" s="2" t="s">
        <v>125</v>
      </c>
      <c r="H141" s="5"/>
      <c r="I141" s="2" t="s">
        <v>47</v>
      </c>
      <c r="J141" s="4">
        <v>3.01</v>
      </c>
      <c r="K141" s="4">
        <v>3.01</v>
      </c>
      <c r="S141" s="6">
        <f>J141</f>
        <v>3.01</v>
      </c>
    </row>
    <row r="142" spans="2:19" x14ac:dyDescent="0.25">
      <c r="B142" s="2" t="s">
        <v>43</v>
      </c>
      <c r="C142" s="3">
        <v>45072</v>
      </c>
      <c r="D142" s="2" t="s">
        <v>145</v>
      </c>
      <c r="E142" s="2" t="s">
        <v>444</v>
      </c>
      <c r="F142" s="2" t="s">
        <v>45</v>
      </c>
      <c r="G142" s="2" t="s">
        <v>125</v>
      </c>
      <c r="H142" s="5"/>
      <c r="I142" s="2" t="s">
        <v>47</v>
      </c>
      <c r="J142" s="4">
        <v>1255.2</v>
      </c>
      <c r="K142" s="4">
        <v>1255.2</v>
      </c>
      <c r="L142" s="6">
        <f>J142</f>
        <v>1255.2</v>
      </c>
    </row>
    <row r="143" spans="2:19" x14ac:dyDescent="0.25">
      <c r="B143" s="2" t="s">
        <v>43</v>
      </c>
      <c r="C143" s="3">
        <v>45072</v>
      </c>
      <c r="D143" s="2" t="s">
        <v>145</v>
      </c>
      <c r="E143" s="2" t="s">
        <v>444</v>
      </c>
      <c r="F143" s="2" t="s">
        <v>45</v>
      </c>
      <c r="G143" s="2" t="s">
        <v>125</v>
      </c>
      <c r="H143" s="5"/>
      <c r="I143" s="2" t="s">
        <v>47</v>
      </c>
      <c r="J143" s="4">
        <v>51.42</v>
      </c>
      <c r="K143" s="4">
        <v>51.42</v>
      </c>
      <c r="M143" s="6">
        <f>J143</f>
        <v>51.42</v>
      </c>
    </row>
    <row r="144" spans="2:19" x14ac:dyDescent="0.25">
      <c r="B144" s="2" t="s">
        <v>43</v>
      </c>
      <c r="C144" s="3">
        <v>45072</v>
      </c>
      <c r="D144" s="2" t="s">
        <v>145</v>
      </c>
      <c r="E144" s="2" t="s">
        <v>444</v>
      </c>
      <c r="F144" s="2" t="s">
        <v>45</v>
      </c>
      <c r="G144" s="2" t="s">
        <v>125</v>
      </c>
      <c r="H144" s="5"/>
      <c r="I144" s="2" t="s">
        <v>47</v>
      </c>
      <c r="J144" s="4">
        <v>0</v>
      </c>
      <c r="K144" s="4">
        <v>0</v>
      </c>
    </row>
    <row r="145" spans="2:19" x14ac:dyDescent="0.25">
      <c r="B145" s="2" t="s">
        <v>43</v>
      </c>
      <c r="C145" s="3">
        <v>45072</v>
      </c>
      <c r="D145" s="2" t="s">
        <v>145</v>
      </c>
      <c r="E145" s="2" t="s">
        <v>444</v>
      </c>
      <c r="F145" s="2" t="s">
        <v>45</v>
      </c>
      <c r="G145" s="2" t="s">
        <v>125</v>
      </c>
      <c r="H145" s="5"/>
      <c r="I145" s="2" t="s">
        <v>47</v>
      </c>
      <c r="J145" s="4">
        <v>0.38</v>
      </c>
      <c r="K145" s="4">
        <v>0.38</v>
      </c>
      <c r="P145" s="6">
        <f>J145</f>
        <v>0.38</v>
      </c>
    </row>
    <row r="146" spans="2:19" x14ac:dyDescent="0.25">
      <c r="B146" s="2" t="s">
        <v>43</v>
      </c>
      <c r="C146" s="3">
        <v>45072</v>
      </c>
      <c r="D146" s="2" t="s">
        <v>145</v>
      </c>
      <c r="E146" s="2" t="s">
        <v>444</v>
      </c>
      <c r="F146" s="2" t="s">
        <v>45</v>
      </c>
      <c r="G146" s="2" t="s">
        <v>125</v>
      </c>
      <c r="H146" s="5"/>
      <c r="I146" s="2" t="s">
        <v>47</v>
      </c>
      <c r="J146" s="4">
        <v>77.819999999999993</v>
      </c>
      <c r="K146" s="4">
        <v>77.819999999999993</v>
      </c>
      <c r="Q146" s="6">
        <f>J146</f>
        <v>77.819999999999993</v>
      </c>
    </row>
    <row r="147" spans="2:19" x14ac:dyDescent="0.25">
      <c r="B147" s="2" t="s">
        <v>43</v>
      </c>
      <c r="C147" s="3">
        <v>45072</v>
      </c>
      <c r="D147" s="2" t="s">
        <v>145</v>
      </c>
      <c r="E147" s="2" t="s">
        <v>444</v>
      </c>
      <c r="F147" s="2" t="s">
        <v>45</v>
      </c>
      <c r="G147" s="2" t="s">
        <v>125</v>
      </c>
      <c r="H147" s="5"/>
      <c r="I147" s="2" t="s">
        <v>47</v>
      </c>
      <c r="J147" s="4">
        <v>18.2</v>
      </c>
      <c r="K147" s="4">
        <v>18.2</v>
      </c>
      <c r="R147" s="6">
        <f>J147</f>
        <v>18.2</v>
      </c>
    </row>
    <row r="148" spans="2:19" x14ac:dyDescent="0.25">
      <c r="B148" s="2" t="s">
        <v>43</v>
      </c>
      <c r="C148" s="3">
        <v>45072</v>
      </c>
      <c r="D148" s="2" t="s">
        <v>145</v>
      </c>
      <c r="E148" s="2" t="s">
        <v>444</v>
      </c>
      <c r="F148" s="2" t="s">
        <v>45</v>
      </c>
      <c r="G148" s="2" t="s">
        <v>125</v>
      </c>
      <c r="H148" s="5"/>
      <c r="I148" s="2" t="s">
        <v>47</v>
      </c>
      <c r="J148" s="4">
        <v>3.01</v>
      </c>
      <c r="K148" s="4">
        <v>3.01</v>
      </c>
      <c r="S148" s="6">
        <f>J148</f>
        <v>3.01</v>
      </c>
    </row>
    <row r="149" spans="2:19" x14ac:dyDescent="0.25">
      <c r="B149" s="2" t="s">
        <v>43</v>
      </c>
      <c r="C149" s="3">
        <v>45079</v>
      </c>
      <c r="D149" s="2" t="s">
        <v>146</v>
      </c>
      <c r="E149" s="2" t="s">
        <v>444</v>
      </c>
      <c r="F149" s="2" t="s">
        <v>45</v>
      </c>
      <c r="G149" s="2" t="s">
        <v>125</v>
      </c>
      <c r="H149" s="5"/>
      <c r="I149" s="2" t="s">
        <v>47</v>
      </c>
      <c r="J149" s="4">
        <v>1255.2</v>
      </c>
      <c r="K149" s="4">
        <v>1255.2</v>
      </c>
      <c r="L149" s="6">
        <f>J149</f>
        <v>1255.2</v>
      </c>
    </row>
    <row r="150" spans="2:19" x14ac:dyDescent="0.25">
      <c r="B150" s="2" t="s">
        <v>43</v>
      </c>
      <c r="C150" s="3">
        <v>45079</v>
      </c>
      <c r="D150" s="2" t="s">
        <v>146</v>
      </c>
      <c r="E150" s="2" t="s">
        <v>444</v>
      </c>
      <c r="F150" s="2" t="s">
        <v>45</v>
      </c>
      <c r="G150" s="2" t="s">
        <v>125</v>
      </c>
      <c r="H150" s="5"/>
      <c r="I150" s="2" t="s">
        <v>47</v>
      </c>
      <c r="J150" s="4">
        <v>51.42</v>
      </c>
      <c r="K150" s="4">
        <v>51.42</v>
      </c>
      <c r="M150" s="6">
        <f>J150</f>
        <v>51.42</v>
      </c>
    </row>
    <row r="151" spans="2:19" x14ac:dyDescent="0.25">
      <c r="B151" s="2" t="s">
        <v>43</v>
      </c>
      <c r="C151" s="3">
        <v>45079</v>
      </c>
      <c r="D151" s="2" t="s">
        <v>146</v>
      </c>
      <c r="E151" s="2" t="s">
        <v>444</v>
      </c>
      <c r="F151" s="2" t="s">
        <v>45</v>
      </c>
      <c r="G151" s="2" t="s">
        <v>125</v>
      </c>
      <c r="H151" s="5"/>
      <c r="I151" s="2" t="s">
        <v>47</v>
      </c>
      <c r="J151" s="4">
        <v>0</v>
      </c>
      <c r="K151" s="4">
        <v>0</v>
      </c>
    </row>
    <row r="152" spans="2:19" x14ac:dyDescent="0.25">
      <c r="B152" s="2" t="s">
        <v>43</v>
      </c>
      <c r="C152" s="3">
        <v>45079</v>
      </c>
      <c r="D152" s="2" t="s">
        <v>146</v>
      </c>
      <c r="E152" s="2" t="s">
        <v>444</v>
      </c>
      <c r="F152" s="2" t="s">
        <v>45</v>
      </c>
      <c r="G152" s="2" t="s">
        <v>125</v>
      </c>
      <c r="H152" s="5"/>
      <c r="I152" s="2" t="s">
        <v>47</v>
      </c>
      <c r="J152" s="4">
        <v>0.37</v>
      </c>
      <c r="K152" s="4">
        <v>0.37</v>
      </c>
      <c r="P152" s="6">
        <f>J152</f>
        <v>0.37</v>
      </c>
    </row>
    <row r="153" spans="2:19" x14ac:dyDescent="0.25">
      <c r="B153" s="2" t="s">
        <v>43</v>
      </c>
      <c r="C153" s="3">
        <v>45079</v>
      </c>
      <c r="D153" s="2" t="s">
        <v>146</v>
      </c>
      <c r="E153" s="2" t="s">
        <v>444</v>
      </c>
      <c r="F153" s="2" t="s">
        <v>45</v>
      </c>
      <c r="G153" s="2" t="s">
        <v>125</v>
      </c>
      <c r="H153" s="5"/>
      <c r="I153" s="2" t="s">
        <v>47</v>
      </c>
      <c r="J153" s="4">
        <v>77.819999999999993</v>
      </c>
      <c r="K153" s="4">
        <v>77.819999999999993</v>
      </c>
      <c r="Q153" s="6">
        <f>J153</f>
        <v>77.819999999999993</v>
      </c>
    </row>
    <row r="154" spans="2:19" x14ac:dyDescent="0.25">
      <c r="B154" s="2" t="s">
        <v>43</v>
      </c>
      <c r="C154" s="3">
        <v>45079</v>
      </c>
      <c r="D154" s="2" t="s">
        <v>146</v>
      </c>
      <c r="E154" s="2" t="s">
        <v>444</v>
      </c>
      <c r="F154" s="2" t="s">
        <v>45</v>
      </c>
      <c r="G154" s="2" t="s">
        <v>125</v>
      </c>
      <c r="H154" s="5"/>
      <c r="I154" s="2" t="s">
        <v>47</v>
      </c>
      <c r="J154" s="4">
        <v>18.2</v>
      </c>
      <c r="K154" s="4">
        <v>18.2</v>
      </c>
      <c r="R154" s="6">
        <f>J154</f>
        <v>18.2</v>
      </c>
    </row>
    <row r="155" spans="2:19" x14ac:dyDescent="0.25">
      <c r="B155" s="2" t="s">
        <v>43</v>
      </c>
      <c r="C155" s="3">
        <v>45079</v>
      </c>
      <c r="D155" s="2" t="s">
        <v>146</v>
      </c>
      <c r="E155" s="2" t="s">
        <v>444</v>
      </c>
      <c r="F155" s="2" t="s">
        <v>45</v>
      </c>
      <c r="G155" s="2" t="s">
        <v>125</v>
      </c>
      <c r="H155" s="5"/>
      <c r="I155" s="2" t="s">
        <v>47</v>
      </c>
      <c r="J155" s="4">
        <v>3.02</v>
      </c>
      <c r="K155" s="4">
        <v>3.02</v>
      </c>
      <c r="S155" s="6">
        <f>J155</f>
        <v>3.02</v>
      </c>
    </row>
    <row r="156" spans="2:19" x14ac:dyDescent="0.25">
      <c r="B156" s="2" t="s">
        <v>43</v>
      </c>
      <c r="C156" s="3">
        <v>45086</v>
      </c>
      <c r="D156" s="2" t="s">
        <v>147</v>
      </c>
      <c r="E156" s="2" t="s">
        <v>444</v>
      </c>
      <c r="F156" s="2" t="s">
        <v>45</v>
      </c>
      <c r="G156" s="2" t="s">
        <v>125</v>
      </c>
      <c r="H156" s="5"/>
      <c r="I156" s="2" t="s">
        <v>47</v>
      </c>
      <c r="J156" s="4">
        <v>1255.2</v>
      </c>
      <c r="K156" s="4">
        <v>1255.2</v>
      </c>
      <c r="L156" s="6">
        <f>J156</f>
        <v>1255.2</v>
      </c>
    </row>
    <row r="157" spans="2:19" x14ac:dyDescent="0.25">
      <c r="B157" s="2" t="s">
        <v>43</v>
      </c>
      <c r="C157" s="3">
        <v>45086</v>
      </c>
      <c r="D157" s="2" t="s">
        <v>147</v>
      </c>
      <c r="E157" s="2" t="s">
        <v>444</v>
      </c>
      <c r="F157" s="2" t="s">
        <v>45</v>
      </c>
      <c r="G157" s="2" t="s">
        <v>125</v>
      </c>
      <c r="H157" s="5"/>
      <c r="I157" s="2" t="s">
        <v>47</v>
      </c>
      <c r="J157" s="4">
        <v>51.42</v>
      </c>
      <c r="K157" s="4">
        <v>51.42</v>
      </c>
      <c r="M157" s="6">
        <f>J157</f>
        <v>51.42</v>
      </c>
    </row>
    <row r="158" spans="2:19" x14ac:dyDescent="0.25">
      <c r="B158" s="2" t="s">
        <v>43</v>
      </c>
      <c r="C158" s="3">
        <v>45086</v>
      </c>
      <c r="D158" s="2" t="s">
        <v>147</v>
      </c>
      <c r="E158" s="2" t="s">
        <v>444</v>
      </c>
      <c r="F158" s="2" t="s">
        <v>45</v>
      </c>
      <c r="G158" s="2" t="s">
        <v>125</v>
      </c>
      <c r="H158" s="5"/>
      <c r="I158" s="2" t="s">
        <v>47</v>
      </c>
      <c r="J158" s="4">
        <v>0</v>
      </c>
      <c r="K158" s="4">
        <v>0</v>
      </c>
    </row>
    <row r="159" spans="2:19" x14ac:dyDescent="0.25">
      <c r="B159" s="2" t="s">
        <v>43</v>
      </c>
      <c r="C159" s="3">
        <v>45086</v>
      </c>
      <c r="D159" s="2" t="s">
        <v>147</v>
      </c>
      <c r="E159" s="2" t="s">
        <v>444</v>
      </c>
      <c r="F159" s="2" t="s">
        <v>45</v>
      </c>
      <c r="G159" s="2" t="s">
        <v>125</v>
      </c>
      <c r="H159" s="5"/>
      <c r="I159" s="2" t="s">
        <v>47</v>
      </c>
      <c r="J159" s="4">
        <v>0.38</v>
      </c>
      <c r="K159" s="4">
        <v>0.38</v>
      </c>
      <c r="P159" s="6">
        <f>J159</f>
        <v>0.38</v>
      </c>
    </row>
    <row r="160" spans="2:19" x14ac:dyDescent="0.25">
      <c r="B160" s="2" t="s">
        <v>43</v>
      </c>
      <c r="C160" s="3">
        <v>45086</v>
      </c>
      <c r="D160" s="2" t="s">
        <v>147</v>
      </c>
      <c r="E160" s="2" t="s">
        <v>444</v>
      </c>
      <c r="F160" s="2" t="s">
        <v>45</v>
      </c>
      <c r="G160" s="2" t="s">
        <v>125</v>
      </c>
      <c r="H160" s="5"/>
      <c r="I160" s="2" t="s">
        <v>47</v>
      </c>
      <c r="J160" s="4">
        <v>77.819999999999993</v>
      </c>
      <c r="K160" s="4">
        <v>77.819999999999993</v>
      </c>
      <c r="Q160" s="6">
        <f>J160</f>
        <v>77.819999999999993</v>
      </c>
    </row>
    <row r="161" spans="2:19" x14ac:dyDescent="0.25">
      <c r="B161" s="2" t="s">
        <v>43</v>
      </c>
      <c r="C161" s="3">
        <v>45086</v>
      </c>
      <c r="D161" s="2" t="s">
        <v>147</v>
      </c>
      <c r="E161" s="2" t="s">
        <v>444</v>
      </c>
      <c r="F161" s="2" t="s">
        <v>45</v>
      </c>
      <c r="G161" s="2" t="s">
        <v>125</v>
      </c>
      <c r="H161" s="5"/>
      <c r="I161" s="2" t="s">
        <v>47</v>
      </c>
      <c r="J161" s="4">
        <v>18.2</v>
      </c>
      <c r="K161" s="4">
        <v>18.2</v>
      </c>
      <c r="R161" s="6">
        <f>J161</f>
        <v>18.2</v>
      </c>
    </row>
    <row r="162" spans="2:19" x14ac:dyDescent="0.25">
      <c r="B162" s="2" t="s">
        <v>43</v>
      </c>
      <c r="C162" s="3">
        <v>45086</v>
      </c>
      <c r="D162" s="2" t="s">
        <v>147</v>
      </c>
      <c r="E162" s="2" t="s">
        <v>444</v>
      </c>
      <c r="F162" s="2" t="s">
        <v>45</v>
      </c>
      <c r="G162" s="2" t="s">
        <v>125</v>
      </c>
      <c r="H162" s="5"/>
      <c r="I162" s="2" t="s">
        <v>47</v>
      </c>
      <c r="J162" s="4">
        <v>3.01</v>
      </c>
      <c r="K162" s="4">
        <v>3.01</v>
      </c>
      <c r="S162" s="6">
        <f>J162</f>
        <v>3.01</v>
      </c>
    </row>
    <row r="163" spans="2:19" x14ac:dyDescent="0.25">
      <c r="B163" s="2" t="s">
        <v>43</v>
      </c>
      <c r="C163" s="3">
        <v>45093</v>
      </c>
      <c r="D163" s="2" t="s">
        <v>148</v>
      </c>
      <c r="E163" s="2" t="s">
        <v>444</v>
      </c>
      <c r="F163" s="2" t="s">
        <v>45</v>
      </c>
      <c r="G163" s="2" t="s">
        <v>125</v>
      </c>
      <c r="H163" s="5"/>
      <c r="I163" s="2" t="s">
        <v>47</v>
      </c>
      <c r="J163" s="4">
        <v>1255.2</v>
      </c>
      <c r="K163" s="4">
        <v>1255.2</v>
      </c>
      <c r="L163" s="6">
        <f>J163</f>
        <v>1255.2</v>
      </c>
    </row>
    <row r="164" spans="2:19" x14ac:dyDescent="0.25">
      <c r="B164" s="2" t="s">
        <v>43</v>
      </c>
      <c r="C164" s="3">
        <v>45093</v>
      </c>
      <c r="D164" s="2" t="s">
        <v>148</v>
      </c>
      <c r="E164" s="2" t="s">
        <v>444</v>
      </c>
      <c r="F164" s="2" t="s">
        <v>45</v>
      </c>
      <c r="G164" s="2" t="s">
        <v>125</v>
      </c>
      <c r="H164" s="5"/>
      <c r="I164" s="2" t="s">
        <v>47</v>
      </c>
      <c r="J164" s="4">
        <v>51.42</v>
      </c>
      <c r="K164" s="4">
        <v>51.42</v>
      </c>
      <c r="M164" s="6">
        <f>J164</f>
        <v>51.42</v>
      </c>
    </row>
    <row r="165" spans="2:19" x14ac:dyDescent="0.25">
      <c r="B165" s="2" t="s">
        <v>43</v>
      </c>
      <c r="C165" s="3">
        <v>45093</v>
      </c>
      <c r="D165" s="2" t="s">
        <v>148</v>
      </c>
      <c r="E165" s="2" t="s">
        <v>444</v>
      </c>
      <c r="F165" s="2" t="s">
        <v>45</v>
      </c>
      <c r="G165" s="2" t="s">
        <v>125</v>
      </c>
      <c r="H165" s="5"/>
      <c r="I165" s="2" t="s">
        <v>47</v>
      </c>
      <c r="J165" s="4">
        <v>0</v>
      </c>
      <c r="K165" s="4">
        <v>0</v>
      </c>
    </row>
    <row r="166" spans="2:19" x14ac:dyDescent="0.25">
      <c r="B166" s="2" t="s">
        <v>43</v>
      </c>
      <c r="C166" s="3">
        <v>45093</v>
      </c>
      <c r="D166" s="2" t="s">
        <v>148</v>
      </c>
      <c r="E166" s="2" t="s">
        <v>444</v>
      </c>
      <c r="F166" s="2" t="s">
        <v>45</v>
      </c>
      <c r="G166" s="2" t="s">
        <v>125</v>
      </c>
      <c r="H166" s="5"/>
      <c r="I166" s="2" t="s">
        <v>47</v>
      </c>
      <c r="J166" s="4">
        <v>0.38</v>
      </c>
      <c r="K166" s="4">
        <v>0.38</v>
      </c>
      <c r="P166" s="6">
        <f>J166</f>
        <v>0.38</v>
      </c>
    </row>
    <row r="167" spans="2:19" x14ac:dyDescent="0.25">
      <c r="B167" s="2" t="s">
        <v>43</v>
      </c>
      <c r="C167" s="3">
        <v>45093</v>
      </c>
      <c r="D167" s="2" t="s">
        <v>148</v>
      </c>
      <c r="E167" s="2" t="s">
        <v>444</v>
      </c>
      <c r="F167" s="2" t="s">
        <v>45</v>
      </c>
      <c r="G167" s="2" t="s">
        <v>125</v>
      </c>
      <c r="H167" s="5"/>
      <c r="I167" s="2" t="s">
        <v>47</v>
      </c>
      <c r="J167" s="4">
        <v>77.819999999999993</v>
      </c>
      <c r="K167" s="4">
        <v>77.819999999999993</v>
      </c>
      <c r="Q167" s="6">
        <f>J167</f>
        <v>77.819999999999993</v>
      </c>
    </row>
    <row r="168" spans="2:19" x14ac:dyDescent="0.25">
      <c r="B168" s="2" t="s">
        <v>43</v>
      </c>
      <c r="C168" s="3">
        <v>45093</v>
      </c>
      <c r="D168" s="2" t="s">
        <v>148</v>
      </c>
      <c r="E168" s="2" t="s">
        <v>444</v>
      </c>
      <c r="F168" s="2" t="s">
        <v>45</v>
      </c>
      <c r="G168" s="2" t="s">
        <v>125</v>
      </c>
      <c r="H168" s="5"/>
      <c r="I168" s="2" t="s">
        <v>47</v>
      </c>
      <c r="J168" s="4">
        <v>18.2</v>
      </c>
      <c r="K168" s="4">
        <v>18.2</v>
      </c>
      <c r="R168" s="6">
        <f>J168</f>
        <v>18.2</v>
      </c>
    </row>
    <row r="169" spans="2:19" x14ac:dyDescent="0.25">
      <c r="B169" s="2" t="s">
        <v>43</v>
      </c>
      <c r="C169" s="3">
        <v>45093</v>
      </c>
      <c r="D169" s="2" t="s">
        <v>148</v>
      </c>
      <c r="E169" s="2" t="s">
        <v>444</v>
      </c>
      <c r="F169" s="2" t="s">
        <v>45</v>
      </c>
      <c r="G169" s="2" t="s">
        <v>125</v>
      </c>
      <c r="H169" s="5"/>
      <c r="I169" s="2" t="s">
        <v>47</v>
      </c>
      <c r="J169" s="4">
        <v>3.01</v>
      </c>
      <c r="K169" s="4">
        <v>3.01</v>
      </c>
      <c r="S169" s="6">
        <f>J169</f>
        <v>3.01</v>
      </c>
    </row>
    <row r="170" spans="2:19" x14ac:dyDescent="0.25">
      <c r="B170" s="2" t="s">
        <v>43</v>
      </c>
      <c r="C170" s="3">
        <v>45100</v>
      </c>
      <c r="D170" s="2" t="s">
        <v>149</v>
      </c>
      <c r="E170" s="2" t="s">
        <v>444</v>
      </c>
      <c r="F170" s="2" t="s">
        <v>45</v>
      </c>
      <c r="G170" s="2" t="s">
        <v>125</v>
      </c>
      <c r="H170" s="5"/>
      <c r="I170" s="2" t="s">
        <v>47</v>
      </c>
      <c r="J170" s="4">
        <v>1255.2</v>
      </c>
      <c r="K170" s="4">
        <v>1255.2</v>
      </c>
      <c r="L170" s="6">
        <f>J170</f>
        <v>1255.2</v>
      </c>
    </row>
    <row r="171" spans="2:19" x14ac:dyDescent="0.25">
      <c r="B171" s="2" t="s">
        <v>43</v>
      </c>
      <c r="C171" s="3">
        <v>45100</v>
      </c>
      <c r="D171" s="2" t="s">
        <v>149</v>
      </c>
      <c r="E171" s="2" t="s">
        <v>444</v>
      </c>
      <c r="F171" s="2" t="s">
        <v>45</v>
      </c>
      <c r="G171" s="2" t="s">
        <v>125</v>
      </c>
      <c r="H171" s="5"/>
      <c r="I171" s="2" t="s">
        <v>47</v>
      </c>
      <c r="J171" s="4">
        <v>51.42</v>
      </c>
      <c r="K171" s="4">
        <v>51.42</v>
      </c>
      <c r="M171" s="6">
        <f>J171</f>
        <v>51.42</v>
      </c>
    </row>
    <row r="172" spans="2:19" x14ac:dyDescent="0.25">
      <c r="B172" s="2" t="s">
        <v>43</v>
      </c>
      <c r="C172" s="3">
        <v>45100</v>
      </c>
      <c r="D172" s="2" t="s">
        <v>149</v>
      </c>
      <c r="E172" s="2" t="s">
        <v>444</v>
      </c>
      <c r="F172" s="2" t="s">
        <v>45</v>
      </c>
      <c r="G172" s="2" t="s">
        <v>125</v>
      </c>
      <c r="H172" s="5"/>
      <c r="I172" s="2" t="s">
        <v>47</v>
      </c>
      <c r="J172" s="4">
        <v>0</v>
      </c>
      <c r="K172" s="4">
        <v>0</v>
      </c>
    </row>
    <row r="173" spans="2:19" x14ac:dyDescent="0.25">
      <c r="B173" s="2" t="s">
        <v>43</v>
      </c>
      <c r="C173" s="3">
        <v>45100</v>
      </c>
      <c r="D173" s="2" t="s">
        <v>149</v>
      </c>
      <c r="E173" s="2" t="s">
        <v>444</v>
      </c>
      <c r="F173" s="2" t="s">
        <v>45</v>
      </c>
      <c r="G173" s="2" t="s">
        <v>125</v>
      </c>
      <c r="H173" s="5"/>
      <c r="I173" s="2" t="s">
        <v>47</v>
      </c>
      <c r="J173" s="4">
        <v>0.37</v>
      </c>
      <c r="K173" s="4">
        <v>0.37</v>
      </c>
      <c r="P173" s="6">
        <f>J173</f>
        <v>0.37</v>
      </c>
    </row>
    <row r="174" spans="2:19" x14ac:dyDescent="0.25">
      <c r="B174" s="2" t="s">
        <v>43</v>
      </c>
      <c r="C174" s="3">
        <v>45100</v>
      </c>
      <c r="D174" s="2" t="s">
        <v>149</v>
      </c>
      <c r="E174" s="2" t="s">
        <v>444</v>
      </c>
      <c r="F174" s="2" t="s">
        <v>45</v>
      </c>
      <c r="G174" s="2" t="s">
        <v>125</v>
      </c>
      <c r="H174" s="5"/>
      <c r="I174" s="2" t="s">
        <v>47</v>
      </c>
      <c r="J174" s="4">
        <v>77.83</v>
      </c>
      <c r="K174" s="4">
        <v>77.83</v>
      </c>
      <c r="Q174" s="6">
        <f>J174</f>
        <v>77.83</v>
      </c>
    </row>
    <row r="175" spans="2:19" x14ac:dyDescent="0.25">
      <c r="B175" s="2" t="s">
        <v>43</v>
      </c>
      <c r="C175" s="3">
        <v>45100</v>
      </c>
      <c r="D175" s="2" t="s">
        <v>149</v>
      </c>
      <c r="E175" s="2" t="s">
        <v>444</v>
      </c>
      <c r="F175" s="2" t="s">
        <v>45</v>
      </c>
      <c r="G175" s="2" t="s">
        <v>125</v>
      </c>
      <c r="H175" s="5"/>
      <c r="I175" s="2" t="s">
        <v>47</v>
      </c>
      <c r="J175" s="4">
        <v>18.2</v>
      </c>
      <c r="K175" s="4">
        <v>18.2</v>
      </c>
      <c r="R175" s="6">
        <f>J175</f>
        <v>18.2</v>
      </c>
    </row>
    <row r="176" spans="2:19" x14ac:dyDescent="0.25">
      <c r="B176" s="2" t="s">
        <v>43</v>
      </c>
      <c r="C176" s="3">
        <v>45100</v>
      </c>
      <c r="D176" s="2" t="s">
        <v>149</v>
      </c>
      <c r="E176" s="2" t="s">
        <v>444</v>
      </c>
      <c r="F176" s="2" t="s">
        <v>45</v>
      </c>
      <c r="G176" s="2" t="s">
        <v>125</v>
      </c>
      <c r="H176" s="5"/>
      <c r="I176" s="2" t="s">
        <v>47</v>
      </c>
      <c r="J176" s="4">
        <v>3.01</v>
      </c>
      <c r="K176" s="4">
        <v>3.01</v>
      </c>
      <c r="S176" s="6">
        <f>J176</f>
        <v>3.01</v>
      </c>
    </row>
    <row r="177" spans="2:19" x14ac:dyDescent="0.25">
      <c r="B177" s="2" t="s">
        <v>43</v>
      </c>
      <c r="C177" s="3">
        <v>45107</v>
      </c>
      <c r="D177" s="2" t="s">
        <v>150</v>
      </c>
      <c r="E177" s="2" t="s">
        <v>444</v>
      </c>
      <c r="F177" s="2" t="s">
        <v>45</v>
      </c>
      <c r="G177" s="2" t="s">
        <v>125</v>
      </c>
      <c r="H177" s="5"/>
      <c r="I177" s="2" t="s">
        <v>47</v>
      </c>
      <c r="J177" s="4">
        <v>1255.2</v>
      </c>
      <c r="K177" s="4">
        <v>1255.2</v>
      </c>
      <c r="L177" s="6">
        <f>J177</f>
        <v>1255.2</v>
      </c>
    </row>
    <row r="178" spans="2:19" x14ac:dyDescent="0.25">
      <c r="B178" s="2" t="s">
        <v>43</v>
      </c>
      <c r="C178" s="3">
        <v>45107</v>
      </c>
      <c r="D178" s="2" t="s">
        <v>150</v>
      </c>
      <c r="E178" s="2" t="s">
        <v>444</v>
      </c>
      <c r="F178" s="2" t="s">
        <v>45</v>
      </c>
      <c r="G178" s="2" t="s">
        <v>125</v>
      </c>
      <c r="H178" s="5"/>
      <c r="I178" s="2" t="s">
        <v>47</v>
      </c>
      <c r="J178" s="4">
        <v>51.42</v>
      </c>
      <c r="K178" s="4">
        <v>51.42</v>
      </c>
      <c r="M178" s="6">
        <f>J178</f>
        <v>51.42</v>
      </c>
    </row>
    <row r="179" spans="2:19" x14ac:dyDescent="0.25">
      <c r="B179" s="2" t="s">
        <v>43</v>
      </c>
      <c r="C179" s="3">
        <v>45107</v>
      </c>
      <c r="D179" s="2" t="s">
        <v>150</v>
      </c>
      <c r="E179" s="2" t="s">
        <v>444</v>
      </c>
      <c r="F179" s="2" t="s">
        <v>45</v>
      </c>
      <c r="G179" s="2" t="s">
        <v>125</v>
      </c>
      <c r="H179" s="5"/>
      <c r="I179" s="2" t="s">
        <v>47</v>
      </c>
      <c r="J179" s="4">
        <v>0</v>
      </c>
      <c r="K179" s="4">
        <v>0</v>
      </c>
    </row>
    <row r="180" spans="2:19" x14ac:dyDescent="0.25">
      <c r="B180" s="2" t="s">
        <v>43</v>
      </c>
      <c r="C180" s="3">
        <v>45107</v>
      </c>
      <c r="D180" s="2" t="s">
        <v>150</v>
      </c>
      <c r="E180" s="2" t="s">
        <v>444</v>
      </c>
      <c r="F180" s="2" t="s">
        <v>45</v>
      </c>
      <c r="G180" s="2" t="s">
        <v>125</v>
      </c>
      <c r="H180" s="5"/>
      <c r="I180" s="2" t="s">
        <v>47</v>
      </c>
      <c r="J180" s="4">
        <v>0.38</v>
      </c>
      <c r="K180" s="4">
        <v>0.38</v>
      </c>
      <c r="P180" s="6">
        <f>J180</f>
        <v>0.38</v>
      </c>
    </row>
    <row r="181" spans="2:19" x14ac:dyDescent="0.25">
      <c r="B181" s="2" t="s">
        <v>43</v>
      </c>
      <c r="C181" s="3">
        <v>45107</v>
      </c>
      <c r="D181" s="2" t="s">
        <v>150</v>
      </c>
      <c r="E181" s="2" t="s">
        <v>444</v>
      </c>
      <c r="F181" s="2" t="s">
        <v>45</v>
      </c>
      <c r="G181" s="2" t="s">
        <v>125</v>
      </c>
      <c r="H181" s="5"/>
      <c r="I181" s="2" t="s">
        <v>47</v>
      </c>
      <c r="J181" s="4">
        <v>77.819999999999993</v>
      </c>
      <c r="K181" s="4">
        <v>77.819999999999993</v>
      </c>
      <c r="Q181" s="6">
        <f>J181</f>
        <v>77.819999999999993</v>
      </c>
    </row>
    <row r="182" spans="2:19" x14ac:dyDescent="0.25">
      <c r="B182" s="2" t="s">
        <v>43</v>
      </c>
      <c r="C182" s="3">
        <v>45107</v>
      </c>
      <c r="D182" s="2" t="s">
        <v>150</v>
      </c>
      <c r="E182" s="2" t="s">
        <v>444</v>
      </c>
      <c r="F182" s="2" t="s">
        <v>45</v>
      </c>
      <c r="G182" s="2" t="s">
        <v>125</v>
      </c>
      <c r="H182" s="5"/>
      <c r="I182" s="2" t="s">
        <v>47</v>
      </c>
      <c r="J182" s="4">
        <v>18.2</v>
      </c>
      <c r="K182" s="4">
        <v>18.2</v>
      </c>
      <c r="R182" s="6">
        <f>J182</f>
        <v>18.2</v>
      </c>
    </row>
    <row r="183" spans="2:19" x14ac:dyDescent="0.25">
      <c r="B183" s="2" t="s">
        <v>43</v>
      </c>
      <c r="C183" s="3">
        <v>45107</v>
      </c>
      <c r="D183" s="2" t="s">
        <v>150</v>
      </c>
      <c r="E183" s="2" t="s">
        <v>444</v>
      </c>
      <c r="F183" s="2" t="s">
        <v>45</v>
      </c>
      <c r="G183" s="2" t="s">
        <v>125</v>
      </c>
      <c r="H183" s="5"/>
      <c r="I183" s="2" t="s">
        <v>47</v>
      </c>
      <c r="J183" s="4">
        <v>3.02</v>
      </c>
      <c r="K183" s="4">
        <v>3.02</v>
      </c>
      <c r="S183" s="6">
        <f>J183</f>
        <v>3.02</v>
      </c>
    </row>
    <row r="184" spans="2:19" x14ac:dyDescent="0.25">
      <c r="B184" s="2" t="s">
        <v>43</v>
      </c>
      <c r="C184" s="3">
        <v>45114</v>
      </c>
      <c r="D184" s="2" t="s">
        <v>151</v>
      </c>
      <c r="E184" s="2" t="s">
        <v>444</v>
      </c>
      <c r="F184" s="2" t="s">
        <v>45</v>
      </c>
      <c r="G184" s="2" t="s">
        <v>125</v>
      </c>
      <c r="H184" s="5"/>
      <c r="I184" s="2" t="s">
        <v>47</v>
      </c>
      <c r="J184" s="4">
        <v>1255.2</v>
      </c>
      <c r="K184" s="4">
        <v>1255.2</v>
      </c>
      <c r="L184" s="6">
        <f>J184</f>
        <v>1255.2</v>
      </c>
    </row>
    <row r="185" spans="2:19" x14ac:dyDescent="0.25">
      <c r="B185" s="2" t="s">
        <v>43</v>
      </c>
      <c r="C185" s="3">
        <v>45114</v>
      </c>
      <c r="D185" s="2" t="s">
        <v>151</v>
      </c>
      <c r="E185" s="2" t="s">
        <v>444</v>
      </c>
      <c r="F185" s="2" t="s">
        <v>45</v>
      </c>
      <c r="G185" s="2" t="s">
        <v>125</v>
      </c>
      <c r="H185" s="5"/>
      <c r="I185" s="2" t="s">
        <v>47</v>
      </c>
      <c r="J185" s="4">
        <v>51.42</v>
      </c>
      <c r="K185" s="4">
        <v>51.42</v>
      </c>
      <c r="M185" s="6">
        <f>J185</f>
        <v>51.42</v>
      </c>
    </row>
    <row r="186" spans="2:19" x14ac:dyDescent="0.25">
      <c r="B186" s="2" t="s">
        <v>43</v>
      </c>
      <c r="C186" s="3">
        <v>45114</v>
      </c>
      <c r="D186" s="2" t="s">
        <v>151</v>
      </c>
      <c r="E186" s="2" t="s">
        <v>444</v>
      </c>
      <c r="F186" s="2" t="s">
        <v>45</v>
      </c>
      <c r="G186" s="2" t="s">
        <v>125</v>
      </c>
      <c r="H186" s="5"/>
      <c r="I186" s="2" t="s">
        <v>47</v>
      </c>
      <c r="J186" s="4">
        <v>0</v>
      </c>
      <c r="K186" s="4">
        <v>0</v>
      </c>
    </row>
    <row r="187" spans="2:19" x14ac:dyDescent="0.25">
      <c r="B187" s="2" t="s">
        <v>43</v>
      </c>
      <c r="C187" s="3">
        <v>45114</v>
      </c>
      <c r="D187" s="2" t="s">
        <v>151</v>
      </c>
      <c r="E187" s="2" t="s">
        <v>444</v>
      </c>
      <c r="F187" s="2" t="s">
        <v>45</v>
      </c>
      <c r="G187" s="2" t="s">
        <v>125</v>
      </c>
      <c r="H187" s="5"/>
      <c r="I187" s="2" t="s">
        <v>47</v>
      </c>
      <c r="J187" s="4">
        <v>0.37</v>
      </c>
      <c r="K187" s="4">
        <v>0.37</v>
      </c>
      <c r="P187" s="6">
        <f>J187</f>
        <v>0.37</v>
      </c>
    </row>
    <row r="188" spans="2:19" x14ac:dyDescent="0.25">
      <c r="B188" s="2" t="s">
        <v>43</v>
      </c>
      <c r="C188" s="3">
        <v>45114</v>
      </c>
      <c r="D188" s="2" t="s">
        <v>151</v>
      </c>
      <c r="E188" s="2" t="s">
        <v>444</v>
      </c>
      <c r="F188" s="2" t="s">
        <v>45</v>
      </c>
      <c r="G188" s="2" t="s">
        <v>125</v>
      </c>
      <c r="H188" s="5"/>
      <c r="I188" s="2" t="s">
        <v>47</v>
      </c>
      <c r="J188" s="4">
        <v>77.819999999999993</v>
      </c>
      <c r="K188" s="4">
        <v>77.819999999999993</v>
      </c>
      <c r="Q188" s="6">
        <f>J188</f>
        <v>77.819999999999993</v>
      </c>
    </row>
    <row r="189" spans="2:19" x14ac:dyDescent="0.25">
      <c r="B189" s="2" t="s">
        <v>43</v>
      </c>
      <c r="C189" s="3">
        <v>45114</v>
      </c>
      <c r="D189" s="2" t="s">
        <v>151</v>
      </c>
      <c r="E189" s="2" t="s">
        <v>444</v>
      </c>
      <c r="F189" s="2" t="s">
        <v>45</v>
      </c>
      <c r="G189" s="2" t="s">
        <v>125</v>
      </c>
      <c r="H189" s="5"/>
      <c r="I189" s="2" t="s">
        <v>47</v>
      </c>
      <c r="J189" s="4">
        <v>18.2</v>
      </c>
      <c r="K189" s="4">
        <v>18.2</v>
      </c>
      <c r="R189" s="6">
        <f>J189</f>
        <v>18.2</v>
      </c>
    </row>
    <row r="190" spans="2:19" x14ac:dyDescent="0.25">
      <c r="B190" s="2" t="s">
        <v>43</v>
      </c>
      <c r="C190" s="3">
        <v>45114</v>
      </c>
      <c r="D190" s="2" t="s">
        <v>151</v>
      </c>
      <c r="E190" s="2" t="s">
        <v>444</v>
      </c>
      <c r="F190" s="2" t="s">
        <v>45</v>
      </c>
      <c r="G190" s="2" t="s">
        <v>125</v>
      </c>
      <c r="H190" s="5"/>
      <c r="I190" s="2" t="s">
        <v>47</v>
      </c>
      <c r="J190" s="4">
        <v>3.01</v>
      </c>
      <c r="K190" s="4">
        <v>3.01</v>
      </c>
      <c r="S190" s="6">
        <f>J190</f>
        <v>3.01</v>
      </c>
    </row>
    <row r="191" spans="2:19" x14ac:dyDescent="0.25">
      <c r="B191" s="2" t="s">
        <v>43</v>
      </c>
      <c r="C191" s="3">
        <v>45121</v>
      </c>
      <c r="D191" s="2" t="s">
        <v>152</v>
      </c>
      <c r="E191" s="2" t="s">
        <v>444</v>
      </c>
      <c r="F191" s="2" t="s">
        <v>45</v>
      </c>
      <c r="G191" s="2" t="s">
        <v>125</v>
      </c>
      <c r="H191" s="5"/>
      <c r="I191" s="2" t="s">
        <v>47</v>
      </c>
      <c r="J191" s="4">
        <v>1255.2</v>
      </c>
      <c r="K191" s="4">
        <v>1255.2</v>
      </c>
      <c r="L191" s="6">
        <f>J191</f>
        <v>1255.2</v>
      </c>
    </row>
    <row r="192" spans="2:19" x14ac:dyDescent="0.25">
      <c r="B192" s="2" t="s">
        <v>43</v>
      </c>
      <c r="C192" s="3">
        <v>45121</v>
      </c>
      <c r="D192" s="2" t="s">
        <v>152</v>
      </c>
      <c r="E192" s="2" t="s">
        <v>444</v>
      </c>
      <c r="F192" s="2" t="s">
        <v>45</v>
      </c>
      <c r="G192" s="2" t="s">
        <v>125</v>
      </c>
      <c r="H192" s="5"/>
      <c r="I192" s="2" t="s">
        <v>47</v>
      </c>
      <c r="J192" s="4">
        <v>51.42</v>
      </c>
      <c r="K192" s="4">
        <v>51.42</v>
      </c>
      <c r="M192" s="6">
        <f>J192</f>
        <v>51.42</v>
      </c>
    </row>
    <row r="193" spans="2:19" x14ac:dyDescent="0.25">
      <c r="B193" s="2" t="s">
        <v>43</v>
      </c>
      <c r="C193" s="3">
        <v>45121</v>
      </c>
      <c r="D193" s="2" t="s">
        <v>152</v>
      </c>
      <c r="E193" s="2" t="s">
        <v>444</v>
      </c>
      <c r="F193" s="2" t="s">
        <v>45</v>
      </c>
      <c r="G193" s="2" t="s">
        <v>125</v>
      </c>
      <c r="H193" s="5"/>
      <c r="I193" s="2" t="s">
        <v>47</v>
      </c>
      <c r="J193" s="4">
        <v>0</v>
      </c>
      <c r="K193" s="4">
        <v>0</v>
      </c>
    </row>
    <row r="194" spans="2:19" x14ac:dyDescent="0.25">
      <c r="B194" s="2" t="s">
        <v>43</v>
      </c>
      <c r="C194" s="3">
        <v>45121</v>
      </c>
      <c r="D194" s="2" t="s">
        <v>152</v>
      </c>
      <c r="E194" s="2" t="s">
        <v>444</v>
      </c>
      <c r="F194" s="2" t="s">
        <v>45</v>
      </c>
      <c r="G194" s="2" t="s">
        <v>125</v>
      </c>
      <c r="H194" s="5"/>
      <c r="I194" s="2" t="s">
        <v>47</v>
      </c>
      <c r="J194" s="4">
        <v>0.38</v>
      </c>
      <c r="K194" s="4">
        <v>0.38</v>
      </c>
      <c r="P194" s="6">
        <f>J194</f>
        <v>0.38</v>
      </c>
    </row>
    <row r="195" spans="2:19" x14ac:dyDescent="0.25">
      <c r="B195" s="2" t="s">
        <v>43</v>
      </c>
      <c r="C195" s="3">
        <v>45121</v>
      </c>
      <c r="D195" s="2" t="s">
        <v>152</v>
      </c>
      <c r="E195" s="2" t="s">
        <v>444</v>
      </c>
      <c r="F195" s="2" t="s">
        <v>45</v>
      </c>
      <c r="G195" s="2" t="s">
        <v>125</v>
      </c>
      <c r="H195" s="5"/>
      <c r="I195" s="2" t="s">
        <v>47</v>
      </c>
      <c r="J195" s="4">
        <v>77.819999999999993</v>
      </c>
      <c r="K195" s="4">
        <v>77.819999999999993</v>
      </c>
      <c r="Q195" s="6">
        <f>J195</f>
        <v>77.819999999999993</v>
      </c>
    </row>
    <row r="196" spans="2:19" x14ac:dyDescent="0.25">
      <c r="B196" s="2" t="s">
        <v>43</v>
      </c>
      <c r="C196" s="3">
        <v>45121</v>
      </c>
      <c r="D196" s="2" t="s">
        <v>152</v>
      </c>
      <c r="E196" s="2" t="s">
        <v>444</v>
      </c>
      <c r="F196" s="2" t="s">
        <v>45</v>
      </c>
      <c r="G196" s="2" t="s">
        <v>125</v>
      </c>
      <c r="H196" s="5"/>
      <c r="I196" s="2" t="s">
        <v>47</v>
      </c>
      <c r="J196" s="4">
        <v>18.2</v>
      </c>
      <c r="K196" s="4">
        <v>18.2</v>
      </c>
      <c r="R196" s="6">
        <f>J196</f>
        <v>18.2</v>
      </c>
    </row>
    <row r="197" spans="2:19" x14ac:dyDescent="0.25">
      <c r="B197" s="2" t="s">
        <v>43</v>
      </c>
      <c r="C197" s="3">
        <v>45121</v>
      </c>
      <c r="D197" s="2" t="s">
        <v>152</v>
      </c>
      <c r="E197" s="2" t="s">
        <v>444</v>
      </c>
      <c r="F197" s="2" t="s">
        <v>45</v>
      </c>
      <c r="G197" s="2" t="s">
        <v>125</v>
      </c>
      <c r="H197" s="5"/>
      <c r="I197" s="2" t="s">
        <v>47</v>
      </c>
      <c r="J197" s="4">
        <v>3.01</v>
      </c>
      <c r="K197" s="4">
        <v>3.01</v>
      </c>
      <c r="S197" s="6">
        <f>J197</f>
        <v>3.01</v>
      </c>
    </row>
    <row r="198" spans="2:19" x14ac:dyDescent="0.25">
      <c r="B198" s="2" t="s">
        <v>43</v>
      </c>
      <c r="C198" s="3">
        <v>45128</v>
      </c>
      <c r="D198" s="2" t="s">
        <v>153</v>
      </c>
      <c r="E198" s="2" t="s">
        <v>444</v>
      </c>
      <c r="F198" s="2" t="s">
        <v>45</v>
      </c>
      <c r="G198" s="2" t="s">
        <v>125</v>
      </c>
      <c r="H198" s="5"/>
      <c r="I198" s="2" t="s">
        <v>47</v>
      </c>
      <c r="J198" s="4">
        <v>1255.2</v>
      </c>
      <c r="K198" s="4">
        <v>1255.2</v>
      </c>
      <c r="L198" s="6">
        <f>J198</f>
        <v>1255.2</v>
      </c>
    </row>
    <row r="199" spans="2:19" x14ac:dyDescent="0.25">
      <c r="B199" s="2" t="s">
        <v>43</v>
      </c>
      <c r="C199" s="3">
        <v>45128</v>
      </c>
      <c r="D199" s="2" t="s">
        <v>153</v>
      </c>
      <c r="E199" s="2" t="s">
        <v>444</v>
      </c>
      <c r="F199" s="2" t="s">
        <v>45</v>
      </c>
      <c r="G199" s="2" t="s">
        <v>125</v>
      </c>
      <c r="H199" s="5"/>
      <c r="I199" s="2" t="s">
        <v>47</v>
      </c>
      <c r="J199" s="4">
        <v>51.42</v>
      </c>
      <c r="K199" s="4">
        <v>51.42</v>
      </c>
      <c r="M199" s="6">
        <f>J199</f>
        <v>51.42</v>
      </c>
    </row>
    <row r="200" spans="2:19" x14ac:dyDescent="0.25">
      <c r="B200" s="2" t="s">
        <v>43</v>
      </c>
      <c r="C200" s="3">
        <v>45128</v>
      </c>
      <c r="D200" s="2" t="s">
        <v>153</v>
      </c>
      <c r="E200" s="2" t="s">
        <v>444</v>
      </c>
      <c r="F200" s="2" t="s">
        <v>45</v>
      </c>
      <c r="G200" s="2" t="s">
        <v>125</v>
      </c>
      <c r="H200" s="5"/>
      <c r="I200" s="2" t="s">
        <v>47</v>
      </c>
      <c r="J200" s="4">
        <v>7.35</v>
      </c>
      <c r="K200" s="4">
        <v>7.35</v>
      </c>
      <c r="N200" s="6">
        <f>J200</f>
        <v>7.35</v>
      </c>
    </row>
    <row r="201" spans="2:19" x14ac:dyDescent="0.25">
      <c r="B201" s="2" t="s">
        <v>43</v>
      </c>
      <c r="C201" s="3">
        <v>45128</v>
      </c>
      <c r="D201" s="2" t="s">
        <v>153</v>
      </c>
      <c r="E201" s="2" t="s">
        <v>444</v>
      </c>
      <c r="F201" s="2" t="s">
        <v>45</v>
      </c>
      <c r="G201" s="2" t="s">
        <v>125</v>
      </c>
      <c r="H201" s="5"/>
      <c r="I201" s="2" t="s">
        <v>47</v>
      </c>
      <c r="J201" s="4">
        <v>3.04</v>
      </c>
      <c r="K201" s="4">
        <v>3.04</v>
      </c>
      <c r="O201" s="6">
        <f>J201</f>
        <v>3.04</v>
      </c>
    </row>
    <row r="202" spans="2:19" x14ac:dyDescent="0.25">
      <c r="B202" s="2" t="s">
        <v>43</v>
      </c>
      <c r="C202" s="3">
        <v>45128</v>
      </c>
      <c r="D202" s="2" t="s">
        <v>153</v>
      </c>
      <c r="E202" s="2" t="s">
        <v>444</v>
      </c>
      <c r="F202" s="2" t="s">
        <v>45</v>
      </c>
      <c r="G202" s="2" t="s">
        <v>125</v>
      </c>
      <c r="H202" s="5"/>
      <c r="I202" s="2" t="s">
        <v>47</v>
      </c>
      <c r="J202" s="4">
        <v>0.38</v>
      </c>
      <c r="K202" s="4">
        <v>0.38</v>
      </c>
      <c r="P202" s="6">
        <f>J202</f>
        <v>0.38</v>
      </c>
    </row>
    <row r="203" spans="2:19" x14ac:dyDescent="0.25">
      <c r="B203" s="2" t="s">
        <v>43</v>
      </c>
      <c r="C203" s="3">
        <v>45128</v>
      </c>
      <c r="D203" s="2" t="s">
        <v>153</v>
      </c>
      <c r="E203" s="2" t="s">
        <v>444</v>
      </c>
      <c r="F203" s="2" t="s">
        <v>45</v>
      </c>
      <c r="G203" s="2" t="s">
        <v>125</v>
      </c>
      <c r="H203" s="5"/>
      <c r="I203" s="2" t="s">
        <v>47</v>
      </c>
      <c r="J203" s="4">
        <v>77.83</v>
      </c>
      <c r="K203" s="4">
        <v>77.83</v>
      </c>
      <c r="Q203" s="6">
        <f>J203</f>
        <v>77.83</v>
      </c>
    </row>
    <row r="204" spans="2:19" x14ac:dyDescent="0.25">
      <c r="B204" s="2" t="s">
        <v>43</v>
      </c>
      <c r="C204" s="3">
        <v>45128</v>
      </c>
      <c r="D204" s="2" t="s">
        <v>153</v>
      </c>
      <c r="E204" s="2" t="s">
        <v>444</v>
      </c>
      <c r="F204" s="2" t="s">
        <v>45</v>
      </c>
      <c r="G204" s="2" t="s">
        <v>125</v>
      </c>
      <c r="H204" s="5"/>
      <c r="I204" s="2" t="s">
        <v>47</v>
      </c>
      <c r="J204" s="4">
        <v>18.2</v>
      </c>
      <c r="K204" s="4">
        <v>18.2</v>
      </c>
      <c r="R204" s="6">
        <f>J204</f>
        <v>18.2</v>
      </c>
    </row>
    <row r="205" spans="2:19" x14ac:dyDescent="0.25">
      <c r="B205" s="2" t="s">
        <v>43</v>
      </c>
      <c r="C205" s="3">
        <v>45128</v>
      </c>
      <c r="D205" s="2" t="s">
        <v>153</v>
      </c>
      <c r="E205" s="2" t="s">
        <v>444</v>
      </c>
      <c r="F205" s="2" t="s">
        <v>45</v>
      </c>
      <c r="G205" s="2" t="s">
        <v>125</v>
      </c>
      <c r="H205" s="5"/>
      <c r="I205" s="2" t="s">
        <v>47</v>
      </c>
      <c r="J205" s="4">
        <v>3.01</v>
      </c>
      <c r="K205" s="4">
        <v>3.01</v>
      </c>
      <c r="S205" s="6">
        <f>J205</f>
        <v>3.01</v>
      </c>
    </row>
    <row r="206" spans="2:19" x14ac:dyDescent="0.25">
      <c r="B206" s="2" t="s">
        <v>43</v>
      </c>
      <c r="C206" s="3">
        <v>45135</v>
      </c>
      <c r="D206" s="2" t="s">
        <v>154</v>
      </c>
      <c r="E206" s="2" t="s">
        <v>444</v>
      </c>
      <c r="F206" s="2" t="s">
        <v>45</v>
      </c>
      <c r="G206" s="2" t="s">
        <v>125</v>
      </c>
      <c r="H206" s="5"/>
      <c r="I206" s="2" t="s">
        <v>47</v>
      </c>
      <c r="J206" s="4">
        <v>1255.2</v>
      </c>
      <c r="K206" s="4">
        <v>1255.2</v>
      </c>
      <c r="L206" s="6">
        <f>J206</f>
        <v>1255.2</v>
      </c>
    </row>
    <row r="207" spans="2:19" x14ac:dyDescent="0.25">
      <c r="B207" s="2" t="s">
        <v>43</v>
      </c>
      <c r="C207" s="3">
        <v>45135</v>
      </c>
      <c r="D207" s="2" t="s">
        <v>154</v>
      </c>
      <c r="E207" s="2" t="s">
        <v>444</v>
      </c>
      <c r="F207" s="2" t="s">
        <v>45</v>
      </c>
      <c r="G207" s="2" t="s">
        <v>125</v>
      </c>
      <c r="H207" s="5"/>
      <c r="I207" s="2" t="s">
        <v>47</v>
      </c>
      <c r="J207" s="4">
        <v>51.42</v>
      </c>
      <c r="K207" s="4">
        <v>51.42</v>
      </c>
      <c r="M207" s="6">
        <f>J207</f>
        <v>51.42</v>
      </c>
    </row>
    <row r="208" spans="2:19" x14ac:dyDescent="0.25">
      <c r="B208" s="2" t="s">
        <v>43</v>
      </c>
      <c r="C208" s="3">
        <v>45135</v>
      </c>
      <c r="D208" s="2" t="s">
        <v>154</v>
      </c>
      <c r="E208" s="2" t="s">
        <v>444</v>
      </c>
      <c r="F208" s="2" t="s">
        <v>45</v>
      </c>
      <c r="G208" s="2" t="s">
        <v>125</v>
      </c>
      <c r="H208" s="5"/>
      <c r="I208" s="2" t="s">
        <v>47</v>
      </c>
      <c r="J208" s="4">
        <v>7.35</v>
      </c>
      <c r="K208" s="4">
        <v>7.35</v>
      </c>
      <c r="N208" s="6">
        <f>J208</f>
        <v>7.35</v>
      </c>
    </row>
    <row r="209" spans="2:19" x14ac:dyDescent="0.25">
      <c r="B209" s="2" t="s">
        <v>43</v>
      </c>
      <c r="C209" s="3">
        <v>45135</v>
      </c>
      <c r="D209" s="2" t="s">
        <v>154</v>
      </c>
      <c r="E209" s="2" t="s">
        <v>444</v>
      </c>
      <c r="F209" s="2" t="s">
        <v>45</v>
      </c>
      <c r="G209" s="2" t="s">
        <v>125</v>
      </c>
      <c r="H209" s="5"/>
      <c r="I209" s="2" t="s">
        <v>47</v>
      </c>
      <c r="J209" s="4">
        <v>3.04</v>
      </c>
      <c r="K209" s="4">
        <v>3.04</v>
      </c>
      <c r="O209" s="6">
        <f>J209</f>
        <v>3.04</v>
      </c>
    </row>
    <row r="210" spans="2:19" x14ac:dyDescent="0.25">
      <c r="B210" s="2" t="s">
        <v>43</v>
      </c>
      <c r="C210" s="3">
        <v>45135</v>
      </c>
      <c r="D210" s="2" t="s">
        <v>154</v>
      </c>
      <c r="E210" s="2" t="s">
        <v>444</v>
      </c>
      <c r="F210" s="2" t="s">
        <v>45</v>
      </c>
      <c r="G210" s="2" t="s">
        <v>125</v>
      </c>
      <c r="H210" s="5"/>
      <c r="I210" s="2" t="s">
        <v>47</v>
      </c>
      <c r="J210" s="4">
        <v>0.37</v>
      </c>
      <c r="K210" s="4">
        <v>0.37</v>
      </c>
      <c r="P210" s="6">
        <f>J210</f>
        <v>0.37</v>
      </c>
    </row>
    <row r="211" spans="2:19" x14ac:dyDescent="0.25">
      <c r="B211" s="2" t="s">
        <v>43</v>
      </c>
      <c r="C211" s="3">
        <v>45135</v>
      </c>
      <c r="D211" s="2" t="s">
        <v>154</v>
      </c>
      <c r="E211" s="2" t="s">
        <v>444</v>
      </c>
      <c r="F211" s="2" t="s">
        <v>45</v>
      </c>
      <c r="G211" s="2" t="s">
        <v>125</v>
      </c>
      <c r="H211" s="5"/>
      <c r="I211" s="2" t="s">
        <v>47</v>
      </c>
      <c r="J211" s="4">
        <v>77.819999999999993</v>
      </c>
      <c r="K211" s="4">
        <v>77.819999999999993</v>
      </c>
      <c r="Q211" s="6">
        <f>J211</f>
        <v>77.819999999999993</v>
      </c>
    </row>
    <row r="212" spans="2:19" x14ac:dyDescent="0.25">
      <c r="B212" s="2" t="s">
        <v>43</v>
      </c>
      <c r="C212" s="3">
        <v>45135</v>
      </c>
      <c r="D212" s="2" t="s">
        <v>154</v>
      </c>
      <c r="E212" s="2" t="s">
        <v>444</v>
      </c>
      <c r="F212" s="2" t="s">
        <v>45</v>
      </c>
      <c r="G212" s="2" t="s">
        <v>125</v>
      </c>
      <c r="H212" s="5"/>
      <c r="I212" s="2" t="s">
        <v>47</v>
      </c>
      <c r="J212" s="4">
        <v>18.2</v>
      </c>
      <c r="K212" s="4">
        <v>18.2</v>
      </c>
      <c r="R212" s="6">
        <f>J212</f>
        <v>18.2</v>
      </c>
    </row>
    <row r="213" spans="2:19" x14ac:dyDescent="0.25">
      <c r="B213" s="2" t="s">
        <v>43</v>
      </c>
      <c r="C213" s="3">
        <v>45135</v>
      </c>
      <c r="D213" s="2" t="s">
        <v>154</v>
      </c>
      <c r="E213" s="2" t="s">
        <v>444</v>
      </c>
      <c r="F213" s="2" t="s">
        <v>45</v>
      </c>
      <c r="G213" s="2" t="s">
        <v>125</v>
      </c>
      <c r="H213" s="5"/>
      <c r="I213" s="2" t="s">
        <v>47</v>
      </c>
      <c r="J213" s="4">
        <v>3.02</v>
      </c>
      <c r="K213" s="4">
        <v>3.02</v>
      </c>
      <c r="S213" s="6">
        <f>J213</f>
        <v>3.02</v>
      </c>
    </row>
    <row r="214" spans="2:19" x14ac:dyDescent="0.25">
      <c r="B214" s="2" t="s">
        <v>43</v>
      </c>
      <c r="C214" s="3">
        <v>45142</v>
      </c>
      <c r="D214" s="2" t="s">
        <v>155</v>
      </c>
      <c r="E214" s="2" t="s">
        <v>444</v>
      </c>
      <c r="F214" s="2" t="s">
        <v>45</v>
      </c>
      <c r="G214" s="2" t="s">
        <v>125</v>
      </c>
      <c r="H214" s="5"/>
      <c r="I214" s="2" t="s">
        <v>47</v>
      </c>
      <c r="J214" s="4">
        <v>1255.2</v>
      </c>
      <c r="K214" s="4">
        <v>1255.2</v>
      </c>
      <c r="L214" s="6">
        <f>J214</f>
        <v>1255.2</v>
      </c>
    </row>
    <row r="215" spans="2:19" x14ac:dyDescent="0.25">
      <c r="B215" s="2" t="s">
        <v>43</v>
      </c>
      <c r="C215" s="3">
        <v>45142</v>
      </c>
      <c r="D215" s="2" t="s">
        <v>155</v>
      </c>
      <c r="E215" s="2" t="s">
        <v>444</v>
      </c>
      <c r="F215" s="2" t="s">
        <v>45</v>
      </c>
      <c r="G215" s="2" t="s">
        <v>125</v>
      </c>
      <c r="H215" s="5"/>
      <c r="I215" s="2" t="s">
        <v>47</v>
      </c>
      <c r="J215" s="4">
        <v>51.42</v>
      </c>
      <c r="K215" s="4">
        <v>51.42</v>
      </c>
      <c r="M215" s="6">
        <f>J215</f>
        <v>51.42</v>
      </c>
    </row>
    <row r="216" spans="2:19" x14ac:dyDescent="0.25">
      <c r="B216" s="2" t="s">
        <v>43</v>
      </c>
      <c r="C216" s="3">
        <v>45142</v>
      </c>
      <c r="D216" s="2" t="s">
        <v>155</v>
      </c>
      <c r="E216" s="2" t="s">
        <v>444</v>
      </c>
      <c r="F216" s="2" t="s">
        <v>45</v>
      </c>
      <c r="G216" s="2" t="s">
        <v>125</v>
      </c>
      <c r="H216" s="5"/>
      <c r="I216" s="2" t="s">
        <v>47</v>
      </c>
      <c r="J216" s="4">
        <v>7.35</v>
      </c>
      <c r="K216" s="4">
        <v>7.35</v>
      </c>
      <c r="N216" s="6">
        <f>J216</f>
        <v>7.35</v>
      </c>
    </row>
    <row r="217" spans="2:19" x14ac:dyDescent="0.25">
      <c r="B217" s="2" t="s">
        <v>43</v>
      </c>
      <c r="C217" s="3">
        <v>45142</v>
      </c>
      <c r="D217" s="2" t="s">
        <v>155</v>
      </c>
      <c r="E217" s="2" t="s">
        <v>444</v>
      </c>
      <c r="F217" s="2" t="s">
        <v>45</v>
      </c>
      <c r="G217" s="2" t="s">
        <v>125</v>
      </c>
      <c r="H217" s="5"/>
      <c r="I217" s="2" t="s">
        <v>47</v>
      </c>
      <c r="J217" s="4">
        <v>3.04</v>
      </c>
      <c r="K217" s="4">
        <v>3.04</v>
      </c>
      <c r="O217" s="6">
        <f>J217</f>
        <v>3.04</v>
      </c>
    </row>
    <row r="218" spans="2:19" x14ac:dyDescent="0.25">
      <c r="B218" s="2" t="s">
        <v>43</v>
      </c>
      <c r="C218" s="3">
        <v>45142</v>
      </c>
      <c r="D218" s="2" t="s">
        <v>155</v>
      </c>
      <c r="E218" s="2" t="s">
        <v>444</v>
      </c>
      <c r="F218" s="2" t="s">
        <v>45</v>
      </c>
      <c r="G218" s="2" t="s">
        <v>125</v>
      </c>
      <c r="H218" s="5"/>
      <c r="I218" s="2" t="s">
        <v>47</v>
      </c>
      <c r="J218" s="4">
        <v>0.38</v>
      </c>
      <c r="K218" s="4">
        <v>0.38</v>
      </c>
      <c r="P218" s="6">
        <f>J218</f>
        <v>0.38</v>
      </c>
    </row>
    <row r="219" spans="2:19" x14ac:dyDescent="0.25">
      <c r="B219" s="2" t="s">
        <v>43</v>
      </c>
      <c r="C219" s="3">
        <v>45142</v>
      </c>
      <c r="D219" s="2" t="s">
        <v>155</v>
      </c>
      <c r="E219" s="2" t="s">
        <v>444</v>
      </c>
      <c r="F219" s="2" t="s">
        <v>45</v>
      </c>
      <c r="G219" s="2" t="s">
        <v>125</v>
      </c>
      <c r="H219" s="5"/>
      <c r="I219" s="2" t="s">
        <v>47</v>
      </c>
      <c r="J219" s="4">
        <v>77.819999999999993</v>
      </c>
      <c r="K219" s="4">
        <v>77.819999999999993</v>
      </c>
      <c r="Q219" s="6">
        <f>J219</f>
        <v>77.819999999999993</v>
      </c>
    </row>
    <row r="220" spans="2:19" x14ac:dyDescent="0.25">
      <c r="B220" s="2" t="s">
        <v>43</v>
      </c>
      <c r="C220" s="3">
        <v>45142</v>
      </c>
      <c r="D220" s="2" t="s">
        <v>155</v>
      </c>
      <c r="E220" s="2" t="s">
        <v>444</v>
      </c>
      <c r="F220" s="2" t="s">
        <v>45</v>
      </c>
      <c r="G220" s="2" t="s">
        <v>125</v>
      </c>
      <c r="H220" s="5"/>
      <c r="I220" s="2" t="s">
        <v>47</v>
      </c>
      <c r="J220" s="4">
        <v>18.2</v>
      </c>
      <c r="K220" s="4">
        <v>18.2</v>
      </c>
      <c r="R220" s="6">
        <f>J220</f>
        <v>18.2</v>
      </c>
    </row>
    <row r="221" spans="2:19" x14ac:dyDescent="0.25">
      <c r="B221" s="2" t="s">
        <v>43</v>
      </c>
      <c r="C221" s="3">
        <v>45142</v>
      </c>
      <c r="D221" s="2" t="s">
        <v>155</v>
      </c>
      <c r="E221" s="2" t="s">
        <v>444</v>
      </c>
      <c r="F221" s="2" t="s">
        <v>45</v>
      </c>
      <c r="G221" s="2" t="s">
        <v>125</v>
      </c>
      <c r="H221" s="5"/>
      <c r="I221" s="2" t="s">
        <v>47</v>
      </c>
      <c r="J221" s="4">
        <v>3.01</v>
      </c>
      <c r="K221" s="4">
        <v>3.01</v>
      </c>
      <c r="S221" s="6">
        <f>J221</f>
        <v>3.01</v>
      </c>
    </row>
    <row r="222" spans="2:19" x14ac:dyDescent="0.25">
      <c r="B222" s="2" t="s">
        <v>43</v>
      </c>
      <c r="C222" s="3">
        <v>45149</v>
      </c>
      <c r="D222" s="2" t="s">
        <v>156</v>
      </c>
      <c r="E222" s="2" t="s">
        <v>444</v>
      </c>
      <c r="F222" s="2" t="s">
        <v>45</v>
      </c>
      <c r="G222" s="2" t="s">
        <v>125</v>
      </c>
      <c r="H222" s="5"/>
      <c r="I222" s="2" t="s">
        <v>47</v>
      </c>
      <c r="J222" s="4">
        <v>1255.2</v>
      </c>
      <c r="K222" s="4">
        <v>1255.2</v>
      </c>
      <c r="L222" s="6">
        <f>J222</f>
        <v>1255.2</v>
      </c>
    </row>
    <row r="223" spans="2:19" x14ac:dyDescent="0.25">
      <c r="B223" s="2" t="s">
        <v>43</v>
      </c>
      <c r="C223" s="3">
        <v>45149</v>
      </c>
      <c r="D223" s="2" t="s">
        <v>156</v>
      </c>
      <c r="E223" s="2" t="s">
        <v>444</v>
      </c>
      <c r="F223" s="2" t="s">
        <v>45</v>
      </c>
      <c r="G223" s="2" t="s">
        <v>125</v>
      </c>
      <c r="H223" s="5"/>
      <c r="I223" s="2" t="s">
        <v>47</v>
      </c>
      <c r="J223" s="4">
        <v>51.42</v>
      </c>
      <c r="K223" s="4">
        <v>51.42</v>
      </c>
      <c r="M223" s="6">
        <f>J223</f>
        <v>51.42</v>
      </c>
    </row>
    <row r="224" spans="2:19" x14ac:dyDescent="0.25">
      <c r="B224" s="2" t="s">
        <v>43</v>
      </c>
      <c r="C224" s="3">
        <v>45149</v>
      </c>
      <c r="D224" s="2" t="s">
        <v>156</v>
      </c>
      <c r="E224" s="2" t="s">
        <v>444</v>
      </c>
      <c r="F224" s="2" t="s">
        <v>45</v>
      </c>
      <c r="G224" s="2" t="s">
        <v>125</v>
      </c>
      <c r="H224" s="5"/>
      <c r="I224" s="2" t="s">
        <v>47</v>
      </c>
      <c r="J224" s="4">
        <v>7.35</v>
      </c>
      <c r="K224" s="4">
        <v>7.35</v>
      </c>
      <c r="N224" s="6">
        <f>J224</f>
        <v>7.35</v>
      </c>
    </row>
    <row r="225" spans="2:19" x14ac:dyDescent="0.25">
      <c r="B225" s="2" t="s">
        <v>43</v>
      </c>
      <c r="C225" s="3">
        <v>45149</v>
      </c>
      <c r="D225" s="2" t="s">
        <v>156</v>
      </c>
      <c r="E225" s="2" t="s">
        <v>444</v>
      </c>
      <c r="F225" s="2" t="s">
        <v>45</v>
      </c>
      <c r="G225" s="2" t="s">
        <v>125</v>
      </c>
      <c r="H225" s="5"/>
      <c r="I225" s="2" t="s">
        <v>47</v>
      </c>
      <c r="J225" s="4">
        <v>3.04</v>
      </c>
      <c r="K225" s="4">
        <v>3.04</v>
      </c>
      <c r="O225" s="6">
        <f>J225</f>
        <v>3.04</v>
      </c>
    </row>
    <row r="226" spans="2:19" x14ac:dyDescent="0.25">
      <c r="B226" s="2" t="s">
        <v>43</v>
      </c>
      <c r="C226" s="3">
        <v>45149</v>
      </c>
      <c r="D226" s="2" t="s">
        <v>156</v>
      </c>
      <c r="E226" s="2" t="s">
        <v>444</v>
      </c>
      <c r="F226" s="2" t="s">
        <v>45</v>
      </c>
      <c r="G226" s="2" t="s">
        <v>125</v>
      </c>
      <c r="H226" s="5"/>
      <c r="I226" s="2" t="s">
        <v>47</v>
      </c>
      <c r="J226" s="4">
        <v>0.38</v>
      </c>
      <c r="K226" s="4">
        <v>0.38</v>
      </c>
      <c r="P226" s="6">
        <f>J226</f>
        <v>0.38</v>
      </c>
    </row>
    <row r="227" spans="2:19" x14ac:dyDescent="0.25">
      <c r="B227" s="2" t="s">
        <v>43</v>
      </c>
      <c r="C227" s="3">
        <v>45149</v>
      </c>
      <c r="D227" s="2" t="s">
        <v>156</v>
      </c>
      <c r="E227" s="2" t="s">
        <v>444</v>
      </c>
      <c r="F227" s="2" t="s">
        <v>45</v>
      </c>
      <c r="G227" s="2" t="s">
        <v>125</v>
      </c>
      <c r="H227" s="5"/>
      <c r="I227" s="2" t="s">
        <v>47</v>
      </c>
      <c r="J227" s="4">
        <v>77.819999999999993</v>
      </c>
      <c r="K227" s="4">
        <v>77.819999999999993</v>
      </c>
      <c r="Q227" s="6">
        <f>J227</f>
        <v>77.819999999999993</v>
      </c>
    </row>
    <row r="228" spans="2:19" x14ac:dyDescent="0.25">
      <c r="B228" s="2" t="s">
        <v>43</v>
      </c>
      <c r="C228" s="3">
        <v>45149</v>
      </c>
      <c r="D228" s="2" t="s">
        <v>156</v>
      </c>
      <c r="E228" s="2" t="s">
        <v>444</v>
      </c>
      <c r="F228" s="2" t="s">
        <v>45</v>
      </c>
      <c r="G228" s="2" t="s">
        <v>125</v>
      </c>
      <c r="H228" s="5"/>
      <c r="I228" s="2" t="s">
        <v>47</v>
      </c>
      <c r="J228" s="4">
        <v>18.2</v>
      </c>
      <c r="K228" s="4">
        <v>18.2</v>
      </c>
      <c r="R228" s="6">
        <f>J228</f>
        <v>18.2</v>
      </c>
    </row>
    <row r="229" spans="2:19" x14ac:dyDescent="0.25">
      <c r="B229" s="2" t="s">
        <v>43</v>
      </c>
      <c r="C229" s="3">
        <v>45149</v>
      </c>
      <c r="D229" s="2" t="s">
        <v>156</v>
      </c>
      <c r="E229" s="2" t="s">
        <v>444</v>
      </c>
      <c r="F229" s="2" t="s">
        <v>45</v>
      </c>
      <c r="G229" s="2" t="s">
        <v>125</v>
      </c>
      <c r="H229" s="5"/>
      <c r="I229" s="2" t="s">
        <v>47</v>
      </c>
      <c r="J229" s="4">
        <v>3.01</v>
      </c>
      <c r="K229" s="4">
        <v>3.01</v>
      </c>
      <c r="S229" s="6">
        <f>J229</f>
        <v>3.01</v>
      </c>
    </row>
    <row r="230" spans="2:19" x14ac:dyDescent="0.25">
      <c r="B230" s="2" t="s">
        <v>43</v>
      </c>
      <c r="C230" s="3">
        <v>45156</v>
      </c>
      <c r="D230" s="2" t="s">
        <v>157</v>
      </c>
      <c r="E230" s="2" t="s">
        <v>444</v>
      </c>
      <c r="F230" s="2" t="s">
        <v>45</v>
      </c>
      <c r="G230" s="2" t="s">
        <v>125</v>
      </c>
      <c r="H230" s="5"/>
      <c r="I230" s="2" t="s">
        <v>47</v>
      </c>
      <c r="J230" s="4">
        <v>1255.2</v>
      </c>
      <c r="K230" s="4">
        <v>1255.2</v>
      </c>
      <c r="L230" s="6">
        <f>J230</f>
        <v>1255.2</v>
      </c>
    </row>
    <row r="231" spans="2:19" x14ac:dyDescent="0.25">
      <c r="B231" s="2" t="s">
        <v>43</v>
      </c>
      <c r="C231" s="3">
        <v>45156</v>
      </c>
      <c r="D231" s="2" t="s">
        <v>157</v>
      </c>
      <c r="E231" s="2" t="s">
        <v>444</v>
      </c>
      <c r="F231" s="2" t="s">
        <v>45</v>
      </c>
      <c r="G231" s="2" t="s">
        <v>125</v>
      </c>
      <c r="H231" s="5"/>
      <c r="I231" s="2" t="s">
        <v>47</v>
      </c>
      <c r="J231" s="4">
        <v>51.42</v>
      </c>
      <c r="K231" s="4">
        <v>51.42</v>
      </c>
      <c r="M231" s="6">
        <f>J231</f>
        <v>51.42</v>
      </c>
    </row>
    <row r="232" spans="2:19" x14ac:dyDescent="0.25">
      <c r="B232" s="2" t="s">
        <v>43</v>
      </c>
      <c r="C232" s="3">
        <v>45156</v>
      </c>
      <c r="D232" s="2" t="s">
        <v>157</v>
      </c>
      <c r="E232" s="2" t="s">
        <v>444</v>
      </c>
      <c r="F232" s="2" t="s">
        <v>45</v>
      </c>
      <c r="G232" s="2" t="s">
        <v>125</v>
      </c>
      <c r="H232" s="5"/>
      <c r="I232" s="2" t="s">
        <v>47</v>
      </c>
      <c r="J232" s="4">
        <v>7.35</v>
      </c>
      <c r="K232" s="4">
        <v>7.35</v>
      </c>
      <c r="N232" s="6">
        <f>J232</f>
        <v>7.35</v>
      </c>
    </row>
    <row r="233" spans="2:19" x14ac:dyDescent="0.25">
      <c r="B233" s="2" t="s">
        <v>43</v>
      </c>
      <c r="C233" s="3">
        <v>45156</v>
      </c>
      <c r="D233" s="2" t="s">
        <v>157</v>
      </c>
      <c r="E233" s="2" t="s">
        <v>444</v>
      </c>
      <c r="F233" s="2" t="s">
        <v>45</v>
      </c>
      <c r="G233" s="2" t="s">
        <v>125</v>
      </c>
      <c r="H233" s="5"/>
      <c r="I233" s="2" t="s">
        <v>47</v>
      </c>
      <c r="J233" s="4">
        <v>3.04</v>
      </c>
      <c r="K233" s="4">
        <v>3.04</v>
      </c>
      <c r="O233" s="6">
        <f>J233</f>
        <v>3.04</v>
      </c>
    </row>
    <row r="234" spans="2:19" x14ac:dyDescent="0.25">
      <c r="B234" s="2" t="s">
        <v>43</v>
      </c>
      <c r="C234" s="3">
        <v>45156</v>
      </c>
      <c r="D234" s="2" t="s">
        <v>157</v>
      </c>
      <c r="E234" s="2" t="s">
        <v>444</v>
      </c>
      <c r="F234" s="2" t="s">
        <v>45</v>
      </c>
      <c r="G234" s="2" t="s">
        <v>125</v>
      </c>
      <c r="H234" s="5"/>
      <c r="I234" s="2" t="s">
        <v>47</v>
      </c>
      <c r="J234" s="4">
        <v>0.37</v>
      </c>
      <c r="K234" s="4">
        <v>0.37</v>
      </c>
      <c r="P234" s="6">
        <f>J234</f>
        <v>0.37</v>
      </c>
    </row>
    <row r="235" spans="2:19" x14ac:dyDescent="0.25">
      <c r="B235" s="2" t="s">
        <v>43</v>
      </c>
      <c r="C235" s="3">
        <v>45156</v>
      </c>
      <c r="D235" s="2" t="s">
        <v>157</v>
      </c>
      <c r="E235" s="2" t="s">
        <v>444</v>
      </c>
      <c r="F235" s="2" t="s">
        <v>45</v>
      </c>
      <c r="G235" s="2" t="s">
        <v>125</v>
      </c>
      <c r="H235" s="5"/>
      <c r="I235" s="2" t="s">
        <v>47</v>
      </c>
      <c r="J235" s="4">
        <v>77.83</v>
      </c>
      <c r="K235" s="4">
        <v>77.83</v>
      </c>
      <c r="Q235" s="6">
        <f>J235</f>
        <v>77.83</v>
      </c>
    </row>
    <row r="236" spans="2:19" x14ac:dyDescent="0.25">
      <c r="B236" s="2" t="s">
        <v>43</v>
      </c>
      <c r="C236" s="3">
        <v>45156</v>
      </c>
      <c r="D236" s="2" t="s">
        <v>157</v>
      </c>
      <c r="E236" s="2" t="s">
        <v>444</v>
      </c>
      <c r="F236" s="2" t="s">
        <v>45</v>
      </c>
      <c r="G236" s="2" t="s">
        <v>125</v>
      </c>
      <c r="H236" s="5"/>
      <c r="I236" s="2" t="s">
        <v>47</v>
      </c>
      <c r="J236" s="4">
        <v>18.2</v>
      </c>
      <c r="K236" s="4">
        <v>18.2</v>
      </c>
      <c r="R236" s="6">
        <f>J236</f>
        <v>18.2</v>
      </c>
    </row>
    <row r="237" spans="2:19" x14ac:dyDescent="0.25">
      <c r="B237" s="2" t="s">
        <v>43</v>
      </c>
      <c r="C237" s="3">
        <v>45156</v>
      </c>
      <c r="D237" s="2" t="s">
        <v>157</v>
      </c>
      <c r="E237" s="2" t="s">
        <v>444</v>
      </c>
      <c r="F237" s="2" t="s">
        <v>45</v>
      </c>
      <c r="G237" s="2" t="s">
        <v>125</v>
      </c>
      <c r="H237" s="5"/>
      <c r="I237" s="2" t="s">
        <v>47</v>
      </c>
      <c r="J237" s="4">
        <v>3.01</v>
      </c>
      <c r="K237" s="4">
        <v>3.01</v>
      </c>
      <c r="S237" s="6">
        <f>J237</f>
        <v>3.01</v>
      </c>
    </row>
    <row r="238" spans="2:19" x14ac:dyDescent="0.25">
      <c r="B238" s="2" t="s">
        <v>43</v>
      </c>
      <c r="C238" s="3">
        <v>45163</v>
      </c>
      <c r="D238" s="2" t="s">
        <v>158</v>
      </c>
      <c r="E238" s="2" t="s">
        <v>444</v>
      </c>
      <c r="F238" s="2" t="s">
        <v>45</v>
      </c>
      <c r="G238" s="2" t="s">
        <v>125</v>
      </c>
      <c r="H238" s="5"/>
      <c r="I238" s="2" t="s">
        <v>47</v>
      </c>
      <c r="J238" s="4">
        <v>1255.2</v>
      </c>
      <c r="K238" s="4">
        <v>1255.2</v>
      </c>
      <c r="L238" s="6">
        <f>J238</f>
        <v>1255.2</v>
      </c>
    </row>
    <row r="239" spans="2:19" x14ac:dyDescent="0.25">
      <c r="B239" s="2" t="s">
        <v>43</v>
      </c>
      <c r="C239" s="3">
        <v>45163</v>
      </c>
      <c r="D239" s="2" t="s">
        <v>158</v>
      </c>
      <c r="E239" s="2" t="s">
        <v>444</v>
      </c>
      <c r="F239" s="2" t="s">
        <v>45</v>
      </c>
      <c r="G239" s="2" t="s">
        <v>125</v>
      </c>
      <c r="H239" s="5"/>
      <c r="I239" s="2" t="s">
        <v>47</v>
      </c>
      <c r="J239" s="4">
        <v>51.42</v>
      </c>
      <c r="K239" s="4">
        <v>51.42</v>
      </c>
      <c r="M239" s="6">
        <f>J239</f>
        <v>51.42</v>
      </c>
    </row>
    <row r="240" spans="2:19" x14ac:dyDescent="0.25">
      <c r="B240" s="2" t="s">
        <v>43</v>
      </c>
      <c r="C240" s="3">
        <v>45163</v>
      </c>
      <c r="D240" s="2" t="s">
        <v>158</v>
      </c>
      <c r="E240" s="2" t="s">
        <v>444</v>
      </c>
      <c r="F240" s="2" t="s">
        <v>45</v>
      </c>
      <c r="G240" s="2" t="s">
        <v>125</v>
      </c>
      <c r="H240" s="5"/>
      <c r="I240" s="2" t="s">
        <v>47</v>
      </c>
      <c r="J240" s="4">
        <v>7.35</v>
      </c>
      <c r="K240" s="4">
        <v>7.35</v>
      </c>
      <c r="N240" s="6">
        <f>J240</f>
        <v>7.35</v>
      </c>
    </row>
    <row r="241" spans="2:19" x14ac:dyDescent="0.25">
      <c r="B241" s="2" t="s">
        <v>43</v>
      </c>
      <c r="C241" s="3">
        <v>45163</v>
      </c>
      <c r="D241" s="2" t="s">
        <v>158</v>
      </c>
      <c r="E241" s="2" t="s">
        <v>444</v>
      </c>
      <c r="F241" s="2" t="s">
        <v>45</v>
      </c>
      <c r="G241" s="2" t="s">
        <v>125</v>
      </c>
      <c r="H241" s="5"/>
      <c r="I241" s="2" t="s">
        <v>47</v>
      </c>
      <c r="J241" s="4">
        <v>3.04</v>
      </c>
      <c r="K241" s="4">
        <v>3.04</v>
      </c>
      <c r="O241" s="6">
        <f>J241</f>
        <v>3.04</v>
      </c>
    </row>
    <row r="242" spans="2:19" x14ac:dyDescent="0.25">
      <c r="B242" s="2" t="s">
        <v>43</v>
      </c>
      <c r="C242" s="3">
        <v>45163</v>
      </c>
      <c r="D242" s="2" t="s">
        <v>158</v>
      </c>
      <c r="E242" s="2" t="s">
        <v>444</v>
      </c>
      <c r="F242" s="2" t="s">
        <v>45</v>
      </c>
      <c r="G242" s="2" t="s">
        <v>125</v>
      </c>
      <c r="H242" s="5"/>
      <c r="I242" s="2" t="s">
        <v>47</v>
      </c>
      <c r="J242" s="4">
        <v>0.38</v>
      </c>
      <c r="K242" s="4">
        <v>0.38</v>
      </c>
      <c r="P242" s="6">
        <f>J242</f>
        <v>0.38</v>
      </c>
    </row>
    <row r="243" spans="2:19" x14ac:dyDescent="0.25">
      <c r="B243" s="2" t="s">
        <v>43</v>
      </c>
      <c r="C243" s="3">
        <v>45163</v>
      </c>
      <c r="D243" s="2" t="s">
        <v>158</v>
      </c>
      <c r="E243" s="2" t="s">
        <v>444</v>
      </c>
      <c r="F243" s="2" t="s">
        <v>45</v>
      </c>
      <c r="G243" s="2" t="s">
        <v>125</v>
      </c>
      <c r="H243" s="5"/>
      <c r="I243" s="2" t="s">
        <v>47</v>
      </c>
      <c r="J243" s="4">
        <v>77.819999999999993</v>
      </c>
      <c r="K243" s="4">
        <v>77.819999999999993</v>
      </c>
      <c r="Q243" s="6">
        <f>J243</f>
        <v>77.819999999999993</v>
      </c>
    </row>
    <row r="244" spans="2:19" x14ac:dyDescent="0.25">
      <c r="B244" s="2" t="s">
        <v>43</v>
      </c>
      <c r="C244" s="3">
        <v>45163</v>
      </c>
      <c r="D244" s="2" t="s">
        <v>158</v>
      </c>
      <c r="E244" s="2" t="s">
        <v>444</v>
      </c>
      <c r="F244" s="2" t="s">
        <v>45</v>
      </c>
      <c r="G244" s="2" t="s">
        <v>125</v>
      </c>
      <c r="H244" s="5"/>
      <c r="I244" s="2" t="s">
        <v>47</v>
      </c>
      <c r="J244" s="4">
        <v>18.2</v>
      </c>
      <c r="K244" s="4">
        <v>18.2</v>
      </c>
      <c r="R244" s="6">
        <f>J244</f>
        <v>18.2</v>
      </c>
    </row>
    <row r="245" spans="2:19" x14ac:dyDescent="0.25">
      <c r="B245" s="2" t="s">
        <v>43</v>
      </c>
      <c r="C245" s="3">
        <v>45163</v>
      </c>
      <c r="D245" s="2" t="s">
        <v>158</v>
      </c>
      <c r="E245" s="2" t="s">
        <v>444</v>
      </c>
      <c r="F245" s="2" t="s">
        <v>45</v>
      </c>
      <c r="G245" s="2" t="s">
        <v>125</v>
      </c>
      <c r="H245" s="5"/>
      <c r="I245" s="2" t="s">
        <v>47</v>
      </c>
      <c r="J245" s="4">
        <v>3.02</v>
      </c>
      <c r="K245" s="4">
        <v>3.02</v>
      </c>
      <c r="S245" s="6">
        <f>J245</f>
        <v>3.02</v>
      </c>
    </row>
    <row r="246" spans="2:19" x14ac:dyDescent="0.25">
      <c r="B246" s="2" t="s">
        <v>43</v>
      </c>
      <c r="C246" s="3">
        <v>45170</v>
      </c>
      <c r="D246" s="2" t="s">
        <v>159</v>
      </c>
      <c r="E246" s="2" t="s">
        <v>444</v>
      </c>
      <c r="F246" s="2" t="s">
        <v>45</v>
      </c>
      <c r="G246" s="2" t="s">
        <v>125</v>
      </c>
      <c r="H246" s="5"/>
      <c r="I246" s="2" t="s">
        <v>47</v>
      </c>
      <c r="J246" s="4">
        <v>1255.2</v>
      </c>
      <c r="K246" s="4">
        <v>1255.2</v>
      </c>
      <c r="L246" s="6">
        <f>J246</f>
        <v>1255.2</v>
      </c>
    </row>
    <row r="247" spans="2:19" x14ac:dyDescent="0.25">
      <c r="B247" s="2" t="s">
        <v>43</v>
      </c>
      <c r="C247" s="3">
        <v>45170</v>
      </c>
      <c r="D247" s="2" t="s">
        <v>159</v>
      </c>
      <c r="E247" s="2" t="s">
        <v>444</v>
      </c>
      <c r="F247" s="2" t="s">
        <v>45</v>
      </c>
      <c r="G247" s="2" t="s">
        <v>125</v>
      </c>
      <c r="H247" s="5"/>
      <c r="I247" s="2" t="s">
        <v>47</v>
      </c>
      <c r="J247" s="4">
        <v>51.42</v>
      </c>
      <c r="K247" s="4">
        <v>51.42</v>
      </c>
      <c r="M247" s="6">
        <f>J247</f>
        <v>51.42</v>
      </c>
    </row>
    <row r="248" spans="2:19" x14ac:dyDescent="0.25">
      <c r="B248" s="2" t="s">
        <v>43</v>
      </c>
      <c r="C248" s="3">
        <v>45170</v>
      </c>
      <c r="D248" s="2" t="s">
        <v>159</v>
      </c>
      <c r="E248" s="2" t="s">
        <v>444</v>
      </c>
      <c r="F248" s="2" t="s">
        <v>45</v>
      </c>
      <c r="G248" s="2" t="s">
        <v>125</v>
      </c>
      <c r="H248" s="5"/>
      <c r="I248" s="2" t="s">
        <v>47</v>
      </c>
      <c r="J248" s="4">
        <v>7.35</v>
      </c>
      <c r="K248" s="4">
        <v>7.35</v>
      </c>
      <c r="N248" s="6">
        <f>J248</f>
        <v>7.35</v>
      </c>
    </row>
    <row r="249" spans="2:19" x14ac:dyDescent="0.25">
      <c r="B249" s="2" t="s">
        <v>43</v>
      </c>
      <c r="C249" s="3">
        <v>45170</v>
      </c>
      <c r="D249" s="2" t="s">
        <v>159</v>
      </c>
      <c r="E249" s="2" t="s">
        <v>444</v>
      </c>
      <c r="F249" s="2" t="s">
        <v>45</v>
      </c>
      <c r="G249" s="2" t="s">
        <v>125</v>
      </c>
      <c r="H249" s="5"/>
      <c r="I249" s="2" t="s">
        <v>47</v>
      </c>
      <c r="J249" s="4">
        <v>3.04</v>
      </c>
      <c r="K249" s="4">
        <v>3.04</v>
      </c>
      <c r="O249" s="6">
        <f>J249</f>
        <v>3.04</v>
      </c>
    </row>
    <row r="250" spans="2:19" x14ac:dyDescent="0.25">
      <c r="B250" s="2" t="s">
        <v>43</v>
      </c>
      <c r="C250" s="3">
        <v>45170</v>
      </c>
      <c r="D250" s="2" t="s">
        <v>159</v>
      </c>
      <c r="E250" s="2" t="s">
        <v>444</v>
      </c>
      <c r="F250" s="2" t="s">
        <v>45</v>
      </c>
      <c r="G250" s="2" t="s">
        <v>125</v>
      </c>
      <c r="H250" s="5"/>
      <c r="I250" s="2" t="s">
        <v>47</v>
      </c>
      <c r="J250" s="4">
        <v>0.38</v>
      </c>
      <c r="K250" s="4">
        <v>0.38</v>
      </c>
      <c r="P250" s="6">
        <f>J250</f>
        <v>0.38</v>
      </c>
    </row>
    <row r="251" spans="2:19" x14ac:dyDescent="0.25">
      <c r="B251" s="2" t="s">
        <v>43</v>
      </c>
      <c r="C251" s="3">
        <v>45170</v>
      </c>
      <c r="D251" s="2" t="s">
        <v>159</v>
      </c>
      <c r="E251" s="2" t="s">
        <v>444</v>
      </c>
      <c r="F251" s="2" t="s">
        <v>45</v>
      </c>
      <c r="G251" s="2" t="s">
        <v>125</v>
      </c>
      <c r="H251" s="5"/>
      <c r="I251" s="2" t="s">
        <v>47</v>
      </c>
      <c r="J251" s="4">
        <v>77.819999999999993</v>
      </c>
      <c r="K251" s="4">
        <v>77.819999999999993</v>
      </c>
      <c r="Q251" s="6">
        <f>J251</f>
        <v>77.819999999999993</v>
      </c>
    </row>
    <row r="252" spans="2:19" x14ac:dyDescent="0.25">
      <c r="B252" s="2" t="s">
        <v>43</v>
      </c>
      <c r="C252" s="3">
        <v>45170</v>
      </c>
      <c r="D252" s="2" t="s">
        <v>159</v>
      </c>
      <c r="E252" s="2" t="s">
        <v>444</v>
      </c>
      <c r="F252" s="2" t="s">
        <v>45</v>
      </c>
      <c r="G252" s="2" t="s">
        <v>125</v>
      </c>
      <c r="H252" s="5"/>
      <c r="I252" s="2" t="s">
        <v>47</v>
      </c>
      <c r="J252" s="4">
        <v>18.21</v>
      </c>
      <c r="K252" s="4">
        <v>18.21</v>
      </c>
      <c r="R252" s="6">
        <f>J252</f>
        <v>18.21</v>
      </c>
    </row>
    <row r="253" spans="2:19" x14ac:dyDescent="0.25">
      <c r="B253" s="2" t="s">
        <v>43</v>
      </c>
      <c r="C253" s="3">
        <v>45170</v>
      </c>
      <c r="D253" s="2" t="s">
        <v>159</v>
      </c>
      <c r="E253" s="2" t="s">
        <v>444</v>
      </c>
      <c r="F253" s="2" t="s">
        <v>45</v>
      </c>
      <c r="G253" s="2" t="s">
        <v>125</v>
      </c>
      <c r="H253" s="5"/>
      <c r="I253" s="2" t="s">
        <v>47</v>
      </c>
      <c r="J253" s="4">
        <v>3.01</v>
      </c>
      <c r="K253" s="4">
        <v>3.01</v>
      </c>
      <c r="S253" s="6">
        <f>J253</f>
        <v>3.01</v>
      </c>
    </row>
    <row r="254" spans="2:19" x14ac:dyDescent="0.25">
      <c r="B254" s="2" t="s">
        <v>43</v>
      </c>
      <c r="C254" s="3">
        <v>45177</v>
      </c>
      <c r="D254" s="2" t="s">
        <v>160</v>
      </c>
      <c r="E254" s="2" t="s">
        <v>444</v>
      </c>
      <c r="F254" s="2" t="s">
        <v>45</v>
      </c>
      <c r="G254" s="2" t="s">
        <v>125</v>
      </c>
      <c r="H254" s="5"/>
      <c r="I254" s="2" t="s">
        <v>47</v>
      </c>
      <c r="J254" s="4">
        <v>1255.2</v>
      </c>
      <c r="K254" s="4">
        <v>1255.2</v>
      </c>
      <c r="L254" s="6">
        <f>J254</f>
        <v>1255.2</v>
      </c>
    </row>
    <row r="255" spans="2:19" x14ac:dyDescent="0.25">
      <c r="B255" s="2" t="s">
        <v>43</v>
      </c>
      <c r="C255" s="3">
        <v>45177</v>
      </c>
      <c r="D255" s="2" t="s">
        <v>160</v>
      </c>
      <c r="E255" s="2" t="s">
        <v>444</v>
      </c>
      <c r="F255" s="2" t="s">
        <v>45</v>
      </c>
      <c r="G255" s="2" t="s">
        <v>125</v>
      </c>
      <c r="H255" s="5"/>
      <c r="I255" s="2" t="s">
        <v>47</v>
      </c>
      <c r="J255" s="4">
        <v>51.42</v>
      </c>
      <c r="K255" s="4">
        <v>51.42</v>
      </c>
      <c r="M255" s="6">
        <f>J255</f>
        <v>51.42</v>
      </c>
    </row>
    <row r="256" spans="2:19" x14ac:dyDescent="0.25">
      <c r="B256" s="2" t="s">
        <v>43</v>
      </c>
      <c r="C256" s="3">
        <v>45177</v>
      </c>
      <c r="D256" s="2" t="s">
        <v>160</v>
      </c>
      <c r="E256" s="2" t="s">
        <v>444</v>
      </c>
      <c r="F256" s="2" t="s">
        <v>45</v>
      </c>
      <c r="G256" s="2" t="s">
        <v>125</v>
      </c>
      <c r="H256" s="5"/>
      <c r="I256" s="2" t="s">
        <v>47</v>
      </c>
      <c r="J256" s="4">
        <v>7.35</v>
      </c>
      <c r="K256" s="4">
        <v>7.35</v>
      </c>
      <c r="N256" s="6">
        <f>J256</f>
        <v>7.35</v>
      </c>
    </row>
    <row r="257" spans="2:19" x14ac:dyDescent="0.25">
      <c r="B257" s="2" t="s">
        <v>43</v>
      </c>
      <c r="C257" s="3">
        <v>45177</v>
      </c>
      <c r="D257" s="2" t="s">
        <v>160</v>
      </c>
      <c r="E257" s="2" t="s">
        <v>444</v>
      </c>
      <c r="F257" s="2" t="s">
        <v>45</v>
      </c>
      <c r="G257" s="2" t="s">
        <v>125</v>
      </c>
      <c r="H257" s="5"/>
      <c r="I257" s="2" t="s">
        <v>47</v>
      </c>
      <c r="J257" s="4">
        <v>3.04</v>
      </c>
      <c r="K257" s="4">
        <v>3.04</v>
      </c>
      <c r="O257" s="6">
        <f>J257</f>
        <v>3.04</v>
      </c>
    </row>
    <row r="258" spans="2:19" x14ac:dyDescent="0.25">
      <c r="B258" s="2" t="s">
        <v>43</v>
      </c>
      <c r="C258" s="3">
        <v>45177</v>
      </c>
      <c r="D258" s="2" t="s">
        <v>160</v>
      </c>
      <c r="E258" s="2" t="s">
        <v>444</v>
      </c>
      <c r="F258" s="2" t="s">
        <v>45</v>
      </c>
      <c r="G258" s="2" t="s">
        <v>125</v>
      </c>
      <c r="H258" s="5"/>
      <c r="I258" s="2" t="s">
        <v>47</v>
      </c>
      <c r="J258" s="4">
        <v>0.37</v>
      </c>
      <c r="K258" s="4">
        <v>0.37</v>
      </c>
      <c r="P258" s="6">
        <f>J258</f>
        <v>0.37</v>
      </c>
    </row>
    <row r="259" spans="2:19" x14ac:dyDescent="0.25">
      <c r="B259" s="2" t="s">
        <v>43</v>
      </c>
      <c r="C259" s="3">
        <v>45177</v>
      </c>
      <c r="D259" s="2" t="s">
        <v>160</v>
      </c>
      <c r="E259" s="2" t="s">
        <v>444</v>
      </c>
      <c r="F259" s="2" t="s">
        <v>45</v>
      </c>
      <c r="G259" s="2" t="s">
        <v>125</v>
      </c>
      <c r="H259" s="5"/>
      <c r="I259" s="2" t="s">
        <v>47</v>
      </c>
      <c r="J259" s="4">
        <v>77.819999999999993</v>
      </c>
      <c r="K259" s="4">
        <v>77.819999999999993</v>
      </c>
      <c r="Q259" s="6">
        <f>J259</f>
        <v>77.819999999999993</v>
      </c>
    </row>
    <row r="260" spans="2:19" x14ac:dyDescent="0.25">
      <c r="B260" s="2" t="s">
        <v>43</v>
      </c>
      <c r="C260" s="3">
        <v>45177</v>
      </c>
      <c r="D260" s="2" t="s">
        <v>160</v>
      </c>
      <c r="E260" s="2" t="s">
        <v>444</v>
      </c>
      <c r="F260" s="2" t="s">
        <v>45</v>
      </c>
      <c r="G260" s="2" t="s">
        <v>125</v>
      </c>
      <c r="H260" s="5"/>
      <c r="I260" s="2" t="s">
        <v>47</v>
      </c>
      <c r="J260" s="4">
        <v>18.2</v>
      </c>
      <c r="K260" s="4">
        <v>18.2</v>
      </c>
      <c r="R260" s="6">
        <f>J260</f>
        <v>18.2</v>
      </c>
    </row>
    <row r="261" spans="2:19" x14ac:dyDescent="0.25">
      <c r="B261" s="2" t="s">
        <v>43</v>
      </c>
      <c r="C261" s="3">
        <v>45177</v>
      </c>
      <c r="D261" s="2" t="s">
        <v>160</v>
      </c>
      <c r="E261" s="2" t="s">
        <v>444</v>
      </c>
      <c r="F261" s="2" t="s">
        <v>45</v>
      </c>
      <c r="G261" s="2" t="s">
        <v>125</v>
      </c>
      <c r="H261" s="5"/>
      <c r="I261" s="2" t="s">
        <v>47</v>
      </c>
      <c r="J261" s="4">
        <v>3.01</v>
      </c>
      <c r="K261" s="4">
        <v>3.01</v>
      </c>
      <c r="S261" s="6">
        <f>J261</f>
        <v>3.01</v>
      </c>
    </row>
    <row r="262" spans="2:19" x14ac:dyDescent="0.25">
      <c r="B262" s="2" t="s">
        <v>43</v>
      </c>
      <c r="C262" s="3">
        <v>45184</v>
      </c>
      <c r="D262" s="2" t="s">
        <v>161</v>
      </c>
      <c r="E262" s="2" t="s">
        <v>444</v>
      </c>
      <c r="F262" s="2" t="s">
        <v>45</v>
      </c>
      <c r="G262" s="2" t="s">
        <v>125</v>
      </c>
      <c r="H262" s="5"/>
      <c r="I262" s="2" t="s">
        <v>47</v>
      </c>
      <c r="J262" s="4">
        <v>1255.2</v>
      </c>
      <c r="K262" s="4">
        <v>1255.2</v>
      </c>
      <c r="L262" s="6">
        <f>J262</f>
        <v>1255.2</v>
      </c>
    </row>
    <row r="263" spans="2:19" x14ac:dyDescent="0.25">
      <c r="B263" s="2" t="s">
        <v>43</v>
      </c>
      <c r="C263" s="3">
        <v>45184</v>
      </c>
      <c r="D263" s="2" t="s">
        <v>161</v>
      </c>
      <c r="E263" s="2" t="s">
        <v>444</v>
      </c>
      <c r="F263" s="2" t="s">
        <v>45</v>
      </c>
      <c r="G263" s="2" t="s">
        <v>125</v>
      </c>
      <c r="H263" s="5"/>
      <c r="I263" s="2" t="s">
        <v>47</v>
      </c>
      <c r="J263" s="4">
        <v>51.42</v>
      </c>
      <c r="K263" s="4">
        <v>51.42</v>
      </c>
      <c r="M263" s="6">
        <f>J263</f>
        <v>51.42</v>
      </c>
    </row>
    <row r="264" spans="2:19" x14ac:dyDescent="0.25">
      <c r="B264" s="2" t="s">
        <v>43</v>
      </c>
      <c r="C264" s="3">
        <v>45184</v>
      </c>
      <c r="D264" s="2" t="s">
        <v>161</v>
      </c>
      <c r="E264" s="2" t="s">
        <v>444</v>
      </c>
      <c r="F264" s="2" t="s">
        <v>45</v>
      </c>
      <c r="G264" s="2" t="s">
        <v>125</v>
      </c>
      <c r="H264" s="5"/>
      <c r="I264" s="2" t="s">
        <v>47</v>
      </c>
      <c r="J264" s="4">
        <v>7.35</v>
      </c>
      <c r="K264" s="4">
        <v>7.35</v>
      </c>
      <c r="N264" s="6">
        <f>J264</f>
        <v>7.35</v>
      </c>
    </row>
    <row r="265" spans="2:19" x14ac:dyDescent="0.25">
      <c r="B265" s="2" t="s">
        <v>43</v>
      </c>
      <c r="C265" s="3">
        <v>45184</v>
      </c>
      <c r="D265" s="2" t="s">
        <v>161</v>
      </c>
      <c r="E265" s="2" t="s">
        <v>444</v>
      </c>
      <c r="F265" s="2" t="s">
        <v>45</v>
      </c>
      <c r="G265" s="2" t="s">
        <v>125</v>
      </c>
      <c r="H265" s="5"/>
      <c r="I265" s="2" t="s">
        <v>47</v>
      </c>
      <c r="J265" s="4">
        <v>3.04</v>
      </c>
      <c r="K265" s="4">
        <v>3.04</v>
      </c>
      <c r="O265" s="6">
        <f>J265</f>
        <v>3.04</v>
      </c>
    </row>
    <row r="266" spans="2:19" x14ac:dyDescent="0.25">
      <c r="B266" s="2" t="s">
        <v>43</v>
      </c>
      <c r="C266" s="3">
        <v>45184</v>
      </c>
      <c r="D266" s="2" t="s">
        <v>161</v>
      </c>
      <c r="E266" s="2" t="s">
        <v>444</v>
      </c>
      <c r="F266" s="2" t="s">
        <v>45</v>
      </c>
      <c r="G266" s="2" t="s">
        <v>125</v>
      </c>
      <c r="H266" s="5"/>
      <c r="I266" s="2" t="s">
        <v>47</v>
      </c>
      <c r="J266" s="4">
        <v>0.38</v>
      </c>
      <c r="K266" s="4">
        <v>0.38</v>
      </c>
      <c r="P266" s="6">
        <f>J266</f>
        <v>0.38</v>
      </c>
    </row>
    <row r="267" spans="2:19" x14ac:dyDescent="0.25">
      <c r="B267" s="2" t="s">
        <v>43</v>
      </c>
      <c r="C267" s="3">
        <v>45184</v>
      </c>
      <c r="D267" s="2" t="s">
        <v>161</v>
      </c>
      <c r="E267" s="2" t="s">
        <v>444</v>
      </c>
      <c r="F267" s="2" t="s">
        <v>45</v>
      </c>
      <c r="G267" s="2" t="s">
        <v>125</v>
      </c>
      <c r="H267" s="5"/>
      <c r="I267" s="2" t="s">
        <v>47</v>
      </c>
      <c r="J267" s="4">
        <v>77.83</v>
      </c>
      <c r="K267" s="4">
        <v>77.83</v>
      </c>
      <c r="Q267" s="6">
        <f>J267</f>
        <v>77.83</v>
      </c>
    </row>
    <row r="268" spans="2:19" x14ac:dyDescent="0.25">
      <c r="B268" s="2" t="s">
        <v>43</v>
      </c>
      <c r="C268" s="3">
        <v>45184</v>
      </c>
      <c r="D268" s="2" t="s">
        <v>161</v>
      </c>
      <c r="E268" s="2" t="s">
        <v>444</v>
      </c>
      <c r="F268" s="2" t="s">
        <v>45</v>
      </c>
      <c r="G268" s="2" t="s">
        <v>125</v>
      </c>
      <c r="H268" s="5"/>
      <c r="I268" s="2" t="s">
        <v>47</v>
      </c>
      <c r="J268" s="4">
        <v>18.2</v>
      </c>
      <c r="K268" s="4">
        <v>18.2</v>
      </c>
      <c r="R268" s="6">
        <f>J268</f>
        <v>18.2</v>
      </c>
    </row>
    <row r="269" spans="2:19" x14ac:dyDescent="0.25">
      <c r="B269" s="2" t="s">
        <v>43</v>
      </c>
      <c r="C269" s="3">
        <v>45184</v>
      </c>
      <c r="D269" s="2" t="s">
        <v>161</v>
      </c>
      <c r="E269" s="2" t="s">
        <v>444</v>
      </c>
      <c r="F269" s="2" t="s">
        <v>45</v>
      </c>
      <c r="G269" s="2" t="s">
        <v>125</v>
      </c>
      <c r="H269" s="5"/>
      <c r="I269" s="2" t="s">
        <v>47</v>
      </c>
      <c r="J269" s="4">
        <v>3.01</v>
      </c>
      <c r="K269" s="4">
        <v>3.01</v>
      </c>
      <c r="S269" s="6">
        <f>J269</f>
        <v>3.01</v>
      </c>
    </row>
    <row r="270" spans="2:19" x14ac:dyDescent="0.25">
      <c r="B270" s="2" t="s">
        <v>43</v>
      </c>
      <c r="C270" s="3">
        <v>45191</v>
      </c>
      <c r="D270" s="2" t="s">
        <v>162</v>
      </c>
      <c r="E270" s="2" t="s">
        <v>444</v>
      </c>
      <c r="F270" s="2" t="s">
        <v>45</v>
      </c>
      <c r="G270" s="2" t="s">
        <v>125</v>
      </c>
      <c r="H270" s="5"/>
      <c r="I270" s="2" t="s">
        <v>47</v>
      </c>
      <c r="J270" s="4">
        <v>1255.2</v>
      </c>
      <c r="K270" s="4">
        <v>1255.2</v>
      </c>
      <c r="L270" s="6">
        <f>J270</f>
        <v>1255.2</v>
      </c>
    </row>
    <row r="271" spans="2:19" x14ac:dyDescent="0.25">
      <c r="B271" s="2" t="s">
        <v>43</v>
      </c>
      <c r="C271" s="3">
        <v>45191</v>
      </c>
      <c r="D271" s="2" t="s">
        <v>162</v>
      </c>
      <c r="E271" s="2" t="s">
        <v>444</v>
      </c>
      <c r="F271" s="2" t="s">
        <v>45</v>
      </c>
      <c r="G271" s="2" t="s">
        <v>125</v>
      </c>
      <c r="H271" s="5"/>
      <c r="I271" s="2" t="s">
        <v>47</v>
      </c>
      <c r="J271" s="4">
        <v>51.42</v>
      </c>
      <c r="K271" s="4">
        <v>51.42</v>
      </c>
      <c r="M271" s="6">
        <f>J271</f>
        <v>51.42</v>
      </c>
    </row>
    <row r="272" spans="2:19" x14ac:dyDescent="0.25">
      <c r="B272" s="2" t="s">
        <v>43</v>
      </c>
      <c r="C272" s="3">
        <v>45191</v>
      </c>
      <c r="D272" s="2" t="s">
        <v>162</v>
      </c>
      <c r="E272" s="2" t="s">
        <v>444</v>
      </c>
      <c r="F272" s="2" t="s">
        <v>45</v>
      </c>
      <c r="G272" s="2" t="s">
        <v>125</v>
      </c>
      <c r="H272" s="5"/>
      <c r="I272" s="2" t="s">
        <v>47</v>
      </c>
      <c r="J272" s="4">
        <v>7.35</v>
      </c>
      <c r="K272" s="4">
        <v>7.35</v>
      </c>
      <c r="N272" s="6">
        <f>J272</f>
        <v>7.35</v>
      </c>
    </row>
    <row r="273" spans="2:19" x14ac:dyDescent="0.25">
      <c r="B273" s="2" t="s">
        <v>43</v>
      </c>
      <c r="C273" s="3">
        <v>45191</v>
      </c>
      <c r="D273" s="2" t="s">
        <v>162</v>
      </c>
      <c r="E273" s="2" t="s">
        <v>444</v>
      </c>
      <c r="F273" s="2" t="s">
        <v>45</v>
      </c>
      <c r="G273" s="2" t="s">
        <v>125</v>
      </c>
      <c r="H273" s="5"/>
      <c r="I273" s="2" t="s">
        <v>47</v>
      </c>
      <c r="J273" s="4">
        <v>3.04</v>
      </c>
      <c r="K273" s="4">
        <v>3.04</v>
      </c>
      <c r="O273" s="6">
        <f>J273</f>
        <v>3.04</v>
      </c>
    </row>
    <row r="274" spans="2:19" x14ac:dyDescent="0.25">
      <c r="B274" s="2" t="s">
        <v>43</v>
      </c>
      <c r="C274" s="3">
        <v>45191</v>
      </c>
      <c r="D274" s="2" t="s">
        <v>162</v>
      </c>
      <c r="E274" s="2" t="s">
        <v>444</v>
      </c>
      <c r="F274" s="2" t="s">
        <v>45</v>
      </c>
      <c r="G274" s="2" t="s">
        <v>125</v>
      </c>
      <c r="H274" s="5"/>
      <c r="I274" s="2" t="s">
        <v>47</v>
      </c>
      <c r="J274" s="4">
        <v>0.38</v>
      </c>
      <c r="K274" s="4">
        <v>0.38</v>
      </c>
      <c r="P274" s="6">
        <f>J274</f>
        <v>0.38</v>
      </c>
    </row>
    <row r="275" spans="2:19" x14ac:dyDescent="0.25">
      <c r="B275" s="2" t="s">
        <v>43</v>
      </c>
      <c r="C275" s="3">
        <v>45191</v>
      </c>
      <c r="D275" s="2" t="s">
        <v>162</v>
      </c>
      <c r="E275" s="2" t="s">
        <v>444</v>
      </c>
      <c r="F275" s="2" t="s">
        <v>45</v>
      </c>
      <c r="G275" s="2" t="s">
        <v>125</v>
      </c>
      <c r="H275" s="5"/>
      <c r="I275" s="2" t="s">
        <v>47</v>
      </c>
      <c r="J275" s="4">
        <v>77.819999999999993</v>
      </c>
      <c r="K275" s="4">
        <v>77.819999999999993</v>
      </c>
      <c r="Q275" s="6">
        <f>J275</f>
        <v>77.819999999999993</v>
      </c>
    </row>
    <row r="276" spans="2:19" x14ac:dyDescent="0.25">
      <c r="B276" s="2" t="s">
        <v>43</v>
      </c>
      <c r="C276" s="3">
        <v>45191</v>
      </c>
      <c r="D276" s="2" t="s">
        <v>162</v>
      </c>
      <c r="E276" s="2" t="s">
        <v>444</v>
      </c>
      <c r="F276" s="2" t="s">
        <v>45</v>
      </c>
      <c r="G276" s="2" t="s">
        <v>125</v>
      </c>
      <c r="H276" s="5"/>
      <c r="I276" s="2" t="s">
        <v>47</v>
      </c>
      <c r="J276" s="4">
        <v>18.2</v>
      </c>
      <c r="K276" s="4">
        <v>18.2</v>
      </c>
      <c r="R276" s="6">
        <f>J276</f>
        <v>18.2</v>
      </c>
    </row>
    <row r="277" spans="2:19" x14ac:dyDescent="0.25">
      <c r="B277" s="2" t="s">
        <v>43</v>
      </c>
      <c r="C277" s="3">
        <v>45191</v>
      </c>
      <c r="D277" s="2" t="s">
        <v>162</v>
      </c>
      <c r="E277" s="2" t="s">
        <v>444</v>
      </c>
      <c r="F277" s="2" t="s">
        <v>45</v>
      </c>
      <c r="G277" s="2" t="s">
        <v>125</v>
      </c>
      <c r="H277" s="5"/>
      <c r="I277" s="2" t="s">
        <v>47</v>
      </c>
      <c r="J277" s="4">
        <v>3.02</v>
      </c>
      <c r="K277" s="4">
        <v>3.02</v>
      </c>
      <c r="S277" s="6">
        <f>J277</f>
        <v>3.02</v>
      </c>
    </row>
    <row r="278" spans="2:19" x14ac:dyDescent="0.25">
      <c r="B278" s="2" t="s">
        <v>43</v>
      </c>
      <c r="C278" s="3">
        <v>45198</v>
      </c>
      <c r="D278" s="2" t="s">
        <v>163</v>
      </c>
      <c r="E278" s="2" t="s">
        <v>444</v>
      </c>
      <c r="F278" s="2" t="s">
        <v>45</v>
      </c>
      <c r="G278" s="2" t="s">
        <v>125</v>
      </c>
      <c r="H278" s="5"/>
      <c r="I278" s="2" t="s">
        <v>47</v>
      </c>
      <c r="J278" s="4">
        <v>1255.2</v>
      </c>
      <c r="K278" s="4">
        <v>1255.2</v>
      </c>
      <c r="L278" s="6">
        <f>J278</f>
        <v>1255.2</v>
      </c>
    </row>
    <row r="279" spans="2:19" x14ac:dyDescent="0.25">
      <c r="B279" s="2" t="s">
        <v>43</v>
      </c>
      <c r="C279" s="3">
        <v>45198</v>
      </c>
      <c r="D279" s="2" t="s">
        <v>163</v>
      </c>
      <c r="E279" s="2" t="s">
        <v>444</v>
      </c>
      <c r="F279" s="2" t="s">
        <v>45</v>
      </c>
      <c r="G279" s="2" t="s">
        <v>125</v>
      </c>
      <c r="H279" s="5"/>
      <c r="I279" s="2" t="s">
        <v>47</v>
      </c>
      <c r="J279" s="4">
        <v>51.42</v>
      </c>
      <c r="K279" s="4">
        <v>51.42</v>
      </c>
      <c r="M279" s="6">
        <f>J279</f>
        <v>51.42</v>
      </c>
    </row>
    <row r="280" spans="2:19" x14ac:dyDescent="0.25">
      <c r="B280" s="2" t="s">
        <v>43</v>
      </c>
      <c r="C280" s="3">
        <v>45198</v>
      </c>
      <c r="D280" s="2" t="s">
        <v>163</v>
      </c>
      <c r="E280" s="2" t="s">
        <v>444</v>
      </c>
      <c r="F280" s="2" t="s">
        <v>45</v>
      </c>
      <c r="G280" s="2" t="s">
        <v>125</v>
      </c>
      <c r="H280" s="5"/>
      <c r="I280" s="2" t="s">
        <v>47</v>
      </c>
      <c r="J280" s="4">
        <v>7.35</v>
      </c>
      <c r="K280" s="4">
        <v>7.35</v>
      </c>
      <c r="N280" s="6">
        <f>J280</f>
        <v>7.35</v>
      </c>
    </row>
    <row r="281" spans="2:19" x14ac:dyDescent="0.25">
      <c r="B281" s="2" t="s">
        <v>43</v>
      </c>
      <c r="C281" s="3">
        <v>45198</v>
      </c>
      <c r="D281" s="2" t="s">
        <v>163</v>
      </c>
      <c r="E281" s="2" t="s">
        <v>444</v>
      </c>
      <c r="F281" s="2" t="s">
        <v>45</v>
      </c>
      <c r="G281" s="2" t="s">
        <v>125</v>
      </c>
      <c r="H281" s="5"/>
      <c r="I281" s="2" t="s">
        <v>47</v>
      </c>
      <c r="J281" s="4">
        <v>3.04</v>
      </c>
      <c r="K281" s="4">
        <v>3.04</v>
      </c>
      <c r="O281" s="6">
        <f>J281</f>
        <v>3.04</v>
      </c>
    </row>
    <row r="282" spans="2:19" x14ac:dyDescent="0.25">
      <c r="B282" s="2" t="s">
        <v>43</v>
      </c>
      <c r="C282" s="3">
        <v>45198</v>
      </c>
      <c r="D282" s="2" t="s">
        <v>163</v>
      </c>
      <c r="E282" s="2" t="s">
        <v>444</v>
      </c>
      <c r="F282" s="2" t="s">
        <v>45</v>
      </c>
      <c r="G282" s="2" t="s">
        <v>125</v>
      </c>
      <c r="H282" s="5"/>
      <c r="I282" s="2" t="s">
        <v>47</v>
      </c>
      <c r="J282" s="4">
        <v>0.37</v>
      </c>
      <c r="K282" s="4">
        <v>0.37</v>
      </c>
      <c r="P282" s="6">
        <f>J282</f>
        <v>0.37</v>
      </c>
    </row>
    <row r="283" spans="2:19" x14ac:dyDescent="0.25">
      <c r="B283" s="2" t="s">
        <v>43</v>
      </c>
      <c r="C283" s="3">
        <v>45198</v>
      </c>
      <c r="D283" s="2" t="s">
        <v>163</v>
      </c>
      <c r="E283" s="2" t="s">
        <v>444</v>
      </c>
      <c r="F283" s="2" t="s">
        <v>45</v>
      </c>
      <c r="G283" s="2" t="s">
        <v>125</v>
      </c>
      <c r="H283" s="5"/>
      <c r="I283" s="2" t="s">
        <v>47</v>
      </c>
      <c r="J283" s="4">
        <v>77.819999999999993</v>
      </c>
      <c r="K283" s="4">
        <v>77.819999999999993</v>
      </c>
      <c r="Q283" s="6">
        <f>J283</f>
        <v>77.819999999999993</v>
      </c>
    </row>
    <row r="284" spans="2:19" x14ac:dyDescent="0.25">
      <c r="B284" s="2" t="s">
        <v>43</v>
      </c>
      <c r="C284" s="3">
        <v>45198</v>
      </c>
      <c r="D284" s="2" t="s">
        <v>163</v>
      </c>
      <c r="E284" s="2" t="s">
        <v>444</v>
      </c>
      <c r="F284" s="2" t="s">
        <v>45</v>
      </c>
      <c r="G284" s="2" t="s">
        <v>125</v>
      </c>
      <c r="H284" s="5"/>
      <c r="I284" s="2" t="s">
        <v>47</v>
      </c>
      <c r="J284" s="4">
        <v>18.2</v>
      </c>
      <c r="K284" s="4">
        <v>18.2</v>
      </c>
      <c r="R284" s="6">
        <f>J284</f>
        <v>18.2</v>
      </c>
    </row>
    <row r="285" spans="2:19" x14ac:dyDescent="0.25">
      <c r="B285" s="2" t="s">
        <v>43</v>
      </c>
      <c r="C285" s="3">
        <v>45198</v>
      </c>
      <c r="D285" s="2" t="s">
        <v>163</v>
      </c>
      <c r="E285" s="2" t="s">
        <v>444</v>
      </c>
      <c r="F285" s="2" t="s">
        <v>45</v>
      </c>
      <c r="G285" s="2" t="s">
        <v>125</v>
      </c>
      <c r="H285" s="5"/>
      <c r="I285" s="2" t="s">
        <v>47</v>
      </c>
      <c r="J285" s="4">
        <v>3.01</v>
      </c>
      <c r="K285" s="4">
        <v>3.01</v>
      </c>
      <c r="S285" s="6">
        <f>J285</f>
        <v>3.01</v>
      </c>
    </row>
    <row r="286" spans="2:19" x14ac:dyDescent="0.25">
      <c r="B286" s="2" t="s">
        <v>43</v>
      </c>
      <c r="C286" s="3">
        <v>45205</v>
      </c>
      <c r="D286" s="2" t="s">
        <v>164</v>
      </c>
      <c r="E286" s="2" t="s">
        <v>444</v>
      </c>
      <c r="F286" s="2" t="s">
        <v>45</v>
      </c>
      <c r="G286" s="2" t="s">
        <v>125</v>
      </c>
      <c r="H286" s="5"/>
      <c r="I286" s="2" t="s">
        <v>47</v>
      </c>
      <c r="J286" s="4">
        <v>1255.2</v>
      </c>
      <c r="K286" s="4">
        <v>1255.2</v>
      </c>
      <c r="L286" s="6">
        <f>J286</f>
        <v>1255.2</v>
      </c>
    </row>
    <row r="287" spans="2:19" x14ac:dyDescent="0.25">
      <c r="B287" s="2" t="s">
        <v>43</v>
      </c>
      <c r="C287" s="3">
        <v>45205</v>
      </c>
      <c r="D287" s="2" t="s">
        <v>164</v>
      </c>
      <c r="E287" s="2" t="s">
        <v>444</v>
      </c>
      <c r="F287" s="2" t="s">
        <v>45</v>
      </c>
      <c r="G287" s="2" t="s">
        <v>125</v>
      </c>
      <c r="H287" s="5"/>
      <c r="I287" s="2" t="s">
        <v>47</v>
      </c>
      <c r="J287" s="4">
        <v>51.42</v>
      </c>
      <c r="K287" s="4">
        <v>51.42</v>
      </c>
      <c r="M287" s="6">
        <f>J287</f>
        <v>51.42</v>
      </c>
    </row>
    <row r="288" spans="2:19" x14ac:dyDescent="0.25">
      <c r="B288" s="2" t="s">
        <v>43</v>
      </c>
      <c r="C288" s="3">
        <v>45205</v>
      </c>
      <c r="D288" s="2" t="s">
        <v>164</v>
      </c>
      <c r="E288" s="2" t="s">
        <v>444</v>
      </c>
      <c r="F288" s="2" t="s">
        <v>45</v>
      </c>
      <c r="G288" s="2" t="s">
        <v>125</v>
      </c>
      <c r="H288" s="5"/>
      <c r="I288" s="2" t="s">
        <v>47</v>
      </c>
      <c r="J288" s="4">
        <v>7.35</v>
      </c>
      <c r="K288" s="4">
        <v>7.35</v>
      </c>
      <c r="N288" s="6">
        <f>J288</f>
        <v>7.35</v>
      </c>
    </row>
    <row r="289" spans="2:19" x14ac:dyDescent="0.25">
      <c r="B289" s="2" t="s">
        <v>43</v>
      </c>
      <c r="C289" s="3">
        <v>45205</v>
      </c>
      <c r="D289" s="2" t="s">
        <v>164</v>
      </c>
      <c r="E289" s="2" t="s">
        <v>444</v>
      </c>
      <c r="F289" s="2" t="s">
        <v>45</v>
      </c>
      <c r="G289" s="2" t="s">
        <v>125</v>
      </c>
      <c r="H289" s="5"/>
      <c r="I289" s="2" t="s">
        <v>47</v>
      </c>
      <c r="J289" s="4">
        <v>3.04</v>
      </c>
      <c r="K289" s="4">
        <v>3.04</v>
      </c>
      <c r="O289" s="6">
        <f>J289</f>
        <v>3.04</v>
      </c>
    </row>
    <row r="290" spans="2:19" x14ac:dyDescent="0.25">
      <c r="B290" s="2" t="s">
        <v>43</v>
      </c>
      <c r="C290" s="3">
        <v>45205</v>
      </c>
      <c r="D290" s="2" t="s">
        <v>164</v>
      </c>
      <c r="E290" s="2" t="s">
        <v>444</v>
      </c>
      <c r="F290" s="2" t="s">
        <v>45</v>
      </c>
      <c r="G290" s="2" t="s">
        <v>125</v>
      </c>
      <c r="H290" s="5"/>
      <c r="I290" s="2" t="s">
        <v>47</v>
      </c>
      <c r="J290" s="4">
        <v>0.38</v>
      </c>
      <c r="K290" s="4">
        <v>0.38</v>
      </c>
      <c r="P290" s="6">
        <f>J290</f>
        <v>0.38</v>
      </c>
    </row>
    <row r="291" spans="2:19" x14ac:dyDescent="0.25">
      <c r="B291" s="2" t="s">
        <v>43</v>
      </c>
      <c r="C291" s="3">
        <v>45205</v>
      </c>
      <c r="D291" s="2" t="s">
        <v>164</v>
      </c>
      <c r="E291" s="2" t="s">
        <v>444</v>
      </c>
      <c r="F291" s="2" t="s">
        <v>45</v>
      </c>
      <c r="G291" s="2" t="s">
        <v>125</v>
      </c>
      <c r="H291" s="5"/>
      <c r="I291" s="2" t="s">
        <v>47</v>
      </c>
      <c r="J291" s="4">
        <v>77.819999999999993</v>
      </c>
      <c r="K291" s="4">
        <v>77.819999999999993</v>
      </c>
      <c r="Q291" s="6">
        <f>J291</f>
        <v>77.819999999999993</v>
      </c>
    </row>
    <row r="292" spans="2:19" x14ac:dyDescent="0.25">
      <c r="B292" s="2" t="s">
        <v>43</v>
      </c>
      <c r="C292" s="3">
        <v>45205</v>
      </c>
      <c r="D292" s="2" t="s">
        <v>164</v>
      </c>
      <c r="E292" s="2" t="s">
        <v>444</v>
      </c>
      <c r="F292" s="2" t="s">
        <v>45</v>
      </c>
      <c r="G292" s="2" t="s">
        <v>125</v>
      </c>
      <c r="H292" s="5"/>
      <c r="I292" s="2" t="s">
        <v>47</v>
      </c>
      <c r="J292" s="4">
        <v>18.2</v>
      </c>
      <c r="K292" s="4">
        <v>18.2</v>
      </c>
      <c r="R292" s="6">
        <f>J292</f>
        <v>18.2</v>
      </c>
    </row>
    <row r="293" spans="2:19" x14ac:dyDescent="0.25">
      <c r="B293" s="2" t="s">
        <v>43</v>
      </c>
      <c r="C293" s="3">
        <v>45205</v>
      </c>
      <c r="D293" s="2" t="s">
        <v>164</v>
      </c>
      <c r="E293" s="2" t="s">
        <v>444</v>
      </c>
      <c r="F293" s="2" t="s">
        <v>45</v>
      </c>
      <c r="G293" s="2" t="s">
        <v>125</v>
      </c>
      <c r="H293" s="5"/>
      <c r="I293" s="2" t="s">
        <v>47</v>
      </c>
      <c r="J293" s="4">
        <v>3.01</v>
      </c>
      <c r="K293" s="4">
        <v>3.01</v>
      </c>
      <c r="S293" s="6">
        <f>J293</f>
        <v>3.01</v>
      </c>
    </row>
    <row r="294" spans="2:19" x14ac:dyDescent="0.25">
      <c r="B294" s="2" t="s">
        <v>43</v>
      </c>
      <c r="C294" s="3">
        <v>45212</v>
      </c>
      <c r="D294" s="2" t="s">
        <v>165</v>
      </c>
      <c r="E294" s="2" t="s">
        <v>444</v>
      </c>
      <c r="F294" s="2" t="s">
        <v>45</v>
      </c>
      <c r="G294" s="2" t="s">
        <v>125</v>
      </c>
      <c r="H294" s="5"/>
      <c r="I294" s="2" t="s">
        <v>47</v>
      </c>
      <c r="J294" s="4">
        <v>1255.2</v>
      </c>
      <c r="K294" s="4">
        <v>1255.2</v>
      </c>
      <c r="L294" s="6">
        <f>J294</f>
        <v>1255.2</v>
      </c>
    </row>
    <row r="295" spans="2:19" x14ac:dyDescent="0.25">
      <c r="B295" s="2" t="s">
        <v>43</v>
      </c>
      <c r="C295" s="3">
        <v>45212</v>
      </c>
      <c r="D295" s="2" t="s">
        <v>165</v>
      </c>
      <c r="E295" s="2" t="s">
        <v>444</v>
      </c>
      <c r="F295" s="2" t="s">
        <v>45</v>
      </c>
      <c r="G295" s="2" t="s">
        <v>125</v>
      </c>
      <c r="H295" s="5"/>
      <c r="I295" s="2" t="s">
        <v>47</v>
      </c>
      <c r="J295" s="4">
        <v>51.42</v>
      </c>
      <c r="K295" s="4">
        <v>51.42</v>
      </c>
      <c r="M295" s="6">
        <f>J295</f>
        <v>51.42</v>
      </c>
    </row>
    <row r="296" spans="2:19" x14ac:dyDescent="0.25">
      <c r="B296" s="2" t="s">
        <v>43</v>
      </c>
      <c r="C296" s="3">
        <v>45212</v>
      </c>
      <c r="D296" s="2" t="s">
        <v>165</v>
      </c>
      <c r="E296" s="2" t="s">
        <v>444</v>
      </c>
      <c r="F296" s="2" t="s">
        <v>45</v>
      </c>
      <c r="G296" s="2" t="s">
        <v>125</v>
      </c>
      <c r="H296" s="5"/>
      <c r="I296" s="2" t="s">
        <v>47</v>
      </c>
      <c r="J296" s="4">
        <v>7.35</v>
      </c>
      <c r="K296" s="4">
        <v>7.35</v>
      </c>
      <c r="N296" s="6">
        <f>J296</f>
        <v>7.35</v>
      </c>
    </row>
    <row r="297" spans="2:19" x14ac:dyDescent="0.25">
      <c r="B297" s="2" t="s">
        <v>43</v>
      </c>
      <c r="C297" s="3">
        <v>45212</v>
      </c>
      <c r="D297" s="2" t="s">
        <v>165</v>
      </c>
      <c r="E297" s="2" t="s">
        <v>444</v>
      </c>
      <c r="F297" s="2" t="s">
        <v>45</v>
      </c>
      <c r="G297" s="2" t="s">
        <v>125</v>
      </c>
      <c r="H297" s="5"/>
      <c r="I297" s="2" t="s">
        <v>47</v>
      </c>
      <c r="J297" s="4">
        <v>3.04</v>
      </c>
      <c r="K297" s="4">
        <v>3.04</v>
      </c>
      <c r="O297" s="6">
        <f>J297</f>
        <v>3.04</v>
      </c>
    </row>
    <row r="298" spans="2:19" x14ac:dyDescent="0.25">
      <c r="B298" s="2" t="s">
        <v>43</v>
      </c>
      <c r="C298" s="3">
        <v>45212</v>
      </c>
      <c r="D298" s="2" t="s">
        <v>165</v>
      </c>
      <c r="E298" s="2" t="s">
        <v>444</v>
      </c>
      <c r="F298" s="2" t="s">
        <v>45</v>
      </c>
      <c r="G298" s="2" t="s">
        <v>125</v>
      </c>
      <c r="H298" s="5"/>
      <c r="I298" s="2" t="s">
        <v>47</v>
      </c>
      <c r="J298" s="4">
        <v>0.38</v>
      </c>
      <c r="K298" s="4">
        <v>0.38</v>
      </c>
      <c r="P298" s="6">
        <f>J298</f>
        <v>0.38</v>
      </c>
    </row>
    <row r="299" spans="2:19" x14ac:dyDescent="0.25">
      <c r="B299" s="2" t="s">
        <v>43</v>
      </c>
      <c r="C299" s="3">
        <v>45212</v>
      </c>
      <c r="D299" s="2" t="s">
        <v>165</v>
      </c>
      <c r="E299" s="2" t="s">
        <v>444</v>
      </c>
      <c r="F299" s="2" t="s">
        <v>45</v>
      </c>
      <c r="G299" s="2" t="s">
        <v>125</v>
      </c>
      <c r="H299" s="5"/>
      <c r="I299" s="2" t="s">
        <v>47</v>
      </c>
      <c r="J299" s="4">
        <v>77.83</v>
      </c>
      <c r="K299" s="4">
        <v>77.83</v>
      </c>
      <c r="Q299" s="6">
        <f>J299</f>
        <v>77.83</v>
      </c>
    </row>
    <row r="300" spans="2:19" x14ac:dyDescent="0.25">
      <c r="B300" s="2" t="s">
        <v>43</v>
      </c>
      <c r="C300" s="3">
        <v>45212</v>
      </c>
      <c r="D300" s="2" t="s">
        <v>165</v>
      </c>
      <c r="E300" s="2" t="s">
        <v>444</v>
      </c>
      <c r="F300" s="2" t="s">
        <v>45</v>
      </c>
      <c r="G300" s="2" t="s">
        <v>125</v>
      </c>
      <c r="H300" s="5"/>
      <c r="I300" s="2" t="s">
        <v>47</v>
      </c>
      <c r="J300" s="4">
        <v>18.2</v>
      </c>
      <c r="K300" s="4">
        <v>18.2</v>
      </c>
      <c r="R300" s="6">
        <f>J300</f>
        <v>18.2</v>
      </c>
    </row>
    <row r="301" spans="2:19" x14ac:dyDescent="0.25">
      <c r="B301" s="2" t="s">
        <v>43</v>
      </c>
      <c r="C301" s="3">
        <v>45212</v>
      </c>
      <c r="D301" s="2" t="s">
        <v>165</v>
      </c>
      <c r="E301" s="2" t="s">
        <v>444</v>
      </c>
      <c r="F301" s="2" t="s">
        <v>45</v>
      </c>
      <c r="G301" s="2" t="s">
        <v>125</v>
      </c>
      <c r="H301" s="5"/>
      <c r="I301" s="2" t="s">
        <v>47</v>
      </c>
      <c r="J301" s="4">
        <v>3.01</v>
      </c>
      <c r="K301" s="4">
        <v>3.01</v>
      </c>
      <c r="S301" s="6">
        <f>J301</f>
        <v>3.01</v>
      </c>
    </row>
    <row r="302" spans="2:19" x14ac:dyDescent="0.25">
      <c r="B302" s="2" t="s">
        <v>43</v>
      </c>
      <c r="C302" s="3">
        <v>45219</v>
      </c>
      <c r="D302" s="2" t="s">
        <v>166</v>
      </c>
      <c r="E302" s="2" t="s">
        <v>444</v>
      </c>
      <c r="F302" s="2" t="s">
        <v>45</v>
      </c>
      <c r="G302" s="2" t="s">
        <v>93</v>
      </c>
      <c r="H302" s="5"/>
      <c r="I302" s="2" t="s">
        <v>47</v>
      </c>
      <c r="J302" s="4">
        <v>1255.2</v>
      </c>
      <c r="K302" s="4">
        <v>1255.2</v>
      </c>
      <c r="L302" s="6">
        <f>J302</f>
        <v>1255.2</v>
      </c>
    </row>
    <row r="303" spans="2:19" x14ac:dyDescent="0.25">
      <c r="B303" s="2" t="s">
        <v>43</v>
      </c>
      <c r="C303" s="3">
        <v>45219</v>
      </c>
      <c r="D303" s="2" t="s">
        <v>166</v>
      </c>
      <c r="E303" s="2" t="s">
        <v>444</v>
      </c>
      <c r="F303" s="2" t="s">
        <v>45</v>
      </c>
      <c r="G303" s="2" t="s">
        <v>93</v>
      </c>
      <c r="H303" s="5"/>
      <c r="I303" s="2" t="s">
        <v>47</v>
      </c>
      <c r="J303" s="4">
        <v>51.42</v>
      </c>
      <c r="K303" s="4">
        <v>51.42</v>
      </c>
      <c r="M303" s="6">
        <f>J303</f>
        <v>51.42</v>
      </c>
    </row>
    <row r="304" spans="2:19" x14ac:dyDescent="0.25">
      <c r="B304" s="2" t="s">
        <v>43</v>
      </c>
      <c r="C304" s="3">
        <v>45219</v>
      </c>
      <c r="D304" s="2" t="s">
        <v>166</v>
      </c>
      <c r="E304" s="2" t="s">
        <v>444</v>
      </c>
      <c r="F304" s="2" t="s">
        <v>45</v>
      </c>
      <c r="G304" s="2" t="s">
        <v>93</v>
      </c>
      <c r="H304" s="5"/>
      <c r="I304" s="2" t="s">
        <v>47</v>
      </c>
      <c r="J304" s="4">
        <v>7.35</v>
      </c>
      <c r="K304" s="4">
        <v>7.35</v>
      </c>
      <c r="N304" s="6">
        <f>J304</f>
        <v>7.35</v>
      </c>
    </row>
    <row r="305" spans="2:19" x14ac:dyDescent="0.25">
      <c r="B305" s="2" t="s">
        <v>43</v>
      </c>
      <c r="C305" s="3">
        <v>45219</v>
      </c>
      <c r="D305" s="2" t="s">
        <v>166</v>
      </c>
      <c r="E305" s="2" t="s">
        <v>444</v>
      </c>
      <c r="F305" s="2" t="s">
        <v>45</v>
      </c>
      <c r="G305" s="2" t="s">
        <v>93</v>
      </c>
      <c r="H305" s="5"/>
      <c r="I305" s="2" t="s">
        <v>47</v>
      </c>
      <c r="J305" s="4">
        <v>3.04</v>
      </c>
      <c r="K305" s="4">
        <v>3.04</v>
      </c>
      <c r="O305" s="6">
        <f>J305</f>
        <v>3.04</v>
      </c>
    </row>
    <row r="306" spans="2:19" x14ac:dyDescent="0.25">
      <c r="B306" s="2" t="s">
        <v>43</v>
      </c>
      <c r="C306" s="3">
        <v>45219</v>
      </c>
      <c r="D306" s="2" t="s">
        <v>166</v>
      </c>
      <c r="E306" s="2" t="s">
        <v>444</v>
      </c>
      <c r="F306" s="2" t="s">
        <v>45</v>
      </c>
      <c r="G306" s="2" t="s">
        <v>93</v>
      </c>
      <c r="H306" s="5"/>
      <c r="I306" s="2" t="s">
        <v>47</v>
      </c>
      <c r="J306" s="4">
        <v>0.37</v>
      </c>
      <c r="K306" s="4">
        <v>0.37</v>
      </c>
      <c r="P306" s="6">
        <f>J306</f>
        <v>0.37</v>
      </c>
    </row>
    <row r="307" spans="2:19" x14ac:dyDescent="0.25">
      <c r="B307" s="2" t="s">
        <v>43</v>
      </c>
      <c r="C307" s="3">
        <v>45219</v>
      </c>
      <c r="D307" s="2" t="s">
        <v>166</v>
      </c>
      <c r="E307" s="2" t="s">
        <v>444</v>
      </c>
      <c r="F307" s="2" t="s">
        <v>45</v>
      </c>
      <c r="G307" s="2" t="s">
        <v>93</v>
      </c>
      <c r="H307" s="5"/>
      <c r="I307" s="2" t="s">
        <v>47</v>
      </c>
      <c r="J307" s="4">
        <v>77.819999999999993</v>
      </c>
      <c r="K307" s="4">
        <v>77.819999999999993</v>
      </c>
      <c r="Q307" s="6">
        <f>J307</f>
        <v>77.819999999999993</v>
      </c>
    </row>
    <row r="308" spans="2:19" x14ac:dyDescent="0.25">
      <c r="B308" s="2" t="s">
        <v>43</v>
      </c>
      <c r="C308" s="3">
        <v>45219</v>
      </c>
      <c r="D308" s="2" t="s">
        <v>166</v>
      </c>
      <c r="E308" s="2" t="s">
        <v>444</v>
      </c>
      <c r="F308" s="2" t="s">
        <v>45</v>
      </c>
      <c r="G308" s="2" t="s">
        <v>93</v>
      </c>
      <c r="H308" s="5"/>
      <c r="I308" s="2" t="s">
        <v>47</v>
      </c>
      <c r="J308" s="4">
        <v>18.2</v>
      </c>
      <c r="K308" s="4">
        <v>18.2</v>
      </c>
      <c r="R308" s="6">
        <f>J308</f>
        <v>18.2</v>
      </c>
    </row>
    <row r="309" spans="2:19" x14ac:dyDescent="0.25">
      <c r="B309" s="2" t="s">
        <v>43</v>
      </c>
      <c r="C309" s="3">
        <v>45219</v>
      </c>
      <c r="D309" s="2" t="s">
        <v>166</v>
      </c>
      <c r="E309" s="2" t="s">
        <v>444</v>
      </c>
      <c r="F309" s="2" t="s">
        <v>45</v>
      </c>
      <c r="G309" s="2" t="s">
        <v>93</v>
      </c>
      <c r="H309" s="5"/>
      <c r="I309" s="2" t="s">
        <v>47</v>
      </c>
      <c r="J309" s="4">
        <v>3.02</v>
      </c>
      <c r="K309" s="4">
        <v>3.02</v>
      </c>
      <c r="S309" s="6">
        <f>J309</f>
        <v>3.02</v>
      </c>
    </row>
    <row r="310" spans="2:19" x14ac:dyDescent="0.25">
      <c r="B310" s="2" t="s">
        <v>43</v>
      </c>
      <c r="C310" s="3">
        <v>45226</v>
      </c>
      <c r="D310" s="2" t="s">
        <v>167</v>
      </c>
      <c r="E310" s="2" t="s">
        <v>444</v>
      </c>
      <c r="F310" s="2" t="s">
        <v>45</v>
      </c>
      <c r="G310" s="2" t="s">
        <v>93</v>
      </c>
      <c r="H310" s="5"/>
      <c r="I310" s="2" t="s">
        <v>47</v>
      </c>
      <c r="J310" s="4">
        <v>1255.2</v>
      </c>
      <c r="K310" s="4">
        <v>1255.2</v>
      </c>
      <c r="L310" s="6">
        <f>J310</f>
        <v>1255.2</v>
      </c>
    </row>
    <row r="311" spans="2:19" x14ac:dyDescent="0.25">
      <c r="B311" s="2" t="s">
        <v>43</v>
      </c>
      <c r="C311" s="3">
        <v>45226</v>
      </c>
      <c r="D311" s="2" t="s">
        <v>167</v>
      </c>
      <c r="E311" s="2" t="s">
        <v>444</v>
      </c>
      <c r="F311" s="2" t="s">
        <v>45</v>
      </c>
      <c r="G311" s="2" t="s">
        <v>93</v>
      </c>
      <c r="H311" s="5"/>
      <c r="I311" s="2" t="s">
        <v>47</v>
      </c>
      <c r="J311" s="4">
        <v>51.42</v>
      </c>
      <c r="K311" s="4">
        <v>51.42</v>
      </c>
      <c r="M311" s="6">
        <f>J311</f>
        <v>51.42</v>
      </c>
    </row>
    <row r="312" spans="2:19" x14ac:dyDescent="0.25">
      <c r="B312" s="2" t="s">
        <v>43</v>
      </c>
      <c r="C312" s="3">
        <v>45226</v>
      </c>
      <c r="D312" s="2" t="s">
        <v>167</v>
      </c>
      <c r="E312" s="2" t="s">
        <v>444</v>
      </c>
      <c r="F312" s="2" t="s">
        <v>45</v>
      </c>
      <c r="G312" s="2" t="s">
        <v>93</v>
      </c>
      <c r="H312" s="5"/>
      <c r="I312" s="2" t="s">
        <v>47</v>
      </c>
      <c r="J312" s="4">
        <v>7.35</v>
      </c>
      <c r="K312" s="4">
        <v>7.35</v>
      </c>
      <c r="N312" s="6">
        <f>J312</f>
        <v>7.35</v>
      </c>
    </row>
    <row r="313" spans="2:19" x14ac:dyDescent="0.25">
      <c r="B313" s="2" t="s">
        <v>43</v>
      </c>
      <c r="C313" s="3">
        <v>45226</v>
      </c>
      <c r="D313" s="2" t="s">
        <v>167</v>
      </c>
      <c r="E313" s="2" t="s">
        <v>444</v>
      </c>
      <c r="F313" s="2" t="s">
        <v>45</v>
      </c>
      <c r="G313" s="2" t="s">
        <v>93</v>
      </c>
      <c r="H313" s="5"/>
      <c r="I313" s="2" t="s">
        <v>47</v>
      </c>
      <c r="J313" s="4">
        <v>3.04</v>
      </c>
      <c r="K313" s="4">
        <v>3.04</v>
      </c>
      <c r="O313" s="6">
        <f>J313</f>
        <v>3.04</v>
      </c>
    </row>
    <row r="314" spans="2:19" x14ac:dyDescent="0.25">
      <c r="B314" s="2" t="s">
        <v>43</v>
      </c>
      <c r="C314" s="3">
        <v>45226</v>
      </c>
      <c r="D314" s="2" t="s">
        <v>167</v>
      </c>
      <c r="E314" s="2" t="s">
        <v>444</v>
      </c>
      <c r="F314" s="2" t="s">
        <v>45</v>
      </c>
      <c r="G314" s="2" t="s">
        <v>93</v>
      </c>
      <c r="H314" s="5"/>
      <c r="I314" s="2" t="s">
        <v>47</v>
      </c>
      <c r="J314" s="4">
        <v>0.38</v>
      </c>
      <c r="K314" s="4">
        <v>0.38</v>
      </c>
      <c r="P314" s="6">
        <f>J314</f>
        <v>0.38</v>
      </c>
    </row>
    <row r="315" spans="2:19" x14ac:dyDescent="0.25">
      <c r="B315" s="2" t="s">
        <v>43</v>
      </c>
      <c r="C315" s="3">
        <v>45226</v>
      </c>
      <c r="D315" s="2" t="s">
        <v>167</v>
      </c>
      <c r="E315" s="2" t="s">
        <v>444</v>
      </c>
      <c r="F315" s="2" t="s">
        <v>45</v>
      </c>
      <c r="G315" s="2" t="s">
        <v>93</v>
      </c>
      <c r="H315" s="5"/>
      <c r="I315" s="2" t="s">
        <v>47</v>
      </c>
      <c r="J315" s="4">
        <v>77.819999999999993</v>
      </c>
      <c r="K315" s="4">
        <v>77.819999999999993</v>
      </c>
      <c r="Q315" s="6">
        <f>J315</f>
        <v>77.819999999999993</v>
      </c>
    </row>
    <row r="316" spans="2:19" x14ac:dyDescent="0.25">
      <c r="B316" s="2" t="s">
        <v>43</v>
      </c>
      <c r="C316" s="3">
        <v>45226</v>
      </c>
      <c r="D316" s="2" t="s">
        <v>167</v>
      </c>
      <c r="E316" s="2" t="s">
        <v>444</v>
      </c>
      <c r="F316" s="2" t="s">
        <v>45</v>
      </c>
      <c r="G316" s="2" t="s">
        <v>93</v>
      </c>
      <c r="H316" s="5"/>
      <c r="I316" s="2" t="s">
        <v>47</v>
      </c>
      <c r="J316" s="4">
        <v>18.2</v>
      </c>
      <c r="K316" s="4">
        <v>18.2</v>
      </c>
      <c r="R316" s="6">
        <f>J316</f>
        <v>18.2</v>
      </c>
    </row>
    <row r="317" spans="2:19" x14ac:dyDescent="0.25">
      <c r="B317" s="2" t="s">
        <v>43</v>
      </c>
      <c r="C317" s="3">
        <v>45226</v>
      </c>
      <c r="D317" s="2" t="s">
        <v>167</v>
      </c>
      <c r="E317" s="2" t="s">
        <v>444</v>
      </c>
      <c r="F317" s="2" t="s">
        <v>45</v>
      </c>
      <c r="G317" s="2" t="s">
        <v>93</v>
      </c>
      <c r="H317" s="5"/>
      <c r="I317" s="2" t="s">
        <v>47</v>
      </c>
      <c r="J317" s="4">
        <v>3.01</v>
      </c>
      <c r="K317" s="4">
        <v>3.01</v>
      </c>
      <c r="S317" s="6">
        <f>J317</f>
        <v>3.01</v>
      </c>
    </row>
    <row r="318" spans="2:19" x14ac:dyDescent="0.25">
      <c r="B318" s="2" t="s">
        <v>43</v>
      </c>
      <c r="C318" s="3">
        <v>45233</v>
      </c>
      <c r="D318" s="2" t="s">
        <v>168</v>
      </c>
      <c r="E318" s="2" t="s">
        <v>444</v>
      </c>
      <c r="F318" s="2" t="s">
        <v>45</v>
      </c>
      <c r="G318" s="2" t="s">
        <v>93</v>
      </c>
      <c r="H318" s="5"/>
      <c r="I318" s="2" t="s">
        <v>47</v>
      </c>
      <c r="J318" s="4">
        <v>1255.2</v>
      </c>
      <c r="K318" s="4">
        <v>1255.2</v>
      </c>
      <c r="L318" s="6">
        <f>J318</f>
        <v>1255.2</v>
      </c>
    </row>
    <row r="319" spans="2:19" x14ac:dyDescent="0.25">
      <c r="B319" s="2" t="s">
        <v>43</v>
      </c>
      <c r="C319" s="3">
        <v>45233</v>
      </c>
      <c r="D319" s="2" t="s">
        <v>168</v>
      </c>
      <c r="E319" s="2" t="s">
        <v>444</v>
      </c>
      <c r="F319" s="2" t="s">
        <v>45</v>
      </c>
      <c r="G319" s="2" t="s">
        <v>93</v>
      </c>
      <c r="H319" s="5"/>
      <c r="I319" s="2" t="s">
        <v>47</v>
      </c>
      <c r="J319" s="4">
        <v>51.42</v>
      </c>
      <c r="K319" s="4">
        <v>51.42</v>
      </c>
      <c r="M319" s="6">
        <f>J319</f>
        <v>51.42</v>
      </c>
    </row>
    <row r="320" spans="2:19" x14ac:dyDescent="0.25">
      <c r="B320" s="2" t="s">
        <v>43</v>
      </c>
      <c r="C320" s="3">
        <v>45233</v>
      </c>
      <c r="D320" s="2" t="s">
        <v>168</v>
      </c>
      <c r="E320" s="2" t="s">
        <v>444</v>
      </c>
      <c r="F320" s="2" t="s">
        <v>45</v>
      </c>
      <c r="G320" s="2" t="s">
        <v>93</v>
      </c>
      <c r="H320" s="5"/>
      <c r="I320" s="2" t="s">
        <v>47</v>
      </c>
      <c r="J320" s="4">
        <v>7.35</v>
      </c>
      <c r="K320" s="4">
        <v>7.35</v>
      </c>
      <c r="N320" s="6">
        <f>J320</f>
        <v>7.35</v>
      </c>
    </row>
    <row r="321" spans="2:19" x14ac:dyDescent="0.25">
      <c r="B321" s="2" t="s">
        <v>43</v>
      </c>
      <c r="C321" s="3">
        <v>45233</v>
      </c>
      <c r="D321" s="2" t="s">
        <v>168</v>
      </c>
      <c r="E321" s="2" t="s">
        <v>444</v>
      </c>
      <c r="F321" s="2" t="s">
        <v>45</v>
      </c>
      <c r="G321" s="2" t="s">
        <v>93</v>
      </c>
      <c r="H321" s="5"/>
      <c r="I321" s="2" t="s">
        <v>47</v>
      </c>
      <c r="J321" s="4">
        <v>3.04</v>
      </c>
      <c r="K321" s="4">
        <v>3.04</v>
      </c>
      <c r="O321" s="6">
        <f>J321</f>
        <v>3.04</v>
      </c>
    </row>
    <row r="322" spans="2:19" x14ac:dyDescent="0.25">
      <c r="B322" s="2" t="s">
        <v>43</v>
      </c>
      <c r="C322" s="3">
        <v>45233</v>
      </c>
      <c r="D322" s="2" t="s">
        <v>168</v>
      </c>
      <c r="E322" s="2" t="s">
        <v>444</v>
      </c>
      <c r="F322" s="2" t="s">
        <v>45</v>
      </c>
      <c r="G322" s="2" t="s">
        <v>93</v>
      </c>
      <c r="H322" s="5"/>
      <c r="I322" s="2" t="s">
        <v>47</v>
      </c>
      <c r="J322" s="4">
        <v>0.38</v>
      </c>
      <c r="K322" s="4">
        <v>0.38</v>
      </c>
      <c r="P322" s="6">
        <f>J322</f>
        <v>0.38</v>
      </c>
    </row>
    <row r="323" spans="2:19" x14ac:dyDescent="0.25">
      <c r="B323" s="2" t="s">
        <v>43</v>
      </c>
      <c r="C323" s="3">
        <v>45233</v>
      </c>
      <c r="D323" s="2" t="s">
        <v>168</v>
      </c>
      <c r="E323" s="2" t="s">
        <v>444</v>
      </c>
      <c r="F323" s="2" t="s">
        <v>45</v>
      </c>
      <c r="G323" s="2" t="s">
        <v>93</v>
      </c>
      <c r="H323" s="5"/>
      <c r="I323" s="2" t="s">
        <v>47</v>
      </c>
      <c r="J323" s="4">
        <v>77.819999999999993</v>
      </c>
      <c r="K323" s="4">
        <v>77.819999999999993</v>
      </c>
      <c r="Q323" s="6">
        <f>J323</f>
        <v>77.819999999999993</v>
      </c>
    </row>
    <row r="324" spans="2:19" x14ac:dyDescent="0.25">
      <c r="B324" s="2" t="s">
        <v>43</v>
      </c>
      <c r="C324" s="3">
        <v>45233</v>
      </c>
      <c r="D324" s="2" t="s">
        <v>168</v>
      </c>
      <c r="E324" s="2" t="s">
        <v>444</v>
      </c>
      <c r="F324" s="2" t="s">
        <v>45</v>
      </c>
      <c r="G324" s="2" t="s">
        <v>93</v>
      </c>
      <c r="H324" s="5"/>
      <c r="I324" s="2" t="s">
        <v>47</v>
      </c>
      <c r="J324" s="4">
        <v>18.2</v>
      </c>
      <c r="K324" s="4">
        <v>18.2</v>
      </c>
      <c r="R324" s="6">
        <f>J324</f>
        <v>18.2</v>
      </c>
    </row>
    <row r="325" spans="2:19" x14ac:dyDescent="0.25">
      <c r="B325" s="2" t="s">
        <v>43</v>
      </c>
      <c r="C325" s="3">
        <v>45233</v>
      </c>
      <c r="D325" s="2" t="s">
        <v>168</v>
      </c>
      <c r="E325" s="2" t="s">
        <v>444</v>
      </c>
      <c r="F325" s="2" t="s">
        <v>45</v>
      </c>
      <c r="G325" s="2" t="s">
        <v>93</v>
      </c>
      <c r="H325" s="5"/>
      <c r="I325" s="2" t="s">
        <v>47</v>
      </c>
      <c r="J325" s="4">
        <v>3.01</v>
      </c>
      <c r="K325" s="4">
        <v>3.01</v>
      </c>
      <c r="S325" s="6">
        <f>J325</f>
        <v>3.01</v>
      </c>
    </row>
    <row r="326" spans="2:19" x14ac:dyDescent="0.25">
      <c r="B326" s="2" t="s">
        <v>43</v>
      </c>
      <c r="C326" s="3">
        <v>45240</v>
      </c>
      <c r="D326" s="2" t="s">
        <v>169</v>
      </c>
      <c r="E326" s="2" t="s">
        <v>444</v>
      </c>
      <c r="F326" s="2" t="s">
        <v>45</v>
      </c>
      <c r="G326" s="2" t="s">
        <v>93</v>
      </c>
      <c r="H326" s="5"/>
      <c r="I326" s="2" t="s">
        <v>47</v>
      </c>
      <c r="J326" s="4">
        <v>1255.2</v>
      </c>
      <c r="K326" s="4">
        <v>1255.2</v>
      </c>
      <c r="L326" s="6">
        <f>J326</f>
        <v>1255.2</v>
      </c>
    </row>
    <row r="327" spans="2:19" x14ac:dyDescent="0.25">
      <c r="B327" s="2" t="s">
        <v>43</v>
      </c>
      <c r="C327" s="3">
        <v>45240</v>
      </c>
      <c r="D327" s="2" t="s">
        <v>169</v>
      </c>
      <c r="E327" s="2" t="s">
        <v>444</v>
      </c>
      <c r="F327" s="2" t="s">
        <v>45</v>
      </c>
      <c r="G327" s="2" t="s">
        <v>93</v>
      </c>
      <c r="H327" s="5"/>
      <c r="I327" s="2" t="s">
        <v>47</v>
      </c>
      <c r="J327" s="4">
        <v>51.42</v>
      </c>
      <c r="K327" s="4">
        <v>51.42</v>
      </c>
      <c r="M327" s="6">
        <f>J327</f>
        <v>51.42</v>
      </c>
    </row>
    <row r="328" spans="2:19" x14ac:dyDescent="0.25">
      <c r="B328" s="2" t="s">
        <v>43</v>
      </c>
      <c r="C328" s="3">
        <v>45240</v>
      </c>
      <c r="D328" s="2" t="s">
        <v>169</v>
      </c>
      <c r="E328" s="2" t="s">
        <v>444</v>
      </c>
      <c r="F328" s="2" t="s">
        <v>45</v>
      </c>
      <c r="G328" s="2" t="s">
        <v>93</v>
      </c>
      <c r="H328" s="5"/>
      <c r="I328" s="2" t="s">
        <v>47</v>
      </c>
      <c r="J328" s="4">
        <v>7.35</v>
      </c>
      <c r="K328" s="4">
        <v>7.35</v>
      </c>
      <c r="N328" s="6">
        <f>J328</f>
        <v>7.35</v>
      </c>
    </row>
    <row r="329" spans="2:19" x14ac:dyDescent="0.25">
      <c r="B329" s="2" t="s">
        <v>43</v>
      </c>
      <c r="C329" s="3">
        <v>45240</v>
      </c>
      <c r="D329" s="2" t="s">
        <v>169</v>
      </c>
      <c r="E329" s="2" t="s">
        <v>444</v>
      </c>
      <c r="F329" s="2" t="s">
        <v>45</v>
      </c>
      <c r="G329" s="2" t="s">
        <v>93</v>
      </c>
      <c r="H329" s="5"/>
      <c r="I329" s="2" t="s">
        <v>47</v>
      </c>
      <c r="J329" s="4">
        <v>3.04</v>
      </c>
      <c r="K329" s="4">
        <v>3.04</v>
      </c>
      <c r="O329" s="6">
        <f>J329</f>
        <v>3.04</v>
      </c>
    </row>
    <row r="330" spans="2:19" x14ac:dyDescent="0.25">
      <c r="B330" s="2" t="s">
        <v>43</v>
      </c>
      <c r="C330" s="3">
        <v>45240</v>
      </c>
      <c r="D330" s="2" t="s">
        <v>169</v>
      </c>
      <c r="E330" s="2" t="s">
        <v>444</v>
      </c>
      <c r="F330" s="2" t="s">
        <v>45</v>
      </c>
      <c r="G330" s="2" t="s">
        <v>93</v>
      </c>
      <c r="H330" s="5"/>
      <c r="I330" s="2" t="s">
        <v>47</v>
      </c>
      <c r="J330" s="4">
        <v>0.37</v>
      </c>
      <c r="K330" s="4">
        <v>0.37</v>
      </c>
      <c r="P330" s="6">
        <f>J330</f>
        <v>0.37</v>
      </c>
    </row>
    <row r="331" spans="2:19" x14ac:dyDescent="0.25">
      <c r="B331" s="2" t="s">
        <v>43</v>
      </c>
      <c r="C331" s="3">
        <v>45240</v>
      </c>
      <c r="D331" s="2" t="s">
        <v>169</v>
      </c>
      <c r="E331" s="2" t="s">
        <v>444</v>
      </c>
      <c r="F331" s="2" t="s">
        <v>45</v>
      </c>
      <c r="G331" s="2" t="s">
        <v>93</v>
      </c>
      <c r="H331" s="5"/>
      <c r="I331" s="2" t="s">
        <v>47</v>
      </c>
      <c r="J331" s="4">
        <v>77.83</v>
      </c>
      <c r="K331" s="4">
        <v>77.83</v>
      </c>
      <c r="Q331" s="6">
        <f>J331</f>
        <v>77.83</v>
      </c>
    </row>
    <row r="332" spans="2:19" x14ac:dyDescent="0.25">
      <c r="B332" s="2" t="s">
        <v>43</v>
      </c>
      <c r="C332" s="3">
        <v>45240</v>
      </c>
      <c r="D332" s="2" t="s">
        <v>169</v>
      </c>
      <c r="E332" s="2" t="s">
        <v>444</v>
      </c>
      <c r="F332" s="2" t="s">
        <v>45</v>
      </c>
      <c r="G332" s="2" t="s">
        <v>93</v>
      </c>
      <c r="H332" s="5"/>
      <c r="I332" s="2" t="s">
        <v>47</v>
      </c>
      <c r="J332" s="4">
        <v>18.2</v>
      </c>
      <c r="K332" s="4">
        <v>18.2</v>
      </c>
      <c r="R332" s="6">
        <f>J332</f>
        <v>18.2</v>
      </c>
    </row>
    <row r="333" spans="2:19" x14ac:dyDescent="0.25">
      <c r="B333" s="2" t="s">
        <v>43</v>
      </c>
      <c r="C333" s="3">
        <v>45240</v>
      </c>
      <c r="D333" s="2" t="s">
        <v>169</v>
      </c>
      <c r="E333" s="2" t="s">
        <v>444</v>
      </c>
      <c r="F333" s="2" t="s">
        <v>45</v>
      </c>
      <c r="G333" s="2" t="s">
        <v>93</v>
      </c>
      <c r="H333" s="5"/>
      <c r="I333" s="2" t="s">
        <v>47</v>
      </c>
      <c r="J333" s="4">
        <v>3.01</v>
      </c>
      <c r="K333" s="4">
        <v>3.01</v>
      </c>
      <c r="S333" s="6">
        <f>J333</f>
        <v>3.01</v>
      </c>
    </row>
    <row r="334" spans="2:19" x14ac:dyDescent="0.25">
      <c r="B334" s="2" t="s">
        <v>43</v>
      </c>
      <c r="C334" s="3">
        <v>45247</v>
      </c>
      <c r="D334" s="2" t="s">
        <v>170</v>
      </c>
      <c r="E334" s="2" t="s">
        <v>444</v>
      </c>
      <c r="F334" s="2" t="s">
        <v>45</v>
      </c>
      <c r="G334" s="2" t="s">
        <v>93</v>
      </c>
      <c r="H334" s="5"/>
      <c r="I334" s="2" t="s">
        <v>47</v>
      </c>
      <c r="J334" s="4">
        <v>1255.2</v>
      </c>
      <c r="K334" s="4">
        <v>1255.2</v>
      </c>
      <c r="L334" s="6">
        <f>J334</f>
        <v>1255.2</v>
      </c>
    </row>
    <row r="335" spans="2:19" x14ac:dyDescent="0.25">
      <c r="B335" s="2" t="s">
        <v>43</v>
      </c>
      <c r="C335" s="3">
        <v>45247</v>
      </c>
      <c r="D335" s="2" t="s">
        <v>170</v>
      </c>
      <c r="E335" s="2" t="s">
        <v>444</v>
      </c>
      <c r="F335" s="2" t="s">
        <v>45</v>
      </c>
      <c r="G335" s="2" t="s">
        <v>93</v>
      </c>
      <c r="H335" s="5"/>
      <c r="I335" s="2" t="s">
        <v>47</v>
      </c>
      <c r="J335" s="4">
        <v>51.42</v>
      </c>
      <c r="K335" s="4">
        <v>51.42</v>
      </c>
      <c r="M335" s="6">
        <f>J335</f>
        <v>51.42</v>
      </c>
    </row>
    <row r="336" spans="2:19" x14ac:dyDescent="0.25">
      <c r="B336" s="2" t="s">
        <v>43</v>
      </c>
      <c r="C336" s="3">
        <v>45247</v>
      </c>
      <c r="D336" s="2" t="s">
        <v>170</v>
      </c>
      <c r="E336" s="2" t="s">
        <v>444</v>
      </c>
      <c r="F336" s="2" t="s">
        <v>45</v>
      </c>
      <c r="G336" s="2" t="s">
        <v>93</v>
      </c>
      <c r="H336" s="5"/>
      <c r="I336" s="2" t="s">
        <v>47</v>
      </c>
      <c r="J336" s="4">
        <v>7.35</v>
      </c>
      <c r="K336" s="4">
        <v>7.35</v>
      </c>
      <c r="N336" s="6">
        <f>J336</f>
        <v>7.35</v>
      </c>
    </row>
    <row r="337" spans="2:19" x14ac:dyDescent="0.25">
      <c r="B337" s="2" t="s">
        <v>43</v>
      </c>
      <c r="C337" s="3">
        <v>45247</v>
      </c>
      <c r="D337" s="2" t="s">
        <v>170</v>
      </c>
      <c r="E337" s="2" t="s">
        <v>444</v>
      </c>
      <c r="F337" s="2" t="s">
        <v>45</v>
      </c>
      <c r="G337" s="2" t="s">
        <v>93</v>
      </c>
      <c r="H337" s="5"/>
      <c r="I337" s="2" t="s">
        <v>47</v>
      </c>
      <c r="J337" s="4">
        <v>3.04</v>
      </c>
      <c r="K337" s="4">
        <v>3.04</v>
      </c>
      <c r="O337" s="6">
        <f>J337</f>
        <v>3.04</v>
      </c>
    </row>
    <row r="338" spans="2:19" x14ac:dyDescent="0.25">
      <c r="B338" s="2" t="s">
        <v>43</v>
      </c>
      <c r="C338" s="3">
        <v>45247</v>
      </c>
      <c r="D338" s="2" t="s">
        <v>170</v>
      </c>
      <c r="E338" s="2" t="s">
        <v>444</v>
      </c>
      <c r="F338" s="2" t="s">
        <v>45</v>
      </c>
      <c r="G338" s="2" t="s">
        <v>93</v>
      </c>
      <c r="H338" s="5"/>
      <c r="I338" s="2" t="s">
        <v>47</v>
      </c>
      <c r="J338" s="4">
        <v>0.38</v>
      </c>
      <c r="K338" s="4">
        <v>0.38</v>
      </c>
      <c r="P338" s="6">
        <f>J338</f>
        <v>0.38</v>
      </c>
    </row>
    <row r="339" spans="2:19" x14ac:dyDescent="0.25">
      <c r="B339" s="2" t="s">
        <v>43</v>
      </c>
      <c r="C339" s="3">
        <v>45247</v>
      </c>
      <c r="D339" s="2" t="s">
        <v>170</v>
      </c>
      <c r="E339" s="2" t="s">
        <v>444</v>
      </c>
      <c r="F339" s="2" t="s">
        <v>45</v>
      </c>
      <c r="G339" s="2" t="s">
        <v>93</v>
      </c>
      <c r="H339" s="5"/>
      <c r="I339" s="2" t="s">
        <v>47</v>
      </c>
      <c r="J339" s="4">
        <v>77.819999999999993</v>
      </c>
      <c r="K339" s="4">
        <v>77.819999999999993</v>
      </c>
      <c r="Q339" s="6">
        <f>J339</f>
        <v>77.819999999999993</v>
      </c>
    </row>
    <row r="340" spans="2:19" x14ac:dyDescent="0.25">
      <c r="B340" s="2" t="s">
        <v>43</v>
      </c>
      <c r="C340" s="3">
        <v>45247</v>
      </c>
      <c r="D340" s="2" t="s">
        <v>170</v>
      </c>
      <c r="E340" s="2" t="s">
        <v>444</v>
      </c>
      <c r="F340" s="2" t="s">
        <v>45</v>
      </c>
      <c r="G340" s="2" t="s">
        <v>93</v>
      </c>
      <c r="H340" s="5"/>
      <c r="I340" s="2" t="s">
        <v>47</v>
      </c>
      <c r="J340" s="4">
        <v>18.2</v>
      </c>
      <c r="K340" s="4">
        <v>18.2</v>
      </c>
      <c r="R340" s="6">
        <f>J340</f>
        <v>18.2</v>
      </c>
    </row>
    <row r="341" spans="2:19" x14ac:dyDescent="0.25">
      <c r="B341" s="2" t="s">
        <v>43</v>
      </c>
      <c r="C341" s="3">
        <v>45247</v>
      </c>
      <c r="D341" s="2" t="s">
        <v>170</v>
      </c>
      <c r="E341" s="2" t="s">
        <v>444</v>
      </c>
      <c r="F341" s="2" t="s">
        <v>45</v>
      </c>
      <c r="G341" s="2" t="s">
        <v>93</v>
      </c>
      <c r="H341" s="5"/>
      <c r="I341" s="2" t="s">
        <v>47</v>
      </c>
      <c r="J341" s="4">
        <v>3.02</v>
      </c>
      <c r="K341" s="4">
        <v>3.02</v>
      </c>
      <c r="S341" s="6">
        <f>J341</f>
        <v>3.02</v>
      </c>
    </row>
    <row r="342" spans="2:19" x14ac:dyDescent="0.25">
      <c r="B342" s="2" t="s">
        <v>43</v>
      </c>
      <c r="C342" s="3">
        <v>45254</v>
      </c>
      <c r="D342" s="2" t="s">
        <v>171</v>
      </c>
      <c r="E342" s="2" t="s">
        <v>444</v>
      </c>
      <c r="F342" s="2" t="s">
        <v>45</v>
      </c>
      <c r="G342" s="2" t="s">
        <v>93</v>
      </c>
      <c r="H342" s="5"/>
      <c r="I342" s="2" t="s">
        <v>47</v>
      </c>
      <c r="J342" s="4">
        <v>1255.2</v>
      </c>
      <c r="K342" s="4">
        <v>1255.2</v>
      </c>
      <c r="L342" s="6">
        <f>J342</f>
        <v>1255.2</v>
      </c>
    </row>
    <row r="343" spans="2:19" x14ac:dyDescent="0.25">
      <c r="B343" s="2" t="s">
        <v>43</v>
      </c>
      <c r="C343" s="3">
        <v>45254</v>
      </c>
      <c r="D343" s="2" t="s">
        <v>171</v>
      </c>
      <c r="E343" s="2" t="s">
        <v>444</v>
      </c>
      <c r="F343" s="2" t="s">
        <v>45</v>
      </c>
      <c r="G343" s="2" t="s">
        <v>93</v>
      </c>
      <c r="H343" s="5"/>
      <c r="I343" s="2" t="s">
        <v>47</v>
      </c>
      <c r="J343" s="4">
        <v>51.42</v>
      </c>
      <c r="K343" s="4">
        <v>51.42</v>
      </c>
      <c r="M343" s="6">
        <f>J343</f>
        <v>51.42</v>
      </c>
    </row>
    <row r="344" spans="2:19" x14ac:dyDescent="0.25">
      <c r="B344" s="2" t="s">
        <v>43</v>
      </c>
      <c r="C344" s="3">
        <v>45254</v>
      </c>
      <c r="D344" s="2" t="s">
        <v>171</v>
      </c>
      <c r="E344" s="2" t="s">
        <v>444</v>
      </c>
      <c r="F344" s="2" t="s">
        <v>45</v>
      </c>
      <c r="G344" s="2" t="s">
        <v>93</v>
      </c>
      <c r="H344" s="5"/>
      <c r="I344" s="2" t="s">
        <v>47</v>
      </c>
      <c r="J344" s="4">
        <v>7.35</v>
      </c>
      <c r="K344" s="4">
        <v>7.35</v>
      </c>
      <c r="N344" s="6">
        <f>J344</f>
        <v>7.35</v>
      </c>
    </row>
    <row r="345" spans="2:19" x14ac:dyDescent="0.25">
      <c r="B345" s="2" t="s">
        <v>43</v>
      </c>
      <c r="C345" s="3">
        <v>45254</v>
      </c>
      <c r="D345" s="2" t="s">
        <v>171</v>
      </c>
      <c r="E345" s="2" t="s">
        <v>444</v>
      </c>
      <c r="F345" s="2" t="s">
        <v>45</v>
      </c>
      <c r="G345" s="2" t="s">
        <v>93</v>
      </c>
      <c r="H345" s="5"/>
      <c r="I345" s="2" t="s">
        <v>47</v>
      </c>
      <c r="J345" s="4">
        <v>3.04</v>
      </c>
      <c r="K345" s="4">
        <v>3.04</v>
      </c>
      <c r="O345" s="6">
        <f>J345</f>
        <v>3.04</v>
      </c>
    </row>
    <row r="346" spans="2:19" x14ac:dyDescent="0.25">
      <c r="B346" s="2" t="s">
        <v>43</v>
      </c>
      <c r="C346" s="3">
        <v>45254</v>
      </c>
      <c r="D346" s="2" t="s">
        <v>171</v>
      </c>
      <c r="E346" s="2" t="s">
        <v>444</v>
      </c>
      <c r="F346" s="2" t="s">
        <v>45</v>
      </c>
      <c r="G346" s="2" t="s">
        <v>93</v>
      </c>
      <c r="H346" s="5"/>
      <c r="I346" s="2" t="s">
        <v>47</v>
      </c>
      <c r="J346" s="4">
        <v>0.38</v>
      </c>
      <c r="K346" s="4">
        <v>0.38</v>
      </c>
      <c r="P346" s="6">
        <f>J346</f>
        <v>0.38</v>
      </c>
    </row>
    <row r="347" spans="2:19" x14ac:dyDescent="0.25">
      <c r="B347" s="2" t="s">
        <v>43</v>
      </c>
      <c r="C347" s="3">
        <v>45254</v>
      </c>
      <c r="D347" s="2" t="s">
        <v>171</v>
      </c>
      <c r="E347" s="2" t="s">
        <v>444</v>
      </c>
      <c r="F347" s="2" t="s">
        <v>45</v>
      </c>
      <c r="G347" s="2" t="s">
        <v>93</v>
      </c>
      <c r="H347" s="5"/>
      <c r="I347" s="2" t="s">
        <v>47</v>
      </c>
      <c r="J347" s="4">
        <v>77.819999999999993</v>
      </c>
      <c r="K347" s="4">
        <v>77.819999999999993</v>
      </c>
      <c r="Q347" s="6">
        <f>J347</f>
        <v>77.819999999999993</v>
      </c>
    </row>
    <row r="348" spans="2:19" x14ac:dyDescent="0.25">
      <c r="B348" s="2" t="s">
        <v>43</v>
      </c>
      <c r="C348" s="3">
        <v>45254</v>
      </c>
      <c r="D348" s="2" t="s">
        <v>171</v>
      </c>
      <c r="E348" s="2" t="s">
        <v>444</v>
      </c>
      <c r="F348" s="2" t="s">
        <v>45</v>
      </c>
      <c r="G348" s="2" t="s">
        <v>93</v>
      </c>
      <c r="H348" s="5"/>
      <c r="I348" s="2" t="s">
        <v>47</v>
      </c>
      <c r="J348" s="4">
        <v>18.2</v>
      </c>
      <c r="K348" s="4">
        <v>18.2</v>
      </c>
      <c r="R348" s="6">
        <f>J348</f>
        <v>18.2</v>
      </c>
    </row>
    <row r="349" spans="2:19" x14ac:dyDescent="0.25">
      <c r="B349" s="2" t="s">
        <v>43</v>
      </c>
      <c r="C349" s="3">
        <v>45254</v>
      </c>
      <c r="D349" s="2" t="s">
        <v>171</v>
      </c>
      <c r="E349" s="2" t="s">
        <v>444</v>
      </c>
      <c r="F349" s="2" t="s">
        <v>45</v>
      </c>
      <c r="G349" s="2" t="s">
        <v>93</v>
      </c>
      <c r="H349" s="5"/>
      <c r="I349" s="2" t="s">
        <v>47</v>
      </c>
      <c r="J349" s="4">
        <v>3.01</v>
      </c>
      <c r="K349" s="4">
        <v>3.01</v>
      </c>
      <c r="S349" s="6">
        <f>J349</f>
        <v>3.01</v>
      </c>
    </row>
    <row r="350" spans="2:19" x14ac:dyDescent="0.25">
      <c r="B350" s="2" t="s">
        <v>43</v>
      </c>
      <c r="C350" s="3">
        <v>45261</v>
      </c>
      <c r="D350" s="2" t="s">
        <v>172</v>
      </c>
      <c r="E350" s="2" t="s">
        <v>444</v>
      </c>
      <c r="F350" s="2" t="s">
        <v>45</v>
      </c>
      <c r="G350" s="2" t="s">
        <v>93</v>
      </c>
      <c r="H350" s="5"/>
      <c r="I350" s="2" t="s">
        <v>47</v>
      </c>
      <c r="J350" s="4">
        <v>1255.2</v>
      </c>
      <c r="K350" s="4">
        <v>1255.2</v>
      </c>
      <c r="L350" s="6">
        <f>J350</f>
        <v>1255.2</v>
      </c>
    </row>
    <row r="351" spans="2:19" x14ac:dyDescent="0.25">
      <c r="B351" s="2" t="s">
        <v>43</v>
      </c>
      <c r="C351" s="3">
        <v>45261</v>
      </c>
      <c r="D351" s="2" t="s">
        <v>172</v>
      </c>
      <c r="E351" s="2" t="s">
        <v>444</v>
      </c>
      <c r="F351" s="2" t="s">
        <v>45</v>
      </c>
      <c r="G351" s="2" t="s">
        <v>93</v>
      </c>
      <c r="H351" s="5"/>
      <c r="I351" s="2" t="s">
        <v>47</v>
      </c>
      <c r="J351" s="4">
        <v>51.42</v>
      </c>
      <c r="K351" s="4">
        <v>51.42</v>
      </c>
      <c r="M351" s="6">
        <f>J351</f>
        <v>51.42</v>
      </c>
    </row>
    <row r="352" spans="2:19" x14ac:dyDescent="0.25">
      <c r="B352" s="2" t="s">
        <v>43</v>
      </c>
      <c r="C352" s="3">
        <v>45261</v>
      </c>
      <c r="D352" s="2" t="s">
        <v>172</v>
      </c>
      <c r="E352" s="2" t="s">
        <v>444</v>
      </c>
      <c r="F352" s="2" t="s">
        <v>45</v>
      </c>
      <c r="G352" s="2" t="s">
        <v>93</v>
      </c>
      <c r="H352" s="5"/>
      <c r="I352" s="2" t="s">
        <v>47</v>
      </c>
      <c r="J352" s="4">
        <v>7.35</v>
      </c>
      <c r="K352" s="4">
        <v>7.35</v>
      </c>
      <c r="N352" s="6">
        <f>J352</f>
        <v>7.35</v>
      </c>
    </row>
    <row r="353" spans="2:19" x14ac:dyDescent="0.25">
      <c r="B353" s="2" t="s">
        <v>43</v>
      </c>
      <c r="C353" s="3">
        <v>45261</v>
      </c>
      <c r="D353" s="2" t="s">
        <v>172</v>
      </c>
      <c r="E353" s="2" t="s">
        <v>444</v>
      </c>
      <c r="F353" s="2" t="s">
        <v>45</v>
      </c>
      <c r="G353" s="2" t="s">
        <v>93</v>
      </c>
      <c r="H353" s="5"/>
      <c r="I353" s="2" t="s">
        <v>47</v>
      </c>
      <c r="J353" s="4">
        <v>3.04</v>
      </c>
      <c r="K353" s="4">
        <v>3.04</v>
      </c>
      <c r="O353" s="6">
        <f>J353</f>
        <v>3.04</v>
      </c>
    </row>
    <row r="354" spans="2:19" x14ac:dyDescent="0.25">
      <c r="B354" s="2" t="s">
        <v>43</v>
      </c>
      <c r="C354" s="3">
        <v>45261</v>
      </c>
      <c r="D354" s="2" t="s">
        <v>172</v>
      </c>
      <c r="E354" s="2" t="s">
        <v>444</v>
      </c>
      <c r="F354" s="2" t="s">
        <v>45</v>
      </c>
      <c r="G354" s="2" t="s">
        <v>93</v>
      </c>
      <c r="H354" s="5"/>
      <c r="I354" s="2" t="s">
        <v>47</v>
      </c>
      <c r="J354" s="4">
        <v>0.37</v>
      </c>
      <c r="K354" s="4">
        <v>0.37</v>
      </c>
      <c r="P354" s="6">
        <f>J354</f>
        <v>0.37</v>
      </c>
    </row>
    <row r="355" spans="2:19" x14ac:dyDescent="0.25">
      <c r="B355" s="2" t="s">
        <v>43</v>
      </c>
      <c r="C355" s="3">
        <v>45261</v>
      </c>
      <c r="D355" s="2" t="s">
        <v>172</v>
      </c>
      <c r="E355" s="2" t="s">
        <v>444</v>
      </c>
      <c r="F355" s="2" t="s">
        <v>45</v>
      </c>
      <c r="G355" s="2" t="s">
        <v>93</v>
      </c>
      <c r="H355" s="5"/>
      <c r="I355" s="2" t="s">
        <v>47</v>
      </c>
      <c r="J355" s="4">
        <v>77.819999999999993</v>
      </c>
      <c r="K355" s="4">
        <v>77.819999999999993</v>
      </c>
      <c r="Q355" s="6">
        <f>J355</f>
        <v>77.819999999999993</v>
      </c>
    </row>
    <row r="356" spans="2:19" x14ac:dyDescent="0.25">
      <c r="B356" s="2" t="s">
        <v>43</v>
      </c>
      <c r="C356" s="3">
        <v>45261</v>
      </c>
      <c r="D356" s="2" t="s">
        <v>172</v>
      </c>
      <c r="E356" s="2" t="s">
        <v>444</v>
      </c>
      <c r="F356" s="2" t="s">
        <v>45</v>
      </c>
      <c r="G356" s="2" t="s">
        <v>93</v>
      </c>
      <c r="H356" s="5"/>
      <c r="I356" s="2" t="s">
        <v>47</v>
      </c>
      <c r="J356" s="4">
        <v>18.2</v>
      </c>
      <c r="K356" s="4">
        <v>18.2</v>
      </c>
      <c r="R356" s="6">
        <f>J356</f>
        <v>18.2</v>
      </c>
    </row>
    <row r="357" spans="2:19" x14ac:dyDescent="0.25">
      <c r="B357" s="2" t="s">
        <v>43</v>
      </c>
      <c r="C357" s="3">
        <v>45261</v>
      </c>
      <c r="D357" s="2" t="s">
        <v>172</v>
      </c>
      <c r="E357" s="2" t="s">
        <v>444</v>
      </c>
      <c r="F357" s="2" t="s">
        <v>45</v>
      </c>
      <c r="G357" s="2" t="s">
        <v>93</v>
      </c>
      <c r="H357" s="5"/>
      <c r="I357" s="2" t="s">
        <v>47</v>
      </c>
      <c r="J357" s="4">
        <v>3.01</v>
      </c>
      <c r="K357" s="4">
        <v>3.01</v>
      </c>
      <c r="S357" s="6">
        <f>J357</f>
        <v>3.01</v>
      </c>
    </row>
    <row r="358" spans="2:19" x14ac:dyDescent="0.25">
      <c r="B358" s="2" t="s">
        <v>43</v>
      </c>
      <c r="C358" s="3">
        <v>45268</v>
      </c>
      <c r="D358" s="2" t="s">
        <v>173</v>
      </c>
      <c r="E358" s="2" t="s">
        <v>444</v>
      </c>
      <c r="F358" s="2" t="s">
        <v>45</v>
      </c>
      <c r="G358" s="2" t="s">
        <v>93</v>
      </c>
      <c r="H358" s="5"/>
      <c r="I358" s="2" t="s">
        <v>47</v>
      </c>
      <c r="J358" s="4">
        <v>1255.2</v>
      </c>
      <c r="K358" s="4">
        <v>1255.2</v>
      </c>
      <c r="L358" s="6">
        <f>J358</f>
        <v>1255.2</v>
      </c>
    </row>
    <row r="359" spans="2:19" x14ac:dyDescent="0.25">
      <c r="B359" s="2" t="s">
        <v>43</v>
      </c>
      <c r="C359" s="3">
        <v>45268</v>
      </c>
      <c r="D359" s="2" t="s">
        <v>173</v>
      </c>
      <c r="E359" s="2" t="s">
        <v>444</v>
      </c>
      <c r="F359" s="2" t="s">
        <v>45</v>
      </c>
      <c r="G359" s="2" t="s">
        <v>93</v>
      </c>
      <c r="H359" s="5"/>
      <c r="I359" s="2" t="s">
        <v>47</v>
      </c>
      <c r="J359" s="4">
        <v>51.42</v>
      </c>
      <c r="K359" s="4">
        <v>51.42</v>
      </c>
      <c r="M359" s="6">
        <f>J359</f>
        <v>51.42</v>
      </c>
    </row>
    <row r="360" spans="2:19" x14ac:dyDescent="0.25">
      <c r="B360" s="2" t="s">
        <v>43</v>
      </c>
      <c r="C360" s="3">
        <v>45268</v>
      </c>
      <c r="D360" s="2" t="s">
        <v>173</v>
      </c>
      <c r="E360" s="2" t="s">
        <v>444</v>
      </c>
      <c r="F360" s="2" t="s">
        <v>45</v>
      </c>
      <c r="G360" s="2" t="s">
        <v>93</v>
      </c>
      <c r="H360" s="5"/>
      <c r="I360" s="2" t="s">
        <v>47</v>
      </c>
      <c r="J360" s="4">
        <v>7.35</v>
      </c>
      <c r="K360" s="4">
        <v>7.35</v>
      </c>
      <c r="N360" s="6">
        <f>J360</f>
        <v>7.35</v>
      </c>
    </row>
    <row r="361" spans="2:19" x14ac:dyDescent="0.25">
      <c r="B361" s="2" t="s">
        <v>43</v>
      </c>
      <c r="C361" s="3">
        <v>45268</v>
      </c>
      <c r="D361" s="2" t="s">
        <v>173</v>
      </c>
      <c r="E361" s="2" t="s">
        <v>444</v>
      </c>
      <c r="F361" s="2" t="s">
        <v>45</v>
      </c>
      <c r="G361" s="2" t="s">
        <v>93</v>
      </c>
      <c r="H361" s="5"/>
      <c r="I361" s="2" t="s">
        <v>47</v>
      </c>
      <c r="J361" s="4">
        <v>3.04</v>
      </c>
      <c r="K361" s="4">
        <v>3.04</v>
      </c>
      <c r="O361" s="6">
        <f>J361</f>
        <v>3.04</v>
      </c>
    </row>
    <row r="362" spans="2:19" x14ac:dyDescent="0.25">
      <c r="B362" s="2" t="s">
        <v>43</v>
      </c>
      <c r="C362" s="3">
        <v>45268</v>
      </c>
      <c r="D362" s="2" t="s">
        <v>173</v>
      </c>
      <c r="E362" s="2" t="s">
        <v>444</v>
      </c>
      <c r="F362" s="2" t="s">
        <v>45</v>
      </c>
      <c r="G362" s="2" t="s">
        <v>93</v>
      </c>
      <c r="H362" s="5"/>
      <c r="I362" s="2" t="s">
        <v>47</v>
      </c>
      <c r="J362" s="4">
        <v>0.38</v>
      </c>
      <c r="K362" s="4">
        <v>0.38</v>
      </c>
      <c r="P362" s="6">
        <f>J362</f>
        <v>0.38</v>
      </c>
    </row>
    <row r="363" spans="2:19" x14ac:dyDescent="0.25">
      <c r="B363" s="2" t="s">
        <v>43</v>
      </c>
      <c r="C363" s="3">
        <v>45268</v>
      </c>
      <c r="D363" s="2" t="s">
        <v>173</v>
      </c>
      <c r="E363" s="2" t="s">
        <v>444</v>
      </c>
      <c r="F363" s="2" t="s">
        <v>45</v>
      </c>
      <c r="G363" s="2" t="s">
        <v>93</v>
      </c>
      <c r="H363" s="5"/>
      <c r="I363" s="2" t="s">
        <v>47</v>
      </c>
      <c r="J363" s="4">
        <v>77.819999999999993</v>
      </c>
      <c r="K363" s="4">
        <v>77.819999999999993</v>
      </c>
      <c r="Q363" s="6">
        <f>J363</f>
        <v>77.819999999999993</v>
      </c>
    </row>
    <row r="364" spans="2:19" x14ac:dyDescent="0.25">
      <c r="B364" s="2" t="s">
        <v>43</v>
      </c>
      <c r="C364" s="3">
        <v>45268</v>
      </c>
      <c r="D364" s="2" t="s">
        <v>173</v>
      </c>
      <c r="E364" s="2" t="s">
        <v>444</v>
      </c>
      <c r="F364" s="2" t="s">
        <v>45</v>
      </c>
      <c r="G364" s="2" t="s">
        <v>93</v>
      </c>
      <c r="H364" s="5"/>
      <c r="I364" s="2" t="s">
        <v>47</v>
      </c>
      <c r="J364" s="4">
        <v>18.2</v>
      </c>
      <c r="K364" s="4">
        <v>18.2</v>
      </c>
      <c r="R364" s="6">
        <f>J364</f>
        <v>18.2</v>
      </c>
    </row>
    <row r="365" spans="2:19" x14ac:dyDescent="0.25">
      <c r="B365" s="2" t="s">
        <v>43</v>
      </c>
      <c r="C365" s="3">
        <v>45268</v>
      </c>
      <c r="D365" s="2" t="s">
        <v>173</v>
      </c>
      <c r="E365" s="2" t="s">
        <v>444</v>
      </c>
      <c r="F365" s="2" t="s">
        <v>45</v>
      </c>
      <c r="G365" s="2" t="s">
        <v>93</v>
      </c>
      <c r="H365" s="5"/>
      <c r="I365" s="2" t="s">
        <v>47</v>
      </c>
      <c r="J365" s="4">
        <v>3.01</v>
      </c>
      <c r="K365" s="4">
        <v>3.01</v>
      </c>
      <c r="S365" s="6">
        <f>J365</f>
        <v>3.01</v>
      </c>
    </row>
    <row r="366" spans="2:19" x14ac:dyDescent="0.25">
      <c r="B366" s="2" t="s">
        <v>43</v>
      </c>
      <c r="C366" s="3">
        <v>45275</v>
      </c>
      <c r="D366" s="2" t="s">
        <v>174</v>
      </c>
      <c r="E366" s="2" t="s">
        <v>444</v>
      </c>
      <c r="F366" s="2" t="s">
        <v>45</v>
      </c>
      <c r="G366" s="2" t="s">
        <v>93</v>
      </c>
      <c r="H366" s="5"/>
      <c r="I366" s="2" t="s">
        <v>47</v>
      </c>
      <c r="J366" s="4">
        <v>1255.2</v>
      </c>
      <c r="K366" s="4">
        <v>1255.2</v>
      </c>
      <c r="L366" s="6">
        <f>J366</f>
        <v>1255.2</v>
      </c>
    </row>
    <row r="367" spans="2:19" x14ac:dyDescent="0.25">
      <c r="B367" s="2" t="s">
        <v>43</v>
      </c>
      <c r="C367" s="3">
        <v>45275</v>
      </c>
      <c r="D367" s="2" t="s">
        <v>174</v>
      </c>
      <c r="E367" s="2" t="s">
        <v>444</v>
      </c>
      <c r="F367" s="2" t="s">
        <v>45</v>
      </c>
      <c r="G367" s="2" t="s">
        <v>93</v>
      </c>
      <c r="H367" s="5"/>
      <c r="I367" s="2" t="s">
        <v>47</v>
      </c>
      <c r="J367" s="4">
        <v>51.42</v>
      </c>
      <c r="K367" s="4">
        <v>51.42</v>
      </c>
      <c r="M367" s="6">
        <f>J367</f>
        <v>51.42</v>
      </c>
    </row>
    <row r="368" spans="2:19" x14ac:dyDescent="0.25">
      <c r="B368" s="2" t="s">
        <v>43</v>
      </c>
      <c r="C368" s="3">
        <v>45275</v>
      </c>
      <c r="D368" s="2" t="s">
        <v>174</v>
      </c>
      <c r="E368" s="2" t="s">
        <v>444</v>
      </c>
      <c r="F368" s="2" t="s">
        <v>45</v>
      </c>
      <c r="G368" s="2" t="s">
        <v>93</v>
      </c>
      <c r="H368" s="5"/>
      <c r="I368" s="2" t="s">
        <v>47</v>
      </c>
      <c r="J368" s="4">
        <v>7.35</v>
      </c>
      <c r="K368" s="4">
        <v>7.35</v>
      </c>
      <c r="N368" s="6">
        <f>J368</f>
        <v>7.35</v>
      </c>
    </row>
    <row r="369" spans="2:19" x14ac:dyDescent="0.25">
      <c r="B369" s="2" t="s">
        <v>43</v>
      </c>
      <c r="C369" s="3">
        <v>45275</v>
      </c>
      <c r="D369" s="2" t="s">
        <v>174</v>
      </c>
      <c r="E369" s="2" t="s">
        <v>444</v>
      </c>
      <c r="F369" s="2" t="s">
        <v>45</v>
      </c>
      <c r="G369" s="2" t="s">
        <v>93</v>
      </c>
      <c r="H369" s="5"/>
      <c r="I369" s="2" t="s">
        <v>47</v>
      </c>
      <c r="J369" s="4">
        <v>3.04</v>
      </c>
      <c r="K369" s="4">
        <v>3.04</v>
      </c>
      <c r="O369" s="6">
        <f>J369</f>
        <v>3.04</v>
      </c>
    </row>
    <row r="370" spans="2:19" x14ac:dyDescent="0.25">
      <c r="B370" s="2" t="s">
        <v>43</v>
      </c>
      <c r="C370" s="3">
        <v>45275</v>
      </c>
      <c r="D370" s="2" t="s">
        <v>174</v>
      </c>
      <c r="E370" s="2" t="s">
        <v>444</v>
      </c>
      <c r="F370" s="2" t="s">
        <v>45</v>
      </c>
      <c r="G370" s="2" t="s">
        <v>93</v>
      </c>
      <c r="H370" s="5"/>
      <c r="I370" s="2" t="s">
        <v>47</v>
      </c>
      <c r="J370" s="4">
        <v>0.38</v>
      </c>
      <c r="K370" s="4">
        <v>0.38</v>
      </c>
      <c r="P370" s="6">
        <f>J370</f>
        <v>0.38</v>
      </c>
    </row>
    <row r="371" spans="2:19" x14ac:dyDescent="0.25">
      <c r="B371" s="2" t="s">
        <v>43</v>
      </c>
      <c r="C371" s="3">
        <v>45275</v>
      </c>
      <c r="D371" s="2" t="s">
        <v>174</v>
      </c>
      <c r="E371" s="2" t="s">
        <v>444</v>
      </c>
      <c r="F371" s="2" t="s">
        <v>45</v>
      </c>
      <c r="G371" s="2" t="s">
        <v>93</v>
      </c>
      <c r="H371" s="5"/>
      <c r="I371" s="2" t="s">
        <v>47</v>
      </c>
      <c r="J371" s="4">
        <v>77.83</v>
      </c>
      <c r="K371" s="4">
        <v>77.83</v>
      </c>
      <c r="Q371" s="6">
        <f>J371</f>
        <v>77.83</v>
      </c>
    </row>
    <row r="372" spans="2:19" x14ac:dyDescent="0.25">
      <c r="B372" s="2" t="s">
        <v>43</v>
      </c>
      <c r="C372" s="3">
        <v>45275</v>
      </c>
      <c r="D372" s="2" t="s">
        <v>174</v>
      </c>
      <c r="E372" s="2" t="s">
        <v>444</v>
      </c>
      <c r="F372" s="2" t="s">
        <v>45</v>
      </c>
      <c r="G372" s="2" t="s">
        <v>93</v>
      </c>
      <c r="H372" s="5"/>
      <c r="I372" s="2" t="s">
        <v>47</v>
      </c>
      <c r="J372" s="4">
        <v>18.2</v>
      </c>
      <c r="K372" s="4">
        <v>18.2</v>
      </c>
      <c r="R372" s="6">
        <f>J372</f>
        <v>18.2</v>
      </c>
    </row>
    <row r="373" spans="2:19" x14ac:dyDescent="0.25">
      <c r="B373" s="2" t="s">
        <v>43</v>
      </c>
      <c r="C373" s="3">
        <v>45275</v>
      </c>
      <c r="D373" s="2" t="s">
        <v>174</v>
      </c>
      <c r="E373" s="2" t="s">
        <v>444</v>
      </c>
      <c r="F373" s="2" t="s">
        <v>45</v>
      </c>
      <c r="G373" s="2" t="s">
        <v>93</v>
      </c>
      <c r="H373" s="5"/>
      <c r="I373" s="2" t="s">
        <v>47</v>
      </c>
      <c r="J373" s="4">
        <v>3.02</v>
      </c>
      <c r="K373" s="4">
        <v>3.02</v>
      </c>
      <c r="S373" s="6">
        <f>J373</f>
        <v>3.02</v>
      </c>
    </row>
    <row r="374" spans="2:19" x14ac:dyDescent="0.25">
      <c r="B374" s="2" t="s">
        <v>43</v>
      </c>
      <c r="C374" s="3">
        <v>45282</v>
      </c>
      <c r="D374" s="2" t="s">
        <v>175</v>
      </c>
      <c r="E374" s="2" t="s">
        <v>444</v>
      </c>
      <c r="F374" s="2" t="s">
        <v>45</v>
      </c>
      <c r="G374" s="2" t="s">
        <v>93</v>
      </c>
      <c r="H374" s="5"/>
      <c r="I374" s="2" t="s">
        <v>47</v>
      </c>
      <c r="J374" s="4">
        <v>1255.2</v>
      </c>
      <c r="K374" s="4">
        <v>1255.2</v>
      </c>
      <c r="L374" s="6">
        <f>J374</f>
        <v>1255.2</v>
      </c>
    </row>
    <row r="375" spans="2:19" x14ac:dyDescent="0.25">
      <c r="B375" s="2" t="s">
        <v>43</v>
      </c>
      <c r="C375" s="3">
        <v>45282</v>
      </c>
      <c r="D375" s="2" t="s">
        <v>175</v>
      </c>
      <c r="E375" s="2" t="s">
        <v>444</v>
      </c>
      <c r="F375" s="2" t="s">
        <v>45</v>
      </c>
      <c r="G375" s="2" t="s">
        <v>93</v>
      </c>
      <c r="H375" s="5"/>
      <c r="I375" s="2" t="s">
        <v>47</v>
      </c>
      <c r="J375" s="4">
        <v>51.42</v>
      </c>
      <c r="K375" s="4">
        <v>51.42</v>
      </c>
      <c r="M375" s="6">
        <f>J375</f>
        <v>51.42</v>
      </c>
    </row>
    <row r="376" spans="2:19" x14ac:dyDescent="0.25">
      <c r="B376" s="2" t="s">
        <v>43</v>
      </c>
      <c r="C376" s="3">
        <v>45282</v>
      </c>
      <c r="D376" s="2" t="s">
        <v>175</v>
      </c>
      <c r="E376" s="2" t="s">
        <v>444</v>
      </c>
      <c r="F376" s="2" t="s">
        <v>45</v>
      </c>
      <c r="G376" s="2" t="s">
        <v>93</v>
      </c>
      <c r="H376" s="5"/>
      <c r="I376" s="2" t="s">
        <v>47</v>
      </c>
      <c r="J376" s="4">
        <v>7.35</v>
      </c>
      <c r="K376" s="4">
        <v>7.35</v>
      </c>
      <c r="N376" s="6">
        <f>J376</f>
        <v>7.35</v>
      </c>
    </row>
    <row r="377" spans="2:19" x14ac:dyDescent="0.25">
      <c r="B377" s="2" t="s">
        <v>43</v>
      </c>
      <c r="C377" s="3">
        <v>45282</v>
      </c>
      <c r="D377" s="2" t="s">
        <v>175</v>
      </c>
      <c r="E377" s="2" t="s">
        <v>444</v>
      </c>
      <c r="F377" s="2" t="s">
        <v>45</v>
      </c>
      <c r="G377" s="2" t="s">
        <v>93</v>
      </c>
      <c r="H377" s="5"/>
      <c r="I377" s="2" t="s">
        <v>47</v>
      </c>
      <c r="J377" s="4">
        <v>3.04</v>
      </c>
      <c r="K377" s="4">
        <v>3.04</v>
      </c>
      <c r="O377" s="6">
        <f>J377</f>
        <v>3.04</v>
      </c>
    </row>
    <row r="378" spans="2:19" x14ac:dyDescent="0.25">
      <c r="B378" s="2" t="s">
        <v>43</v>
      </c>
      <c r="C378" s="3">
        <v>45282</v>
      </c>
      <c r="D378" s="2" t="s">
        <v>175</v>
      </c>
      <c r="E378" s="2" t="s">
        <v>444</v>
      </c>
      <c r="F378" s="2" t="s">
        <v>45</v>
      </c>
      <c r="G378" s="2" t="s">
        <v>93</v>
      </c>
      <c r="H378" s="5"/>
      <c r="I378" s="2" t="s">
        <v>47</v>
      </c>
      <c r="J378" s="4">
        <v>0.37</v>
      </c>
      <c r="K378" s="4">
        <v>0.37</v>
      </c>
      <c r="P378" s="6">
        <f>J378</f>
        <v>0.37</v>
      </c>
    </row>
    <row r="379" spans="2:19" x14ac:dyDescent="0.25">
      <c r="B379" s="2" t="s">
        <v>43</v>
      </c>
      <c r="C379" s="3">
        <v>45282</v>
      </c>
      <c r="D379" s="2" t="s">
        <v>175</v>
      </c>
      <c r="E379" s="2" t="s">
        <v>444</v>
      </c>
      <c r="F379" s="2" t="s">
        <v>45</v>
      </c>
      <c r="G379" s="2" t="s">
        <v>93</v>
      </c>
      <c r="H379" s="5"/>
      <c r="I379" s="2" t="s">
        <v>47</v>
      </c>
      <c r="J379" s="4">
        <v>77.819999999999993</v>
      </c>
      <c r="K379" s="4">
        <v>77.819999999999993</v>
      </c>
      <c r="Q379" s="6">
        <f>J379</f>
        <v>77.819999999999993</v>
      </c>
    </row>
    <row r="380" spans="2:19" x14ac:dyDescent="0.25">
      <c r="B380" s="2" t="s">
        <v>43</v>
      </c>
      <c r="C380" s="3">
        <v>45282</v>
      </c>
      <c r="D380" s="2" t="s">
        <v>175</v>
      </c>
      <c r="E380" s="2" t="s">
        <v>444</v>
      </c>
      <c r="F380" s="2" t="s">
        <v>45</v>
      </c>
      <c r="G380" s="2" t="s">
        <v>93</v>
      </c>
      <c r="H380" s="5"/>
      <c r="I380" s="2" t="s">
        <v>47</v>
      </c>
      <c r="J380" s="4">
        <v>18.2</v>
      </c>
      <c r="K380" s="4">
        <v>18.2</v>
      </c>
      <c r="R380" s="6">
        <f>J380</f>
        <v>18.2</v>
      </c>
    </row>
    <row r="381" spans="2:19" x14ac:dyDescent="0.25">
      <c r="B381" s="2" t="s">
        <v>43</v>
      </c>
      <c r="C381" s="3">
        <v>45282</v>
      </c>
      <c r="D381" s="2" t="s">
        <v>175</v>
      </c>
      <c r="E381" s="2" t="s">
        <v>444</v>
      </c>
      <c r="F381" s="2" t="s">
        <v>45</v>
      </c>
      <c r="G381" s="2" t="s">
        <v>93</v>
      </c>
      <c r="H381" s="5"/>
      <c r="I381" s="2" t="s">
        <v>47</v>
      </c>
      <c r="J381" s="4">
        <v>3.01</v>
      </c>
      <c r="K381" s="4">
        <v>3.01</v>
      </c>
      <c r="S381" s="6">
        <f>J381</f>
        <v>3.01</v>
      </c>
    </row>
    <row r="382" spans="2:19" x14ac:dyDescent="0.25">
      <c r="B382" s="2" t="s">
        <v>43</v>
      </c>
      <c r="C382" s="3">
        <v>45289</v>
      </c>
      <c r="D382" s="2" t="s">
        <v>176</v>
      </c>
      <c r="E382" s="2" t="s">
        <v>444</v>
      </c>
      <c r="F382" s="2" t="s">
        <v>45</v>
      </c>
      <c r="G382" s="2" t="s">
        <v>93</v>
      </c>
      <c r="H382" s="5"/>
      <c r="I382" s="2" t="s">
        <v>47</v>
      </c>
      <c r="J382" s="4">
        <v>1255.2</v>
      </c>
      <c r="K382" s="4">
        <v>1255.2</v>
      </c>
      <c r="L382" s="6">
        <f>J382</f>
        <v>1255.2</v>
      </c>
    </row>
    <row r="383" spans="2:19" x14ac:dyDescent="0.25">
      <c r="B383" s="2" t="s">
        <v>43</v>
      </c>
      <c r="C383" s="3">
        <v>45289</v>
      </c>
      <c r="D383" s="2" t="s">
        <v>176</v>
      </c>
      <c r="E383" s="2" t="s">
        <v>444</v>
      </c>
      <c r="F383" s="2" t="s">
        <v>45</v>
      </c>
      <c r="G383" s="2" t="s">
        <v>93</v>
      </c>
      <c r="H383" s="5"/>
      <c r="I383" s="2" t="s">
        <v>47</v>
      </c>
      <c r="J383" s="4">
        <v>51.42</v>
      </c>
      <c r="K383" s="4">
        <v>51.42</v>
      </c>
      <c r="M383" s="6">
        <f>J383</f>
        <v>51.42</v>
      </c>
    </row>
    <row r="384" spans="2:19" x14ac:dyDescent="0.25">
      <c r="B384" s="2" t="s">
        <v>43</v>
      </c>
      <c r="C384" s="3">
        <v>45289</v>
      </c>
      <c r="D384" s="2" t="s">
        <v>176</v>
      </c>
      <c r="E384" s="2" t="s">
        <v>444</v>
      </c>
      <c r="F384" s="2" t="s">
        <v>45</v>
      </c>
      <c r="G384" s="2" t="s">
        <v>93</v>
      </c>
      <c r="H384" s="5"/>
      <c r="I384" s="2" t="s">
        <v>47</v>
      </c>
      <c r="J384" s="4">
        <v>7.35</v>
      </c>
      <c r="K384" s="4">
        <v>7.35</v>
      </c>
      <c r="N384" s="6">
        <f>J384</f>
        <v>7.35</v>
      </c>
    </row>
    <row r="385" spans="2:23" x14ac:dyDescent="0.25">
      <c r="B385" s="2" t="s">
        <v>43</v>
      </c>
      <c r="C385" s="3">
        <v>45289</v>
      </c>
      <c r="D385" s="2" t="s">
        <v>176</v>
      </c>
      <c r="E385" s="2" t="s">
        <v>444</v>
      </c>
      <c r="F385" s="2" t="s">
        <v>45</v>
      </c>
      <c r="G385" s="2" t="s">
        <v>93</v>
      </c>
      <c r="H385" s="5"/>
      <c r="I385" s="2" t="s">
        <v>47</v>
      </c>
      <c r="J385" s="4">
        <v>3.04</v>
      </c>
      <c r="K385" s="4">
        <v>3.04</v>
      </c>
      <c r="O385" s="6">
        <f>J385</f>
        <v>3.04</v>
      </c>
    </row>
    <row r="386" spans="2:23" x14ac:dyDescent="0.25">
      <c r="B386" s="2" t="s">
        <v>43</v>
      </c>
      <c r="C386" s="3">
        <v>45289</v>
      </c>
      <c r="D386" s="2" t="s">
        <v>176</v>
      </c>
      <c r="E386" s="2" t="s">
        <v>444</v>
      </c>
      <c r="F386" s="2" t="s">
        <v>45</v>
      </c>
      <c r="G386" s="2" t="s">
        <v>93</v>
      </c>
      <c r="H386" s="5"/>
      <c r="I386" s="2" t="s">
        <v>47</v>
      </c>
      <c r="J386" s="4">
        <v>0.38</v>
      </c>
      <c r="K386" s="4">
        <v>0.38</v>
      </c>
      <c r="P386" s="6">
        <f>J386</f>
        <v>0.38</v>
      </c>
    </row>
    <row r="387" spans="2:23" x14ac:dyDescent="0.25">
      <c r="B387" s="2" t="s">
        <v>43</v>
      </c>
      <c r="C387" s="3">
        <v>45289</v>
      </c>
      <c r="D387" s="2" t="s">
        <v>176</v>
      </c>
      <c r="E387" s="2" t="s">
        <v>444</v>
      </c>
      <c r="F387" s="2" t="s">
        <v>45</v>
      </c>
      <c r="G387" s="2" t="s">
        <v>93</v>
      </c>
      <c r="H387" s="5"/>
      <c r="I387" s="2" t="s">
        <v>47</v>
      </c>
      <c r="J387" s="4">
        <v>77.819999999999993</v>
      </c>
      <c r="K387" s="4">
        <v>77.819999999999993</v>
      </c>
      <c r="Q387" s="6">
        <f>J387</f>
        <v>77.819999999999993</v>
      </c>
    </row>
    <row r="388" spans="2:23" x14ac:dyDescent="0.25">
      <c r="B388" s="2" t="s">
        <v>43</v>
      </c>
      <c r="C388" s="3">
        <v>45289</v>
      </c>
      <c r="D388" s="2" t="s">
        <v>176</v>
      </c>
      <c r="E388" s="2" t="s">
        <v>444</v>
      </c>
      <c r="F388" s="2" t="s">
        <v>45</v>
      </c>
      <c r="G388" s="2" t="s">
        <v>93</v>
      </c>
      <c r="H388" s="5"/>
      <c r="I388" s="2" t="s">
        <v>47</v>
      </c>
      <c r="J388" s="4">
        <v>18.2</v>
      </c>
      <c r="K388" s="4">
        <v>18.2</v>
      </c>
      <c r="R388" s="6">
        <f>J388</f>
        <v>18.2</v>
      </c>
    </row>
    <row r="389" spans="2:23" x14ac:dyDescent="0.25">
      <c r="B389" s="2" t="s">
        <v>43</v>
      </c>
      <c r="C389" s="3">
        <v>45289</v>
      </c>
      <c r="D389" s="2" t="s">
        <v>176</v>
      </c>
      <c r="E389" s="2" t="s">
        <v>444</v>
      </c>
      <c r="F389" s="2" t="s">
        <v>45</v>
      </c>
      <c r="G389" s="2" t="s">
        <v>93</v>
      </c>
      <c r="H389" s="5"/>
      <c r="I389" s="2" t="s">
        <v>47</v>
      </c>
      <c r="J389" s="4">
        <v>3.01</v>
      </c>
      <c r="K389" s="4">
        <v>3.01</v>
      </c>
      <c r="S389" s="6">
        <f>J389</f>
        <v>3.01</v>
      </c>
    </row>
    <row r="390" spans="2:23" x14ac:dyDescent="0.25">
      <c r="U390" s="22"/>
      <c r="V390" s="9"/>
    </row>
    <row r="391" spans="2:23" x14ac:dyDescent="0.25">
      <c r="J391" s="7">
        <f>SUM(J2:J390)</f>
        <v>73282.719999999797</v>
      </c>
      <c r="K391" s="7">
        <f>SUM(K2:K390)</f>
        <v>73282.719999999797</v>
      </c>
      <c r="L391" s="7">
        <f t="shared" ref="L391:S391" si="0">SUM(L2:L390)</f>
        <v>65195.999999999942</v>
      </c>
      <c r="M391" s="7">
        <f t="shared" si="0"/>
        <v>2673.840000000002</v>
      </c>
      <c r="N391" s="7">
        <f t="shared" si="0"/>
        <v>176.39999999999992</v>
      </c>
      <c r="O391" s="7">
        <f t="shared" si="0"/>
        <v>72.960000000000008</v>
      </c>
      <c r="P391" s="7">
        <f t="shared" si="0"/>
        <v>19.560000000000002</v>
      </c>
      <c r="Q391" s="7">
        <f t="shared" si="0"/>
        <v>4042.1500000000019</v>
      </c>
      <c r="R391" s="7">
        <f t="shared" si="0"/>
        <v>945.34000000000083</v>
      </c>
      <c r="S391" s="7">
        <f t="shared" si="0"/>
        <v>156.47</v>
      </c>
      <c r="V391" s="9"/>
    </row>
    <row r="392" spans="2:23" x14ac:dyDescent="0.25">
      <c r="M392" s="32" t="s">
        <v>106</v>
      </c>
      <c r="N392" s="32" t="s">
        <v>177</v>
      </c>
      <c r="O392" s="37" t="s">
        <v>108</v>
      </c>
      <c r="P392" s="32" t="s">
        <v>109</v>
      </c>
      <c r="Q392" s="32" t="s">
        <v>110</v>
      </c>
      <c r="R392" s="32" t="s">
        <v>111</v>
      </c>
      <c r="S392" s="32" t="s">
        <v>112</v>
      </c>
    </row>
    <row r="393" spans="2:23" x14ac:dyDescent="0.25">
      <c r="N393" s="32"/>
      <c r="U393" s="8"/>
    </row>
    <row r="394" spans="2:23" x14ac:dyDescent="0.25">
      <c r="N394" s="32"/>
      <c r="U394" s="8"/>
    </row>
    <row r="395" spans="2:23" x14ac:dyDescent="0.25">
      <c r="N395" s="32"/>
      <c r="U395" s="8"/>
    </row>
    <row r="396" spans="2:23" x14ac:dyDescent="0.25">
      <c r="N396" s="32"/>
      <c r="U396" s="8"/>
    </row>
    <row r="397" spans="2:23" x14ac:dyDescent="0.25">
      <c r="I397" s="22" t="s">
        <v>443</v>
      </c>
      <c r="J397" s="8" t="s">
        <v>444</v>
      </c>
      <c r="T397" s="8"/>
      <c r="U397" s="8"/>
    </row>
    <row r="398" spans="2:23" x14ac:dyDescent="0.25">
      <c r="J398" s="8"/>
      <c r="K398" s="8"/>
      <c r="L398" s="8"/>
      <c r="O398" s="8"/>
      <c r="P398" s="8"/>
      <c r="Q398" s="8"/>
      <c r="R398" s="8"/>
      <c r="T398" s="8"/>
      <c r="U398" s="8"/>
      <c r="V398" s="8"/>
      <c r="W398" s="8"/>
    </row>
    <row r="399" spans="2:23" x14ac:dyDescent="0.25">
      <c r="J399" s="8"/>
      <c r="K399" s="22" t="s">
        <v>113</v>
      </c>
      <c r="L399" s="22" t="s">
        <v>10</v>
      </c>
      <c r="M399" s="22" t="s">
        <v>114</v>
      </c>
      <c r="T399"/>
    </row>
    <row r="400" spans="2:23" x14ac:dyDescent="0.25">
      <c r="I400" s="22" t="s">
        <v>115</v>
      </c>
      <c r="J400" s="8" t="s">
        <v>116</v>
      </c>
      <c r="K400" s="35">
        <v>2080</v>
      </c>
      <c r="L400" s="35">
        <f>L391</f>
        <v>65195.999999999942</v>
      </c>
      <c r="M400" s="52">
        <f>SUM(M391:S391)</f>
        <v>8086.7200000000048</v>
      </c>
      <c r="O400" s="44" t="s">
        <v>117</v>
      </c>
      <c r="P400" s="22" t="s">
        <v>118</v>
      </c>
      <c r="Q400" s="22" t="s">
        <v>119</v>
      </c>
    </row>
    <row r="401" spans="9:22" x14ac:dyDescent="0.25">
      <c r="I401" s="8"/>
      <c r="J401" s="8"/>
      <c r="K401" s="35"/>
      <c r="L401" s="35"/>
      <c r="M401" s="35"/>
      <c r="O401" s="9"/>
      <c r="Q401" s="9">
        <v>30.76</v>
      </c>
      <c r="V401" s="24"/>
    </row>
    <row r="402" spans="9:22" x14ac:dyDescent="0.25">
      <c r="I402" s="58">
        <v>2024</v>
      </c>
      <c r="J402" s="8" t="s">
        <v>120</v>
      </c>
      <c r="K402" s="51"/>
      <c r="L402" s="35">
        <f>L403-L400</f>
        <v>2022.2284800000634</v>
      </c>
      <c r="M402" s="35">
        <f>M400*P403</f>
        <v>242.60160000000013</v>
      </c>
      <c r="O402" s="42">
        <v>44927</v>
      </c>
      <c r="P402" s="27">
        <v>0.02</v>
      </c>
      <c r="Q402" s="9">
        <f>Q401*(1+P402)</f>
        <v>31.375200000000003</v>
      </c>
      <c r="T402"/>
      <c r="V402" s="24"/>
    </row>
    <row r="403" spans="9:22" x14ac:dyDescent="0.25">
      <c r="I403" s="58"/>
      <c r="J403" s="8" t="s">
        <v>121</v>
      </c>
      <c r="K403" s="35"/>
      <c r="L403" s="47">
        <f>K400*Q403</f>
        <v>67218.228480000005</v>
      </c>
      <c r="M403" s="47">
        <f>M400+M402</f>
        <v>8329.3216000000048</v>
      </c>
      <c r="O403" s="42">
        <v>45292</v>
      </c>
      <c r="P403" s="27">
        <v>0.03</v>
      </c>
      <c r="Q403" s="9">
        <f t="shared" ref="Q403:Q404" si="1">Q402*(1+P403)</f>
        <v>32.316456000000002</v>
      </c>
      <c r="T403" s="24"/>
    </row>
    <row r="404" spans="9:22" x14ac:dyDescent="0.25">
      <c r="I404" s="8"/>
      <c r="K404" s="35"/>
      <c r="L404" s="35"/>
      <c r="M404" s="35"/>
      <c r="O404" s="42">
        <v>45658</v>
      </c>
      <c r="P404" s="27">
        <v>0.03</v>
      </c>
      <c r="Q404" s="9">
        <f t="shared" si="1"/>
        <v>33.285949680000002</v>
      </c>
      <c r="T404" s="24"/>
    </row>
    <row r="405" spans="9:22" x14ac:dyDescent="0.25">
      <c r="I405" s="58">
        <v>2025</v>
      </c>
      <c r="J405" s="8" t="s">
        <v>122</v>
      </c>
      <c r="K405" s="35"/>
      <c r="L405" s="35">
        <f>L406-L403</f>
        <v>2016.5468544000032</v>
      </c>
      <c r="M405" s="35">
        <f>M403*P404</f>
        <v>249.87964800000015</v>
      </c>
      <c r="T405" s="17"/>
    </row>
    <row r="406" spans="9:22" x14ac:dyDescent="0.25">
      <c r="I406" s="58"/>
      <c r="J406" s="8" t="s">
        <v>123</v>
      </c>
      <c r="K406" s="35"/>
      <c r="L406" s="47">
        <f>K400*Q404</f>
        <v>69234.775334400008</v>
      </c>
      <c r="M406" s="47">
        <f>M403+M405</f>
        <v>8579.2012480000049</v>
      </c>
      <c r="T406" s="17"/>
    </row>
    <row r="408" spans="9:22" x14ac:dyDescent="0.25">
      <c r="L408" s="19"/>
    </row>
  </sheetData>
  <mergeCells count="2">
    <mergeCell ref="I405:I406"/>
    <mergeCell ref="I402:I403"/>
  </mergeCells>
  <phoneticPr fontId="11" type="noConversion"/>
  <pageMargins left="0.7" right="0.7" top="0.75" bottom="0.75" header="0.3" footer="0.3"/>
  <pageSetup scale="86" orientation="portrait" r:id="rId1"/>
  <headerFooter scaleWithDoc="0">
    <oddHeader>&amp;L&amp;"-,Bold"Summit View Water Works LLC
TYE 12/31/23&amp;R&amp;"-,Bold"Exhibit AML-03
Pg 4 of 10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D99C97-6F27-4BAC-A3A5-0F50E148AAEC}">
  <sheetPr>
    <pageSetUpPr fitToPage="1"/>
  </sheetPr>
  <dimension ref="B1:W465"/>
  <sheetViews>
    <sheetView topLeftCell="A433" workbookViewId="0">
      <selection activeCell="J447" sqref="J447"/>
    </sheetView>
  </sheetViews>
  <sheetFormatPr defaultRowHeight="15" x14ac:dyDescent="0.25"/>
  <cols>
    <col min="1" max="1" width="2.7109375" customWidth="1"/>
    <col min="2" max="2" width="7.7109375" customWidth="1"/>
    <col min="3" max="3" width="8.7109375" bestFit="1" customWidth="1"/>
    <col min="4" max="4" width="6.42578125" bestFit="1" customWidth="1"/>
    <col min="5" max="5" width="5.7109375" bestFit="1" customWidth="1"/>
    <col min="6" max="6" width="10.5703125" bestFit="1" customWidth="1"/>
    <col min="7" max="7" width="9.7109375" bestFit="1" customWidth="1"/>
    <col min="8" max="8" width="3.28515625" bestFit="1" customWidth="1"/>
    <col min="9" max="9" width="19.42578125" bestFit="1" customWidth="1"/>
    <col min="10" max="10" width="16.7109375" bestFit="1" customWidth="1"/>
    <col min="11" max="11" width="11" bestFit="1" customWidth="1"/>
    <col min="12" max="12" width="9.140625" bestFit="1" customWidth="1"/>
    <col min="13" max="13" width="8.140625" bestFit="1" customWidth="1"/>
    <col min="14" max="14" width="9.42578125" bestFit="1" customWidth="1"/>
    <col min="15" max="15" width="12.140625" bestFit="1" customWidth="1"/>
    <col min="16" max="16" width="6.5703125" bestFit="1" customWidth="1"/>
    <col min="17" max="17" width="9" bestFit="1" customWidth="1"/>
    <col min="18" max="18" width="9.85546875" bestFit="1" customWidth="1"/>
    <col min="19" max="19" width="12.7109375" bestFit="1" customWidth="1"/>
    <col min="20" max="20" width="8.140625" bestFit="1" customWidth="1"/>
    <col min="21" max="21" width="9.28515625" bestFit="1" customWidth="1"/>
    <col min="22" max="22" width="10.7109375" bestFit="1" customWidth="1"/>
    <col min="23" max="23" width="6" bestFit="1" customWidth="1"/>
    <col min="24" max="24" width="16.7109375" bestFit="1" customWidth="1"/>
    <col min="25" max="25" width="9.5703125" bestFit="1" customWidth="1"/>
  </cols>
  <sheetData>
    <row r="1" spans="2:23" x14ac:dyDescent="0.25"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</row>
    <row r="2" spans="2:23" x14ac:dyDescent="0.25">
      <c r="B2" s="2" t="s">
        <v>43</v>
      </c>
      <c r="C2" s="3">
        <v>44932</v>
      </c>
      <c r="D2" s="2" t="s">
        <v>178</v>
      </c>
      <c r="E2" s="2" t="s">
        <v>445</v>
      </c>
      <c r="F2" s="2" t="s">
        <v>45</v>
      </c>
      <c r="G2" s="2" t="s">
        <v>93</v>
      </c>
      <c r="H2" s="5"/>
      <c r="I2" s="2" t="s">
        <v>47</v>
      </c>
      <c r="J2" s="4">
        <v>594</v>
      </c>
      <c r="K2" s="4">
        <v>594</v>
      </c>
      <c r="L2" s="6">
        <f>J2</f>
        <v>594</v>
      </c>
      <c r="W2">
        <f>L2/25</f>
        <v>23.76</v>
      </c>
    </row>
    <row r="3" spans="2:23" x14ac:dyDescent="0.25">
      <c r="B3" s="2" t="s">
        <v>43</v>
      </c>
      <c r="C3" s="3">
        <v>44932</v>
      </c>
      <c r="D3" s="2" t="s">
        <v>178</v>
      </c>
      <c r="E3" s="2" t="s">
        <v>445</v>
      </c>
      <c r="F3" s="2" t="s">
        <v>45</v>
      </c>
      <c r="G3" s="2" t="s">
        <v>93</v>
      </c>
      <c r="H3" s="5"/>
      <c r="I3" s="2" t="s">
        <v>47</v>
      </c>
      <c r="J3" s="4">
        <v>2.79</v>
      </c>
      <c r="K3" s="4">
        <v>2.79</v>
      </c>
      <c r="N3" s="6"/>
      <c r="P3" s="6">
        <f>J3</f>
        <v>2.79</v>
      </c>
    </row>
    <row r="4" spans="2:23" x14ac:dyDescent="0.25">
      <c r="B4" s="2" t="s">
        <v>43</v>
      </c>
      <c r="C4" s="3">
        <v>44932</v>
      </c>
      <c r="D4" s="2" t="s">
        <v>178</v>
      </c>
      <c r="E4" s="2" t="s">
        <v>445</v>
      </c>
      <c r="F4" s="2" t="s">
        <v>45</v>
      </c>
      <c r="G4" s="2" t="s">
        <v>93</v>
      </c>
      <c r="H4" s="5"/>
      <c r="I4" s="2" t="s">
        <v>47</v>
      </c>
      <c r="J4" s="4">
        <v>12.69</v>
      </c>
      <c r="K4" s="4">
        <v>12.69</v>
      </c>
      <c r="O4" s="6">
        <f>J4</f>
        <v>12.69</v>
      </c>
    </row>
    <row r="5" spans="2:23" x14ac:dyDescent="0.25">
      <c r="B5" s="2" t="s">
        <v>43</v>
      </c>
      <c r="C5" s="3">
        <v>44932</v>
      </c>
      <c r="D5" s="2" t="s">
        <v>178</v>
      </c>
      <c r="E5" s="2" t="s">
        <v>445</v>
      </c>
      <c r="F5" s="2" t="s">
        <v>45</v>
      </c>
      <c r="G5" s="2" t="s">
        <v>93</v>
      </c>
      <c r="H5" s="5"/>
      <c r="I5" s="2" t="s">
        <v>47</v>
      </c>
      <c r="J5" s="4">
        <v>0.18</v>
      </c>
      <c r="K5" s="4">
        <v>0.18</v>
      </c>
      <c r="S5" s="6">
        <f>J5</f>
        <v>0.18</v>
      </c>
    </row>
    <row r="6" spans="2:23" x14ac:dyDescent="0.25">
      <c r="B6" s="2" t="s">
        <v>43</v>
      </c>
      <c r="C6" s="3">
        <v>44932</v>
      </c>
      <c r="D6" s="2" t="s">
        <v>178</v>
      </c>
      <c r="E6" s="2" t="s">
        <v>445</v>
      </c>
      <c r="F6" s="2" t="s">
        <v>45</v>
      </c>
      <c r="G6" s="2" t="s">
        <v>93</v>
      </c>
      <c r="H6" s="5"/>
      <c r="I6" s="2" t="s">
        <v>47</v>
      </c>
      <c r="J6" s="4">
        <v>0</v>
      </c>
      <c r="K6" s="4">
        <v>0</v>
      </c>
    </row>
    <row r="7" spans="2:23" x14ac:dyDescent="0.25">
      <c r="B7" s="2" t="s">
        <v>43</v>
      </c>
      <c r="C7" s="3">
        <v>44932</v>
      </c>
      <c r="D7" s="2" t="s">
        <v>178</v>
      </c>
      <c r="E7" s="2" t="s">
        <v>445</v>
      </c>
      <c r="F7" s="2" t="s">
        <v>45</v>
      </c>
      <c r="G7" s="2" t="s">
        <v>93</v>
      </c>
      <c r="H7" s="5"/>
      <c r="I7" s="2" t="s">
        <v>47</v>
      </c>
      <c r="J7" s="4">
        <v>36.83</v>
      </c>
      <c r="K7" s="4">
        <v>36.83</v>
      </c>
      <c r="T7" s="6">
        <f>J7</f>
        <v>36.83</v>
      </c>
    </row>
    <row r="8" spans="2:23" x14ac:dyDescent="0.25">
      <c r="B8" s="2" t="s">
        <v>43</v>
      </c>
      <c r="C8" s="3">
        <v>44932</v>
      </c>
      <c r="D8" s="2" t="s">
        <v>178</v>
      </c>
      <c r="E8" s="2" t="s">
        <v>445</v>
      </c>
      <c r="F8" s="2" t="s">
        <v>45</v>
      </c>
      <c r="G8" s="2" t="s">
        <v>93</v>
      </c>
      <c r="H8" s="5"/>
      <c r="I8" s="2" t="s">
        <v>47</v>
      </c>
      <c r="J8" s="4">
        <v>8.61</v>
      </c>
      <c r="K8" s="4">
        <v>8.61</v>
      </c>
      <c r="U8" s="6">
        <f>J8</f>
        <v>8.61</v>
      </c>
    </row>
    <row r="9" spans="2:23" x14ac:dyDescent="0.25">
      <c r="B9" s="2" t="s">
        <v>43</v>
      </c>
      <c r="C9" s="3">
        <v>44932</v>
      </c>
      <c r="D9" s="2" t="s">
        <v>178</v>
      </c>
      <c r="E9" s="2" t="s">
        <v>445</v>
      </c>
      <c r="F9" s="2" t="s">
        <v>45</v>
      </c>
      <c r="G9" s="2" t="s">
        <v>93</v>
      </c>
      <c r="H9" s="5"/>
      <c r="I9" s="2" t="s">
        <v>47</v>
      </c>
      <c r="J9" s="4">
        <v>1.43</v>
      </c>
      <c r="K9" s="4">
        <v>1.43</v>
      </c>
      <c r="V9" s="6">
        <f>J9</f>
        <v>1.43</v>
      </c>
    </row>
    <row r="10" spans="2:23" x14ac:dyDescent="0.25">
      <c r="B10" s="2" t="s">
        <v>43</v>
      </c>
      <c r="C10" s="3">
        <v>44939</v>
      </c>
      <c r="D10" s="2" t="s">
        <v>179</v>
      </c>
      <c r="E10" s="2" t="s">
        <v>445</v>
      </c>
      <c r="F10" s="2" t="s">
        <v>45</v>
      </c>
      <c r="G10" s="2" t="s">
        <v>93</v>
      </c>
      <c r="H10" s="5"/>
      <c r="I10" s="2" t="s">
        <v>47</v>
      </c>
      <c r="J10" s="4">
        <v>654.5</v>
      </c>
      <c r="K10" s="4">
        <v>654.5</v>
      </c>
      <c r="L10" s="6">
        <f>J10</f>
        <v>654.5</v>
      </c>
    </row>
    <row r="11" spans="2:23" x14ac:dyDescent="0.25">
      <c r="B11" s="2" t="s">
        <v>43</v>
      </c>
      <c r="C11" s="3">
        <v>44939</v>
      </c>
      <c r="D11" s="2" t="s">
        <v>179</v>
      </c>
      <c r="E11" s="2" t="s">
        <v>445</v>
      </c>
      <c r="F11" s="2" t="s">
        <v>45</v>
      </c>
      <c r="G11" s="2" t="s">
        <v>93</v>
      </c>
      <c r="H11" s="5"/>
      <c r="I11" s="2" t="s">
        <v>47</v>
      </c>
      <c r="J11" s="4">
        <v>3.07</v>
      </c>
      <c r="K11" s="4">
        <v>3.07</v>
      </c>
      <c r="N11" s="6"/>
      <c r="P11" s="6">
        <f>J11</f>
        <v>3.07</v>
      </c>
    </row>
    <row r="12" spans="2:23" x14ac:dyDescent="0.25">
      <c r="B12" s="2" t="s">
        <v>43</v>
      </c>
      <c r="C12" s="3">
        <v>44939</v>
      </c>
      <c r="D12" s="2" t="s">
        <v>179</v>
      </c>
      <c r="E12" s="2" t="s">
        <v>445</v>
      </c>
      <c r="F12" s="2" t="s">
        <v>45</v>
      </c>
      <c r="G12" s="2" t="s">
        <v>93</v>
      </c>
      <c r="H12" s="5"/>
      <c r="I12" s="2" t="s">
        <v>47</v>
      </c>
      <c r="J12" s="4">
        <v>12.69</v>
      </c>
      <c r="K12" s="4">
        <v>12.69</v>
      </c>
      <c r="O12" s="6">
        <f>J12</f>
        <v>12.69</v>
      </c>
    </row>
    <row r="13" spans="2:23" x14ac:dyDescent="0.25">
      <c r="B13" s="2" t="s">
        <v>43</v>
      </c>
      <c r="C13" s="3">
        <v>44939</v>
      </c>
      <c r="D13" s="2" t="s">
        <v>179</v>
      </c>
      <c r="E13" s="2" t="s">
        <v>445</v>
      </c>
      <c r="F13" s="2" t="s">
        <v>45</v>
      </c>
      <c r="G13" s="2" t="s">
        <v>93</v>
      </c>
      <c r="H13" s="5"/>
      <c r="I13" s="2" t="s">
        <v>47</v>
      </c>
      <c r="J13" s="4">
        <v>0.19</v>
      </c>
      <c r="K13" s="4">
        <v>0.19</v>
      </c>
      <c r="S13" s="6">
        <f>J13</f>
        <v>0.19</v>
      </c>
    </row>
    <row r="14" spans="2:23" x14ac:dyDescent="0.25">
      <c r="B14" s="2" t="s">
        <v>43</v>
      </c>
      <c r="C14" s="3">
        <v>44939</v>
      </c>
      <c r="D14" s="2" t="s">
        <v>179</v>
      </c>
      <c r="E14" s="2" t="s">
        <v>445</v>
      </c>
      <c r="F14" s="2" t="s">
        <v>45</v>
      </c>
      <c r="G14" s="2" t="s">
        <v>93</v>
      </c>
      <c r="H14" s="5"/>
      <c r="I14" s="2" t="s">
        <v>47</v>
      </c>
      <c r="J14" s="4">
        <v>0</v>
      </c>
      <c r="K14" s="4">
        <v>0</v>
      </c>
    </row>
    <row r="15" spans="2:23" x14ac:dyDescent="0.25">
      <c r="B15" s="2" t="s">
        <v>43</v>
      </c>
      <c r="C15" s="3">
        <v>44939</v>
      </c>
      <c r="D15" s="2" t="s">
        <v>179</v>
      </c>
      <c r="E15" s="2" t="s">
        <v>445</v>
      </c>
      <c r="F15" s="2" t="s">
        <v>45</v>
      </c>
      <c r="G15" s="2" t="s">
        <v>93</v>
      </c>
      <c r="H15" s="5"/>
      <c r="I15" s="2" t="s">
        <v>47</v>
      </c>
      <c r="J15" s="4">
        <v>40.58</v>
      </c>
      <c r="K15" s="4">
        <v>40.58</v>
      </c>
      <c r="T15" s="6">
        <f>J15</f>
        <v>40.58</v>
      </c>
    </row>
    <row r="16" spans="2:23" x14ac:dyDescent="0.25">
      <c r="B16" s="2" t="s">
        <v>43</v>
      </c>
      <c r="C16" s="3">
        <v>44939</v>
      </c>
      <c r="D16" s="2" t="s">
        <v>179</v>
      </c>
      <c r="E16" s="2" t="s">
        <v>445</v>
      </c>
      <c r="F16" s="2" t="s">
        <v>45</v>
      </c>
      <c r="G16" s="2" t="s">
        <v>93</v>
      </c>
      <c r="H16" s="5"/>
      <c r="I16" s="2" t="s">
        <v>47</v>
      </c>
      <c r="J16" s="4">
        <v>9.49</v>
      </c>
      <c r="K16" s="4">
        <v>9.49</v>
      </c>
      <c r="U16" s="6">
        <f>J16</f>
        <v>9.49</v>
      </c>
    </row>
    <row r="17" spans="2:23" x14ac:dyDescent="0.25">
      <c r="B17" s="2" t="s">
        <v>43</v>
      </c>
      <c r="C17" s="3">
        <v>44939</v>
      </c>
      <c r="D17" s="2" t="s">
        <v>179</v>
      </c>
      <c r="E17" s="2" t="s">
        <v>445</v>
      </c>
      <c r="F17" s="2" t="s">
        <v>45</v>
      </c>
      <c r="G17" s="2" t="s">
        <v>93</v>
      </c>
      <c r="H17" s="5"/>
      <c r="I17" s="2" t="s">
        <v>47</v>
      </c>
      <c r="J17" s="4">
        <v>1.57</v>
      </c>
      <c r="K17" s="4">
        <v>1.57</v>
      </c>
      <c r="V17" s="6">
        <f>J17</f>
        <v>1.57</v>
      </c>
    </row>
    <row r="18" spans="2:23" x14ac:dyDescent="0.25">
      <c r="B18" s="2" t="s">
        <v>43</v>
      </c>
      <c r="C18" s="3">
        <v>44946</v>
      </c>
      <c r="D18" s="2" t="s">
        <v>180</v>
      </c>
      <c r="E18" s="2" t="s">
        <v>445</v>
      </c>
      <c r="F18" s="2" t="s">
        <v>45</v>
      </c>
      <c r="G18" s="2" t="s">
        <v>93</v>
      </c>
      <c r="H18" s="5"/>
      <c r="I18" s="2" t="s">
        <v>47</v>
      </c>
      <c r="J18" s="4">
        <v>577.5</v>
      </c>
      <c r="K18" s="4">
        <v>577.5</v>
      </c>
      <c r="L18" s="6">
        <f>J18</f>
        <v>577.5</v>
      </c>
    </row>
    <row r="19" spans="2:23" x14ac:dyDescent="0.25">
      <c r="B19" s="2" t="s">
        <v>43</v>
      </c>
      <c r="C19" s="3">
        <v>44946</v>
      </c>
      <c r="D19" s="2" t="s">
        <v>180</v>
      </c>
      <c r="E19" s="2" t="s">
        <v>445</v>
      </c>
      <c r="F19" s="2" t="s">
        <v>45</v>
      </c>
      <c r="G19" s="2" t="s">
        <v>93</v>
      </c>
      <c r="H19" s="5"/>
      <c r="I19" s="2" t="s">
        <v>47</v>
      </c>
      <c r="J19" s="4">
        <v>2.71</v>
      </c>
      <c r="K19" s="4">
        <v>2.71</v>
      </c>
      <c r="N19" s="6"/>
      <c r="P19" s="6">
        <f>J19</f>
        <v>2.71</v>
      </c>
    </row>
    <row r="20" spans="2:23" x14ac:dyDescent="0.25">
      <c r="B20" s="2" t="s">
        <v>43</v>
      </c>
      <c r="C20" s="3">
        <v>44946</v>
      </c>
      <c r="D20" s="2" t="s">
        <v>180</v>
      </c>
      <c r="E20" s="2" t="s">
        <v>445</v>
      </c>
      <c r="F20" s="2" t="s">
        <v>45</v>
      </c>
      <c r="G20" s="2" t="s">
        <v>93</v>
      </c>
      <c r="H20" s="5"/>
      <c r="I20" s="2" t="s">
        <v>47</v>
      </c>
      <c r="J20" s="4">
        <v>12.69</v>
      </c>
      <c r="K20" s="4">
        <v>12.69</v>
      </c>
      <c r="O20" s="6">
        <f>J20</f>
        <v>12.69</v>
      </c>
    </row>
    <row r="21" spans="2:23" x14ac:dyDescent="0.25">
      <c r="B21" s="2" t="s">
        <v>43</v>
      </c>
      <c r="C21" s="3">
        <v>44946</v>
      </c>
      <c r="D21" s="2" t="s">
        <v>180</v>
      </c>
      <c r="E21" s="2" t="s">
        <v>445</v>
      </c>
      <c r="F21" s="2" t="s">
        <v>45</v>
      </c>
      <c r="G21" s="2" t="s">
        <v>93</v>
      </c>
      <c r="H21" s="5"/>
      <c r="I21" s="2" t="s">
        <v>47</v>
      </c>
      <c r="J21" s="4">
        <v>0.18</v>
      </c>
      <c r="K21" s="4">
        <v>0.18</v>
      </c>
      <c r="S21" s="6">
        <f>J21</f>
        <v>0.18</v>
      </c>
    </row>
    <row r="22" spans="2:23" x14ac:dyDescent="0.25">
      <c r="B22" s="2" t="s">
        <v>43</v>
      </c>
      <c r="C22" s="3">
        <v>44946</v>
      </c>
      <c r="D22" s="2" t="s">
        <v>180</v>
      </c>
      <c r="E22" s="2" t="s">
        <v>445</v>
      </c>
      <c r="F22" s="2" t="s">
        <v>45</v>
      </c>
      <c r="G22" s="2" t="s">
        <v>93</v>
      </c>
      <c r="H22" s="5"/>
      <c r="I22" s="2" t="s">
        <v>47</v>
      </c>
      <c r="J22" s="4">
        <v>0</v>
      </c>
      <c r="K22" s="4">
        <v>0</v>
      </c>
    </row>
    <row r="23" spans="2:23" x14ac:dyDescent="0.25">
      <c r="B23" s="2" t="s">
        <v>43</v>
      </c>
      <c r="C23" s="3">
        <v>44946</v>
      </c>
      <c r="D23" s="2" t="s">
        <v>180</v>
      </c>
      <c r="E23" s="2" t="s">
        <v>445</v>
      </c>
      <c r="F23" s="2" t="s">
        <v>45</v>
      </c>
      <c r="G23" s="2" t="s">
        <v>93</v>
      </c>
      <c r="H23" s="5"/>
      <c r="I23" s="2" t="s">
        <v>47</v>
      </c>
      <c r="J23" s="4">
        <v>35.799999999999997</v>
      </c>
      <c r="K23" s="4">
        <v>35.799999999999997</v>
      </c>
      <c r="T23" s="6">
        <f>J23</f>
        <v>35.799999999999997</v>
      </c>
    </row>
    <row r="24" spans="2:23" x14ac:dyDescent="0.25">
      <c r="B24" s="2" t="s">
        <v>43</v>
      </c>
      <c r="C24" s="3">
        <v>44946</v>
      </c>
      <c r="D24" s="2" t="s">
        <v>180</v>
      </c>
      <c r="E24" s="2" t="s">
        <v>445</v>
      </c>
      <c r="F24" s="2" t="s">
        <v>45</v>
      </c>
      <c r="G24" s="2" t="s">
        <v>93</v>
      </c>
      <c r="H24" s="5"/>
      <c r="I24" s="2" t="s">
        <v>47</v>
      </c>
      <c r="J24" s="4">
        <v>8.3800000000000008</v>
      </c>
      <c r="K24" s="4">
        <v>8.3800000000000008</v>
      </c>
      <c r="U24" s="6">
        <f>J24</f>
        <v>8.3800000000000008</v>
      </c>
    </row>
    <row r="25" spans="2:23" x14ac:dyDescent="0.25">
      <c r="B25" s="2" t="s">
        <v>43</v>
      </c>
      <c r="C25" s="3">
        <v>44946</v>
      </c>
      <c r="D25" s="2" t="s">
        <v>180</v>
      </c>
      <c r="E25" s="2" t="s">
        <v>445</v>
      </c>
      <c r="F25" s="2" t="s">
        <v>45</v>
      </c>
      <c r="G25" s="2" t="s">
        <v>93</v>
      </c>
      <c r="H25" s="5"/>
      <c r="I25" s="2" t="s">
        <v>47</v>
      </c>
      <c r="J25" s="4">
        <v>1.38</v>
      </c>
      <c r="K25" s="4">
        <v>1.38</v>
      </c>
      <c r="V25" s="6">
        <f>J25</f>
        <v>1.38</v>
      </c>
    </row>
    <row r="26" spans="2:23" x14ac:dyDescent="0.25">
      <c r="B26" s="2" t="s">
        <v>43</v>
      </c>
      <c r="C26" s="3">
        <v>44953</v>
      </c>
      <c r="D26" s="2" t="s">
        <v>181</v>
      </c>
      <c r="E26" s="2" t="s">
        <v>445</v>
      </c>
      <c r="F26" s="2" t="s">
        <v>45</v>
      </c>
      <c r="G26" s="2" t="s">
        <v>93</v>
      </c>
      <c r="H26" s="5"/>
      <c r="I26" s="2" t="s">
        <v>47</v>
      </c>
      <c r="J26" s="4">
        <v>401.5</v>
      </c>
      <c r="K26" s="4">
        <v>401.5</v>
      </c>
      <c r="L26" s="6">
        <f>J26</f>
        <v>401.5</v>
      </c>
      <c r="W26">
        <f>L26/25</f>
        <v>16.059999999999999</v>
      </c>
    </row>
    <row r="27" spans="2:23" x14ac:dyDescent="0.25">
      <c r="B27" s="2" t="s">
        <v>43</v>
      </c>
      <c r="C27" s="3">
        <v>44953</v>
      </c>
      <c r="D27" s="2" t="s">
        <v>181</v>
      </c>
      <c r="E27" s="2" t="s">
        <v>445</v>
      </c>
      <c r="F27" s="2" t="s">
        <v>45</v>
      </c>
      <c r="G27" s="2" t="s">
        <v>93</v>
      </c>
      <c r="H27" s="5"/>
      <c r="I27" s="2" t="s">
        <v>47</v>
      </c>
      <c r="J27" s="4">
        <v>1.88</v>
      </c>
      <c r="K27" s="4">
        <v>1.88</v>
      </c>
      <c r="N27" s="6"/>
      <c r="P27" s="6">
        <f>J27</f>
        <v>1.88</v>
      </c>
    </row>
    <row r="28" spans="2:23" x14ac:dyDescent="0.25">
      <c r="B28" s="2" t="s">
        <v>43</v>
      </c>
      <c r="C28" s="3">
        <v>44953</v>
      </c>
      <c r="D28" s="2" t="s">
        <v>181</v>
      </c>
      <c r="E28" s="2" t="s">
        <v>445</v>
      </c>
      <c r="F28" s="2" t="s">
        <v>45</v>
      </c>
      <c r="G28" s="2" t="s">
        <v>93</v>
      </c>
      <c r="H28" s="5"/>
      <c r="I28" s="2" t="s">
        <v>47</v>
      </c>
      <c r="J28" s="4">
        <v>12.69</v>
      </c>
      <c r="K28" s="4">
        <v>12.69</v>
      </c>
      <c r="O28" s="6">
        <f>J28</f>
        <v>12.69</v>
      </c>
    </row>
    <row r="29" spans="2:23" x14ac:dyDescent="0.25">
      <c r="B29" s="2" t="s">
        <v>43</v>
      </c>
      <c r="C29" s="3">
        <v>44953</v>
      </c>
      <c r="D29" s="2" t="s">
        <v>181</v>
      </c>
      <c r="E29" s="2" t="s">
        <v>445</v>
      </c>
      <c r="F29" s="2" t="s">
        <v>45</v>
      </c>
      <c r="G29" s="2" t="s">
        <v>93</v>
      </c>
      <c r="H29" s="5"/>
      <c r="I29" s="2" t="s">
        <v>47</v>
      </c>
      <c r="J29" s="4">
        <v>0.12</v>
      </c>
      <c r="K29" s="4">
        <v>0.12</v>
      </c>
      <c r="S29" s="6">
        <f>J29</f>
        <v>0.12</v>
      </c>
    </row>
    <row r="30" spans="2:23" x14ac:dyDescent="0.25">
      <c r="B30" s="2" t="s">
        <v>43</v>
      </c>
      <c r="C30" s="3">
        <v>44953</v>
      </c>
      <c r="D30" s="2" t="s">
        <v>181</v>
      </c>
      <c r="E30" s="2" t="s">
        <v>445</v>
      </c>
      <c r="F30" s="2" t="s">
        <v>45</v>
      </c>
      <c r="G30" s="2" t="s">
        <v>93</v>
      </c>
      <c r="H30" s="5"/>
      <c r="I30" s="2" t="s">
        <v>47</v>
      </c>
      <c r="J30" s="4">
        <v>0</v>
      </c>
      <c r="K30" s="4">
        <v>0</v>
      </c>
    </row>
    <row r="31" spans="2:23" x14ac:dyDescent="0.25">
      <c r="B31" s="2" t="s">
        <v>43</v>
      </c>
      <c r="C31" s="3">
        <v>44953</v>
      </c>
      <c r="D31" s="2" t="s">
        <v>181</v>
      </c>
      <c r="E31" s="2" t="s">
        <v>445</v>
      </c>
      <c r="F31" s="2" t="s">
        <v>45</v>
      </c>
      <c r="G31" s="2" t="s">
        <v>93</v>
      </c>
      <c r="H31" s="5"/>
      <c r="I31" s="2" t="s">
        <v>47</v>
      </c>
      <c r="J31" s="4">
        <v>24.9</v>
      </c>
      <c r="K31" s="4">
        <v>24.9</v>
      </c>
      <c r="T31" s="6">
        <f>J31</f>
        <v>24.9</v>
      </c>
    </row>
    <row r="32" spans="2:23" x14ac:dyDescent="0.25">
      <c r="B32" s="2" t="s">
        <v>43</v>
      </c>
      <c r="C32" s="3">
        <v>44953</v>
      </c>
      <c r="D32" s="2" t="s">
        <v>181</v>
      </c>
      <c r="E32" s="2" t="s">
        <v>445</v>
      </c>
      <c r="F32" s="2" t="s">
        <v>45</v>
      </c>
      <c r="G32" s="2" t="s">
        <v>93</v>
      </c>
      <c r="H32" s="5"/>
      <c r="I32" s="2" t="s">
        <v>47</v>
      </c>
      <c r="J32" s="4">
        <v>5.82</v>
      </c>
      <c r="K32" s="4">
        <v>5.82</v>
      </c>
      <c r="U32" s="6">
        <f>J32</f>
        <v>5.82</v>
      </c>
    </row>
    <row r="33" spans="2:23" x14ac:dyDescent="0.25">
      <c r="B33" s="2" t="s">
        <v>43</v>
      </c>
      <c r="C33" s="3">
        <v>44953</v>
      </c>
      <c r="D33" s="2" t="s">
        <v>181</v>
      </c>
      <c r="E33" s="2" t="s">
        <v>445</v>
      </c>
      <c r="F33" s="2" t="s">
        <v>45</v>
      </c>
      <c r="G33" s="2" t="s">
        <v>93</v>
      </c>
      <c r="H33" s="5"/>
      <c r="I33" s="2" t="s">
        <v>47</v>
      </c>
      <c r="J33" s="4">
        <v>0.97</v>
      </c>
      <c r="K33" s="4">
        <v>0.97</v>
      </c>
      <c r="V33" s="6">
        <f>J33</f>
        <v>0.97</v>
      </c>
    </row>
    <row r="34" spans="2:23" x14ac:dyDescent="0.25">
      <c r="B34" s="2" t="s">
        <v>43</v>
      </c>
      <c r="C34" s="3">
        <v>44960</v>
      </c>
      <c r="D34" s="2" t="s">
        <v>182</v>
      </c>
      <c r="E34" s="2" t="s">
        <v>445</v>
      </c>
      <c r="F34" s="2" t="s">
        <v>45</v>
      </c>
      <c r="G34" s="2" t="s">
        <v>93</v>
      </c>
      <c r="H34" s="5"/>
      <c r="I34" s="2" t="s">
        <v>47</v>
      </c>
      <c r="J34" s="4">
        <v>660</v>
      </c>
      <c r="K34" s="4">
        <v>660</v>
      </c>
      <c r="L34" s="6">
        <f>J34</f>
        <v>660</v>
      </c>
      <c r="W34">
        <f>L34/25</f>
        <v>26.4</v>
      </c>
    </row>
    <row r="35" spans="2:23" x14ac:dyDescent="0.25">
      <c r="B35" s="2" t="s">
        <v>43</v>
      </c>
      <c r="C35" s="3">
        <v>44960</v>
      </c>
      <c r="D35" s="2" t="s">
        <v>182</v>
      </c>
      <c r="E35" s="2" t="s">
        <v>445</v>
      </c>
      <c r="F35" s="2" t="s">
        <v>45</v>
      </c>
      <c r="G35" s="2" t="s">
        <v>93</v>
      </c>
      <c r="H35" s="5"/>
      <c r="I35" s="2" t="s">
        <v>47</v>
      </c>
      <c r="J35" s="4">
        <v>3.1</v>
      </c>
      <c r="K35" s="4">
        <v>3.1</v>
      </c>
      <c r="N35" s="6"/>
      <c r="P35" s="6">
        <f>J35</f>
        <v>3.1</v>
      </c>
    </row>
    <row r="36" spans="2:23" x14ac:dyDescent="0.25">
      <c r="B36" s="2" t="s">
        <v>43</v>
      </c>
      <c r="C36" s="3">
        <v>44960</v>
      </c>
      <c r="D36" s="2" t="s">
        <v>182</v>
      </c>
      <c r="E36" s="2" t="s">
        <v>445</v>
      </c>
      <c r="F36" s="2" t="s">
        <v>45</v>
      </c>
      <c r="G36" s="2" t="s">
        <v>93</v>
      </c>
      <c r="H36" s="5"/>
      <c r="I36" s="2" t="s">
        <v>47</v>
      </c>
      <c r="J36" s="4">
        <v>12.69</v>
      </c>
      <c r="K36" s="4">
        <v>12.69</v>
      </c>
      <c r="O36" s="6">
        <f>J36</f>
        <v>12.69</v>
      </c>
    </row>
    <row r="37" spans="2:23" x14ac:dyDescent="0.25">
      <c r="B37" s="2" t="s">
        <v>43</v>
      </c>
      <c r="C37" s="3">
        <v>44960</v>
      </c>
      <c r="D37" s="2" t="s">
        <v>182</v>
      </c>
      <c r="E37" s="2" t="s">
        <v>445</v>
      </c>
      <c r="F37" s="2" t="s">
        <v>45</v>
      </c>
      <c r="G37" s="2" t="s">
        <v>93</v>
      </c>
      <c r="H37" s="5"/>
      <c r="I37" s="2" t="s">
        <v>47</v>
      </c>
      <c r="J37" s="4">
        <v>0.2</v>
      </c>
      <c r="K37" s="4">
        <v>0.2</v>
      </c>
      <c r="S37" s="6">
        <f>J37</f>
        <v>0.2</v>
      </c>
    </row>
    <row r="38" spans="2:23" x14ac:dyDescent="0.25">
      <c r="B38" s="2" t="s">
        <v>43</v>
      </c>
      <c r="C38" s="3">
        <v>44960</v>
      </c>
      <c r="D38" s="2" t="s">
        <v>182</v>
      </c>
      <c r="E38" s="2" t="s">
        <v>445</v>
      </c>
      <c r="F38" s="2" t="s">
        <v>45</v>
      </c>
      <c r="G38" s="2" t="s">
        <v>93</v>
      </c>
      <c r="H38" s="5"/>
      <c r="I38" s="2" t="s">
        <v>47</v>
      </c>
      <c r="J38" s="4">
        <v>0</v>
      </c>
      <c r="K38" s="4">
        <v>0</v>
      </c>
    </row>
    <row r="39" spans="2:23" x14ac:dyDescent="0.25">
      <c r="B39" s="2" t="s">
        <v>43</v>
      </c>
      <c r="C39" s="3">
        <v>44960</v>
      </c>
      <c r="D39" s="2" t="s">
        <v>182</v>
      </c>
      <c r="E39" s="2" t="s">
        <v>445</v>
      </c>
      <c r="F39" s="2" t="s">
        <v>45</v>
      </c>
      <c r="G39" s="2" t="s">
        <v>93</v>
      </c>
      <c r="H39" s="5"/>
      <c r="I39" s="2" t="s">
        <v>47</v>
      </c>
      <c r="J39" s="4">
        <v>40.92</v>
      </c>
      <c r="K39" s="4">
        <v>40.92</v>
      </c>
      <c r="T39" s="6">
        <f>J39</f>
        <v>40.92</v>
      </c>
    </row>
    <row r="40" spans="2:23" x14ac:dyDescent="0.25">
      <c r="B40" s="2" t="s">
        <v>43</v>
      </c>
      <c r="C40" s="3">
        <v>44960</v>
      </c>
      <c r="D40" s="2" t="s">
        <v>182</v>
      </c>
      <c r="E40" s="2" t="s">
        <v>445</v>
      </c>
      <c r="F40" s="2" t="s">
        <v>45</v>
      </c>
      <c r="G40" s="2" t="s">
        <v>93</v>
      </c>
      <c r="H40" s="5"/>
      <c r="I40" s="2" t="s">
        <v>47</v>
      </c>
      <c r="J40" s="4">
        <v>9.57</v>
      </c>
      <c r="K40" s="4">
        <v>9.57</v>
      </c>
      <c r="U40" s="6">
        <f>J40</f>
        <v>9.57</v>
      </c>
    </row>
    <row r="41" spans="2:23" x14ac:dyDescent="0.25">
      <c r="B41" s="2" t="s">
        <v>43</v>
      </c>
      <c r="C41" s="3">
        <v>44960</v>
      </c>
      <c r="D41" s="2" t="s">
        <v>182</v>
      </c>
      <c r="E41" s="2" t="s">
        <v>445</v>
      </c>
      <c r="F41" s="2" t="s">
        <v>45</v>
      </c>
      <c r="G41" s="2" t="s">
        <v>93</v>
      </c>
      <c r="H41" s="5"/>
      <c r="I41" s="2" t="s">
        <v>47</v>
      </c>
      <c r="J41" s="4">
        <v>1.58</v>
      </c>
      <c r="K41" s="4">
        <v>1.58</v>
      </c>
      <c r="V41" s="6">
        <f>J41</f>
        <v>1.58</v>
      </c>
    </row>
    <row r="42" spans="2:23" x14ac:dyDescent="0.25">
      <c r="B42" s="2" t="s">
        <v>43</v>
      </c>
      <c r="C42" s="3">
        <v>44967</v>
      </c>
      <c r="D42" s="2" t="s">
        <v>183</v>
      </c>
      <c r="E42" s="2" t="s">
        <v>445</v>
      </c>
      <c r="F42" s="2" t="s">
        <v>45</v>
      </c>
      <c r="G42" s="2" t="s">
        <v>93</v>
      </c>
      <c r="H42" s="5"/>
      <c r="I42" s="2" t="s">
        <v>47</v>
      </c>
      <c r="J42" s="4">
        <v>660</v>
      </c>
      <c r="K42" s="4">
        <v>660</v>
      </c>
      <c r="L42" s="6">
        <f>J42</f>
        <v>660</v>
      </c>
    </row>
    <row r="43" spans="2:23" x14ac:dyDescent="0.25">
      <c r="B43" s="2" t="s">
        <v>43</v>
      </c>
      <c r="C43" s="3">
        <v>44967</v>
      </c>
      <c r="D43" s="2" t="s">
        <v>183</v>
      </c>
      <c r="E43" s="2" t="s">
        <v>445</v>
      </c>
      <c r="F43" s="2" t="s">
        <v>45</v>
      </c>
      <c r="G43" s="2" t="s">
        <v>93</v>
      </c>
      <c r="H43" s="5"/>
      <c r="I43" s="2" t="s">
        <v>47</v>
      </c>
      <c r="J43" s="4">
        <v>3.1</v>
      </c>
      <c r="K43" s="4">
        <v>3.1</v>
      </c>
      <c r="N43" s="6"/>
      <c r="P43" s="6">
        <f>J43</f>
        <v>3.1</v>
      </c>
    </row>
    <row r="44" spans="2:23" x14ac:dyDescent="0.25">
      <c r="B44" s="2" t="s">
        <v>43</v>
      </c>
      <c r="C44" s="3">
        <v>44967</v>
      </c>
      <c r="D44" s="2" t="s">
        <v>183</v>
      </c>
      <c r="E44" s="2" t="s">
        <v>445</v>
      </c>
      <c r="F44" s="2" t="s">
        <v>45</v>
      </c>
      <c r="G44" s="2" t="s">
        <v>93</v>
      </c>
      <c r="H44" s="5"/>
      <c r="I44" s="2" t="s">
        <v>47</v>
      </c>
      <c r="J44" s="4">
        <v>12.69</v>
      </c>
      <c r="K44" s="4">
        <v>12.69</v>
      </c>
      <c r="O44" s="6">
        <f>J44</f>
        <v>12.69</v>
      </c>
    </row>
    <row r="45" spans="2:23" x14ac:dyDescent="0.25">
      <c r="B45" s="2" t="s">
        <v>43</v>
      </c>
      <c r="C45" s="3">
        <v>44967</v>
      </c>
      <c r="D45" s="2" t="s">
        <v>183</v>
      </c>
      <c r="E45" s="2" t="s">
        <v>445</v>
      </c>
      <c r="F45" s="2" t="s">
        <v>45</v>
      </c>
      <c r="G45" s="2" t="s">
        <v>93</v>
      </c>
      <c r="H45" s="5"/>
      <c r="I45" s="2" t="s">
        <v>47</v>
      </c>
      <c r="J45" s="4">
        <v>0.19</v>
      </c>
      <c r="K45" s="4">
        <v>0.19</v>
      </c>
      <c r="S45" s="6">
        <f>J45</f>
        <v>0.19</v>
      </c>
    </row>
    <row r="46" spans="2:23" x14ac:dyDescent="0.25">
      <c r="B46" s="2" t="s">
        <v>43</v>
      </c>
      <c r="C46" s="3">
        <v>44967</v>
      </c>
      <c r="D46" s="2" t="s">
        <v>183</v>
      </c>
      <c r="E46" s="2" t="s">
        <v>445</v>
      </c>
      <c r="F46" s="2" t="s">
        <v>45</v>
      </c>
      <c r="G46" s="2" t="s">
        <v>93</v>
      </c>
      <c r="H46" s="5"/>
      <c r="I46" s="2" t="s">
        <v>47</v>
      </c>
      <c r="J46" s="4">
        <v>0</v>
      </c>
      <c r="K46" s="4">
        <v>0</v>
      </c>
    </row>
    <row r="47" spans="2:23" x14ac:dyDescent="0.25">
      <c r="B47" s="2" t="s">
        <v>43</v>
      </c>
      <c r="C47" s="3">
        <v>44967</v>
      </c>
      <c r="D47" s="2" t="s">
        <v>183</v>
      </c>
      <c r="E47" s="2" t="s">
        <v>445</v>
      </c>
      <c r="F47" s="2" t="s">
        <v>45</v>
      </c>
      <c r="G47" s="2" t="s">
        <v>93</v>
      </c>
      <c r="H47" s="5"/>
      <c r="I47" s="2" t="s">
        <v>47</v>
      </c>
      <c r="J47" s="4">
        <v>40.92</v>
      </c>
      <c r="K47" s="4">
        <v>40.92</v>
      </c>
      <c r="T47" s="6">
        <f>J47</f>
        <v>40.92</v>
      </c>
    </row>
    <row r="48" spans="2:23" x14ac:dyDescent="0.25">
      <c r="B48" s="2" t="s">
        <v>43</v>
      </c>
      <c r="C48" s="3">
        <v>44967</v>
      </c>
      <c r="D48" s="2" t="s">
        <v>183</v>
      </c>
      <c r="E48" s="2" t="s">
        <v>445</v>
      </c>
      <c r="F48" s="2" t="s">
        <v>45</v>
      </c>
      <c r="G48" s="2" t="s">
        <v>93</v>
      </c>
      <c r="H48" s="5"/>
      <c r="I48" s="2" t="s">
        <v>47</v>
      </c>
      <c r="J48" s="4">
        <v>9.57</v>
      </c>
      <c r="K48" s="4">
        <v>9.57</v>
      </c>
      <c r="U48" s="6">
        <f>J48</f>
        <v>9.57</v>
      </c>
    </row>
    <row r="49" spans="2:22" x14ac:dyDescent="0.25">
      <c r="B49" s="2" t="s">
        <v>43</v>
      </c>
      <c r="C49" s="3">
        <v>44967</v>
      </c>
      <c r="D49" s="2" t="s">
        <v>183</v>
      </c>
      <c r="E49" s="2" t="s">
        <v>445</v>
      </c>
      <c r="F49" s="2" t="s">
        <v>45</v>
      </c>
      <c r="G49" s="2" t="s">
        <v>93</v>
      </c>
      <c r="H49" s="5"/>
      <c r="I49" s="2" t="s">
        <v>47</v>
      </c>
      <c r="J49" s="4">
        <v>1.58</v>
      </c>
      <c r="K49" s="4">
        <v>1.58</v>
      </c>
      <c r="V49" s="6">
        <f>J49</f>
        <v>1.58</v>
      </c>
    </row>
    <row r="50" spans="2:22" x14ac:dyDescent="0.25">
      <c r="B50" s="2" t="s">
        <v>43</v>
      </c>
      <c r="C50" s="3">
        <v>44974</v>
      </c>
      <c r="D50" s="2" t="s">
        <v>184</v>
      </c>
      <c r="E50" s="2" t="s">
        <v>445</v>
      </c>
      <c r="F50" s="2" t="s">
        <v>45</v>
      </c>
      <c r="G50" s="2" t="s">
        <v>93</v>
      </c>
      <c r="H50" s="5"/>
      <c r="I50" s="2" t="s">
        <v>47</v>
      </c>
      <c r="J50" s="4">
        <v>610.5</v>
      </c>
      <c r="K50" s="4">
        <v>610.5</v>
      </c>
      <c r="L50" s="6">
        <f>J50</f>
        <v>610.5</v>
      </c>
    </row>
    <row r="51" spans="2:22" x14ac:dyDescent="0.25">
      <c r="B51" s="2" t="s">
        <v>43</v>
      </c>
      <c r="C51" s="3">
        <v>44974</v>
      </c>
      <c r="D51" s="2" t="s">
        <v>184</v>
      </c>
      <c r="E51" s="2" t="s">
        <v>445</v>
      </c>
      <c r="F51" s="2" t="s">
        <v>45</v>
      </c>
      <c r="G51" s="2" t="s">
        <v>93</v>
      </c>
      <c r="H51" s="5"/>
      <c r="I51" s="2" t="s">
        <v>47</v>
      </c>
      <c r="J51" s="4">
        <v>2.87</v>
      </c>
      <c r="K51" s="4">
        <v>2.87</v>
      </c>
      <c r="N51" s="6"/>
      <c r="P51" s="6">
        <f>J51</f>
        <v>2.87</v>
      </c>
    </row>
    <row r="52" spans="2:22" x14ac:dyDescent="0.25">
      <c r="B52" s="2" t="s">
        <v>43</v>
      </c>
      <c r="C52" s="3">
        <v>44974</v>
      </c>
      <c r="D52" s="2" t="s">
        <v>184</v>
      </c>
      <c r="E52" s="2" t="s">
        <v>445</v>
      </c>
      <c r="F52" s="2" t="s">
        <v>45</v>
      </c>
      <c r="G52" s="2" t="s">
        <v>93</v>
      </c>
      <c r="H52" s="5"/>
      <c r="I52" s="2" t="s">
        <v>47</v>
      </c>
      <c r="J52" s="4">
        <v>12.69</v>
      </c>
      <c r="K52" s="4">
        <v>12.69</v>
      </c>
      <c r="O52" s="6">
        <f>J52</f>
        <v>12.69</v>
      </c>
    </row>
    <row r="53" spans="2:22" x14ac:dyDescent="0.25">
      <c r="B53" s="2" t="s">
        <v>43</v>
      </c>
      <c r="C53" s="3">
        <v>44974</v>
      </c>
      <c r="D53" s="2" t="s">
        <v>184</v>
      </c>
      <c r="E53" s="2" t="s">
        <v>445</v>
      </c>
      <c r="F53" s="2" t="s">
        <v>45</v>
      </c>
      <c r="G53" s="2" t="s">
        <v>93</v>
      </c>
      <c r="H53" s="5"/>
      <c r="I53" s="2" t="s">
        <v>47</v>
      </c>
      <c r="J53" s="4">
        <v>20.46</v>
      </c>
      <c r="K53" s="4">
        <v>20.46</v>
      </c>
      <c r="M53" s="6"/>
      <c r="N53" s="6">
        <f>J53</f>
        <v>20.46</v>
      </c>
      <c r="S53" s="6"/>
    </row>
    <row r="54" spans="2:22" x14ac:dyDescent="0.25">
      <c r="B54" s="2" t="s">
        <v>43</v>
      </c>
      <c r="C54" s="3">
        <v>44974</v>
      </c>
      <c r="D54" s="2" t="s">
        <v>184</v>
      </c>
      <c r="E54" s="2" t="s">
        <v>445</v>
      </c>
      <c r="F54" s="2" t="s">
        <v>45</v>
      </c>
      <c r="G54" s="2" t="s">
        <v>93</v>
      </c>
      <c r="H54" s="5"/>
      <c r="I54" s="2" t="s">
        <v>47</v>
      </c>
      <c r="J54" s="4">
        <v>0.19</v>
      </c>
      <c r="K54" s="4">
        <v>0.19</v>
      </c>
      <c r="S54" s="6">
        <f>J54</f>
        <v>0.19</v>
      </c>
    </row>
    <row r="55" spans="2:22" x14ac:dyDescent="0.25">
      <c r="B55" s="2" t="s">
        <v>43</v>
      </c>
      <c r="C55" s="3">
        <v>44974</v>
      </c>
      <c r="D55" s="2" t="s">
        <v>184</v>
      </c>
      <c r="E55" s="2" t="s">
        <v>445</v>
      </c>
      <c r="F55" s="2" t="s">
        <v>45</v>
      </c>
      <c r="G55" s="2" t="s">
        <v>93</v>
      </c>
      <c r="H55" s="5"/>
      <c r="I55" s="2" t="s">
        <v>47</v>
      </c>
      <c r="J55" s="4">
        <v>0</v>
      </c>
      <c r="K55" s="4">
        <v>0</v>
      </c>
      <c r="T55" s="6"/>
    </row>
    <row r="56" spans="2:22" x14ac:dyDescent="0.25">
      <c r="B56" s="2" t="s">
        <v>43</v>
      </c>
      <c r="C56" s="3">
        <v>44974</v>
      </c>
      <c r="D56" s="2" t="s">
        <v>184</v>
      </c>
      <c r="E56" s="2" t="s">
        <v>445</v>
      </c>
      <c r="F56" s="2" t="s">
        <v>45</v>
      </c>
      <c r="G56" s="2" t="s">
        <v>93</v>
      </c>
      <c r="H56" s="5"/>
      <c r="I56" s="2" t="s">
        <v>47</v>
      </c>
      <c r="J56" s="4">
        <v>37.85</v>
      </c>
      <c r="K56" s="4">
        <v>37.85</v>
      </c>
      <c r="T56" s="6">
        <f>J56</f>
        <v>37.85</v>
      </c>
      <c r="U56" s="6"/>
    </row>
    <row r="57" spans="2:22" x14ac:dyDescent="0.25">
      <c r="B57" s="2" t="s">
        <v>43</v>
      </c>
      <c r="C57" s="3">
        <v>44974</v>
      </c>
      <c r="D57" s="2" t="s">
        <v>184</v>
      </c>
      <c r="E57" s="2" t="s">
        <v>445</v>
      </c>
      <c r="F57" s="2" t="s">
        <v>45</v>
      </c>
      <c r="G57" s="2" t="s">
        <v>93</v>
      </c>
      <c r="H57" s="5"/>
      <c r="I57" s="2" t="s">
        <v>47</v>
      </c>
      <c r="J57" s="4">
        <v>8.85</v>
      </c>
      <c r="K57" s="4">
        <v>8.85</v>
      </c>
      <c r="U57" s="6">
        <f>J57</f>
        <v>8.85</v>
      </c>
      <c r="V57" s="6"/>
    </row>
    <row r="58" spans="2:22" x14ac:dyDescent="0.25">
      <c r="B58" s="2" t="s">
        <v>43</v>
      </c>
      <c r="C58" s="3">
        <v>44974</v>
      </c>
      <c r="D58" s="2" t="s">
        <v>184</v>
      </c>
      <c r="E58" s="2" t="s">
        <v>445</v>
      </c>
      <c r="F58" s="2" t="s">
        <v>45</v>
      </c>
      <c r="G58" s="2" t="s">
        <v>93</v>
      </c>
      <c r="H58" s="5"/>
      <c r="I58" s="2" t="s">
        <v>47</v>
      </c>
      <c r="J58" s="4">
        <v>1.47</v>
      </c>
      <c r="K58" s="4">
        <v>1.47</v>
      </c>
      <c r="V58" s="6">
        <f>J58</f>
        <v>1.47</v>
      </c>
    </row>
    <row r="59" spans="2:22" x14ac:dyDescent="0.25">
      <c r="B59" s="2" t="s">
        <v>43</v>
      </c>
      <c r="C59" s="3">
        <v>44981</v>
      </c>
      <c r="D59" s="2" t="s">
        <v>185</v>
      </c>
      <c r="E59" s="2" t="s">
        <v>445</v>
      </c>
      <c r="F59" s="2" t="s">
        <v>45</v>
      </c>
      <c r="G59" s="2" t="s">
        <v>93</v>
      </c>
      <c r="H59" s="5"/>
      <c r="I59" s="2" t="s">
        <v>47</v>
      </c>
      <c r="J59" s="4">
        <v>555.5</v>
      </c>
      <c r="K59" s="4">
        <v>555.5</v>
      </c>
      <c r="L59" s="6">
        <f>J59</f>
        <v>555.5</v>
      </c>
    </row>
    <row r="60" spans="2:22" x14ac:dyDescent="0.25">
      <c r="B60" s="2" t="s">
        <v>43</v>
      </c>
      <c r="C60" s="3">
        <v>44981</v>
      </c>
      <c r="D60" s="2" t="s">
        <v>185</v>
      </c>
      <c r="E60" s="2" t="s">
        <v>445</v>
      </c>
      <c r="F60" s="2" t="s">
        <v>45</v>
      </c>
      <c r="G60" s="2" t="s">
        <v>93</v>
      </c>
      <c r="H60" s="5"/>
      <c r="I60" s="2" t="s">
        <v>47</v>
      </c>
      <c r="J60" s="4">
        <v>2.61</v>
      </c>
      <c r="K60" s="4">
        <v>2.61</v>
      </c>
      <c r="N60" s="6"/>
      <c r="P60" s="6">
        <f>J60</f>
        <v>2.61</v>
      </c>
    </row>
    <row r="61" spans="2:22" x14ac:dyDescent="0.25">
      <c r="B61" s="2" t="s">
        <v>43</v>
      </c>
      <c r="C61" s="3">
        <v>44981</v>
      </c>
      <c r="D61" s="2" t="s">
        <v>185</v>
      </c>
      <c r="E61" s="2" t="s">
        <v>445</v>
      </c>
      <c r="F61" s="2" t="s">
        <v>45</v>
      </c>
      <c r="G61" s="2" t="s">
        <v>93</v>
      </c>
      <c r="H61" s="5"/>
      <c r="I61" s="2" t="s">
        <v>47</v>
      </c>
      <c r="J61" s="4">
        <v>12.69</v>
      </c>
      <c r="K61" s="4">
        <v>12.69</v>
      </c>
      <c r="O61" s="6">
        <f>J61</f>
        <v>12.69</v>
      </c>
    </row>
    <row r="62" spans="2:22" x14ac:dyDescent="0.25">
      <c r="B62" s="2" t="s">
        <v>43</v>
      </c>
      <c r="C62" s="3">
        <v>44981</v>
      </c>
      <c r="D62" s="2" t="s">
        <v>185</v>
      </c>
      <c r="E62" s="2" t="s">
        <v>445</v>
      </c>
      <c r="F62" s="2" t="s">
        <v>45</v>
      </c>
      <c r="G62" s="2" t="s">
        <v>93</v>
      </c>
      <c r="H62" s="5"/>
      <c r="I62" s="2" t="s">
        <v>47</v>
      </c>
      <c r="J62" s="4">
        <v>0.16</v>
      </c>
      <c r="K62" s="4">
        <v>0.16</v>
      </c>
      <c r="S62" s="6">
        <f>J62</f>
        <v>0.16</v>
      </c>
    </row>
    <row r="63" spans="2:22" x14ac:dyDescent="0.25">
      <c r="B63" s="2" t="s">
        <v>43</v>
      </c>
      <c r="C63" s="3">
        <v>44981</v>
      </c>
      <c r="D63" s="2" t="s">
        <v>185</v>
      </c>
      <c r="E63" s="2" t="s">
        <v>445</v>
      </c>
      <c r="F63" s="2" t="s">
        <v>45</v>
      </c>
      <c r="G63" s="2" t="s">
        <v>93</v>
      </c>
      <c r="H63" s="5"/>
      <c r="I63" s="2" t="s">
        <v>47</v>
      </c>
      <c r="J63" s="4">
        <v>0</v>
      </c>
      <c r="K63" s="4">
        <v>0</v>
      </c>
    </row>
    <row r="64" spans="2:22" x14ac:dyDescent="0.25">
      <c r="B64" s="2" t="s">
        <v>43</v>
      </c>
      <c r="C64" s="3">
        <v>44981</v>
      </c>
      <c r="D64" s="2" t="s">
        <v>185</v>
      </c>
      <c r="E64" s="2" t="s">
        <v>445</v>
      </c>
      <c r="F64" s="2" t="s">
        <v>45</v>
      </c>
      <c r="G64" s="2" t="s">
        <v>93</v>
      </c>
      <c r="H64" s="5"/>
      <c r="I64" s="2" t="s">
        <v>47</v>
      </c>
      <c r="J64" s="4">
        <v>34.44</v>
      </c>
      <c r="K64" s="4">
        <v>34.44</v>
      </c>
      <c r="T64" s="6">
        <f>J64</f>
        <v>34.44</v>
      </c>
    </row>
    <row r="65" spans="2:22" x14ac:dyDescent="0.25">
      <c r="B65" s="2" t="s">
        <v>43</v>
      </c>
      <c r="C65" s="3">
        <v>44981</v>
      </c>
      <c r="D65" s="2" t="s">
        <v>185</v>
      </c>
      <c r="E65" s="2" t="s">
        <v>445</v>
      </c>
      <c r="F65" s="2" t="s">
        <v>45</v>
      </c>
      <c r="G65" s="2" t="s">
        <v>93</v>
      </c>
      <c r="H65" s="5"/>
      <c r="I65" s="2" t="s">
        <v>47</v>
      </c>
      <c r="J65" s="4">
        <v>8.06</v>
      </c>
      <c r="K65" s="4">
        <v>8.06</v>
      </c>
      <c r="U65" s="6">
        <f>J65</f>
        <v>8.06</v>
      </c>
    </row>
    <row r="66" spans="2:22" x14ac:dyDescent="0.25">
      <c r="B66" s="2" t="s">
        <v>43</v>
      </c>
      <c r="C66" s="3">
        <v>44981</v>
      </c>
      <c r="D66" s="2" t="s">
        <v>185</v>
      </c>
      <c r="E66" s="2" t="s">
        <v>445</v>
      </c>
      <c r="F66" s="2" t="s">
        <v>45</v>
      </c>
      <c r="G66" s="2" t="s">
        <v>93</v>
      </c>
      <c r="H66" s="5"/>
      <c r="I66" s="2" t="s">
        <v>47</v>
      </c>
      <c r="J66" s="4">
        <v>1.33</v>
      </c>
      <c r="K66" s="4">
        <v>1.33</v>
      </c>
      <c r="V66" s="6">
        <f>J66</f>
        <v>1.33</v>
      </c>
    </row>
    <row r="67" spans="2:22" x14ac:dyDescent="0.25">
      <c r="B67" s="2" t="s">
        <v>43</v>
      </c>
      <c r="C67" s="3">
        <v>44988</v>
      </c>
      <c r="D67" s="2" t="s">
        <v>186</v>
      </c>
      <c r="E67" s="2" t="s">
        <v>445</v>
      </c>
      <c r="F67" s="2" t="s">
        <v>45</v>
      </c>
      <c r="G67" s="2" t="s">
        <v>93</v>
      </c>
      <c r="H67" s="5"/>
      <c r="I67" s="2" t="s">
        <v>47</v>
      </c>
      <c r="J67" s="4">
        <v>621.5</v>
      </c>
      <c r="K67" s="4">
        <v>621.5</v>
      </c>
      <c r="L67" s="6">
        <f>J67</f>
        <v>621.5</v>
      </c>
    </row>
    <row r="68" spans="2:22" x14ac:dyDescent="0.25">
      <c r="B68" s="2" t="s">
        <v>43</v>
      </c>
      <c r="C68" s="3">
        <v>44988</v>
      </c>
      <c r="D68" s="2" t="s">
        <v>186</v>
      </c>
      <c r="E68" s="2" t="s">
        <v>445</v>
      </c>
      <c r="F68" s="2" t="s">
        <v>45</v>
      </c>
      <c r="G68" s="2" t="s">
        <v>93</v>
      </c>
      <c r="H68" s="5"/>
      <c r="I68" s="2" t="s">
        <v>47</v>
      </c>
      <c r="J68" s="4">
        <v>2.92</v>
      </c>
      <c r="K68" s="4">
        <v>2.92</v>
      </c>
      <c r="N68" s="6"/>
      <c r="P68" s="6">
        <f>J68</f>
        <v>2.92</v>
      </c>
    </row>
    <row r="69" spans="2:22" x14ac:dyDescent="0.25">
      <c r="B69" s="2" t="s">
        <v>43</v>
      </c>
      <c r="C69" s="3">
        <v>44988</v>
      </c>
      <c r="D69" s="2" t="s">
        <v>186</v>
      </c>
      <c r="E69" s="2" t="s">
        <v>445</v>
      </c>
      <c r="F69" s="2" t="s">
        <v>45</v>
      </c>
      <c r="G69" s="2" t="s">
        <v>93</v>
      </c>
      <c r="H69" s="5"/>
      <c r="I69" s="2" t="s">
        <v>47</v>
      </c>
      <c r="J69" s="4">
        <v>12.69</v>
      </c>
      <c r="K69" s="4">
        <v>12.69</v>
      </c>
      <c r="O69" s="6">
        <f>J69</f>
        <v>12.69</v>
      </c>
    </row>
    <row r="70" spans="2:22" x14ac:dyDescent="0.25">
      <c r="B70" s="2" t="s">
        <v>43</v>
      </c>
      <c r="C70" s="3">
        <v>44988</v>
      </c>
      <c r="D70" s="2" t="s">
        <v>186</v>
      </c>
      <c r="E70" s="2" t="s">
        <v>445</v>
      </c>
      <c r="F70" s="2" t="s">
        <v>45</v>
      </c>
      <c r="G70" s="2" t="s">
        <v>93</v>
      </c>
      <c r="H70" s="5"/>
      <c r="I70" s="2" t="s">
        <v>47</v>
      </c>
      <c r="J70" s="4">
        <v>0.19</v>
      </c>
      <c r="K70" s="4">
        <v>0.19</v>
      </c>
      <c r="S70" s="6">
        <f>J70</f>
        <v>0.19</v>
      </c>
    </row>
    <row r="71" spans="2:22" x14ac:dyDescent="0.25">
      <c r="B71" s="2" t="s">
        <v>43</v>
      </c>
      <c r="C71" s="3">
        <v>44988</v>
      </c>
      <c r="D71" s="2" t="s">
        <v>186</v>
      </c>
      <c r="E71" s="2" t="s">
        <v>445</v>
      </c>
      <c r="F71" s="2" t="s">
        <v>45</v>
      </c>
      <c r="G71" s="2" t="s">
        <v>93</v>
      </c>
      <c r="H71" s="5"/>
      <c r="I71" s="2" t="s">
        <v>47</v>
      </c>
      <c r="J71" s="4">
        <v>0</v>
      </c>
      <c r="K71" s="4">
        <v>0</v>
      </c>
    </row>
    <row r="72" spans="2:22" x14ac:dyDescent="0.25">
      <c r="B72" s="2" t="s">
        <v>43</v>
      </c>
      <c r="C72" s="3">
        <v>44988</v>
      </c>
      <c r="D72" s="2" t="s">
        <v>186</v>
      </c>
      <c r="E72" s="2" t="s">
        <v>445</v>
      </c>
      <c r="F72" s="2" t="s">
        <v>45</v>
      </c>
      <c r="G72" s="2" t="s">
        <v>93</v>
      </c>
      <c r="H72" s="5"/>
      <c r="I72" s="2" t="s">
        <v>47</v>
      </c>
      <c r="J72" s="4">
        <v>38.53</v>
      </c>
      <c r="K72" s="4">
        <v>38.53</v>
      </c>
      <c r="T72" s="6">
        <f>J72</f>
        <v>38.53</v>
      </c>
    </row>
    <row r="73" spans="2:22" x14ac:dyDescent="0.25">
      <c r="B73" s="2" t="s">
        <v>43</v>
      </c>
      <c r="C73" s="3">
        <v>44988</v>
      </c>
      <c r="D73" s="2" t="s">
        <v>186</v>
      </c>
      <c r="E73" s="2" t="s">
        <v>445</v>
      </c>
      <c r="F73" s="2" t="s">
        <v>45</v>
      </c>
      <c r="G73" s="2" t="s">
        <v>93</v>
      </c>
      <c r="H73" s="5"/>
      <c r="I73" s="2" t="s">
        <v>47</v>
      </c>
      <c r="J73" s="4">
        <v>9.01</v>
      </c>
      <c r="K73" s="4">
        <v>9.01</v>
      </c>
      <c r="U73" s="6">
        <f>J73</f>
        <v>9.01</v>
      </c>
    </row>
    <row r="74" spans="2:22" x14ac:dyDescent="0.25">
      <c r="B74" s="2" t="s">
        <v>43</v>
      </c>
      <c r="C74" s="3">
        <v>44988</v>
      </c>
      <c r="D74" s="2" t="s">
        <v>186</v>
      </c>
      <c r="E74" s="2" t="s">
        <v>445</v>
      </c>
      <c r="F74" s="2" t="s">
        <v>45</v>
      </c>
      <c r="G74" s="2" t="s">
        <v>93</v>
      </c>
      <c r="H74" s="5"/>
      <c r="I74" s="2" t="s">
        <v>47</v>
      </c>
      <c r="J74" s="4">
        <v>1.49</v>
      </c>
      <c r="K74" s="4">
        <v>1.49</v>
      </c>
      <c r="V74" s="6">
        <f>J74</f>
        <v>1.49</v>
      </c>
    </row>
    <row r="75" spans="2:22" x14ac:dyDescent="0.25">
      <c r="B75" s="2" t="s">
        <v>43</v>
      </c>
      <c r="C75" s="3">
        <v>44995</v>
      </c>
      <c r="D75" s="2" t="s">
        <v>187</v>
      </c>
      <c r="E75" s="2" t="s">
        <v>445</v>
      </c>
      <c r="F75" s="2" t="s">
        <v>45</v>
      </c>
      <c r="G75" s="2" t="s">
        <v>93</v>
      </c>
      <c r="H75" s="5"/>
      <c r="I75" s="2" t="s">
        <v>47</v>
      </c>
      <c r="J75" s="4">
        <v>781</v>
      </c>
      <c r="K75" s="4">
        <v>781</v>
      </c>
      <c r="L75" s="6">
        <f>J75</f>
        <v>781</v>
      </c>
    </row>
    <row r="76" spans="2:22" x14ac:dyDescent="0.25">
      <c r="B76" s="2" t="s">
        <v>43</v>
      </c>
      <c r="C76" s="3">
        <v>44995</v>
      </c>
      <c r="D76" s="2" t="s">
        <v>187</v>
      </c>
      <c r="E76" s="2" t="s">
        <v>445</v>
      </c>
      <c r="F76" s="2" t="s">
        <v>45</v>
      </c>
      <c r="G76" s="2" t="s">
        <v>93</v>
      </c>
      <c r="H76" s="5"/>
      <c r="I76" s="2" t="s">
        <v>47</v>
      </c>
      <c r="J76" s="4">
        <v>3.67</v>
      </c>
      <c r="K76" s="4">
        <v>3.67</v>
      </c>
      <c r="N76" s="6"/>
      <c r="P76" s="6">
        <f>J76</f>
        <v>3.67</v>
      </c>
    </row>
    <row r="77" spans="2:22" x14ac:dyDescent="0.25">
      <c r="B77" s="2" t="s">
        <v>43</v>
      </c>
      <c r="C77" s="3">
        <v>44995</v>
      </c>
      <c r="D77" s="2" t="s">
        <v>187</v>
      </c>
      <c r="E77" s="2" t="s">
        <v>445</v>
      </c>
      <c r="F77" s="2" t="s">
        <v>45</v>
      </c>
      <c r="G77" s="2" t="s">
        <v>93</v>
      </c>
      <c r="H77" s="5"/>
      <c r="I77" s="2" t="s">
        <v>47</v>
      </c>
      <c r="J77" s="4">
        <v>12.69</v>
      </c>
      <c r="K77" s="4">
        <v>12.69</v>
      </c>
      <c r="O77" s="6">
        <f>J77</f>
        <v>12.69</v>
      </c>
    </row>
    <row r="78" spans="2:22" x14ac:dyDescent="0.25">
      <c r="B78" s="2" t="s">
        <v>43</v>
      </c>
      <c r="C78" s="3">
        <v>44995</v>
      </c>
      <c r="D78" s="2" t="s">
        <v>187</v>
      </c>
      <c r="E78" s="2" t="s">
        <v>445</v>
      </c>
      <c r="F78" s="2" t="s">
        <v>45</v>
      </c>
      <c r="G78" s="2" t="s">
        <v>93</v>
      </c>
      <c r="H78" s="5"/>
      <c r="I78" s="2" t="s">
        <v>47</v>
      </c>
      <c r="J78" s="4">
        <v>0.23</v>
      </c>
      <c r="K78" s="4">
        <v>0.23</v>
      </c>
      <c r="S78" s="6">
        <f>J78</f>
        <v>0.23</v>
      </c>
    </row>
    <row r="79" spans="2:22" x14ac:dyDescent="0.25">
      <c r="B79" s="2" t="s">
        <v>43</v>
      </c>
      <c r="C79" s="3">
        <v>44995</v>
      </c>
      <c r="D79" s="2" t="s">
        <v>187</v>
      </c>
      <c r="E79" s="2" t="s">
        <v>445</v>
      </c>
      <c r="F79" s="2" t="s">
        <v>45</v>
      </c>
      <c r="G79" s="2" t="s">
        <v>93</v>
      </c>
      <c r="H79" s="5"/>
      <c r="I79" s="2" t="s">
        <v>47</v>
      </c>
      <c r="J79" s="4">
        <v>0</v>
      </c>
      <c r="K79" s="4">
        <v>0</v>
      </c>
    </row>
    <row r="80" spans="2:22" x14ac:dyDescent="0.25">
      <c r="B80" s="2" t="s">
        <v>43</v>
      </c>
      <c r="C80" s="3">
        <v>44995</v>
      </c>
      <c r="D80" s="2" t="s">
        <v>187</v>
      </c>
      <c r="E80" s="2" t="s">
        <v>445</v>
      </c>
      <c r="F80" s="2" t="s">
        <v>45</v>
      </c>
      <c r="G80" s="2" t="s">
        <v>93</v>
      </c>
      <c r="H80" s="5"/>
      <c r="I80" s="2" t="s">
        <v>47</v>
      </c>
      <c r="J80" s="4">
        <v>48.42</v>
      </c>
      <c r="K80" s="4">
        <v>48.42</v>
      </c>
      <c r="T80" s="6">
        <f>J80</f>
        <v>48.42</v>
      </c>
    </row>
    <row r="81" spans="2:22" x14ac:dyDescent="0.25">
      <c r="B81" s="2" t="s">
        <v>43</v>
      </c>
      <c r="C81" s="3">
        <v>44995</v>
      </c>
      <c r="D81" s="2" t="s">
        <v>187</v>
      </c>
      <c r="E81" s="2" t="s">
        <v>445</v>
      </c>
      <c r="F81" s="2" t="s">
        <v>45</v>
      </c>
      <c r="G81" s="2" t="s">
        <v>93</v>
      </c>
      <c r="H81" s="5"/>
      <c r="I81" s="2" t="s">
        <v>47</v>
      </c>
      <c r="J81" s="4">
        <v>11.32</v>
      </c>
      <c r="K81" s="4">
        <v>11.32</v>
      </c>
      <c r="U81" s="6">
        <f>J81</f>
        <v>11.32</v>
      </c>
    </row>
    <row r="82" spans="2:22" x14ac:dyDescent="0.25">
      <c r="B82" s="2" t="s">
        <v>43</v>
      </c>
      <c r="C82" s="3">
        <v>44995</v>
      </c>
      <c r="D82" s="2" t="s">
        <v>187</v>
      </c>
      <c r="E82" s="2" t="s">
        <v>445</v>
      </c>
      <c r="F82" s="2" t="s">
        <v>45</v>
      </c>
      <c r="G82" s="2" t="s">
        <v>93</v>
      </c>
      <c r="H82" s="5"/>
      <c r="I82" s="2" t="s">
        <v>47</v>
      </c>
      <c r="J82" s="4">
        <v>1.88</v>
      </c>
      <c r="K82" s="4">
        <v>1.88</v>
      </c>
      <c r="V82" s="6">
        <f>J82</f>
        <v>1.88</v>
      </c>
    </row>
    <row r="83" spans="2:22" x14ac:dyDescent="0.25">
      <c r="B83" s="2" t="s">
        <v>43</v>
      </c>
      <c r="C83" s="3">
        <v>45002</v>
      </c>
      <c r="D83" s="2" t="s">
        <v>188</v>
      </c>
      <c r="E83" s="2" t="s">
        <v>445</v>
      </c>
      <c r="F83" s="2" t="s">
        <v>45</v>
      </c>
      <c r="G83" s="2" t="s">
        <v>93</v>
      </c>
      <c r="H83" s="5"/>
      <c r="I83" s="2" t="s">
        <v>47</v>
      </c>
      <c r="J83" s="4">
        <v>803</v>
      </c>
      <c r="K83" s="4">
        <v>803</v>
      </c>
      <c r="L83" s="6">
        <f>J83</f>
        <v>803</v>
      </c>
    </row>
    <row r="84" spans="2:22" x14ac:dyDescent="0.25">
      <c r="B84" s="2" t="s">
        <v>43</v>
      </c>
      <c r="C84" s="3">
        <v>45002</v>
      </c>
      <c r="D84" s="2" t="s">
        <v>188</v>
      </c>
      <c r="E84" s="2" t="s">
        <v>445</v>
      </c>
      <c r="F84" s="2" t="s">
        <v>45</v>
      </c>
      <c r="G84" s="2" t="s">
        <v>93</v>
      </c>
      <c r="H84" s="5"/>
      <c r="I84" s="2" t="s">
        <v>47</v>
      </c>
      <c r="J84" s="4">
        <v>3.77</v>
      </c>
      <c r="K84" s="4">
        <v>3.77</v>
      </c>
      <c r="N84" s="6"/>
      <c r="P84" s="6">
        <f>J84</f>
        <v>3.77</v>
      </c>
    </row>
    <row r="85" spans="2:22" x14ac:dyDescent="0.25">
      <c r="B85" s="2" t="s">
        <v>43</v>
      </c>
      <c r="C85" s="3">
        <v>45002</v>
      </c>
      <c r="D85" s="2" t="s">
        <v>188</v>
      </c>
      <c r="E85" s="2" t="s">
        <v>445</v>
      </c>
      <c r="F85" s="2" t="s">
        <v>45</v>
      </c>
      <c r="G85" s="2" t="s">
        <v>93</v>
      </c>
      <c r="H85" s="5"/>
      <c r="I85" s="2" t="s">
        <v>47</v>
      </c>
      <c r="J85" s="4">
        <v>12.69</v>
      </c>
      <c r="K85" s="4">
        <v>12.69</v>
      </c>
      <c r="O85" s="6">
        <f>J85</f>
        <v>12.69</v>
      </c>
    </row>
    <row r="86" spans="2:22" x14ac:dyDescent="0.25">
      <c r="B86" s="2" t="s">
        <v>43</v>
      </c>
      <c r="C86" s="3">
        <v>45002</v>
      </c>
      <c r="D86" s="2" t="s">
        <v>188</v>
      </c>
      <c r="E86" s="2" t="s">
        <v>445</v>
      </c>
      <c r="F86" s="2" t="s">
        <v>45</v>
      </c>
      <c r="G86" s="2" t="s">
        <v>93</v>
      </c>
      <c r="H86" s="5"/>
      <c r="I86" s="2" t="s">
        <v>47</v>
      </c>
      <c r="J86" s="4">
        <v>0.25</v>
      </c>
      <c r="K86" s="4">
        <v>0.25</v>
      </c>
      <c r="S86" s="6">
        <f>J86</f>
        <v>0.25</v>
      </c>
    </row>
    <row r="87" spans="2:22" x14ac:dyDescent="0.25">
      <c r="B87" s="2" t="s">
        <v>43</v>
      </c>
      <c r="C87" s="3">
        <v>45002</v>
      </c>
      <c r="D87" s="2" t="s">
        <v>188</v>
      </c>
      <c r="E87" s="2" t="s">
        <v>445</v>
      </c>
      <c r="F87" s="2" t="s">
        <v>45</v>
      </c>
      <c r="G87" s="2" t="s">
        <v>93</v>
      </c>
      <c r="H87" s="5"/>
      <c r="I87" s="2" t="s">
        <v>47</v>
      </c>
      <c r="J87" s="4">
        <v>0</v>
      </c>
      <c r="K87" s="4">
        <v>0</v>
      </c>
    </row>
    <row r="88" spans="2:22" x14ac:dyDescent="0.25">
      <c r="B88" s="2" t="s">
        <v>43</v>
      </c>
      <c r="C88" s="3">
        <v>45002</v>
      </c>
      <c r="D88" s="2" t="s">
        <v>188</v>
      </c>
      <c r="E88" s="2" t="s">
        <v>445</v>
      </c>
      <c r="F88" s="2" t="s">
        <v>45</v>
      </c>
      <c r="G88" s="2" t="s">
        <v>93</v>
      </c>
      <c r="H88" s="5"/>
      <c r="I88" s="2" t="s">
        <v>47</v>
      </c>
      <c r="J88" s="4">
        <v>49.79</v>
      </c>
      <c r="K88" s="4">
        <v>49.79</v>
      </c>
      <c r="T88" s="6">
        <f>J88</f>
        <v>49.79</v>
      </c>
    </row>
    <row r="89" spans="2:22" x14ac:dyDescent="0.25">
      <c r="B89" s="2" t="s">
        <v>43</v>
      </c>
      <c r="C89" s="3">
        <v>45002</v>
      </c>
      <c r="D89" s="2" t="s">
        <v>188</v>
      </c>
      <c r="E89" s="2" t="s">
        <v>445</v>
      </c>
      <c r="F89" s="2" t="s">
        <v>45</v>
      </c>
      <c r="G89" s="2" t="s">
        <v>93</v>
      </c>
      <c r="H89" s="5"/>
      <c r="I89" s="2" t="s">
        <v>47</v>
      </c>
      <c r="J89" s="4">
        <v>11.65</v>
      </c>
      <c r="K89" s="4">
        <v>11.65</v>
      </c>
      <c r="U89" s="6">
        <f>J89</f>
        <v>11.65</v>
      </c>
    </row>
    <row r="90" spans="2:22" x14ac:dyDescent="0.25">
      <c r="B90" s="2" t="s">
        <v>43</v>
      </c>
      <c r="C90" s="3">
        <v>45002</v>
      </c>
      <c r="D90" s="2" t="s">
        <v>188</v>
      </c>
      <c r="E90" s="2" t="s">
        <v>445</v>
      </c>
      <c r="F90" s="2" t="s">
        <v>45</v>
      </c>
      <c r="G90" s="2" t="s">
        <v>93</v>
      </c>
      <c r="H90" s="5"/>
      <c r="I90" s="2" t="s">
        <v>47</v>
      </c>
      <c r="J90" s="4">
        <v>1.93</v>
      </c>
      <c r="K90" s="4">
        <v>1.93</v>
      </c>
      <c r="V90" s="6">
        <f>J90</f>
        <v>1.93</v>
      </c>
    </row>
    <row r="91" spans="2:22" x14ac:dyDescent="0.25">
      <c r="B91" s="2" t="s">
        <v>43</v>
      </c>
      <c r="C91" s="3">
        <v>45009</v>
      </c>
      <c r="D91" s="2" t="s">
        <v>189</v>
      </c>
      <c r="E91" s="2" t="s">
        <v>445</v>
      </c>
      <c r="F91" s="2" t="s">
        <v>45</v>
      </c>
      <c r="G91" s="2" t="s">
        <v>93</v>
      </c>
      <c r="H91" s="5"/>
      <c r="I91" s="2" t="s">
        <v>47</v>
      </c>
      <c r="J91" s="4">
        <v>748</v>
      </c>
      <c r="K91" s="4">
        <v>748</v>
      </c>
      <c r="L91" s="6">
        <f>J91</f>
        <v>748</v>
      </c>
    </row>
    <row r="92" spans="2:22" x14ac:dyDescent="0.25">
      <c r="B92" s="2" t="s">
        <v>43</v>
      </c>
      <c r="C92" s="3">
        <v>45009</v>
      </c>
      <c r="D92" s="2" t="s">
        <v>189</v>
      </c>
      <c r="E92" s="2" t="s">
        <v>445</v>
      </c>
      <c r="F92" s="2" t="s">
        <v>45</v>
      </c>
      <c r="G92" s="2" t="s">
        <v>93</v>
      </c>
      <c r="H92" s="5"/>
      <c r="I92" s="2" t="s">
        <v>47</v>
      </c>
      <c r="J92" s="4">
        <v>3.51</v>
      </c>
      <c r="K92" s="4">
        <v>3.51</v>
      </c>
      <c r="N92" s="6"/>
      <c r="P92" s="6">
        <f>J92</f>
        <v>3.51</v>
      </c>
    </row>
    <row r="93" spans="2:22" x14ac:dyDescent="0.25">
      <c r="B93" s="2" t="s">
        <v>43</v>
      </c>
      <c r="C93" s="3">
        <v>45009</v>
      </c>
      <c r="D93" s="2" t="s">
        <v>189</v>
      </c>
      <c r="E93" s="2" t="s">
        <v>445</v>
      </c>
      <c r="F93" s="2" t="s">
        <v>45</v>
      </c>
      <c r="G93" s="2" t="s">
        <v>93</v>
      </c>
      <c r="H93" s="5"/>
      <c r="I93" s="2" t="s">
        <v>47</v>
      </c>
      <c r="J93" s="4">
        <v>12.69</v>
      </c>
      <c r="K93" s="4">
        <v>12.69</v>
      </c>
      <c r="O93" s="6">
        <f>J93</f>
        <v>12.69</v>
      </c>
    </row>
    <row r="94" spans="2:22" x14ac:dyDescent="0.25">
      <c r="B94" s="2" t="s">
        <v>43</v>
      </c>
      <c r="C94" s="3">
        <v>45009</v>
      </c>
      <c r="D94" s="2" t="s">
        <v>189</v>
      </c>
      <c r="E94" s="2" t="s">
        <v>445</v>
      </c>
      <c r="F94" s="2" t="s">
        <v>45</v>
      </c>
      <c r="G94" s="2" t="s">
        <v>93</v>
      </c>
      <c r="H94" s="5"/>
      <c r="I94" s="2" t="s">
        <v>47</v>
      </c>
      <c r="J94" s="4">
        <v>0.22</v>
      </c>
      <c r="K94" s="4">
        <v>0.22</v>
      </c>
      <c r="S94" s="6">
        <f>J94</f>
        <v>0.22</v>
      </c>
    </row>
    <row r="95" spans="2:22" x14ac:dyDescent="0.25">
      <c r="B95" s="2" t="s">
        <v>43</v>
      </c>
      <c r="C95" s="3">
        <v>45009</v>
      </c>
      <c r="D95" s="2" t="s">
        <v>189</v>
      </c>
      <c r="E95" s="2" t="s">
        <v>445</v>
      </c>
      <c r="F95" s="2" t="s">
        <v>45</v>
      </c>
      <c r="G95" s="2" t="s">
        <v>93</v>
      </c>
      <c r="H95" s="5"/>
      <c r="I95" s="2" t="s">
        <v>47</v>
      </c>
      <c r="J95" s="4">
        <v>0</v>
      </c>
      <c r="K95" s="4">
        <v>0</v>
      </c>
    </row>
    <row r="96" spans="2:22" x14ac:dyDescent="0.25">
      <c r="B96" s="2" t="s">
        <v>43</v>
      </c>
      <c r="C96" s="3">
        <v>45009</v>
      </c>
      <c r="D96" s="2" t="s">
        <v>189</v>
      </c>
      <c r="E96" s="2" t="s">
        <v>445</v>
      </c>
      <c r="F96" s="2" t="s">
        <v>45</v>
      </c>
      <c r="G96" s="2" t="s">
        <v>93</v>
      </c>
      <c r="H96" s="5"/>
      <c r="I96" s="2" t="s">
        <v>47</v>
      </c>
      <c r="J96" s="4">
        <v>46.37</v>
      </c>
      <c r="K96" s="4">
        <v>46.37</v>
      </c>
      <c r="T96" s="6">
        <f>J96</f>
        <v>46.37</v>
      </c>
    </row>
    <row r="97" spans="2:22" x14ac:dyDescent="0.25">
      <c r="B97" s="2" t="s">
        <v>43</v>
      </c>
      <c r="C97" s="3">
        <v>45009</v>
      </c>
      <c r="D97" s="2" t="s">
        <v>189</v>
      </c>
      <c r="E97" s="2" t="s">
        <v>445</v>
      </c>
      <c r="F97" s="2" t="s">
        <v>45</v>
      </c>
      <c r="G97" s="2" t="s">
        <v>93</v>
      </c>
      <c r="H97" s="5"/>
      <c r="I97" s="2" t="s">
        <v>47</v>
      </c>
      <c r="J97" s="4">
        <v>10.84</v>
      </c>
      <c r="K97" s="4">
        <v>10.84</v>
      </c>
      <c r="U97" s="6">
        <f>J97</f>
        <v>10.84</v>
      </c>
    </row>
    <row r="98" spans="2:22" x14ac:dyDescent="0.25">
      <c r="B98" s="2" t="s">
        <v>43</v>
      </c>
      <c r="C98" s="3">
        <v>45009</v>
      </c>
      <c r="D98" s="2" t="s">
        <v>189</v>
      </c>
      <c r="E98" s="2" t="s">
        <v>445</v>
      </c>
      <c r="F98" s="2" t="s">
        <v>45</v>
      </c>
      <c r="G98" s="2" t="s">
        <v>93</v>
      </c>
      <c r="H98" s="5"/>
      <c r="I98" s="2" t="s">
        <v>47</v>
      </c>
      <c r="J98" s="4">
        <v>1.79</v>
      </c>
      <c r="K98" s="4">
        <v>1.79</v>
      </c>
      <c r="V98" s="6">
        <f>J98</f>
        <v>1.79</v>
      </c>
    </row>
    <row r="99" spans="2:22" x14ac:dyDescent="0.25">
      <c r="B99" s="2" t="s">
        <v>43</v>
      </c>
      <c r="C99" s="3">
        <v>45016</v>
      </c>
      <c r="D99" s="2" t="s">
        <v>190</v>
      </c>
      <c r="E99" s="2" t="s">
        <v>445</v>
      </c>
      <c r="F99" s="2" t="s">
        <v>45</v>
      </c>
      <c r="G99" s="2" t="s">
        <v>93</v>
      </c>
      <c r="H99" s="5"/>
      <c r="I99" s="2" t="s">
        <v>47</v>
      </c>
      <c r="J99" s="4">
        <v>759</v>
      </c>
      <c r="K99" s="4">
        <v>759</v>
      </c>
      <c r="L99" s="6">
        <f>J99</f>
        <v>759</v>
      </c>
    </row>
    <row r="100" spans="2:22" x14ac:dyDescent="0.25">
      <c r="B100" s="2" t="s">
        <v>43</v>
      </c>
      <c r="C100" s="3">
        <v>45016</v>
      </c>
      <c r="D100" s="2" t="s">
        <v>190</v>
      </c>
      <c r="E100" s="2" t="s">
        <v>445</v>
      </c>
      <c r="F100" s="2" t="s">
        <v>45</v>
      </c>
      <c r="G100" s="2" t="s">
        <v>93</v>
      </c>
      <c r="H100" s="5"/>
      <c r="I100" s="2" t="s">
        <v>47</v>
      </c>
      <c r="J100" s="4">
        <v>3.56</v>
      </c>
      <c r="K100" s="4">
        <v>3.56</v>
      </c>
      <c r="N100" s="6"/>
      <c r="P100" s="6">
        <f>J100</f>
        <v>3.56</v>
      </c>
    </row>
    <row r="101" spans="2:22" x14ac:dyDescent="0.25">
      <c r="B101" s="2" t="s">
        <v>43</v>
      </c>
      <c r="C101" s="3">
        <v>45016</v>
      </c>
      <c r="D101" s="2" t="s">
        <v>190</v>
      </c>
      <c r="E101" s="2" t="s">
        <v>445</v>
      </c>
      <c r="F101" s="2" t="s">
        <v>45</v>
      </c>
      <c r="G101" s="2" t="s">
        <v>93</v>
      </c>
      <c r="H101" s="5"/>
      <c r="I101" s="2" t="s">
        <v>47</v>
      </c>
      <c r="J101" s="4">
        <v>12.69</v>
      </c>
      <c r="K101" s="4">
        <v>12.69</v>
      </c>
      <c r="O101" s="6">
        <f>J101</f>
        <v>12.69</v>
      </c>
    </row>
    <row r="102" spans="2:22" x14ac:dyDescent="0.25">
      <c r="B102" s="2" t="s">
        <v>43</v>
      </c>
      <c r="C102" s="3">
        <v>45016</v>
      </c>
      <c r="D102" s="2" t="s">
        <v>190</v>
      </c>
      <c r="E102" s="2" t="s">
        <v>445</v>
      </c>
      <c r="F102" s="2" t="s">
        <v>45</v>
      </c>
      <c r="G102" s="2" t="s">
        <v>93</v>
      </c>
      <c r="H102" s="5"/>
      <c r="I102" s="2" t="s">
        <v>47</v>
      </c>
      <c r="J102" s="4">
        <v>0.23</v>
      </c>
      <c r="K102" s="4">
        <v>0.23</v>
      </c>
      <c r="S102" s="6">
        <f>J102</f>
        <v>0.23</v>
      </c>
    </row>
    <row r="103" spans="2:22" x14ac:dyDescent="0.25">
      <c r="B103" s="2" t="s">
        <v>43</v>
      </c>
      <c r="C103" s="3">
        <v>45016</v>
      </c>
      <c r="D103" s="2" t="s">
        <v>190</v>
      </c>
      <c r="E103" s="2" t="s">
        <v>445</v>
      </c>
      <c r="F103" s="2" t="s">
        <v>45</v>
      </c>
      <c r="G103" s="2" t="s">
        <v>93</v>
      </c>
      <c r="H103" s="5"/>
      <c r="I103" s="2" t="s">
        <v>47</v>
      </c>
      <c r="J103" s="4">
        <v>0</v>
      </c>
      <c r="K103" s="4">
        <v>0</v>
      </c>
    </row>
    <row r="104" spans="2:22" x14ac:dyDescent="0.25">
      <c r="B104" s="2" t="s">
        <v>43</v>
      </c>
      <c r="C104" s="3">
        <v>45016</v>
      </c>
      <c r="D104" s="2" t="s">
        <v>190</v>
      </c>
      <c r="E104" s="2" t="s">
        <v>445</v>
      </c>
      <c r="F104" s="2" t="s">
        <v>45</v>
      </c>
      <c r="G104" s="2" t="s">
        <v>93</v>
      </c>
      <c r="H104" s="5"/>
      <c r="I104" s="2" t="s">
        <v>47</v>
      </c>
      <c r="J104" s="4">
        <v>47.06</v>
      </c>
      <c r="K104" s="4">
        <v>47.06</v>
      </c>
      <c r="T104" s="6">
        <f>J104</f>
        <v>47.06</v>
      </c>
    </row>
    <row r="105" spans="2:22" x14ac:dyDescent="0.25">
      <c r="B105" s="2" t="s">
        <v>43</v>
      </c>
      <c r="C105" s="3">
        <v>45016</v>
      </c>
      <c r="D105" s="2" t="s">
        <v>190</v>
      </c>
      <c r="E105" s="2" t="s">
        <v>445</v>
      </c>
      <c r="F105" s="2" t="s">
        <v>45</v>
      </c>
      <c r="G105" s="2" t="s">
        <v>93</v>
      </c>
      <c r="H105" s="5"/>
      <c r="I105" s="2" t="s">
        <v>47</v>
      </c>
      <c r="J105" s="4">
        <v>11.01</v>
      </c>
      <c r="K105" s="4">
        <v>11.01</v>
      </c>
      <c r="U105" s="6">
        <f>J105</f>
        <v>11.01</v>
      </c>
    </row>
    <row r="106" spans="2:22" x14ac:dyDescent="0.25">
      <c r="B106" s="2" t="s">
        <v>43</v>
      </c>
      <c r="C106" s="3">
        <v>45016</v>
      </c>
      <c r="D106" s="2" t="s">
        <v>190</v>
      </c>
      <c r="E106" s="2" t="s">
        <v>445</v>
      </c>
      <c r="F106" s="2" t="s">
        <v>45</v>
      </c>
      <c r="G106" s="2" t="s">
        <v>93</v>
      </c>
      <c r="H106" s="5"/>
      <c r="I106" s="2" t="s">
        <v>47</v>
      </c>
      <c r="J106" s="4">
        <v>1.82</v>
      </c>
      <c r="K106" s="4">
        <v>1.82</v>
      </c>
      <c r="V106" s="6">
        <f>J106</f>
        <v>1.82</v>
      </c>
    </row>
    <row r="107" spans="2:22" x14ac:dyDescent="0.25">
      <c r="B107" s="2" t="s">
        <v>43</v>
      </c>
      <c r="C107" s="3">
        <v>45023</v>
      </c>
      <c r="D107" s="2" t="s">
        <v>191</v>
      </c>
      <c r="E107" s="2" t="s">
        <v>445</v>
      </c>
      <c r="F107" s="2" t="s">
        <v>45</v>
      </c>
      <c r="G107" s="2" t="s">
        <v>93</v>
      </c>
      <c r="H107" s="5"/>
      <c r="I107" s="2" t="s">
        <v>47</v>
      </c>
      <c r="J107" s="4">
        <v>572</v>
      </c>
      <c r="K107" s="4">
        <v>572</v>
      </c>
      <c r="L107" s="6">
        <f>J107</f>
        <v>572</v>
      </c>
    </row>
    <row r="108" spans="2:22" x14ac:dyDescent="0.25">
      <c r="B108" s="2" t="s">
        <v>43</v>
      </c>
      <c r="C108" s="3">
        <v>45023</v>
      </c>
      <c r="D108" s="2" t="s">
        <v>191</v>
      </c>
      <c r="E108" s="2" t="s">
        <v>445</v>
      </c>
      <c r="F108" s="2" t="s">
        <v>45</v>
      </c>
      <c r="G108" s="2" t="s">
        <v>93</v>
      </c>
      <c r="H108" s="5"/>
      <c r="I108" s="2" t="s">
        <v>47</v>
      </c>
      <c r="J108" s="4">
        <v>2.68</v>
      </c>
      <c r="K108" s="4">
        <v>2.68</v>
      </c>
      <c r="N108" s="6"/>
      <c r="P108" s="6">
        <f>J108</f>
        <v>2.68</v>
      </c>
    </row>
    <row r="109" spans="2:22" x14ac:dyDescent="0.25">
      <c r="B109" s="2" t="s">
        <v>43</v>
      </c>
      <c r="C109" s="3">
        <v>45023</v>
      </c>
      <c r="D109" s="2" t="s">
        <v>191</v>
      </c>
      <c r="E109" s="2" t="s">
        <v>445</v>
      </c>
      <c r="F109" s="2" t="s">
        <v>45</v>
      </c>
      <c r="G109" s="2" t="s">
        <v>93</v>
      </c>
      <c r="H109" s="5"/>
      <c r="I109" s="2" t="s">
        <v>47</v>
      </c>
      <c r="J109" s="4">
        <v>12.69</v>
      </c>
      <c r="K109" s="4">
        <v>12.69</v>
      </c>
      <c r="O109" s="6">
        <f>J109</f>
        <v>12.69</v>
      </c>
    </row>
    <row r="110" spans="2:22" x14ac:dyDescent="0.25">
      <c r="B110" s="2" t="s">
        <v>43</v>
      </c>
      <c r="C110" s="3">
        <v>45023</v>
      </c>
      <c r="D110" s="2" t="s">
        <v>191</v>
      </c>
      <c r="E110" s="2" t="s">
        <v>445</v>
      </c>
      <c r="F110" s="2" t="s">
        <v>45</v>
      </c>
      <c r="G110" s="2" t="s">
        <v>93</v>
      </c>
      <c r="H110" s="5"/>
      <c r="I110" s="2" t="s">
        <v>47</v>
      </c>
      <c r="J110" s="4">
        <v>0.17</v>
      </c>
      <c r="K110" s="4">
        <v>0.17</v>
      </c>
      <c r="S110" s="6">
        <f>J110</f>
        <v>0.17</v>
      </c>
    </row>
    <row r="111" spans="2:22" x14ac:dyDescent="0.25">
      <c r="B111" s="2" t="s">
        <v>43</v>
      </c>
      <c r="C111" s="3">
        <v>45023</v>
      </c>
      <c r="D111" s="2" t="s">
        <v>191</v>
      </c>
      <c r="E111" s="2" t="s">
        <v>445</v>
      </c>
      <c r="F111" s="2" t="s">
        <v>45</v>
      </c>
      <c r="G111" s="2" t="s">
        <v>93</v>
      </c>
      <c r="H111" s="5"/>
      <c r="I111" s="2" t="s">
        <v>47</v>
      </c>
      <c r="J111" s="4">
        <v>0</v>
      </c>
      <c r="K111" s="4">
        <v>0</v>
      </c>
    </row>
    <row r="112" spans="2:22" x14ac:dyDescent="0.25">
      <c r="B112" s="2" t="s">
        <v>43</v>
      </c>
      <c r="C112" s="3">
        <v>45023</v>
      </c>
      <c r="D112" s="2" t="s">
        <v>191</v>
      </c>
      <c r="E112" s="2" t="s">
        <v>445</v>
      </c>
      <c r="F112" s="2" t="s">
        <v>45</v>
      </c>
      <c r="G112" s="2" t="s">
        <v>93</v>
      </c>
      <c r="H112" s="5"/>
      <c r="I112" s="2" t="s">
        <v>47</v>
      </c>
      <c r="J112" s="4">
        <v>35.47</v>
      </c>
      <c r="K112" s="4">
        <v>35.47</v>
      </c>
      <c r="T112" s="6">
        <f>J112</f>
        <v>35.47</v>
      </c>
    </row>
    <row r="113" spans="2:22" x14ac:dyDescent="0.25">
      <c r="B113" s="2" t="s">
        <v>43</v>
      </c>
      <c r="C113" s="3">
        <v>45023</v>
      </c>
      <c r="D113" s="2" t="s">
        <v>191</v>
      </c>
      <c r="E113" s="2" t="s">
        <v>445</v>
      </c>
      <c r="F113" s="2" t="s">
        <v>45</v>
      </c>
      <c r="G113" s="2" t="s">
        <v>93</v>
      </c>
      <c r="H113" s="5"/>
      <c r="I113" s="2" t="s">
        <v>47</v>
      </c>
      <c r="J113" s="4">
        <v>8.2899999999999991</v>
      </c>
      <c r="K113" s="4">
        <v>8.2899999999999991</v>
      </c>
      <c r="U113" s="6">
        <f>J113</f>
        <v>8.2899999999999991</v>
      </c>
    </row>
    <row r="114" spans="2:22" x14ac:dyDescent="0.25">
      <c r="B114" s="2" t="s">
        <v>43</v>
      </c>
      <c r="C114" s="3">
        <v>45023</v>
      </c>
      <c r="D114" s="2" t="s">
        <v>191</v>
      </c>
      <c r="E114" s="2" t="s">
        <v>445</v>
      </c>
      <c r="F114" s="2" t="s">
        <v>45</v>
      </c>
      <c r="G114" s="2" t="s">
        <v>93</v>
      </c>
      <c r="H114" s="5"/>
      <c r="I114" s="2" t="s">
        <v>47</v>
      </c>
      <c r="J114" s="4">
        <v>1.38</v>
      </c>
      <c r="K114" s="4">
        <v>1.38</v>
      </c>
      <c r="V114" s="6">
        <f>J114</f>
        <v>1.38</v>
      </c>
    </row>
    <row r="115" spans="2:22" x14ac:dyDescent="0.25">
      <c r="B115" s="2" t="s">
        <v>43</v>
      </c>
      <c r="C115" s="3">
        <v>45030</v>
      </c>
      <c r="D115" s="2" t="s">
        <v>192</v>
      </c>
      <c r="E115" s="2" t="s">
        <v>445</v>
      </c>
      <c r="F115" s="2" t="s">
        <v>45</v>
      </c>
      <c r="G115" s="2" t="s">
        <v>93</v>
      </c>
      <c r="H115" s="5"/>
      <c r="I115" s="2" t="s">
        <v>47</v>
      </c>
      <c r="J115" s="4">
        <v>566.5</v>
      </c>
      <c r="K115" s="4">
        <v>566.5</v>
      </c>
      <c r="L115" s="6">
        <f>J115</f>
        <v>566.5</v>
      </c>
    </row>
    <row r="116" spans="2:22" x14ac:dyDescent="0.25">
      <c r="B116" s="2" t="s">
        <v>43</v>
      </c>
      <c r="C116" s="3">
        <v>45030</v>
      </c>
      <c r="D116" s="2" t="s">
        <v>192</v>
      </c>
      <c r="E116" s="2" t="s">
        <v>445</v>
      </c>
      <c r="F116" s="2" t="s">
        <v>45</v>
      </c>
      <c r="G116" s="2" t="s">
        <v>93</v>
      </c>
      <c r="H116" s="5"/>
      <c r="I116" s="2" t="s">
        <v>47</v>
      </c>
      <c r="J116" s="4">
        <v>2.66</v>
      </c>
      <c r="K116" s="4">
        <v>2.66</v>
      </c>
      <c r="N116" s="6"/>
      <c r="P116" s="6">
        <f>J116</f>
        <v>2.66</v>
      </c>
    </row>
    <row r="117" spans="2:22" x14ac:dyDescent="0.25">
      <c r="B117" s="2" t="s">
        <v>43</v>
      </c>
      <c r="C117" s="3">
        <v>45030</v>
      </c>
      <c r="D117" s="2" t="s">
        <v>192</v>
      </c>
      <c r="E117" s="2" t="s">
        <v>445</v>
      </c>
      <c r="F117" s="2" t="s">
        <v>45</v>
      </c>
      <c r="G117" s="2" t="s">
        <v>93</v>
      </c>
      <c r="H117" s="5"/>
      <c r="I117" s="2" t="s">
        <v>47</v>
      </c>
      <c r="J117" s="4">
        <v>12.69</v>
      </c>
      <c r="K117" s="4">
        <v>12.69</v>
      </c>
      <c r="O117" s="6">
        <f>J117</f>
        <v>12.69</v>
      </c>
    </row>
    <row r="118" spans="2:22" x14ac:dyDescent="0.25">
      <c r="B118" s="2" t="s">
        <v>43</v>
      </c>
      <c r="C118" s="3">
        <v>45030</v>
      </c>
      <c r="D118" s="2" t="s">
        <v>192</v>
      </c>
      <c r="E118" s="2" t="s">
        <v>445</v>
      </c>
      <c r="F118" s="2" t="s">
        <v>45</v>
      </c>
      <c r="G118" s="2" t="s">
        <v>93</v>
      </c>
      <c r="H118" s="5"/>
      <c r="I118" s="2" t="s">
        <v>47</v>
      </c>
      <c r="J118" s="4">
        <v>0.17</v>
      </c>
      <c r="K118" s="4">
        <v>0.17</v>
      </c>
      <c r="S118" s="6">
        <f>J118</f>
        <v>0.17</v>
      </c>
    </row>
    <row r="119" spans="2:22" x14ac:dyDescent="0.25">
      <c r="B119" s="2" t="s">
        <v>43</v>
      </c>
      <c r="C119" s="3">
        <v>45030</v>
      </c>
      <c r="D119" s="2" t="s">
        <v>192</v>
      </c>
      <c r="E119" s="2" t="s">
        <v>445</v>
      </c>
      <c r="F119" s="2" t="s">
        <v>45</v>
      </c>
      <c r="G119" s="2" t="s">
        <v>93</v>
      </c>
      <c r="H119" s="5"/>
      <c r="I119" s="2" t="s">
        <v>47</v>
      </c>
      <c r="J119" s="4">
        <v>0</v>
      </c>
      <c r="K119" s="4">
        <v>0</v>
      </c>
    </row>
    <row r="120" spans="2:22" x14ac:dyDescent="0.25">
      <c r="B120" s="2" t="s">
        <v>43</v>
      </c>
      <c r="C120" s="3">
        <v>45030</v>
      </c>
      <c r="D120" s="2" t="s">
        <v>192</v>
      </c>
      <c r="E120" s="2" t="s">
        <v>445</v>
      </c>
      <c r="F120" s="2" t="s">
        <v>45</v>
      </c>
      <c r="G120" s="2" t="s">
        <v>93</v>
      </c>
      <c r="H120" s="5"/>
      <c r="I120" s="2" t="s">
        <v>47</v>
      </c>
      <c r="J120" s="4">
        <v>35.119999999999997</v>
      </c>
      <c r="K120" s="4">
        <v>35.119999999999997</v>
      </c>
      <c r="T120" s="6">
        <f>J120</f>
        <v>35.119999999999997</v>
      </c>
    </row>
    <row r="121" spans="2:22" x14ac:dyDescent="0.25">
      <c r="B121" s="2" t="s">
        <v>43</v>
      </c>
      <c r="C121" s="3">
        <v>45030</v>
      </c>
      <c r="D121" s="2" t="s">
        <v>192</v>
      </c>
      <c r="E121" s="2" t="s">
        <v>445</v>
      </c>
      <c r="F121" s="2" t="s">
        <v>45</v>
      </c>
      <c r="G121" s="2" t="s">
        <v>93</v>
      </c>
      <c r="H121" s="5"/>
      <c r="I121" s="2" t="s">
        <v>47</v>
      </c>
      <c r="J121" s="4">
        <v>8.2200000000000006</v>
      </c>
      <c r="K121" s="4">
        <v>8.2200000000000006</v>
      </c>
      <c r="U121" s="6">
        <f>J121</f>
        <v>8.2200000000000006</v>
      </c>
    </row>
    <row r="122" spans="2:22" x14ac:dyDescent="0.25">
      <c r="B122" s="2" t="s">
        <v>43</v>
      </c>
      <c r="C122" s="3">
        <v>45030</v>
      </c>
      <c r="D122" s="2" t="s">
        <v>192</v>
      </c>
      <c r="E122" s="2" t="s">
        <v>445</v>
      </c>
      <c r="F122" s="2" t="s">
        <v>45</v>
      </c>
      <c r="G122" s="2" t="s">
        <v>93</v>
      </c>
      <c r="H122" s="5"/>
      <c r="I122" s="2" t="s">
        <v>47</v>
      </c>
      <c r="J122" s="4">
        <v>1.35</v>
      </c>
      <c r="K122" s="4">
        <v>1.35</v>
      </c>
      <c r="V122" s="6">
        <f>J122</f>
        <v>1.35</v>
      </c>
    </row>
    <row r="123" spans="2:22" x14ac:dyDescent="0.25">
      <c r="B123" s="2" t="s">
        <v>43</v>
      </c>
      <c r="C123" s="3">
        <v>45037</v>
      </c>
      <c r="D123" s="2" t="s">
        <v>193</v>
      </c>
      <c r="E123" s="2" t="s">
        <v>445</v>
      </c>
      <c r="F123" s="2" t="s">
        <v>45</v>
      </c>
      <c r="G123" s="2" t="s">
        <v>93</v>
      </c>
      <c r="H123" s="5"/>
      <c r="I123" s="2" t="s">
        <v>47</v>
      </c>
      <c r="J123" s="4">
        <v>698.5</v>
      </c>
      <c r="K123" s="4">
        <v>698.5</v>
      </c>
      <c r="L123" s="6">
        <f>J123</f>
        <v>698.5</v>
      </c>
    </row>
    <row r="124" spans="2:22" x14ac:dyDescent="0.25">
      <c r="B124" s="2" t="s">
        <v>43</v>
      </c>
      <c r="C124" s="3">
        <v>45037</v>
      </c>
      <c r="D124" s="2" t="s">
        <v>193</v>
      </c>
      <c r="E124" s="2" t="s">
        <v>445</v>
      </c>
      <c r="F124" s="2" t="s">
        <v>45</v>
      </c>
      <c r="G124" s="2" t="s">
        <v>93</v>
      </c>
      <c r="H124" s="5"/>
      <c r="I124" s="2" t="s">
        <v>47</v>
      </c>
      <c r="J124" s="4">
        <v>3.28</v>
      </c>
      <c r="K124" s="4">
        <v>3.28</v>
      </c>
      <c r="N124" s="6"/>
      <c r="P124" s="6">
        <f>J124</f>
        <v>3.28</v>
      </c>
    </row>
    <row r="125" spans="2:22" x14ac:dyDescent="0.25">
      <c r="B125" s="2" t="s">
        <v>43</v>
      </c>
      <c r="C125" s="3">
        <v>45037</v>
      </c>
      <c r="D125" s="2" t="s">
        <v>193</v>
      </c>
      <c r="E125" s="2" t="s">
        <v>445</v>
      </c>
      <c r="F125" s="2" t="s">
        <v>45</v>
      </c>
      <c r="G125" s="2" t="s">
        <v>93</v>
      </c>
      <c r="H125" s="5"/>
      <c r="I125" s="2" t="s">
        <v>47</v>
      </c>
      <c r="J125" s="4">
        <v>12.69</v>
      </c>
      <c r="K125" s="4">
        <v>12.69</v>
      </c>
      <c r="O125" s="6">
        <f>J125</f>
        <v>12.69</v>
      </c>
    </row>
    <row r="126" spans="2:22" x14ac:dyDescent="0.25">
      <c r="B126" s="2" t="s">
        <v>43</v>
      </c>
      <c r="C126" s="3">
        <v>45037</v>
      </c>
      <c r="D126" s="2" t="s">
        <v>193</v>
      </c>
      <c r="E126" s="2" t="s">
        <v>445</v>
      </c>
      <c r="F126" s="2" t="s">
        <v>45</v>
      </c>
      <c r="G126" s="2" t="s">
        <v>93</v>
      </c>
      <c r="H126" s="5"/>
      <c r="I126" s="2" t="s">
        <v>47</v>
      </c>
      <c r="J126" s="4">
        <v>0.21</v>
      </c>
      <c r="K126" s="4">
        <v>0.21</v>
      </c>
      <c r="S126" s="6">
        <f>J126</f>
        <v>0.21</v>
      </c>
    </row>
    <row r="127" spans="2:22" x14ac:dyDescent="0.25">
      <c r="B127" s="2" t="s">
        <v>43</v>
      </c>
      <c r="C127" s="3">
        <v>45037</v>
      </c>
      <c r="D127" s="2" t="s">
        <v>193</v>
      </c>
      <c r="E127" s="2" t="s">
        <v>445</v>
      </c>
      <c r="F127" s="2" t="s">
        <v>45</v>
      </c>
      <c r="G127" s="2" t="s">
        <v>93</v>
      </c>
      <c r="H127" s="5"/>
      <c r="I127" s="2" t="s">
        <v>47</v>
      </c>
      <c r="J127" s="4">
        <v>0</v>
      </c>
      <c r="K127" s="4">
        <v>0</v>
      </c>
    </row>
    <row r="128" spans="2:22" x14ac:dyDescent="0.25">
      <c r="B128" s="2" t="s">
        <v>43</v>
      </c>
      <c r="C128" s="3">
        <v>45037</v>
      </c>
      <c r="D128" s="2" t="s">
        <v>193</v>
      </c>
      <c r="E128" s="2" t="s">
        <v>445</v>
      </c>
      <c r="F128" s="2" t="s">
        <v>45</v>
      </c>
      <c r="G128" s="2" t="s">
        <v>93</v>
      </c>
      <c r="H128" s="5"/>
      <c r="I128" s="2" t="s">
        <v>47</v>
      </c>
      <c r="J128" s="4">
        <v>43.31</v>
      </c>
      <c r="K128" s="4">
        <v>43.31</v>
      </c>
      <c r="T128" s="6">
        <f>J128</f>
        <v>43.31</v>
      </c>
    </row>
    <row r="129" spans="2:22" x14ac:dyDescent="0.25">
      <c r="B129" s="2" t="s">
        <v>43</v>
      </c>
      <c r="C129" s="3">
        <v>45037</v>
      </c>
      <c r="D129" s="2" t="s">
        <v>193</v>
      </c>
      <c r="E129" s="2" t="s">
        <v>445</v>
      </c>
      <c r="F129" s="2" t="s">
        <v>45</v>
      </c>
      <c r="G129" s="2" t="s">
        <v>93</v>
      </c>
      <c r="H129" s="5"/>
      <c r="I129" s="2" t="s">
        <v>47</v>
      </c>
      <c r="J129" s="4">
        <v>10.119999999999999</v>
      </c>
      <c r="K129" s="4">
        <v>10.119999999999999</v>
      </c>
      <c r="U129" s="6">
        <f>J129</f>
        <v>10.119999999999999</v>
      </c>
    </row>
    <row r="130" spans="2:22" x14ac:dyDescent="0.25">
      <c r="B130" s="2" t="s">
        <v>43</v>
      </c>
      <c r="C130" s="3">
        <v>45037</v>
      </c>
      <c r="D130" s="2" t="s">
        <v>193</v>
      </c>
      <c r="E130" s="2" t="s">
        <v>445</v>
      </c>
      <c r="F130" s="2" t="s">
        <v>45</v>
      </c>
      <c r="G130" s="2" t="s">
        <v>93</v>
      </c>
      <c r="H130" s="5"/>
      <c r="I130" s="2" t="s">
        <v>47</v>
      </c>
      <c r="J130" s="4">
        <v>1.68</v>
      </c>
      <c r="K130" s="4">
        <v>1.68</v>
      </c>
      <c r="V130" s="6">
        <f>J130</f>
        <v>1.68</v>
      </c>
    </row>
    <row r="131" spans="2:22" x14ac:dyDescent="0.25">
      <c r="B131" s="2" t="s">
        <v>43</v>
      </c>
      <c r="C131" s="3">
        <v>45051</v>
      </c>
      <c r="D131" s="2" t="s">
        <v>194</v>
      </c>
      <c r="E131" s="2" t="s">
        <v>445</v>
      </c>
      <c r="F131" s="2" t="s">
        <v>45</v>
      </c>
      <c r="G131" s="2" t="s">
        <v>93</v>
      </c>
      <c r="H131" s="5"/>
      <c r="I131" s="2" t="s">
        <v>47</v>
      </c>
      <c r="J131" s="4">
        <v>797.5</v>
      </c>
      <c r="K131" s="4">
        <v>797.5</v>
      </c>
      <c r="L131" s="6">
        <f>J131</f>
        <v>797.5</v>
      </c>
    </row>
    <row r="132" spans="2:22" x14ac:dyDescent="0.25">
      <c r="B132" s="2" t="s">
        <v>43</v>
      </c>
      <c r="C132" s="3">
        <v>45051</v>
      </c>
      <c r="D132" s="2" t="s">
        <v>194</v>
      </c>
      <c r="E132" s="2" t="s">
        <v>445</v>
      </c>
      <c r="F132" s="2" t="s">
        <v>45</v>
      </c>
      <c r="G132" s="2" t="s">
        <v>93</v>
      </c>
      <c r="H132" s="5"/>
      <c r="I132" s="2" t="s">
        <v>47</v>
      </c>
      <c r="J132" s="4">
        <v>3.74</v>
      </c>
      <c r="K132" s="4">
        <v>3.74</v>
      </c>
      <c r="N132" s="6"/>
      <c r="P132" s="6">
        <f>J132</f>
        <v>3.74</v>
      </c>
    </row>
    <row r="133" spans="2:22" x14ac:dyDescent="0.25">
      <c r="B133" s="2" t="s">
        <v>43</v>
      </c>
      <c r="C133" s="3">
        <v>45051</v>
      </c>
      <c r="D133" s="2" t="s">
        <v>194</v>
      </c>
      <c r="E133" s="2" t="s">
        <v>445</v>
      </c>
      <c r="F133" s="2" t="s">
        <v>45</v>
      </c>
      <c r="G133" s="2" t="s">
        <v>93</v>
      </c>
      <c r="H133" s="5"/>
      <c r="I133" s="2" t="s">
        <v>47</v>
      </c>
      <c r="J133" s="4">
        <v>12.69</v>
      </c>
      <c r="K133" s="4">
        <v>12.69</v>
      </c>
      <c r="O133" s="6">
        <f>J133</f>
        <v>12.69</v>
      </c>
    </row>
    <row r="134" spans="2:22" x14ac:dyDescent="0.25">
      <c r="B134" s="2" t="s">
        <v>43</v>
      </c>
      <c r="C134" s="3">
        <v>45051</v>
      </c>
      <c r="D134" s="2" t="s">
        <v>194</v>
      </c>
      <c r="E134" s="2" t="s">
        <v>445</v>
      </c>
      <c r="F134" s="2" t="s">
        <v>45</v>
      </c>
      <c r="G134" s="2" t="s">
        <v>93</v>
      </c>
      <c r="H134" s="5"/>
      <c r="I134" s="2" t="s">
        <v>47</v>
      </c>
      <c r="J134" s="4">
        <v>0.24</v>
      </c>
      <c r="K134" s="4">
        <v>0.24</v>
      </c>
      <c r="S134" s="6">
        <f>J134</f>
        <v>0.24</v>
      </c>
    </row>
    <row r="135" spans="2:22" x14ac:dyDescent="0.25">
      <c r="B135" s="2" t="s">
        <v>43</v>
      </c>
      <c r="C135" s="3">
        <v>45051</v>
      </c>
      <c r="D135" s="2" t="s">
        <v>194</v>
      </c>
      <c r="E135" s="2" t="s">
        <v>445</v>
      </c>
      <c r="F135" s="2" t="s">
        <v>45</v>
      </c>
      <c r="G135" s="2" t="s">
        <v>93</v>
      </c>
      <c r="H135" s="5"/>
      <c r="I135" s="2" t="s">
        <v>47</v>
      </c>
      <c r="J135" s="4">
        <v>0</v>
      </c>
      <c r="K135" s="4">
        <v>0</v>
      </c>
    </row>
    <row r="136" spans="2:22" x14ac:dyDescent="0.25">
      <c r="B136" s="2" t="s">
        <v>43</v>
      </c>
      <c r="C136" s="3">
        <v>45051</v>
      </c>
      <c r="D136" s="2" t="s">
        <v>194</v>
      </c>
      <c r="E136" s="2" t="s">
        <v>445</v>
      </c>
      <c r="F136" s="2" t="s">
        <v>45</v>
      </c>
      <c r="G136" s="2" t="s">
        <v>93</v>
      </c>
      <c r="H136" s="5"/>
      <c r="I136" s="2" t="s">
        <v>47</v>
      </c>
      <c r="J136" s="4">
        <v>49.44</v>
      </c>
      <c r="K136" s="4">
        <v>49.44</v>
      </c>
      <c r="T136" s="6">
        <f>J136</f>
        <v>49.44</v>
      </c>
    </row>
    <row r="137" spans="2:22" x14ac:dyDescent="0.25">
      <c r="B137" s="2" t="s">
        <v>43</v>
      </c>
      <c r="C137" s="3">
        <v>45051</v>
      </c>
      <c r="D137" s="2" t="s">
        <v>194</v>
      </c>
      <c r="E137" s="2" t="s">
        <v>445</v>
      </c>
      <c r="F137" s="2" t="s">
        <v>45</v>
      </c>
      <c r="G137" s="2" t="s">
        <v>93</v>
      </c>
      <c r="H137" s="5"/>
      <c r="I137" s="2" t="s">
        <v>47</v>
      </c>
      <c r="J137" s="4">
        <v>11.57</v>
      </c>
      <c r="K137" s="4">
        <v>11.57</v>
      </c>
      <c r="U137" s="6">
        <f>J137</f>
        <v>11.57</v>
      </c>
    </row>
    <row r="138" spans="2:22" x14ac:dyDescent="0.25">
      <c r="B138" s="2" t="s">
        <v>43</v>
      </c>
      <c r="C138" s="3">
        <v>45051</v>
      </c>
      <c r="D138" s="2" t="s">
        <v>194</v>
      </c>
      <c r="E138" s="2" t="s">
        <v>445</v>
      </c>
      <c r="F138" s="2" t="s">
        <v>45</v>
      </c>
      <c r="G138" s="2" t="s">
        <v>93</v>
      </c>
      <c r="H138" s="5"/>
      <c r="I138" s="2" t="s">
        <v>47</v>
      </c>
      <c r="J138" s="4">
        <v>1.92</v>
      </c>
      <c r="K138" s="4">
        <v>1.92</v>
      </c>
      <c r="V138" s="6">
        <f>J138</f>
        <v>1.92</v>
      </c>
    </row>
    <row r="139" spans="2:22" x14ac:dyDescent="0.25">
      <c r="B139" s="2" t="s">
        <v>43</v>
      </c>
      <c r="C139" s="3">
        <v>45058</v>
      </c>
      <c r="D139" s="2" t="s">
        <v>195</v>
      </c>
      <c r="E139" s="2" t="s">
        <v>445</v>
      </c>
      <c r="F139" s="2" t="s">
        <v>45</v>
      </c>
      <c r="G139" s="2" t="s">
        <v>93</v>
      </c>
      <c r="H139" s="5"/>
      <c r="I139" s="2" t="s">
        <v>47</v>
      </c>
      <c r="J139" s="4">
        <v>759</v>
      </c>
      <c r="K139" s="4">
        <v>759</v>
      </c>
      <c r="L139" s="6">
        <f>J139</f>
        <v>759</v>
      </c>
    </row>
    <row r="140" spans="2:22" x14ac:dyDescent="0.25">
      <c r="B140" s="2" t="s">
        <v>43</v>
      </c>
      <c r="C140" s="3">
        <v>45058</v>
      </c>
      <c r="D140" s="2" t="s">
        <v>195</v>
      </c>
      <c r="E140" s="2" t="s">
        <v>445</v>
      </c>
      <c r="F140" s="2" t="s">
        <v>45</v>
      </c>
      <c r="G140" s="2" t="s">
        <v>93</v>
      </c>
      <c r="H140" s="5"/>
      <c r="I140" s="2" t="s">
        <v>47</v>
      </c>
      <c r="J140" s="4">
        <v>3.56</v>
      </c>
      <c r="K140" s="4">
        <v>3.56</v>
      </c>
      <c r="N140" s="6"/>
      <c r="P140" s="6">
        <f>J140</f>
        <v>3.56</v>
      </c>
    </row>
    <row r="141" spans="2:22" x14ac:dyDescent="0.25">
      <c r="B141" s="2" t="s">
        <v>43</v>
      </c>
      <c r="C141" s="3">
        <v>45058</v>
      </c>
      <c r="D141" s="2" t="s">
        <v>195</v>
      </c>
      <c r="E141" s="2" t="s">
        <v>445</v>
      </c>
      <c r="F141" s="2" t="s">
        <v>45</v>
      </c>
      <c r="G141" s="2" t="s">
        <v>93</v>
      </c>
      <c r="H141" s="5"/>
      <c r="I141" s="2" t="s">
        <v>47</v>
      </c>
      <c r="J141" s="4">
        <v>12.69</v>
      </c>
      <c r="K141" s="4">
        <v>12.69</v>
      </c>
      <c r="O141" s="6">
        <f>J141</f>
        <v>12.69</v>
      </c>
    </row>
    <row r="142" spans="2:22" x14ac:dyDescent="0.25">
      <c r="B142" s="2" t="s">
        <v>43</v>
      </c>
      <c r="C142" s="3">
        <v>45058</v>
      </c>
      <c r="D142" s="2" t="s">
        <v>195</v>
      </c>
      <c r="E142" s="2" t="s">
        <v>445</v>
      </c>
      <c r="F142" s="2" t="s">
        <v>45</v>
      </c>
      <c r="G142" s="2" t="s">
        <v>93</v>
      </c>
      <c r="H142" s="5"/>
      <c r="I142" s="2" t="s">
        <v>47</v>
      </c>
      <c r="J142" s="4">
        <v>0.23</v>
      </c>
      <c r="K142" s="4">
        <v>0.23</v>
      </c>
      <c r="S142" s="6">
        <f>J142</f>
        <v>0.23</v>
      </c>
    </row>
    <row r="143" spans="2:22" x14ac:dyDescent="0.25">
      <c r="B143" s="2" t="s">
        <v>43</v>
      </c>
      <c r="C143" s="3">
        <v>45058</v>
      </c>
      <c r="D143" s="2" t="s">
        <v>195</v>
      </c>
      <c r="E143" s="2" t="s">
        <v>445</v>
      </c>
      <c r="F143" s="2" t="s">
        <v>45</v>
      </c>
      <c r="G143" s="2" t="s">
        <v>93</v>
      </c>
      <c r="H143" s="5"/>
      <c r="I143" s="2" t="s">
        <v>47</v>
      </c>
      <c r="J143" s="4">
        <v>0</v>
      </c>
      <c r="K143" s="4">
        <v>0</v>
      </c>
    </row>
    <row r="144" spans="2:22" x14ac:dyDescent="0.25">
      <c r="B144" s="2" t="s">
        <v>43</v>
      </c>
      <c r="C144" s="3">
        <v>45058</v>
      </c>
      <c r="D144" s="2" t="s">
        <v>195</v>
      </c>
      <c r="E144" s="2" t="s">
        <v>445</v>
      </c>
      <c r="F144" s="2" t="s">
        <v>45</v>
      </c>
      <c r="G144" s="2" t="s">
        <v>93</v>
      </c>
      <c r="H144" s="5"/>
      <c r="I144" s="2" t="s">
        <v>47</v>
      </c>
      <c r="J144" s="4">
        <v>47.06</v>
      </c>
      <c r="K144" s="4">
        <v>47.06</v>
      </c>
      <c r="T144" s="6">
        <f>J144</f>
        <v>47.06</v>
      </c>
    </row>
    <row r="145" spans="2:22" x14ac:dyDescent="0.25">
      <c r="B145" s="2" t="s">
        <v>43</v>
      </c>
      <c r="C145" s="3">
        <v>45058</v>
      </c>
      <c r="D145" s="2" t="s">
        <v>195</v>
      </c>
      <c r="E145" s="2" t="s">
        <v>445</v>
      </c>
      <c r="F145" s="2" t="s">
        <v>45</v>
      </c>
      <c r="G145" s="2" t="s">
        <v>93</v>
      </c>
      <c r="H145" s="5"/>
      <c r="I145" s="2" t="s">
        <v>47</v>
      </c>
      <c r="J145" s="4">
        <v>11</v>
      </c>
      <c r="K145" s="4">
        <v>11</v>
      </c>
      <c r="U145" s="6">
        <f>J145</f>
        <v>11</v>
      </c>
    </row>
    <row r="146" spans="2:22" x14ac:dyDescent="0.25">
      <c r="B146" s="2" t="s">
        <v>43</v>
      </c>
      <c r="C146" s="3">
        <v>45058</v>
      </c>
      <c r="D146" s="2" t="s">
        <v>195</v>
      </c>
      <c r="E146" s="2" t="s">
        <v>445</v>
      </c>
      <c r="F146" s="2" t="s">
        <v>45</v>
      </c>
      <c r="G146" s="2" t="s">
        <v>93</v>
      </c>
      <c r="H146" s="5"/>
      <c r="I146" s="2" t="s">
        <v>47</v>
      </c>
      <c r="J146" s="4">
        <v>1.82</v>
      </c>
      <c r="K146" s="4">
        <v>1.82</v>
      </c>
      <c r="V146" s="6">
        <f>J146</f>
        <v>1.82</v>
      </c>
    </row>
    <row r="147" spans="2:22" x14ac:dyDescent="0.25">
      <c r="B147" s="2" t="s">
        <v>43</v>
      </c>
      <c r="C147" s="3">
        <v>45065</v>
      </c>
      <c r="D147" s="2" t="s">
        <v>196</v>
      </c>
      <c r="E147" s="2" t="s">
        <v>445</v>
      </c>
      <c r="F147" s="2" t="s">
        <v>45</v>
      </c>
      <c r="G147" s="2" t="s">
        <v>93</v>
      </c>
      <c r="H147" s="5"/>
      <c r="I147" s="2" t="s">
        <v>47</v>
      </c>
      <c r="J147" s="4">
        <v>737</v>
      </c>
      <c r="K147" s="4">
        <v>737</v>
      </c>
      <c r="L147" s="6">
        <f>J147</f>
        <v>737</v>
      </c>
    </row>
    <row r="148" spans="2:22" x14ac:dyDescent="0.25">
      <c r="B148" s="2" t="s">
        <v>43</v>
      </c>
      <c r="C148" s="3">
        <v>45065</v>
      </c>
      <c r="D148" s="2" t="s">
        <v>196</v>
      </c>
      <c r="E148" s="2" t="s">
        <v>445</v>
      </c>
      <c r="F148" s="2" t="s">
        <v>45</v>
      </c>
      <c r="G148" s="2" t="s">
        <v>93</v>
      </c>
      <c r="H148" s="5"/>
      <c r="I148" s="2" t="s">
        <v>47</v>
      </c>
      <c r="J148" s="4">
        <v>3.46</v>
      </c>
      <c r="K148" s="4">
        <v>3.46</v>
      </c>
      <c r="N148" s="6"/>
      <c r="P148" s="6">
        <f>J148</f>
        <v>3.46</v>
      </c>
    </row>
    <row r="149" spans="2:22" x14ac:dyDescent="0.25">
      <c r="B149" s="2" t="s">
        <v>43</v>
      </c>
      <c r="C149" s="3">
        <v>45065</v>
      </c>
      <c r="D149" s="2" t="s">
        <v>196</v>
      </c>
      <c r="E149" s="2" t="s">
        <v>445</v>
      </c>
      <c r="F149" s="2" t="s">
        <v>45</v>
      </c>
      <c r="G149" s="2" t="s">
        <v>93</v>
      </c>
      <c r="H149" s="5"/>
      <c r="I149" s="2" t="s">
        <v>47</v>
      </c>
      <c r="J149" s="4">
        <v>12.69</v>
      </c>
      <c r="K149" s="4">
        <v>12.69</v>
      </c>
      <c r="O149" s="6">
        <f>J149</f>
        <v>12.69</v>
      </c>
    </row>
    <row r="150" spans="2:22" x14ac:dyDescent="0.25">
      <c r="B150" s="2" t="s">
        <v>43</v>
      </c>
      <c r="C150" s="3">
        <v>45065</v>
      </c>
      <c r="D150" s="2" t="s">
        <v>196</v>
      </c>
      <c r="E150" s="2" t="s">
        <v>445</v>
      </c>
      <c r="F150" s="2" t="s">
        <v>45</v>
      </c>
      <c r="G150" s="2" t="s">
        <v>93</v>
      </c>
      <c r="H150" s="5"/>
      <c r="I150" s="2" t="s">
        <v>47</v>
      </c>
      <c r="J150" s="4">
        <v>0.22</v>
      </c>
      <c r="K150" s="4">
        <v>0.22</v>
      </c>
      <c r="S150" s="6">
        <f>J150</f>
        <v>0.22</v>
      </c>
    </row>
    <row r="151" spans="2:22" x14ac:dyDescent="0.25">
      <c r="B151" s="2" t="s">
        <v>43</v>
      </c>
      <c r="C151" s="3">
        <v>45065</v>
      </c>
      <c r="D151" s="2" t="s">
        <v>196</v>
      </c>
      <c r="E151" s="2" t="s">
        <v>445</v>
      </c>
      <c r="F151" s="2" t="s">
        <v>45</v>
      </c>
      <c r="G151" s="2" t="s">
        <v>93</v>
      </c>
      <c r="H151" s="5"/>
      <c r="I151" s="2" t="s">
        <v>47</v>
      </c>
      <c r="J151" s="4">
        <v>0</v>
      </c>
      <c r="K151" s="4">
        <v>0</v>
      </c>
    </row>
    <row r="152" spans="2:22" x14ac:dyDescent="0.25">
      <c r="B152" s="2" t="s">
        <v>43</v>
      </c>
      <c r="C152" s="3">
        <v>45065</v>
      </c>
      <c r="D152" s="2" t="s">
        <v>196</v>
      </c>
      <c r="E152" s="2" t="s">
        <v>445</v>
      </c>
      <c r="F152" s="2" t="s">
        <v>45</v>
      </c>
      <c r="G152" s="2" t="s">
        <v>93</v>
      </c>
      <c r="H152" s="5"/>
      <c r="I152" s="2" t="s">
        <v>47</v>
      </c>
      <c r="J152" s="4">
        <v>45.69</v>
      </c>
      <c r="K152" s="4">
        <v>45.69</v>
      </c>
      <c r="T152" s="6">
        <f>J152</f>
        <v>45.69</v>
      </c>
    </row>
    <row r="153" spans="2:22" x14ac:dyDescent="0.25">
      <c r="B153" s="2" t="s">
        <v>43</v>
      </c>
      <c r="C153" s="3">
        <v>45065</v>
      </c>
      <c r="D153" s="2" t="s">
        <v>196</v>
      </c>
      <c r="E153" s="2" t="s">
        <v>445</v>
      </c>
      <c r="F153" s="2" t="s">
        <v>45</v>
      </c>
      <c r="G153" s="2" t="s">
        <v>93</v>
      </c>
      <c r="H153" s="5"/>
      <c r="I153" s="2" t="s">
        <v>47</v>
      </c>
      <c r="J153" s="4">
        <v>10.69</v>
      </c>
      <c r="K153" s="4">
        <v>10.69</v>
      </c>
      <c r="U153" s="6">
        <f>J153</f>
        <v>10.69</v>
      </c>
    </row>
    <row r="154" spans="2:22" x14ac:dyDescent="0.25">
      <c r="B154" s="2" t="s">
        <v>43</v>
      </c>
      <c r="C154" s="3">
        <v>45065</v>
      </c>
      <c r="D154" s="2" t="s">
        <v>196</v>
      </c>
      <c r="E154" s="2" t="s">
        <v>445</v>
      </c>
      <c r="F154" s="2" t="s">
        <v>45</v>
      </c>
      <c r="G154" s="2" t="s">
        <v>93</v>
      </c>
      <c r="H154" s="5"/>
      <c r="I154" s="2" t="s">
        <v>47</v>
      </c>
      <c r="J154" s="4">
        <v>1.77</v>
      </c>
      <c r="K154" s="4">
        <v>1.77</v>
      </c>
      <c r="V154" s="6">
        <f>J154</f>
        <v>1.77</v>
      </c>
    </row>
    <row r="155" spans="2:22" x14ac:dyDescent="0.25">
      <c r="B155" s="2" t="s">
        <v>43</v>
      </c>
      <c r="C155" s="3">
        <v>45072</v>
      </c>
      <c r="D155" s="2" t="s">
        <v>197</v>
      </c>
      <c r="E155" s="2" t="s">
        <v>445</v>
      </c>
      <c r="F155" s="2" t="s">
        <v>45</v>
      </c>
      <c r="G155" s="2" t="s">
        <v>93</v>
      </c>
      <c r="H155" s="5"/>
      <c r="I155" s="2" t="s">
        <v>47</v>
      </c>
      <c r="J155" s="4">
        <v>649</v>
      </c>
      <c r="K155" s="4">
        <v>649</v>
      </c>
      <c r="L155" s="6">
        <f>J155</f>
        <v>649</v>
      </c>
    </row>
    <row r="156" spans="2:22" x14ac:dyDescent="0.25">
      <c r="B156" s="2" t="s">
        <v>43</v>
      </c>
      <c r="C156" s="3">
        <v>45072</v>
      </c>
      <c r="D156" s="2" t="s">
        <v>197</v>
      </c>
      <c r="E156" s="2" t="s">
        <v>445</v>
      </c>
      <c r="F156" s="2" t="s">
        <v>45</v>
      </c>
      <c r="G156" s="2" t="s">
        <v>93</v>
      </c>
      <c r="H156" s="5"/>
      <c r="I156" s="2" t="s">
        <v>47</v>
      </c>
      <c r="J156" s="4">
        <v>3.05</v>
      </c>
      <c r="K156" s="4">
        <v>3.05</v>
      </c>
      <c r="N156" s="6"/>
      <c r="P156" s="6">
        <f>J156</f>
        <v>3.05</v>
      </c>
    </row>
    <row r="157" spans="2:22" x14ac:dyDescent="0.25">
      <c r="B157" s="2" t="s">
        <v>43</v>
      </c>
      <c r="C157" s="3">
        <v>45072</v>
      </c>
      <c r="D157" s="2" t="s">
        <v>197</v>
      </c>
      <c r="E157" s="2" t="s">
        <v>445</v>
      </c>
      <c r="F157" s="2" t="s">
        <v>45</v>
      </c>
      <c r="G157" s="2" t="s">
        <v>93</v>
      </c>
      <c r="H157" s="5"/>
      <c r="I157" s="2" t="s">
        <v>47</v>
      </c>
      <c r="J157" s="4">
        <v>12.69</v>
      </c>
      <c r="K157" s="4">
        <v>12.69</v>
      </c>
      <c r="O157" s="6">
        <f>J157</f>
        <v>12.69</v>
      </c>
    </row>
    <row r="158" spans="2:22" x14ac:dyDescent="0.25">
      <c r="B158" s="2" t="s">
        <v>43</v>
      </c>
      <c r="C158" s="3">
        <v>45072</v>
      </c>
      <c r="D158" s="2" t="s">
        <v>197</v>
      </c>
      <c r="E158" s="2" t="s">
        <v>445</v>
      </c>
      <c r="F158" s="2" t="s">
        <v>45</v>
      </c>
      <c r="G158" s="2" t="s">
        <v>93</v>
      </c>
      <c r="H158" s="5"/>
      <c r="I158" s="2" t="s">
        <v>47</v>
      </c>
      <c r="J158" s="4">
        <v>0.19</v>
      </c>
      <c r="K158" s="4">
        <v>0.19</v>
      </c>
      <c r="S158" s="6">
        <f>J158</f>
        <v>0.19</v>
      </c>
    </row>
    <row r="159" spans="2:22" x14ac:dyDescent="0.25">
      <c r="B159" s="2" t="s">
        <v>43</v>
      </c>
      <c r="C159" s="3">
        <v>45072</v>
      </c>
      <c r="D159" s="2" t="s">
        <v>197</v>
      </c>
      <c r="E159" s="2" t="s">
        <v>445</v>
      </c>
      <c r="F159" s="2" t="s">
        <v>45</v>
      </c>
      <c r="G159" s="2" t="s">
        <v>93</v>
      </c>
      <c r="H159" s="5"/>
      <c r="I159" s="2" t="s">
        <v>47</v>
      </c>
      <c r="J159" s="4">
        <v>0</v>
      </c>
      <c r="K159" s="4">
        <v>0</v>
      </c>
    </row>
    <row r="160" spans="2:22" x14ac:dyDescent="0.25">
      <c r="B160" s="2" t="s">
        <v>43</v>
      </c>
      <c r="C160" s="3">
        <v>45072</v>
      </c>
      <c r="D160" s="2" t="s">
        <v>197</v>
      </c>
      <c r="E160" s="2" t="s">
        <v>445</v>
      </c>
      <c r="F160" s="2" t="s">
        <v>45</v>
      </c>
      <c r="G160" s="2" t="s">
        <v>93</v>
      </c>
      <c r="H160" s="5"/>
      <c r="I160" s="2" t="s">
        <v>47</v>
      </c>
      <c r="J160" s="4">
        <v>40.24</v>
      </c>
      <c r="K160" s="4">
        <v>40.24</v>
      </c>
      <c r="T160" s="6">
        <f>J160</f>
        <v>40.24</v>
      </c>
    </row>
    <row r="161" spans="2:22" x14ac:dyDescent="0.25">
      <c r="B161" s="2" t="s">
        <v>43</v>
      </c>
      <c r="C161" s="3">
        <v>45072</v>
      </c>
      <c r="D161" s="2" t="s">
        <v>197</v>
      </c>
      <c r="E161" s="2" t="s">
        <v>445</v>
      </c>
      <c r="F161" s="2" t="s">
        <v>45</v>
      </c>
      <c r="G161" s="2" t="s">
        <v>93</v>
      </c>
      <c r="H161" s="5"/>
      <c r="I161" s="2" t="s">
        <v>47</v>
      </c>
      <c r="J161" s="4">
        <v>9.41</v>
      </c>
      <c r="K161" s="4">
        <v>9.41</v>
      </c>
      <c r="U161" s="6">
        <f>J161</f>
        <v>9.41</v>
      </c>
    </row>
    <row r="162" spans="2:22" x14ac:dyDescent="0.25">
      <c r="B162" s="2" t="s">
        <v>43</v>
      </c>
      <c r="C162" s="3">
        <v>45072</v>
      </c>
      <c r="D162" s="2" t="s">
        <v>197</v>
      </c>
      <c r="E162" s="2" t="s">
        <v>445</v>
      </c>
      <c r="F162" s="2" t="s">
        <v>45</v>
      </c>
      <c r="G162" s="2" t="s">
        <v>93</v>
      </c>
      <c r="H162" s="5"/>
      <c r="I162" s="2" t="s">
        <v>47</v>
      </c>
      <c r="J162" s="4">
        <v>1.55</v>
      </c>
      <c r="K162" s="4">
        <v>1.55</v>
      </c>
      <c r="V162" s="6">
        <f>J162</f>
        <v>1.55</v>
      </c>
    </row>
    <row r="163" spans="2:22" x14ac:dyDescent="0.25">
      <c r="B163" s="2" t="s">
        <v>43</v>
      </c>
      <c r="C163" s="3">
        <v>45079</v>
      </c>
      <c r="D163" s="2" t="s">
        <v>198</v>
      </c>
      <c r="E163" s="2" t="s">
        <v>445</v>
      </c>
      <c r="F163" s="2" t="s">
        <v>45</v>
      </c>
      <c r="G163" s="2" t="s">
        <v>93</v>
      </c>
      <c r="H163" s="5"/>
      <c r="I163" s="2" t="s">
        <v>47</v>
      </c>
      <c r="J163" s="4">
        <v>682</v>
      </c>
      <c r="K163" s="4">
        <v>682</v>
      </c>
      <c r="L163" s="6">
        <f>J163</f>
        <v>682</v>
      </c>
    </row>
    <row r="164" spans="2:22" x14ac:dyDescent="0.25">
      <c r="B164" s="2" t="s">
        <v>43</v>
      </c>
      <c r="C164" s="3">
        <v>45079</v>
      </c>
      <c r="D164" s="2" t="s">
        <v>198</v>
      </c>
      <c r="E164" s="2" t="s">
        <v>445</v>
      </c>
      <c r="F164" s="2" t="s">
        <v>45</v>
      </c>
      <c r="G164" s="2" t="s">
        <v>93</v>
      </c>
      <c r="H164" s="5"/>
      <c r="I164" s="2" t="s">
        <v>47</v>
      </c>
      <c r="J164" s="4">
        <v>3.2</v>
      </c>
      <c r="K164" s="4">
        <v>3.2</v>
      </c>
      <c r="N164" s="6"/>
      <c r="P164" s="6">
        <f>J164</f>
        <v>3.2</v>
      </c>
    </row>
    <row r="165" spans="2:22" x14ac:dyDescent="0.25">
      <c r="B165" s="2" t="s">
        <v>43</v>
      </c>
      <c r="C165" s="3">
        <v>45079</v>
      </c>
      <c r="D165" s="2" t="s">
        <v>198</v>
      </c>
      <c r="E165" s="2" t="s">
        <v>445</v>
      </c>
      <c r="F165" s="2" t="s">
        <v>45</v>
      </c>
      <c r="G165" s="2" t="s">
        <v>93</v>
      </c>
      <c r="H165" s="5"/>
      <c r="I165" s="2" t="s">
        <v>47</v>
      </c>
      <c r="J165" s="4">
        <v>12.69</v>
      </c>
      <c r="K165" s="4">
        <v>12.69</v>
      </c>
      <c r="O165" s="6">
        <f>J165</f>
        <v>12.69</v>
      </c>
    </row>
    <row r="166" spans="2:22" x14ac:dyDescent="0.25">
      <c r="B166" s="2" t="s">
        <v>43</v>
      </c>
      <c r="C166" s="3">
        <v>45079</v>
      </c>
      <c r="D166" s="2" t="s">
        <v>198</v>
      </c>
      <c r="E166" s="2" t="s">
        <v>445</v>
      </c>
      <c r="F166" s="2" t="s">
        <v>45</v>
      </c>
      <c r="G166" s="2" t="s">
        <v>93</v>
      </c>
      <c r="H166" s="5"/>
      <c r="I166" s="2" t="s">
        <v>47</v>
      </c>
      <c r="J166" s="4">
        <v>0.21</v>
      </c>
      <c r="K166" s="4">
        <v>0.21</v>
      </c>
      <c r="S166" s="6">
        <f>J166</f>
        <v>0.21</v>
      </c>
    </row>
    <row r="167" spans="2:22" x14ac:dyDescent="0.25">
      <c r="B167" s="2" t="s">
        <v>43</v>
      </c>
      <c r="C167" s="3">
        <v>45079</v>
      </c>
      <c r="D167" s="2" t="s">
        <v>198</v>
      </c>
      <c r="E167" s="2" t="s">
        <v>445</v>
      </c>
      <c r="F167" s="2" t="s">
        <v>45</v>
      </c>
      <c r="G167" s="2" t="s">
        <v>93</v>
      </c>
      <c r="H167" s="5"/>
      <c r="I167" s="2" t="s">
        <v>47</v>
      </c>
      <c r="J167" s="4">
        <v>0</v>
      </c>
      <c r="K167" s="4">
        <v>0</v>
      </c>
    </row>
    <row r="168" spans="2:22" x14ac:dyDescent="0.25">
      <c r="B168" s="2" t="s">
        <v>43</v>
      </c>
      <c r="C168" s="3">
        <v>45079</v>
      </c>
      <c r="D168" s="2" t="s">
        <v>198</v>
      </c>
      <c r="E168" s="2" t="s">
        <v>445</v>
      </c>
      <c r="F168" s="2" t="s">
        <v>45</v>
      </c>
      <c r="G168" s="2" t="s">
        <v>93</v>
      </c>
      <c r="H168" s="5"/>
      <c r="I168" s="2" t="s">
        <v>47</v>
      </c>
      <c r="J168" s="4">
        <v>42.29</v>
      </c>
      <c r="K168" s="4">
        <v>42.29</v>
      </c>
      <c r="T168" s="6">
        <f>J168</f>
        <v>42.29</v>
      </c>
    </row>
    <row r="169" spans="2:22" x14ac:dyDescent="0.25">
      <c r="B169" s="2" t="s">
        <v>43</v>
      </c>
      <c r="C169" s="3">
        <v>45079</v>
      </c>
      <c r="D169" s="2" t="s">
        <v>198</v>
      </c>
      <c r="E169" s="2" t="s">
        <v>445</v>
      </c>
      <c r="F169" s="2" t="s">
        <v>45</v>
      </c>
      <c r="G169" s="2" t="s">
        <v>93</v>
      </c>
      <c r="H169" s="5"/>
      <c r="I169" s="2" t="s">
        <v>47</v>
      </c>
      <c r="J169" s="4">
        <v>9.89</v>
      </c>
      <c r="K169" s="4">
        <v>9.89</v>
      </c>
      <c r="U169" s="6">
        <f>J169</f>
        <v>9.89</v>
      </c>
    </row>
    <row r="170" spans="2:22" x14ac:dyDescent="0.25">
      <c r="B170" s="2" t="s">
        <v>43</v>
      </c>
      <c r="C170" s="3">
        <v>45079</v>
      </c>
      <c r="D170" s="2" t="s">
        <v>198</v>
      </c>
      <c r="E170" s="2" t="s">
        <v>445</v>
      </c>
      <c r="F170" s="2" t="s">
        <v>45</v>
      </c>
      <c r="G170" s="2" t="s">
        <v>93</v>
      </c>
      <c r="H170" s="5"/>
      <c r="I170" s="2" t="s">
        <v>47</v>
      </c>
      <c r="J170" s="4">
        <v>1.64</v>
      </c>
      <c r="K170" s="4">
        <v>1.64</v>
      </c>
      <c r="V170" s="6">
        <f>J170</f>
        <v>1.64</v>
      </c>
    </row>
    <row r="171" spans="2:22" x14ac:dyDescent="0.25">
      <c r="B171" s="2" t="s">
        <v>43</v>
      </c>
      <c r="C171" s="3">
        <v>45086</v>
      </c>
      <c r="D171" s="2" t="s">
        <v>199</v>
      </c>
      <c r="E171" s="2" t="s">
        <v>445</v>
      </c>
      <c r="F171" s="2" t="s">
        <v>45</v>
      </c>
      <c r="G171" s="2" t="s">
        <v>93</v>
      </c>
      <c r="H171" s="5"/>
      <c r="I171" s="2" t="s">
        <v>47</v>
      </c>
      <c r="J171" s="4">
        <v>875</v>
      </c>
      <c r="K171" s="4">
        <v>875</v>
      </c>
      <c r="L171" s="6">
        <f>J171</f>
        <v>875</v>
      </c>
    </row>
    <row r="172" spans="2:22" x14ac:dyDescent="0.25">
      <c r="B172" s="2" t="s">
        <v>43</v>
      </c>
      <c r="C172" s="3">
        <v>45086</v>
      </c>
      <c r="D172" s="2" t="s">
        <v>199</v>
      </c>
      <c r="E172" s="2" t="s">
        <v>445</v>
      </c>
      <c r="F172" s="2" t="s">
        <v>45</v>
      </c>
      <c r="G172" s="2" t="s">
        <v>93</v>
      </c>
      <c r="H172" s="5"/>
      <c r="I172" s="2" t="s">
        <v>47</v>
      </c>
      <c r="J172" s="4">
        <v>3.61</v>
      </c>
      <c r="K172" s="4">
        <v>3.61</v>
      </c>
      <c r="N172" s="6"/>
      <c r="P172" s="6">
        <f>J172</f>
        <v>3.61</v>
      </c>
    </row>
    <row r="173" spans="2:22" x14ac:dyDescent="0.25">
      <c r="B173" s="2" t="s">
        <v>43</v>
      </c>
      <c r="C173" s="3">
        <v>45086</v>
      </c>
      <c r="D173" s="2" t="s">
        <v>199</v>
      </c>
      <c r="E173" s="2" t="s">
        <v>445</v>
      </c>
      <c r="F173" s="2" t="s">
        <v>45</v>
      </c>
      <c r="G173" s="2" t="s">
        <v>93</v>
      </c>
      <c r="H173" s="5"/>
      <c r="I173" s="2" t="s">
        <v>47</v>
      </c>
      <c r="J173" s="4">
        <v>12.69</v>
      </c>
      <c r="K173" s="4">
        <v>12.69</v>
      </c>
      <c r="O173" s="6">
        <f>J173</f>
        <v>12.69</v>
      </c>
    </row>
    <row r="174" spans="2:22" x14ac:dyDescent="0.25">
      <c r="B174" s="2" t="s">
        <v>43</v>
      </c>
      <c r="C174" s="3">
        <v>45086</v>
      </c>
      <c r="D174" s="2" t="s">
        <v>199</v>
      </c>
      <c r="E174" s="2" t="s">
        <v>445</v>
      </c>
      <c r="F174" s="2" t="s">
        <v>45</v>
      </c>
      <c r="G174" s="2" t="s">
        <v>93</v>
      </c>
      <c r="H174" s="5"/>
      <c r="I174" s="2" t="s">
        <v>47</v>
      </c>
      <c r="J174" s="4">
        <v>0.26</v>
      </c>
      <c r="K174" s="4">
        <v>0.26</v>
      </c>
      <c r="S174" s="6">
        <f>J174</f>
        <v>0.26</v>
      </c>
    </row>
    <row r="175" spans="2:22" x14ac:dyDescent="0.25">
      <c r="B175" s="2" t="s">
        <v>43</v>
      </c>
      <c r="C175" s="3">
        <v>45086</v>
      </c>
      <c r="D175" s="2" t="s">
        <v>199</v>
      </c>
      <c r="E175" s="2" t="s">
        <v>445</v>
      </c>
      <c r="F175" s="2" t="s">
        <v>45</v>
      </c>
      <c r="G175" s="2" t="s">
        <v>93</v>
      </c>
      <c r="H175" s="5"/>
      <c r="I175" s="2" t="s">
        <v>47</v>
      </c>
      <c r="J175" s="4">
        <v>0</v>
      </c>
      <c r="K175" s="4">
        <v>0</v>
      </c>
    </row>
    <row r="176" spans="2:22" x14ac:dyDescent="0.25">
      <c r="B176" s="2" t="s">
        <v>43</v>
      </c>
      <c r="C176" s="3">
        <v>45086</v>
      </c>
      <c r="D176" s="2" t="s">
        <v>199</v>
      </c>
      <c r="E176" s="2" t="s">
        <v>445</v>
      </c>
      <c r="F176" s="2" t="s">
        <v>45</v>
      </c>
      <c r="G176" s="2" t="s">
        <v>93</v>
      </c>
      <c r="H176" s="5"/>
      <c r="I176" s="2" t="s">
        <v>47</v>
      </c>
      <c r="J176" s="4">
        <v>54.25</v>
      </c>
      <c r="K176" s="4">
        <v>54.25</v>
      </c>
      <c r="T176" s="6">
        <f>J176</f>
        <v>54.25</v>
      </c>
    </row>
    <row r="177" spans="2:22" x14ac:dyDescent="0.25">
      <c r="B177" s="2" t="s">
        <v>43</v>
      </c>
      <c r="C177" s="3">
        <v>45086</v>
      </c>
      <c r="D177" s="2" t="s">
        <v>199</v>
      </c>
      <c r="E177" s="2" t="s">
        <v>445</v>
      </c>
      <c r="F177" s="2" t="s">
        <v>45</v>
      </c>
      <c r="G177" s="2" t="s">
        <v>93</v>
      </c>
      <c r="H177" s="5"/>
      <c r="I177" s="2" t="s">
        <v>47</v>
      </c>
      <c r="J177" s="4">
        <v>12.69</v>
      </c>
      <c r="K177" s="4">
        <v>12.69</v>
      </c>
      <c r="U177" s="6">
        <f>J177</f>
        <v>12.69</v>
      </c>
    </row>
    <row r="178" spans="2:22" x14ac:dyDescent="0.25">
      <c r="B178" s="2" t="s">
        <v>43</v>
      </c>
      <c r="C178" s="3">
        <v>45086</v>
      </c>
      <c r="D178" s="2" t="s">
        <v>199</v>
      </c>
      <c r="E178" s="2" t="s">
        <v>445</v>
      </c>
      <c r="F178" s="2" t="s">
        <v>45</v>
      </c>
      <c r="G178" s="2" t="s">
        <v>93</v>
      </c>
      <c r="H178" s="5"/>
      <c r="I178" s="2" t="s">
        <v>47</v>
      </c>
      <c r="J178" s="4">
        <v>2.1</v>
      </c>
      <c r="K178" s="4">
        <v>2.1</v>
      </c>
      <c r="V178" s="6">
        <f>J178</f>
        <v>2.1</v>
      </c>
    </row>
    <row r="179" spans="2:22" x14ac:dyDescent="0.25">
      <c r="B179" s="2" t="s">
        <v>43</v>
      </c>
      <c r="C179" s="3">
        <v>45093</v>
      </c>
      <c r="D179" s="2" t="s">
        <v>200</v>
      </c>
      <c r="E179" s="2" t="s">
        <v>445</v>
      </c>
      <c r="F179" s="2" t="s">
        <v>45</v>
      </c>
      <c r="G179" s="2" t="s">
        <v>93</v>
      </c>
      <c r="H179" s="5"/>
      <c r="I179" s="2" t="s">
        <v>47</v>
      </c>
      <c r="J179" s="4">
        <v>718.75</v>
      </c>
      <c r="K179" s="4">
        <v>718.75</v>
      </c>
      <c r="L179" s="6">
        <f>J179</f>
        <v>718.75</v>
      </c>
    </row>
    <row r="180" spans="2:22" x14ac:dyDescent="0.25">
      <c r="B180" s="2" t="s">
        <v>43</v>
      </c>
      <c r="C180" s="3">
        <v>45093</v>
      </c>
      <c r="D180" s="2" t="s">
        <v>200</v>
      </c>
      <c r="E180" s="2" t="s">
        <v>445</v>
      </c>
      <c r="F180" s="2" t="s">
        <v>45</v>
      </c>
      <c r="G180" s="2" t="s">
        <v>93</v>
      </c>
      <c r="H180" s="5"/>
      <c r="I180" s="2" t="s">
        <v>47</v>
      </c>
      <c r="J180" s="4">
        <v>2.97</v>
      </c>
      <c r="K180" s="4">
        <v>2.97</v>
      </c>
      <c r="N180" s="6"/>
      <c r="P180" s="6">
        <f>J180</f>
        <v>2.97</v>
      </c>
    </row>
    <row r="181" spans="2:22" x14ac:dyDescent="0.25">
      <c r="B181" s="2" t="s">
        <v>43</v>
      </c>
      <c r="C181" s="3">
        <v>45093</v>
      </c>
      <c r="D181" s="2" t="s">
        <v>200</v>
      </c>
      <c r="E181" s="2" t="s">
        <v>445</v>
      </c>
      <c r="F181" s="2" t="s">
        <v>45</v>
      </c>
      <c r="G181" s="2" t="s">
        <v>93</v>
      </c>
      <c r="H181" s="5"/>
      <c r="I181" s="2" t="s">
        <v>47</v>
      </c>
      <c r="J181" s="4">
        <v>12.69</v>
      </c>
      <c r="K181" s="4">
        <v>12.69</v>
      </c>
      <c r="O181" s="6">
        <f>J181</f>
        <v>12.69</v>
      </c>
    </row>
    <row r="182" spans="2:22" x14ac:dyDescent="0.25">
      <c r="B182" s="2" t="s">
        <v>43</v>
      </c>
      <c r="C182" s="3">
        <v>45093</v>
      </c>
      <c r="D182" s="2" t="s">
        <v>200</v>
      </c>
      <c r="E182" s="2" t="s">
        <v>445</v>
      </c>
      <c r="F182" s="2" t="s">
        <v>45</v>
      </c>
      <c r="G182" s="2" t="s">
        <v>93</v>
      </c>
      <c r="H182" s="5"/>
      <c r="I182" s="2" t="s">
        <v>47</v>
      </c>
      <c r="J182" s="4">
        <v>0.21</v>
      </c>
      <c r="K182" s="4">
        <v>0.21</v>
      </c>
      <c r="S182" s="6">
        <f>J182</f>
        <v>0.21</v>
      </c>
    </row>
    <row r="183" spans="2:22" x14ac:dyDescent="0.25">
      <c r="B183" s="2" t="s">
        <v>43</v>
      </c>
      <c r="C183" s="3">
        <v>45093</v>
      </c>
      <c r="D183" s="2" t="s">
        <v>200</v>
      </c>
      <c r="E183" s="2" t="s">
        <v>445</v>
      </c>
      <c r="F183" s="2" t="s">
        <v>45</v>
      </c>
      <c r="G183" s="2" t="s">
        <v>93</v>
      </c>
      <c r="H183" s="5"/>
      <c r="I183" s="2" t="s">
        <v>47</v>
      </c>
      <c r="J183" s="4">
        <v>0</v>
      </c>
      <c r="K183" s="4">
        <v>0</v>
      </c>
    </row>
    <row r="184" spans="2:22" x14ac:dyDescent="0.25">
      <c r="B184" s="2" t="s">
        <v>43</v>
      </c>
      <c r="C184" s="3">
        <v>45093</v>
      </c>
      <c r="D184" s="2" t="s">
        <v>200</v>
      </c>
      <c r="E184" s="2" t="s">
        <v>445</v>
      </c>
      <c r="F184" s="2" t="s">
        <v>45</v>
      </c>
      <c r="G184" s="2" t="s">
        <v>93</v>
      </c>
      <c r="H184" s="5"/>
      <c r="I184" s="2" t="s">
        <v>47</v>
      </c>
      <c r="J184" s="4">
        <v>44.56</v>
      </c>
      <c r="K184" s="4">
        <v>44.56</v>
      </c>
      <c r="T184" s="6">
        <f>J184</f>
        <v>44.56</v>
      </c>
    </row>
    <row r="185" spans="2:22" x14ac:dyDescent="0.25">
      <c r="B185" s="2" t="s">
        <v>43</v>
      </c>
      <c r="C185" s="3">
        <v>45093</v>
      </c>
      <c r="D185" s="2" t="s">
        <v>200</v>
      </c>
      <c r="E185" s="2" t="s">
        <v>445</v>
      </c>
      <c r="F185" s="2" t="s">
        <v>45</v>
      </c>
      <c r="G185" s="2" t="s">
        <v>93</v>
      </c>
      <c r="H185" s="5"/>
      <c r="I185" s="2" t="s">
        <v>47</v>
      </c>
      <c r="J185" s="4">
        <v>10.42</v>
      </c>
      <c r="K185" s="4">
        <v>10.42</v>
      </c>
      <c r="U185" s="6">
        <f>J185</f>
        <v>10.42</v>
      </c>
    </row>
    <row r="186" spans="2:22" x14ac:dyDescent="0.25">
      <c r="B186" s="2" t="s">
        <v>43</v>
      </c>
      <c r="C186" s="3">
        <v>45093</v>
      </c>
      <c r="D186" s="2" t="s">
        <v>200</v>
      </c>
      <c r="E186" s="2" t="s">
        <v>445</v>
      </c>
      <c r="F186" s="2" t="s">
        <v>45</v>
      </c>
      <c r="G186" s="2" t="s">
        <v>93</v>
      </c>
      <c r="H186" s="5"/>
      <c r="I186" s="2" t="s">
        <v>47</v>
      </c>
      <c r="J186" s="4">
        <v>1.72</v>
      </c>
      <c r="K186" s="4">
        <v>1.72</v>
      </c>
      <c r="V186" s="6">
        <f>J186</f>
        <v>1.72</v>
      </c>
    </row>
    <row r="187" spans="2:22" x14ac:dyDescent="0.25">
      <c r="B187" s="2" t="s">
        <v>43</v>
      </c>
      <c r="C187" s="3">
        <v>45100</v>
      </c>
      <c r="D187" s="2" t="s">
        <v>201</v>
      </c>
      <c r="E187" s="2" t="s">
        <v>445</v>
      </c>
      <c r="F187" s="2" t="s">
        <v>45</v>
      </c>
      <c r="G187" s="2" t="s">
        <v>93</v>
      </c>
      <c r="H187" s="5"/>
      <c r="I187" s="2" t="s">
        <v>47</v>
      </c>
      <c r="J187" s="4">
        <v>712.5</v>
      </c>
      <c r="K187" s="4">
        <v>712.5</v>
      </c>
      <c r="L187" s="6">
        <f>J187</f>
        <v>712.5</v>
      </c>
    </row>
    <row r="188" spans="2:22" x14ac:dyDescent="0.25">
      <c r="B188" s="2" t="s">
        <v>43</v>
      </c>
      <c r="C188" s="3">
        <v>45100</v>
      </c>
      <c r="D188" s="2" t="s">
        <v>201</v>
      </c>
      <c r="E188" s="2" t="s">
        <v>445</v>
      </c>
      <c r="F188" s="2" t="s">
        <v>45</v>
      </c>
      <c r="G188" s="2" t="s">
        <v>93</v>
      </c>
      <c r="H188" s="5"/>
      <c r="I188" s="2" t="s">
        <v>47</v>
      </c>
      <c r="J188" s="4">
        <v>2.94</v>
      </c>
      <c r="K188" s="4">
        <v>2.94</v>
      </c>
      <c r="N188" s="6"/>
      <c r="P188" s="6">
        <f>J188</f>
        <v>2.94</v>
      </c>
    </row>
    <row r="189" spans="2:22" x14ac:dyDescent="0.25">
      <c r="B189" s="2" t="s">
        <v>43</v>
      </c>
      <c r="C189" s="3">
        <v>45100</v>
      </c>
      <c r="D189" s="2" t="s">
        <v>201</v>
      </c>
      <c r="E189" s="2" t="s">
        <v>445</v>
      </c>
      <c r="F189" s="2" t="s">
        <v>45</v>
      </c>
      <c r="G189" s="2" t="s">
        <v>93</v>
      </c>
      <c r="H189" s="5"/>
      <c r="I189" s="2" t="s">
        <v>47</v>
      </c>
      <c r="J189" s="4">
        <v>12.69</v>
      </c>
      <c r="K189" s="4">
        <v>12.69</v>
      </c>
      <c r="O189" s="6">
        <f>J189</f>
        <v>12.69</v>
      </c>
    </row>
    <row r="190" spans="2:22" x14ac:dyDescent="0.25">
      <c r="B190" s="2" t="s">
        <v>43</v>
      </c>
      <c r="C190" s="3">
        <v>45100</v>
      </c>
      <c r="D190" s="2" t="s">
        <v>201</v>
      </c>
      <c r="E190" s="2" t="s">
        <v>445</v>
      </c>
      <c r="F190" s="2" t="s">
        <v>45</v>
      </c>
      <c r="G190" s="2" t="s">
        <v>93</v>
      </c>
      <c r="H190" s="5"/>
      <c r="I190" s="2" t="s">
        <v>47</v>
      </c>
      <c r="J190" s="4">
        <v>0.22</v>
      </c>
      <c r="K190" s="4">
        <v>0.22</v>
      </c>
      <c r="S190" s="6">
        <f>J190</f>
        <v>0.22</v>
      </c>
    </row>
    <row r="191" spans="2:22" x14ac:dyDescent="0.25">
      <c r="B191" s="2" t="s">
        <v>43</v>
      </c>
      <c r="C191" s="3">
        <v>45100</v>
      </c>
      <c r="D191" s="2" t="s">
        <v>201</v>
      </c>
      <c r="E191" s="2" t="s">
        <v>445</v>
      </c>
      <c r="F191" s="2" t="s">
        <v>45</v>
      </c>
      <c r="G191" s="2" t="s">
        <v>93</v>
      </c>
      <c r="H191" s="5"/>
      <c r="I191" s="2" t="s">
        <v>47</v>
      </c>
      <c r="J191" s="4">
        <v>0</v>
      </c>
      <c r="K191" s="4">
        <v>0</v>
      </c>
    </row>
    <row r="192" spans="2:22" x14ac:dyDescent="0.25">
      <c r="B192" s="2" t="s">
        <v>43</v>
      </c>
      <c r="C192" s="3">
        <v>45100</v>
      </c>
      <c r="D192" s="2" t="s">
        <v>201</v>
      </c>
      <c r="E192" s="2" t="s">
        <v>445</v>
      </c>
      <c r="F192" s="2" t="s">
        <v>45</v>
      </c>
      <c r="G192" s="2" t="s">
        <v>93</v>
      </c>
      <c r="H192" s="5"/>
      <c r="I192" s="2" t="s">
        <v>47</v>
      </c>
      <c r="J192" s="4">
        <v>44.17</v>
      </c>
      <c r="K192" s="4">
        <v>44.17</v>
      </c>
      <c r="T192" s="6">
        <f>J192</f>
        <v>44.17</v>
      </c>
    </row>
    <row r="193" spans="2:22" x14ac:dyDescent="0.25">
      <c r="B193" s="2" t="s">
        <v>43</v>
      </c>
      <c r="C193" s="3">
        <v>45100</v>
      </c>
      <c r="D193" s="2" t="s">
        <v>201</v>
      </c>
      <c r="E193" s="2" t="s">
        <v>445</v>
      </c>
      <c r="F193" s="2" t="s">
        <v>45</v>
      </c>
      <c r="G193" s="2" t="s">
        <v>93</v>
      </c>
      <c r="H193" s="5"/>
      <c r="I193" s="2" t="s">
        <v>47</v>
      </c>
      <c r="J193" s="4">
        <v>10.33</v>
      </c>
      <c r="K193" s="4">
        <v>10.33</v>
      </c>
      <c r="U193" s="6">
        <f>J193</f>
        <v>10.33</v>
      </c>
    </row>
    <row r="194" spans="2:22" x14ac:dyDescent="0.25">
      <c r="B194" s="2" t="s">
        <v>43</v>
      </c>
      <c r="C194" s="3">
        <v>45100</v>
      </c>
      <c r="D194" s="2" t="s">
        <v>201</v>
      </c>
      <c r="E194" s="2" t="s">
        <v>445</v>
      </c>
      <c r="F194" s="2" t="s">
        <v>45</v>
      </c>
      <c r="G194" s="2" t="s">
        <v>93</v>
      </c>
      <c r="H194" s="5"/>
      <c r="I194" s="2" t="s">
        <v>47</v>
      </c>
      <c r="J194" s="4">
        <v>1.71</v>
      </c>
      <c r="K194" s="4">
        <v>1.71</v>
      </c>
      <c r="V194" s="6">
        <f>J194</f>
        <v>1.71</v>
      </c>
    </row>
    <row r="195" spans="2:22" x14ac:dyDescent="0.25">
      <c r="B195" s="2" t="s">
        <v>43</v>
      </c>
      <c r="C195" s="3">
        <v>45107</v>
      </c>
      <c r="D195" s="2" t="s">
        <v>202</v>
      </c>
      <c r="E195" s="2" t="s">
        <v>445</v>
      </c>
      <c r="F195" s="2" t="s">
        <v>45</v>
      </c>
      <c r="G195" s="2" t="s">
        <v>93</v>
      </c>
      <c r="H195" s="5"/>
      <c r="I195" s="2" t="s">
        <v>47</v>
      </c>
      <c r="J195" s="4">
        <v>362.5</v>
      </c>
      <c r="K195" s="4">
        <v>362.5</v>
      </c>
      <c r="L195" s="6">
        <f>J195</f>
        <v>362.5</v>
      </c>
    </row>
    <row r="196" spans="2:22" x14ac:dyDescent="0.25">
      <c r="B196" s="2" t="s">
        <v>43</v>
      </c>
      <c r="C196" s="3">
        <v>45107</v>
      </c>
      <c r="D196" s="2" t="s">
        <v>202</v>
      </c>
      <c r="E196" s="2" t="s">
        <v>445</v>
      </c>
      <c r="F196" s="2" t="s">
        <v>45</v>
      </c>
      <c r="G196" s="2" t="s">
        <v>93</v>
      </c>
      <c r="H196" s="5"/>
      <c r="I196" s="2" t="s">
        <v>47</v>
      </c>
      <c r="J196" s="4">
        <v>542.5</v>
      </c>
      <c r="K196" s="4">
        <v>542.5</v>
      </c>
      <c r="M196" s="6">
        <f>J196</f>
        <v>542.5</v>
      </c>
    </row>
    <row r="197" spans="2:22" x14ac:dyDescent="0.25">
      <c r="B197" s="2" t="s">
        <v>43</v>
      </c>
      <c r="C197" s="3">
        <v>45107</v>
      </c>
      <c r="D197" s="2" t="s">
        <v>202</v>
      </c>
      <c r="E197" s="2" t="s">
        <v>445</v>
      </c>
      <c r="F197" s="2" t="s">
        <v>45</v>
      </c>
      <c r="G197" s="2" t="s">
        <v>93</v>
      </c>
      <c r="H197" s="5"/>
      <c r="I197" s="2" t="s">
        <v>47</v>
      </c>
      <c r="J197" s="4">
        <v>1.5</v>
      </c>
      <c r="K197" s="4">
        <v>1.5</v>
      </c>
      <c r="N197" s="6"/>
      <c r="P197" s="6">
        <f>J197</f>
        <v>1.5</v>
      </c>
    </row>
    <row r="198" spans="2:22" x14ac:dyDescent="0.25">
      <c r="B198" s="2" t="s">
        <v>43</v>
      </c>
      <c r="C198" s="3">
        <v>45107</v>
      </c>
      <c r="D198" s="2" t="s">
        <v>202</v>
      </c>
      <c r="E198" s="2" t="s">
        <v>445</v>
      </c>
      <c r="F198" s="2" t="s">
        <v>45</v>
      </c>
      <c r="G198" s="2" t="s">
        <v>93</v>
      </c>
      <c r="H198" s="5"/>
      <c r="I198" s="2" t="s">
        <v>47</v>
      </c>
      <c r="J198" s="4">
        <v>12.69</v>
      </c>
      <c r="K198" s="4">
        <v>12.69</v>
      </c>
      <c r="O198" s="6">
        <f>J198</f>
        <v>12.69</v>
      </c>
    </row>
    <row r="199" spans="2:22" x14ac:dyDescent="0.25">
      <c r="B199" s="2" t="s">
        <v>43</v>
      </c>
      <c r="C199" s="3">
        <v>45107</v>
      </c>
      <c r="D199" s="2" t="s">
        <v>202</v>
      </c>
      <c r="E199" s="2" t="s">
        <v>445</v>
      </c>
      <c r="F199" s="2" t="s">
        <v>45</v>
      </c>
      <c r="G199" s="2" t="s">
        <v>93</v>
      </c>
      <c r="H199" s="5"/>
      <c r="I199" s="2" t="s">
        <v>47</v>
      </c>
      <c r="J199" s="4">
        <v>0.27</v>
      </c>
      <c r="K199" s="4">
        <v>0.27</v>
      </c>
      <c r="S199" s="6">
        <f>J199</f>
        <v>0.27</v>
      </c>
    </row>
    <row r="200" spans="2:22" x14ac:dyDescent="0.25">
      <c r="B200" s="2" t="s">
        <v>43</v>
      </c>
      <c r="C200" s="3">
        <v>45107</v>
      </c>
      <c r="D200" s="2" t="s">
        <v>202</v>
      </c>
      <c r="E200" s="2" t="s">
        <v>445</v>
      </c>
      <c r="F200" s="2" t="s">
        <v>45</v>
      </c>
      <c r="G200" s="2" t="s">
        <v>93</v>
      </c>
      <c r="H200" s="5"/>
      <c r="I200" s="2" t="s">
        <v>47</v>
      </c>
      <c r="J200" s="4">
        <v>0</v>
      </c>
      <c r="K200" s="4">
        <v>0</v>
      </c>
    </row>
    <row r="201" spans="2:22" x14ac:dyDescent="0.25">
      <c r="B201" s="2" t="s">
        <v>43</v>
      </c>
      <c r="C201" s="3">
        <v>45107</v>
      </c>
      <c r="D201" s="2" t="s">
        <v>202</v>
      </c>
      <c r="E201" s="2" t="s">
        <v>445</v>
      </c>
      <c r="F201" s="2" t="s">
        <v>45</v>
      </c>
      <c r="G201" s="2" t="s">
        <v>93</v>
      </c>
      <c r="H201" s="5"/>
      <c r="I201" s="2" t="s">
        <v>47</v>
      </c>
      <c r="J201" s="4">
        <v>56.11</v>
      </c>
      <c r="K201" s="4">
        <v>56.11</v>
      </c>
      <c r="T201" s="6">
        <f>J201</f>
        <v>56.11</v>
      </c>
    </row>
    <row r="202" spans="2:22" x14ac:dyDescent="0.25">
      <c r="B202" s="2" t="s">
        <v>43</v>
      </c>
      <c r="C202" s="3">
        <v>45107</v>
      </c>
      <c r="D202" s="2" t="s">
        <v>202</v>
      </c>
      <c r="E202" s="2" t="s">
        <v>445</v>
      </c>
      <c r="F202" s="2" t="s">
        <v>45</v>
      </c>
      <c r="G202" s="2" t="s">
        <v>93</v>
      </c>
      <c r="H202" s="5"/>
      <c r="I202" s="2" t="s">
        <v>47</v>
      </c>
      <c r="J202" s="4">
        <v>13.12</v>
      </c>
      <c r="K202" s="4">
        <v>13.12</v>
      </c>
      <c r="U202" s="6">
        <f>J202</f>
        <v>13.12</v>
      </c>
    </row>
    <row r="203" spans="2:22" x14ac:dyDescent="0.25">
      <c r="B203" s="2" t="s">
        <v>43</v>
      </c>
      <c r="C203" s="3">
        <v>45107</v>
      </c>
      <c r="D203" s="2" t="s">
        <v>202</v>
      </c>
      <c r="E203" s="2" t="s">
        <v>445</v>
      </c>
      <c r="F203" s="2" t="s">
        <v>45</v>
      </c>
      <c r="G203" s="2" t="s">
        <v>93</v>
      </c>
      <c r="H203" s="5"/>
      <c r="I203" s="2" t="s">
        <v>47</v>
      </c>
      <c r="J203" s="4">
        <v>2.1800000000000002</v>
      </c>
      <c r="K203" s="4">
        <v>2.1800000000000002</v>
      </c>
      <c r="V203" s="6">
        <f>J203</f>
        <v>2.1800000000000002</v>
      </c>
    </row>
    <row r="204" spans="2:22" x14ac:dyDescent="0.25">
      <c r="B204" s="2" t="s">
        <v>43</v>
      </c>
      <c r="C204" s="3">
        <v>45114</v>
      </c>
      <c r="D204" s="2" t="s">
        <v>203</v>
      </c>
      <c r="E204" s="2" t="s">
        <v>445</v>
      </c>
      <c r="F204" s="2" t="s">
        <v>45</v>
      </c>
      <c r="G204" s="2" t="s">
        <v>93</v>
      </c>
      <c r="H204" s="5"/>
      <c r="I204" s="2" t="s">
        <v>47</v>
      </c>
      <c r="J204" s="4">
        <v>850</v>
      </c>
      <c r="K204" s="4">
        <v>850</v>
      </c>
      <c r="L204" s="6">
        <f>J204</f>
        <v>850</v>
      </c>
    </row>
    <row r="205" spans="2:22" x14ac:dyDescent="0.25">
      <c r="B205" s="2" t="s">
        <v>43</v>
      </c>
      <c r="C205" s="3">
        <v>45114</v>
      </c>
      <c r="D205" s="2" t="s">
        <v>203</v>
      </c>
      <c r="E205" s="2" t="s">
        <v>445</v>
      </c>
      <c r="F205" s="2" t="s">
        <v>45</v>
      </c>
      <c r="G205" s="2" t="s">
        <v>93</v>
      </c>
      <c r="H205" s="5"/>
      <c r="I205" s="2" t="s">
        <v>47</v>
      </c>
      <c r="J205" s="4">
        <v>3.51</v>
      </c>
      <c r="K205" s="4">
        <v>3.51</v>
      </c>
      <c r="N205" s="6"/>
      <c r="P205" s="6">
        <f>J205</f>
        <v>3.51</v>
      </c>
    </row>
    <row r="206" spans="2:22" x14ac:dyDescent="0.25">
      <c r="B206" s="2" t="s">
        <v>43</v>
      </c>
      <c r="C206" s="3">
        <v>45114</v>
      </c>
      <c r="D206" s="2" t="s">
        <v>203</v>
      </c>
      <c r="E206" s="2" t="s">
        <v>445</v>
      </c>
      <c r="F206" s="2" t="s">
        <v>45</v>
      </c>
      <c r="G206" s="2" t="s">
        <v>93</v>
      </c>
      <c r="H206" s="5"/>
      <c r="I206" s="2" t="s">
        <v>47</v>
      </c>
      <c r="J206" s="4">
        <v>12.69</v>
      </c>
      <c r="K206" s="4">
        <v>12.69</v>
      </c>
      <c r="O206" s="6">
        <f>J206</f>
        <v>12.69</v>
      </c>
    </row>
    <row r="207" spans="2:22" x14ac:dyDescent="0.25">
      <c r="B207" s="2" t="s">
        <v>43</v>
      </c>
      <c r="C207" s="3">
        <v>45114</v>
      </c>
      <c r="D207" s="2" t="s">
        <v>203</v>
      </c>
      <c r="E207" s="2" t="s">
        <v>445</v>
      </c>
      <c r="F207" s="2" t="s">
        <v>45</v>
      </c>
      <c r="G207" s="2" t="s">
        <v>93</v>
      </c>
      <c r="H207" s="5"/>
      <c r="I207" s="2" t="s">
        <v>47</v>
      </c>
      <c r="J207" s="4">
        <v>0.25</v>
      </c>
      <c r="K207" s="4">
        <v>0.25</v>
      </c>
      <c r="S207" s="6">
        <f>J207</f>
        <v>0.25</v>
      </c>
    </row>
    <row r="208" spans="2:22" x14ac:dyDescent="0.25">
      <c r="B208" s="2" t="s">
        <v>43</v>
      </c>
      <c r="C208" s="3">
        <v>45114</v>
      </c>
      <c r="D208" s="2" t="s">
        <v>203</v>
      </c>
      <c r="E208" s="2" t="s">
        <v>445</v>
      </c>
      <c r="F208" s="2" t="s">
        <v>45</v>
      </c>
      <c r="G208" s="2" t="s">
        <v>93</v>
      </c>
      <c r="H208" s="5"/>
      <c r="I208" s="2" t="s">
        <v>47</v>
      </c>
      <c r="J208" s="4">
        <v>0</v>
      </c>
      <c r="K208" s="4">
        <v>0</v>
      </c>
    </row>
    <row r="209" spans="2:22" x14ac:dyDescent="0.25">
      <c r="B209" s="2" t="s">
        <v>43</v>
      </c>
      <c r="C209" s="3">
        <v>45114</v>
      </c>
      <c r="D209" s="2" t="s">
        <v>203</v>
      </c>
      <c r="E209" s="2" t="s">
        <v>445</v>
      </c>
      <c r="F209" s="2" t="s">
        <v>45</v>
      </c>
      <c r="G209" s="2" t="s">
        <v>93</v>
      </c>
      <c r="H209" s="5"/>
      <c r="I209" s="2" t="s">
        <v>47</v>
      </c>
      <c r="J209" s="4">
        <v>52.7</v>
      </c>
      <c r="K209" s="4">
        <v>52.7</v>
      </c>
      <c r="T209" s="6">
        <f>J209</f>
        <v>52.7</v>
      </c>
    </row>
    <row r="210" spans="2:22" x14ac:dyDescent="0.25">
      <c r="B210" s="2" t="s">
        <v>43</v>
      </c>
      <c r="C210" s="3">
        <v>45114</v>
      </c>
      <c r="D210" s="2" t="s">
        <v>203</v>
      </c>
      <c r="E210" s="2" t="s">
        <v>445</v>
      </c>
      <c r="F210" s="2" t="s">
        <v>45</v>
      </c>
      <c r="G210" s="2" t="s">
        <v>93</v>
      </c>
      <c r="H210" s="5"/>
      <c r="I210" s="2" t="s">
        <v>47</v>
      </c>
      <c r="J210" s="4">
        <v>12.33</v>
      </c>
      <c r="K210" s="4">
        <v>12.33</v>
      </c>
      <c r="U210" s="6">
        <f>J210</f>
        <v>12.33</v>
      </c>
    </row>
    <row r="211" spans="2:22" x14ac:dyDescent="0.25">
      <c r="B211" s="2" t="s">
        <v>43</v>
      </c>
      <c r="C211" s="3">
        <v>45114</v>
      </c>
      <c r="D211" s="2" t="s">
        <v>203</v>
      </c>
      <c r="E211" s="2" t="s">
        <v>445</v>
      </c>
      <c r="F211" s="2" t="s">
        <v>45</v>
      </c>
      <c r="G211" s="2" t="s">
        <v>93</v>
      </c>
      <c r="H211" s="5"/>
      <c r="I211" s="2" t="s">
        <v>47</v>
      </c>
      <c r="J211" s="4">
        <v>2.04</v>
      </c>
      <c r="K211" s="4">
        <v>2.04</v>
      </c>
      <c r="V211" s="6">
        <f>J211</f>
        <v>2.04</v>
      </c>
    </row>
    <row r="212" spans="2:22" x14ac:dyDescent="0.25">
      <c r="B212" s="2" t="s">
        <v>43</v>
      </c>
      <c r="C212" s="3">
        <v>45121</v>
      </c>
      <c r="D212" s="2" t="s">
        <v>204</v>
      </c>
      <c r="E212" s="2" t="s">
        <v>445</v>
      </c>
      <c r="F212" s="2" t="s">
        <v>45</v>
      </c>
      <c r="G212" s="2" t="s">
        <v>93</v>
      </c>
      <c r="H212" s="5"/>
      <c r="I212" s="2" t="s">
        <v>47</v>
      </c>
      <c r="J212" s="4">
        <v>987.5</v>
      </c>
      <c r="K212" s="4">
        <v>987.5</v>
      </c>
      <c r="L212" s="6">
        <f>J212</f>
        <v>987.5</v>
      </c>
    </row>
    <row r="213" spans="2:22" x14ac:dyDescent="0.25">
      <c r="B213" s="2" t="s">
        <v>43</v>
      </c>
      <c r="C213" s="3">
        <v>45121</v>
      </c>
      <c r="D213" s="2" t="s">
        <v>204</v>
      </c>
      <c r="E213" s="2" t="s">
        <v>445</v>
      </c>
      <c r="F213" s="2" t="s">
        <v>45</v>
      </c>
      <c r="G213" s="2" t="s">
        <v>93</v>
      </c>
      <c r="H213" s="5"/>
      <c r="I213" s="2" t="s">
        <v>47</v>
      </c>
      <c r="J213" s="4">
        <v>4.08</v>
      </c>
      <c r="K213" s="4">
        <v>4.08</v>
      </c>
      <c r="N213" s="6"/>
      <c r="P213" s="6">
        <f>J213</f>
        <v>4.08</v>
      </c>
    </row>
    <row r="214" spans="2:22" x14ac:dyDescent="0.25">
      <c r="B214" s="2" t="s">
        <v>43</v>
      </c>
      <c r="C214" s="3">
        <v>45121</v>
      </c>
      <c r="D214" s="2" t="s">
        <v>204</v>
      </c>
      <c r="E214" s="2" t="s">
        <v>445</v>
      </c>
      <c r="F214" s="2" t="s">
        <v>45</v>
      </c>
      <c r="G214" s="2" t="s">
        <v>93</v>
      </c>
      <c r="H214" s="5"/>
      <c r="I214" s="2" t="s">
        <v>47</v>
      </c>
      <c r="J214" s="4">
        <v>12.69</v>
      </c>
      <c r="K214" s="4">
        <v>12.69</v>
      </c>
      <c r="O214" s="6">
        <f>J214</f>
        <v>12.69</v>
      </c>
    </row>
    <row r="215" spans="2:22" x14ac:dyDescent="0.25">
      <c r="B215" s="2" t="s">
        <v>43</v>
      </c>
      <c r="C215" s="3">
        <v>45121</v>
      </c>
      <c r="D215" s="2" t="s">
        <v>204</v>
      </c>
      <c r="E215" s="2" t="s">
        <v>445</v>
      </c>
      <c r="F215" s="2" t="s">
        <v>45</v>
      </c>
      <c r="G215" s="2" t="s">
        <v>93</v>
      </c>
      <c r="H215" s="5"/>
      <c r="I215" s="2" t="s">
        <v>47</v>
      </c>
      <c r="J215" s="4">
        <v>0.3</v>
      </c>
      <c r="K215" s="4">
        <v>0.3</v>
      </c>
      <c r="S215" s="6">
        <f>J215</f>
        <v>0.3</v>
      </c>
    </row>
    <row r="216" spans="2:22" x14ac:dyDescent="0.25">
      <c r="B216" s="2" t="s">
        <v>43</v>
      </c>
      <c r="C216" s="3">
        <v>45121</v>
      </c>
      <c r="D216" s="2" t="s">
        <v>204</v>
      </c>
      <c r="E216" s="2" t="s">
        <v>445</v>
      </c>
      <c r="F216" s="2" t="s">
        <v>45</v>
      </c>
      <c r="G216" s="2" t="s">
        <v>93</v>
      </c>
      <c r="H216" s="5"/>
      <c r="I216" s="2" t="s">
        <v>47</v>
      </c>
      <c r="J216" s="4">
        <v>0</v>
      </c>
      <c r="K216" s="4">
        <v>0</v>
      </c>
    </row>
    <row r="217" spans="2:22" x14ac:dyDescent="0.25">
      <c r="B217" s="2" t="s">
        <v>43</v>
      </c>
      <c r="C217" s="3">
        <v>45121</v>
      </c>
      <c r="D217" s="2" t="s">
        <v>204</v>
      </c>
      <c r="E217" s="2" t="s">
        <v>445</v>
      </c>
      <c r="F217" s="2" t="s">
        <v>45</v>
      </c>
      <c r="G217" s="2" t="s">
        <v>93</v>
      </c>
      <c r="H217" s="5"/>
      <c r="I217" s="2" t="s">
        <v>47</v>
      </c>
      <c r="J217" s="4">
        <v>61.23</v>
      </c>
      <c r="K217" s="4">
        <v>61.23</v>
      </c>
      <c r="T217" s="6">
        <f>J217</f>
        <v>61.23</v>
      </c>
    </row>
    <row r="218" spans="2:22" x14ac:dyDescent="0.25">
      <c r="B218" s="2" t="s">
        <v>43</v>
      </c>
      <c r="C218" s="3">
        <v>45121</v>
      </c>
      <c r="D218" s="2" t="s">
        <v>204</v>
      </c>
      <c r="E218" s="2" t="s">
        <v>445</v>
      </c>
      <c r="F218" s="2" t="s">
        <v>45</v>
      </c>
      <c r="G218" s="2" t="s">
        <v>93</v>
      </c>
      <c r="H218" s="5"/>
      <c r="I218" s="2" t="s">
        <v>47</v>
      </c>
      <c r="J218" s="4">
        <v>14.32</v>
      </c>
      <c r="K218" s="4">
        <v>14.32</v>
      </c>
      <c r="U218" s="6">
        <f>J218</f>
        <v>14.32</v>
      </c>
    </row>
    <row r="219" spans="2:22" x14ac:dyDescent="0.25">
      <c r="B219" s="2" t="s">
        <v>43</v>
      </c>
      <c r="C219" s="3">
        <v>45121</v>
      </c>
      <c r="D219" s="2" t="s">
        <v>204</v>
      </c>
      <c r="E219" s="2" t="s">
        <v>445</v>
      </c>
      <c r="F219" s="2" t="s">
        <v>45</v>
      </c>
      <c r="G219" s="2" t="s">
        <v>93</v>
      </c>
      <c r="H219" s="5"/>
      <c r="I219" s="2" t="s">
        <v>47</v>
      </c>
      <c r="J219" s="4">
        <v>2.37</v>
      </c>
      <c r="K219" s="4">
        <v>2.37</v>
      </c>
      <c r="V219" s="6">
        <f>J219</f>
        <v>2.37</v>
      </c>
    </row>
    <row r="220" spans="2:22" x14ac:dyDescent="0.25">
      <c r="B220" s="2" t="s">
        <v>43</v>
      </c>
      <c r="C220" s="3">
        <v>45128</v>
      </c>
      <c r="D220" s="2" t="s">
        <v>205</v>
      </c>
      <c r="E220" s="2" t="s">
        <v>445</v>
      </c>
      <c r="F220" s="2" t="s">
        <v>45</v>
      </c>
      <c r="G220" s="2" t="s">
        <v>93</v>
      </c>
      <c r="H220" s="5"/>
      <c r="I220" s="2" t="s">
        <v>47</v>
      </c>
      <c r="J220" s="4">
        <v>843.75</v>
      </c>
      <c r="K220" s="4">
        <v>843.75</v>
      </c>
      <c r="L220" s="6">
        <f>J220</f>
        <v>843.75</v>
      </c>
    </row>
    <row r="221" spans="2:22" x14ac:dyDescent="0.25">
      <c r="B221" s="2" t="s">
        <v>43</v>
      </c>
      <c r="C221" s="3">
        <v>45128</v>
      </c>
      <c r="D221" s="2" t="s">
        <v>205</v>
      </c>
      <c r="E221" s="2" t="s">
        <v>445</v>
      </c>
      <c r="F221" s="2" t="s">
        <v>45</v>
      </c>
      <c r="G221" s="2" t="s">
        <v>93</v>
      </c>
      <c r="H221" s="5"/>
      <c r="I221" s="2" t="s">
        <v>47</v>
      </c>
      <c r="J221" s="4">
        <v>3.48</v>
      </c>
      <c r="K221" s="4">
        <v>3.48</v>
      </c>
      <c r="N221" s="6"/>
      <c r="P221" s="6">
        <f>J221</f>
        <v>3.48</v>
      </c>
    </row>
    <row r="222" spans="2:22" x14ac:dyDescent="0.25">
      <c r="B222" s="2" t="s">
        <v>43</v>
      </c>
      <c r="C222" s="3">
        <v>45128</v>
      </c>
      <c r="D222" s="2" t="s">
        <v>205</v>
      </c>
      <c r="E222" s="2" t="s">
        <v>445</v>
      </c>
      <c r="F222" s="2" t="s">
        <v>45</v>
      </c>
      <c r="G222" s="2" t="s">
        <v>93</v>
      </c>
      <c r="H222" s="5"/>
      <c r="I222" s="2" t="s">
        <v>47</v>
      </c>
      <c r="J222" s="4">
        <v>12.69</v>
      </c>
      <c r="K222" s="4">
        <v>12.69</v>
      </c>
      <c r="O222" s="6">
        <f>J222</f>
        <v>12.69</v>
      </c>
    </row>
    <row r="223" spans="2:22" x14ac:dyDescent="0.25">
      <c r="B223" s="2" t="s">
        <v>43</v>
      </c>
      <c r="C223" s="3">
        <v>45128</v>
      </c>
      <c r="D223" s="2" t="s">
        <v>205</v>
      </c>
      <c r="E223" s="2" t="s">
        <v>445</v>
      </c>
      <c r="F223" s="2" t="s">
        <v>45</v>
      </c>
      <c r="G223" s="2" t="s">
        <v>93</v>
      </c>
      <c r="H223" s="5"/>
      <c r="I223" s="2" t="s">
        <v>47</v>
      </c>
      <c r="J223" s="4">
        <v>4.8899999999999997</v>
      </c>
      <c r="K223" s="4">
        <v>4.8899999999999997</v>
      </c>
      <c r="Q223" s="6">
        <f>J223</f>
        <v>4.8899999999999997</v>
      </c>
    </row>
    <row r="224" spans="2:22" x14ac:dyDescent="0.25">
      <c r="B224" s="2" t="s">
        <v>43</v>
      </c>
      <c r="C224" s="3">
        <v>45128</v>
      </c>
      <c r="D224" s="2" t="s">
        <v>205</v>
      </c>
      <c r="E224" s="2" t="s">
        <v>445</v>
      </c>
      <c r="F224" s="2" t="s">
        <v>45</v>
      </c>
      <c r="G224" s="2" t="s">
        <v>93</v>
      </c>
      <c r="H224" s="5"/>
      <c r="I224" s="2" t="s">
        <v>47</v>
      </c>
      <c r="J224" s="4">
        <v>2.0299999999999998</v>
      </c>
      <c r="K224" s="4">
        <v>2.0299999999999998</v>
      </c>
      <c r="R224" s="6">
        <f>J224</f>
        <v>2.0299999999999998</v>
      </c>
    </row>
    <row r="225" spans="2:22" x14ac:dyDescent="0.25">
      <c r="B225" s="2" t="s">
        <v>43</v>
      </c>
      <c r="C225" s="3">
        <v>45128</v>
      </c>
      <c r="D225" s="2" t="s">
        <v>205</v>
      </c>
      <c r="E225" s="2" t="s">
        <v>445</v>
      </c>
      <c r="F225" s="2" t="s">
        <v>45</v>
      </c>
      <c r="G225" s="2" t="s">
        <v>93</v>
      </c>
      <c r="H225" s="5"/>
      <c r="I225" s="2" t="s">
        <v>47</v>
      </c>
      <c r="J225" s="4">
        <v>0.25</v>
      </c>
      <c r="K225" s="4">
        <v>0.25</v>
      </c>
      <c r="S225" s="6">
        <f>J225</f>
        <v>0.25</v>
      </c>
    </row>
    <row r="226" spans="2:22" x14ac:dyDescent="0.25">
      <c r="B226" s="2" t="s">
        <v>43</v>
      </c>
      <c r="C226" s="3">
        <v>45128</v>
      </c>
      <c r="D226" s="2" t="s">
        <v>205</v>
      </c>
      <c r="E226" s="2" t="s">
        <v>445</v>
      </c>
      <c r="F226" s="2" t="s">
        <v>45</v>
      </c>
      <c r="G226" s="2" t="s">
        <v>93</v>
      </c>
      <c r="H226" s="5"/>
      <c r="I226" s="2" t="s">
        <v>47</v>
      </c>
      <c r="J226" s="4">
        <v>52.31</v>
      </c>
      <c r="K226" s="4">
        <v>52.31</v>
      </c>
      <c r="T226" s="6">
        <f>J226</f>
        <v>52.31</v>
      </c>
    </row>
    <row r="227" spans="2:22" x14ac:dyDescent="0.25">
      <c r="B227" s="2" t="s">
        <v>43</v>
      </c>
      <c r="C227" s="3">
        <v>45128</v>
      </c>
      <c r="D227" s="2" t="s">
        <v>205</v>
      </c>
      <c r="E227" s="2" t="s">
        <v>445</v>
      </c>
      <c r="F227" s="2" t="s">
        <v>45</v>
      </c>
      <c r="G227" s="2" t="s">
        <v>93</v>
      </c>
      <c r="H227" s="5"/>
      <c r="I227" s="2" t="s">
        <v>47</v>
      </c>
      <c r="J227" s="4">
        <v>12.23</v>
      </c>
      <c r="K227" s="4">
        <v>12.23</v>
      </c>
      <c r="U227" s="6">
        <f>J227</f>
        <v>12.23</v>
      </c>
    </row>
    <row r="228" spans="2:22" x14ac:dyDescent="0.25">
      <c r="B228" s="2" t="s">
        <v>43</v>
      </c>
      <c r="C228" s="3">
        <v>45128</v>
      </c>
      <c r="D228" s="2" t="s">
        <v>205</v>
      </c>
      <c r="E228" s="2" t="s">
        <v>445</v>
      </c>
      <c r="F228" s="2" t="s">
        <v>45</v>
      </c>
      <c r="G228" s="2" t="s">
        <v>93</v>
      </c>
      <c r="H228" s="5"/>
      <c r="I228" s="2" t="s">
        <v>47</v>
      </c>
      <c r="J228" s="4">
        <v>2.02</v>
      </c>
      <c r="K228" s="4">
        <v>2.02</v>
      </c>
      <c r="V228" s="6">
        <f>J228</f>
        <v>2.02</v>
      </c>
    </row>
    <row r="229" spans="2:22" x14ac:dyDescent="0.25">
      <c r="B229" s="2" t="s">
        <v>43</v>
      </c>
      <c r="C229" s="3">
        <v>45135</v>
      </c>
      <c r="D229" s="2" t="s">
        <v>206</v>
      </c>
      <c r="E229" s="2" t="s">
        <v>445</v>
      </c>
      <c r="F229" s="2" t="s">
        <v>45</v>
      </c>
      <c r="G229" s="2" t="s">
        <v>93</v>
      </c>
      <c r="H229" s="5"/>
      <c r="I229" s="2" t="s">
        <v>47</v>
      </c>
      <c r="J229" s="4">
        <v>743.75</v>
      </c>
      <c r="K229" s="4">
        <v>743.75</v>
      </c>
      <c r="L229" s="6">
        <f>J229</f>
        <v>743.75</v>
      </c>
    </row>
    <row r="230" spans="2:22" x14ac:dyDescent="0.25">
      <c r="B230" s="2" t="s">
        <v>43</v>
      </c>
      <c r="C230" s="3">
        <v>45135</v>
      </c>
      <c r="D230" s="2" t="s">
        <v>206</v>
      </c>
      <c r="E230" s="2" t="s">
        <v>445</v>
      </c>
      <c r="F230" s="2" t="s">
        <v>45</v>
      </c>
      <c r="G230" s="2" t="s">
        <v>93</v>
      </c>
      <c r="H230" s="5"/>
      <c r="I230" s="2" t="s">
        <v>47</v>
      </c>
      <c r="J230" s="4">
        <v>3.07</v>
      </c>
      <c r="K230" s="4">
        <v>3.07</v>
      </c>
      <c r="N230" s="6"/>
      <c r="P230" s="6">
        <f>J230</f>
        <v>3.07</v>
      </c>
    </row>
    <row r="231" spans="2:22" x14ac:dyDescent="0.25">
      <c r="B231" s="2" t="s">
        <v>43</v>
      </c>
      <c r="C231" s="3">
        <v>45135</v>
      </c>
      <c r="D231" s="2" t="s">
        <v>206</v>
      </c>
      <c r="E231" s="2" t="s">
        <v>445</v>
      </c>
      <c r="F231" s="2" t="s">
        <v>45</v>
      </c>
      <c r="G231" s="2" t="s">
        <v>93</v>
      </c>
      <c r="H231" s="5"/>
      <c r="I231" s="2" t="s">
        <v>47</v>
      </c>
      <c r="J231" s="4">
        <v>12.69</v>
      </c>
      <c r="K231" s="4">
        <v>12.69</v>
      </c>
      <c r="O231" s="6">
        <f>J231</f>
        <v>12.69</v>
      </c>
    </row>
    <row r="232" spans="2:22" x14ac:dyDescent="0.25">
      <c r="B232" s="2" t="s">
        <v>43</v>
      </c>
      <c r="C232" s="3">
        <v>45135</v>
      </c>
      <c r="D232" s="2" t="s">
        <v>206</v>
      </c>
      <c r="E232" s="2" t="s">
        <v>445</v>
      </c>
      <c r="F232" s="2" t="s">
        <v>45</v>
      </c>
      <c r="G232" s="2" t="s">
        <v>93</v>
      </c>
      <c r="H232" s="5"/>
      <c r="I232" s="2" t="s">
        <v>47</v>
      </c>
      <c r="J232" s="4">
        <v>4.3099999999999996</v>
      </c>
      <c r="K232" s="4">
        <v>4.3099999999999996</v>
      </c>
      <c r="Q232" s="6">
        <f>J232</f>
        <v>4.3099999999999996</v>
      </c>
    </row>
    <row r="233" spans="2:22" x14ac:dyDescent="0.25">
      <c r="B233" s="2" t="s">
        <v>43</v>
      </c>
      <c r="C233" s="3">
        <v>45135</v>
      </c>
      <c r="D233" s="2" t="s">
        <v>206</v>
      </c>
      <c r="E233" s="2" t="s">
        <v>445</v>
      </c>
      <c r="F233" s="2" t="s">
        <v>45</v>
      </c>
      <c r="G233" s="2" t="s">
        <v>93</v>
      </c>
      <c r="H233" s="5"/>
      <c r="I233" s="2" t="s">
        <v>47</v>
      </c>
      <c r="J233" s="4">
        <v>1.79</v>
      </c>
      <c r="K233" s="4">
        <v>1.79</v>
      </c>
      <c r="R233" s="6">
        <f>J233</f>
        <v>1.79</v>
      </c>
    </row>
    <row r="234" spans="2:22" x14ac:dyDescent="0.25">
      <c r="B234" s="2" t="s">
        <v>43</v>
      </c>
      <c r="C234" s="3">
        <v>45135</v>
      </c>
      <c r="D234" s="2" t="s">
        <v>206</v>
      </c>
      <c r="E234" s="2" t="s">
        <v>445</v>
      </c>
      <c r="F234" s="2" t="s">
        <v>45</v>
      </c>
      <c r="G234" s="2" t="s">
        <v>93</v>
      </c>
      <c r="H234" s="5"/>
      <c r="I234" s="2" t="s">
        <v>47</v>
      </c>
      <c r="J234" s="4">
        <v>0.23</v>
      </c>
      <c r="K234" s="4">
        <v>0.23</v>
      </c>
      <c r="S234" s="6">
        <f>J234</f>
        <v>0.23</v>
      </c>
    </row>
    <row r="235" spans="2:22" x14ac:dyDescent="0.25">
      <c r="B235" s="2" t="s">
        <v>43</v>
      </c>
      <c r="C235" s="3">
        <v>45135</v>
      </c>
      <c r="D235" s="2" t="s">
        <v>206</v>
      </c>
      <c r="E235" s="2" t="s">
        <v>445</v>
      </c>
      <c r="F235" s="2" t="s">
        <v>45</v>
      </c>
      <c r="G235" s="2" t="s">
        <v>93</v>
      </c>
      <c r="H235" s="5"/>
      <c r="I235" s="2" t="s">
        <v>47</v>
      </c>
      <c r="J235" s="4">
        <v>46.11</v>
      </c>
      <c r="K235" s="4">
        <v>46.11</v>
      </c>
      <c r="T235" s="6">
        <f>J235</f>
        <v>46.11</v>
      </c>
    </row>
    <row r="236" spans="2:22" x14ac:dyDescent="0.25">
      <c r="B236" s="2" t="s">
        <v>43</v>
      </c>
      <c r="C236" s="3">
        <v>45135</v>
      </c>
      <c r="D236" s="2" t="s">
        <v>206</v>
      </c>
      <c r="E236" s="2" t="s">
        <v>445</v>
      </c>
      <c r="F236" s="2" t="s">
        <v>45</v>
      </c>
      <c r="G236" s="2" t="s">
        <v>93</v>
      </c>
      <c r="H236" s="5"/>
      <c r="I236" s="2" t="s">
        <v>47</v>
      </c>
      <c r="J236" s="4">
        <v>10.78</v>
      </c>
      <c r="K236" s="4">
        <v>10.78</v>
      </c>
      <c r="U236" s="6">
        <f>J236</f>
        <v>10.78</v>
      </c>
    </row>
    <row r="237" spans="2:22" x14ac:dyDescent="0.25">
      <c r="B237" s="2" t="s">
        <v>43</v>
      </c>
      <c r="C237" s="3">
        <v>45135</v>
      </c>
      <c r="D237" s="2" t="s">
        <v>206</v>
      </c>
      <c r="E237" s="2" t="s">
        <v>445</v>
      </c>
      <c r="F237" s="2" t="s">
        <v>45</v>
      </c>
      <c r="G237" s="2" t="s">
        <v>93</v>
      </c>
      <c r="H237" s="5"/>
      <c r="I237" s="2" t="s">
        <v>47</v>
      </c>
      <c r="J237" s="4">
        <v>1.79</v>
      </c>
      <c r="K237" s="4">
        <v>1.79</v>
      </c>
      <c r="V237" s="6">
        <f>J237</f>
        <v>1.79</v>
      </c>
    </row>
    <row r="238" spans="2:22" x14ac:dyDescent="0.25">
      <c r="B238" s="2" t="s">
        <v>43</v>
      </c>
      <c r="C238" s="3">
        <v>45142</v>
      </c>
      <c r="D238" s="2" t="s">
        <v>207</v>
      </c>
      <c r="E238" s="2" t="s">
        <v>445</v>
      </c>
      <c r="F238" s="2" t="s">
        <v>45</v>
      </c>
      <c r="G238" s="2" t="s">
        <v>93</v>
      </c>
      <c r="H238" s="5"/>
      <c r="I238" s="2" t="s">
        <v>47</v>
      </c>
      <c r="J238" s="4">
        <v>862.5</v>
      </c>
      <c r="K238" s="4">
        <v>862.5</v>
      </c>
      <c r="L238" s="6">
        <f>J238</f>
        <v>862.5</v>
      </c>
    </row>
    <row r="239" spans="2:22" x14ac:dyDescent="0.25">
      <c r="B239" s="2" t="s">
        <v>43</v>
      </c>
      <c r="C239" s="3">
        <v>45142</v>
      </c>
      <c r="D239" s="2" t="s">
        <v>207</v>
      </c>
      <c r="E239" s="2" t="s">
        <v>445</v>
      </c>
      <c r="F239" s="2" t="s">
        <v>45</v>
      </c>
      <c r="G239" s="2" t="s">
        <v>93</v>
      </c>
      <c r="H239" s="5"/>
      <c r="I239" s="2" t="s">
        <v>47</v>
      </c>
      <c r="J239" s="4">
        <v>3.56</v>
      </c>
      <c r="K239" s="4">
        <v>3.56</v>
      </c>
      <c r="N239" s="6"/>
      <c r="P239" s="6">
        <f>J239</f>
        <v>3.56</v>
      </c>
    </row>
    <row r="240" spans="2:22" x14ac:dyDescent="0.25">
      <c r="B240" s="2" t="s">
        <v>43</v>
      </c>
      <c r="C240" s="3">
        <v>45142</v>
      </c>
      <c r="D240" s="2" t="s">
        <v>207</v>
      </c>
      <c r="E240" s="2" t="s">
        <v>445</v>
      </c>
      <c r="F240" s="2" t="s">
        <v>45</v>
      </c>
      <c r="G240" s="2" t="s">
        <v>93</v>
      </c>
      <c r="H240" s="5"/>
      <c r="I240" s="2" t="s">
        <v>47</v>
      </c>
      <c r="J240" s="4">
        <v>12.69</v>
      </c>
      <c r="K240" s="4">
        <v>12.69</v>
      </c>
      <c r="O240" s="6">
        <f>J240</f>
        <v>12.69</v>
      </c>
    </row>
    <row r="241" spans="2:22" x14ac:dyDescent="0.25">
      <c r="B241" s="2" t="s">
        <v>43</v>
      </c>
      <c r="C241" s="3">
        <v>45142</v>
      </c>
      <c r="D241" s="2" t="s">
        <v>207</v>
      </c>
      <c r="E241" s="2" t="s">
        <v>445</v>
      </c>
      <c r="F241" s="2" t="s">
        <v>45</v>
      </c>
      <c r="G241" s="2" t="s">
        <v>93</v>
      </c>
      <c r="H241" s="5"/>
      <c r="I241" s="2" t="s">
        <v>47</v>
      </c>
      <c r="J241" s="4">
        <v>5</v>
      </c>
      <c r="K241" s="4">
        <v>5</v>
      </c>
      <c r="Q241" s="6">
        <f>J241</f>
        <v>5</v>
      </c>
    </row>
    <row r="242" spans="2:22" x14ac:dyDescent="0.25">
      <c r="B242" s="2" t="s">
        <v>43</v>
      </c>
      <c r="C242" s="3">
        <v>45142</v>
      </c>
      <c r="D242" s="2" t="s">
        <v>207</v>
      </c>
      <c r="E242" s="2" t="s">
        <v>445</v>
      </c>
      <c r="F242" s="2" t="s">
        <v>45</v>
      </c>
      <c r="G242" s="2" t="s">
        <v>93</v>
      </c>
      <c r="H242" s="5"/>
      <c r="I242" s="2" t="s">
        <v>47</v>
      </c>
      <c r="J242" s="4">
        <v>2.0699999999999998</v>
      </c>
      <c r="K242" s="4">
        <v>2.0699999999999998</v>
      </c>
      <c r="R242" s="6">
        <f>J242</f>
        <v>2.0699999999999998</v>
      </c>
    </row>
    <row r="243" spans="2:22" x14ac:dyDescent="0.25">
      <c r="B243" s="2" t="s">
        <v>43</v>
      </c>
      <c r="C243" s="3">
        <v>45142</v>
      </c>
      <c r="D243" s="2" t="s">
        <v>207</v>
      </c>
      <c r="E243" s="2" t="s">
        <v>445</v>
      </c>
      <c r="F243" s="2" t="s">
        <v>45</v>
      </c>
      <c r="G243" s="2" t="s">
        <v>93</v>
      </c>
      <c r="H243" s="5"/>
      <c r="I243" s="2" t="s">
        <v>47</v>
      </c>
      <c r="J243" s="4">
        <v>0.26</v>
      </c>
      <c r="K243" s="4">
        <v>0.26</v>
      </c>
      <c r="S243" s="6">
        <f>J243</f>
        <v>0.26</v>
      </c>
    </row>
    <row r="244" spans="2:22" x14ac:dyDescent="0.25">
      <c r="B244" s="2" t="s">
        <v>43</v>
      </c>
      <c r="C244" s="3">
        <v>45142</v>
      </c>
      <c r="D244" s="2" t="s">
        <v>207</v>
      </c>
      <c r="E244" s="2" t="s">
        <v>445</v>
      </c>
      <c r="F244" s="2" t="s">
        <v>45</v>
      </c>
      <c r="G244" s="2" t="s">
        <v>93</v>
      </c>
      <c r="H244" s="5"/>
      <c r="I244" s="2" t="s">
        <v>47</v>
      </c>
      <c r="J244" s="4">
        <v>53.48</v>
      </c>
      <c r="K244" s="4">
        <v>53.48</v>
      </c>
      <c r="T244" s="6">
        <f>J244</f>
        <v>53.48</v>
      </c>
    </row>
    <row r="245" spans="2:22" x14ac:dyDescent="0.25">
      <c r="B245" s="2" t="s">
        <v>43</v>
      </c>
      <c r="C245" s="3">
        <v>45142</v>
      </c>
      <c r="D245" s="2" t="s">
        <v>207</v>
      </c>
      <c r="E245" s="2" t="s">
        <v>445</v>
      </c>
      <c r="F245" s="2" t="s">
        <v>45</v>
      </c>
      <c r="G245" s="2" t="s">
        <v>93</v>
      </c>
      <c r="H245" s="5"/>
      <c r="I245" s="2" t="s">
        <v>47</v>
      </c>
      <c r="J245" s="4">
        <v>12.51</v>
      </c>
      <c r="K245" s="4">
        <v>12.51</v>
      </c>
      <c r="U245" s="6">
        <f>J245</f>
        <v>12.51</v>
      </c>
    </row>
    <row r="246" spans="2:22" x14ac:dyDescent="0.25">
      <c r="B246" s="2" t="s">
        <v>43</v>
      </c>
      <c r="C246" s="3">
        <v>45142</v>
      </c>
      <c r="D246" s="2" t="s">
        <v>207</v>
      </c>
      <c r="E246" s="2" t="s">
        <v>445</v>
      </c>
      <c r="F246" s="2" t="s">
        <v>45</v>
      </c>
      <c r="G246" s="2" t="s">
        <v>93</v>
      </c>
      <c r="H246" s="5"/>
      <c r="I246" s="2" t="s">
        <v>47</v>
      </c>
      <c r="J246" s="4">
        <v>2.0699999999999998</v>
      </c>
      <c r="K246" s="4">
        <v>2.0699999999999998</v>
      </c>
      <c r="V246" s="6">
        <f>J246</f>
        <v>2.0699999999999998</v>
      </c>
    </row>
    <row r="247" spans="2:22" x14ac:dyDescent="0.25">
      <c r="B247" s="2" t="s">
        <v>43</v>
      </c>
      <c r="C247" s="3">
        <v>45149</v>
      </c>
      <c r="D247" s="2" t="s">
        <v>208</v>
      </c>
      <c r="E247" s="2" t="s">
        <v>445</v>
      </c>
      <c r="F247" s="2" t="s">
        <v>45</v>
      </c>
      <c r="G247" s="2" t="s">
        <v>93</v>
      </c>
      <c r="H247" s="5"/>
      <c r="I247" s="2" t="s">
        <v>47</v>
      </c>
      <c r="J247" s="4">
        <v>850</v>
      </c>
      <c r="K247" s="4">
        <v>850</v>
      </c>
      <c r="L247" s="6">
        <f>J247</f>
        <v>850</v>
      </c>
    </row>
    <row r="248" spans="2:22" x14ac:dyDescent="0.25">
      <c r="B248" s="2" t="s">
        <v>43</v>
      </c>
      <c r="C248" s="3">
        <v>45149</v>
      </c>
      <c r="D248" s="2" t="s">
        <v>208</v>
      </c>
      <c r="E248" s="2" t="s">
        <v>445</v>
      </c>
      <c r="F248" s="2" t="s">
        <v>45</v>
      </c>
      <c r="G248" s="2" t="s">
        <v>93</v>
      </c>
      <c r="H248" s="5"/>
      <c r="I248" s="2" t="s">
        <v>47</v>
      </c>
      <c r="J248" s="4">
        <v>3.51</v>
      </c>
      <c r="K248" s="4">
        <v>3.51</v>
      </c>
      <c r="N248" s="6"/>
      <c r="P248" s="6">
        <f>J248</f>
        <v>3.51</v>
      </c>
    </row>
    <row r="249" spans="2:22" x14ac:dyDescent="0.25">
      <c r="B249" s="2" t="s">
        <v>43</v>
      </c>
      <c r="C249" s="3">
        <v>45149</v>
      </c>
      <c r="D249" s="2" t="s">
        <v>208</v>
      </c>
      <c r="E249" s="2" t="s">
        <v>445</v>
      </c>
      <c r="F249" s="2" t="s">
        <v>45</v>
      </c>
      <c r="G249" s="2" t="s">
        <v>93</v>
      </c>
      <c r="H249" s="5"/>
      <c r="I249" s="2" t="s">
        <v>47</v>
      </c>
      <c r="J249" s="4">
        <v>12.69</v>
      </c>
      <c r="K249" s="4">
        <v>12.69</v>
      </c>
      <c r="O249" s="6">
        <f>J249</f>
        <v>12.69</v>
      </c>
    </row>
    <row r="250" spans="2:22" x14ac:dyDescent="0.25">
      <c r="B250" s="2" t="s">
        <v>43</v>
      </c>
      <c r="C250" s="3">
        <v>45149</v>
      </c>
      <c r="D250" s="2" t="s">
        <v>208</v>
      </c>
      <c r="E250" s="2" t="s">
        <v>445</v>
      </c>
      <c r="F250" s="2" t="s">
        <v>45</v>
      </c>
      <c r="G250" s="2" t="s">
        <v>93</v>
      </c>
      <c r="H250" s="5"/>
      <c r="I250" s="2" t="s">
        <v>47</v>
      </c>
      <c r="J250" s="4">
        <v>4.93</v>
      </c>
      <c r="K250" s="4">
        <v>4.93</v>
      </c>
      <c r="Q250" s="6">
        <f>J250</f>
        <v>4.93</v>
      </c>
    </row>
    <row r="251" spans="2:22" x14ac:dyDescent="0.25">
      <c r="B251" s="2" t="s">
        <v>43</v>
      </c>
      <c r="C251" s="3">
        <v>45149</v>
      </c>
      <c r="D251" s="2" t="s">
        <v>208</v>
      </c>
      <c r="E251" s="2" t="s">
        <v>445</v>
      </c>
      <c r="F251" s="2" t="s">
        <v>45</v>
      </c>
      <c r="G251" s="2" t="s">
        <v>93</v>
      </c>
      <c r="H251" s="5"/>
      <c r="I251" s="2" t="s">
        <v>47</v>
      </c>
      <c r="J251" s="4">
        <v>2.04</v>
      </c>
      <c r="K251" s="4">
        <v>2.04</v>
      </c>
      <c r="R251" s="6">
        <f>J251</f>
        <v>2.04</v>
      </c>
    </row>
    <row r="252" spans="2:22" x14ac:dyDescent="0.25">
      <c r="B252" s="2" t="s">
        <v>43</v>
      </c>
      <c r="C252" s="3">
        <v>45149</v>
      </c>
      <c r="D252" s="2" t="s">
        <v>208</v>
      </c>
      <c r="E252" s="2" t="s">
        <v>445</v>
      </c>
      <c r="F252" s="2" t="s">
        <v>45</v>
      </c>
      <c r="G252" s="2" t="s">
        <v>93</v>
      </c>
      <c r="H252" s="5"/>
      <c r="I252" s="2" t="s">
        <v>47</v>
      </c>
      <c r="J252" s="4">
        <v>0.25</v>
      </c>
      <c r="K252" s="4">
        <v>0.25</v>
      </c>
      <c r="S252" s="6">
        <f>J252</f>
        <v>0.25</v>
      </c>
    </row>
    <row r="253" spans="2:22" x14ac:dyDescent="0.25">
      <c r="B253" s="2" t="s">
        <v>43</v>
      </c>
      <c r="C253" s="3">
        <v>45149</v>
      </c>
      <c r="D253" s="2" t="s">
        <v>208</v>
      </c>
      <c r="E253" s="2" t="s">
        <v>445</v>
      </c>
      <c r="F253" s="2" t="s">
        <v>45</v>
      </c>
      <c r="G253" s="2" t="s">
        <v>93</v>
      </c>
      <c r="H253" s="5"/>
      <c r="I253" s="2" t="s">
        <v>47</v>
      </c>
      <c r="J253" s="4">
        <v>52.7</v>
      </c>
      <c r="K253" s="4">
        <v>52.7</v>
      </c>
      <c r="T253" s="6">
        <f>J253</f>
        <v>52.7</v>
      </c>
    </row>
    <row r="254" spans="2:22" x14ac:dyDescent="0.25">
      <c r="B254" s="2" t="s">
        <v>43</v>
      </c>
      <c r="C254" s="3">
        <v>45149</v>
      </c>
      <c r="D254" s="2" t="s">
        <v>208</v>
      </c>
      <c r="E254" s="2" t="s">
        <v>445</v>
      </c>
      <c r="F254" s="2" t="s">
        <v>45</v>
      </c>
      <c r="G254" s="2" t="s">
        <v>93</v>
      </c>
      <c r="H254" s="5"/>
      <c r="I254" s="2" t="s">
        <v>47</v>
      </c>
      <c r="J254" s="4">
        <v>12.33</v>
      </c>
      <c r="K254" s="4">
        <v>12.33</v>
      </c>
      <c r="U254" s="6">
        <f>J254</f>
        <v>12.33</v>
      </c>
    </row>
    <row r="255" spans="2:22" x14ac:dyDescent="0.25">
      <c r="B255" s="2" t="s">
        <v>43</v>
      </c>
      <c r="C255" s="3">
        <v>45149</v>
      </c>
      <c r="D255" s="2" t="s">
        <v>208</v>
      </c>
      <c r="E255" s="2" t="s">
        <v>445</v>
      </c>
      <c r="F255" s="2" t="s">
        <v>45</v>
      </c>
      <c r="G255" s="2" t="s">
        <v>93</v>
      </c>
      <c r="H255" s="5"/>
      <c r="I255" s="2" t="s">
        <v>47</v>
      </c>
      <c r="J255" s="4">
        <v>2.04</v>
      </c>
      <c r="K255" s="4">
        <v>2.04</v>
      </c>
      <c r="V255" s="6">
        <f>J255</f>
        <v>2.04</v>
      </c>
    </row>
    <row r="256" spans="2:22" x14ac:dyDescent="0.25">
      <c r="B256" s="2" t="s">
        <v>43</v>
      </c>
      <c r="C256" s="3">
        <v>45156</v>
      </c>
      <c r="D256" s="2" t="s">
        <v>209</v>
      </c>
      <c r="E256" s="2" t="s">
        <v>445</v>
      </c>
      <c r="F256" s="2" t="s">
        <v>45</v>
      </c>
      <c r="G256" s="2" t="s">
        <v>93</v>
      </c>
      <c r="H256" s="5"/>
      <c r="I256" s="2" t="s">
        <v>47</v>
      </c>
      <c r="J256" s="4">
        <v>812.5</v>
      </c>
      <c r="K256" s="4">
        <v>812.5</v>
      </c>
      <c r="L256" s="6">
        <f>J256</f>
        <v>812.5</v>
      </c>
    </row>
    <row r="257" spans="2:22" x14ac:dyDescent="0.25">
      <c r="B257" s="2" t="s">
        <v>43</v>
      </c>
      <c r="C257" s="3">
        <v>45156</v>
      </c>
      <c r="D257" s="2" t="s">
        <v>209</v>
      </c>
      <c r="E257" s="2" t="s">
        <v>445</v>
      </c>
      <c r="F257" s="2" t="s">
        <v>45</v>
      </c>
      <c r="G257" s="2" t="s">
        <v>93</v>
      </c>
      <c r="H257" s="5"/>
      <c r="I257" s="2" t="s">
        <v>47</v>
      </c>
      <c r="J257" s="4">
        <v>3.36</v>
      </c>
      <c r="K257" s="4">
        <v>3.36</v>
      </c>
      <c r="N257" s="6"/>
      <c r="P257" s="6">
        <f>J257</f>
        <v>3.36</v>
      </c>
    </row>
    <row r="258" spans="2:22" x14ac:dyDescent="0.25">
      <c r="B258" s="2" t="s">
        <v>43</v>
      </c>
      <c r="C258" s="3">
        <v>45156</v>
      </c>
      <c r="D258" s="2" t="s">
        <v>209</v>
      </c>
      <c r="E258" s="2" t="s">
        <v>445</v>
      </c>
      <c r="F258" s="2" t="s">
        <v>45</v>
      </c>
      <c r="G258" s="2" t="s">
        <v>93</v>
      </c>
      <c r="H258" s="5"/>
      <c r="I258" s="2" t="s">
        <v>47</v>
      </c>
      <c r="J258" s="4">
        <v>12.69</v>
      </c>
      <c r="K258" s="4">
        <v>12.69</v>
      </c>
      <c r="O258" s="6">
        <f>J258</f>
        <v>12.69</v>
      </c>
    </row>
    <row r="259" spans="2:22" x14ac:dyDescent="0.25">
      <c r="B259" s="2" t="s">
        <v>43</v>
      </c>
      <c r="C259" s="3">
        <v>45156</v>
      </c>
      <c r="D259" s="2" t="s">
        <v>209</v>
      </c>
      <c r="E259" s="2" t="s">
        <v>445</v>
      </c>
      <c r="F259" s="2" t="s">
        <v>45</v>
      </c>
      <c r="G259" s="2" t="s">
        <v>93</v>
      </c>
      <c r="H259" s="5"/>
      <c r="I259" s="2" t="s">
        <v>47</v>
      </c>
      <c r="J259" s="4">
        <v>4.71</v>
      </c>
      <c r="K259" s="4">
        <v>4.71</v>
      </c>
      <c r="Q259" s="6">
        <f>J259</f>
        <v>4.71</v>
      </c>
    </row>
    <row r="260" spans="2:22" x14ac:dyDescent="0.25">
      <c r="B260" s="2" t="s">
        <v>43</v>
      </c>
      <c r="C260" s="3">
        <v>45156</v>
      </c>
      <c r="D260" s="2" t="s">
        <v>209</v>
      </c>
      <c r="E260" s="2" t="s">
        <v>445</v>
      </c>
      <c r="F260" s="2" t="s">
        <v>45</v>
      </c>
      <c r="G260" s="2" t="s">
        <v>93</v>
      </c>
      <c r="H260" s="5"/>
      <c r="I260" s="2" t="s">
        <v>47</v>
      </c>
      <c r="J260" s="4">
        <v>1.95</v>
      </c>
      <c r="K260" s="4">
        <v>1.95</v>
      </c>
      <c r="R260" s="6">
        <f>J260</f>
        <v>1.95</v>
      </c>
    </row>
    <row r="261" spans="2:22" x14ac:dyDescent="0.25">
      <c r="B261" s="2" t="s">
        <v>43</v>
      </c>
      <c r="C261" s="3">
        <v>45156</v>
      </c>
      <c r="D261" s="2" t="s">
        <v>209</v>
      </c>
      <c r="E261" s="2" t="s">
        <v>445</v>
      </c>
      <c r="F261" s="2" t="s">
        <v>45</v>
      </c>
      <c r="G261" s="2" t="s">
        <v>93</v>
      </c>
      <c r="H261" s="5"/>
      <c r="I261" s="2" t="s">
        <v>47</v>
      </c>
      <c r="J261" s="4">
        <v>0.24</v>
      </c>
      <c r="K261" s="4">
        <v>0.24</v>
      </c>
      <c r="S261" s="6">
        <f>J261</f>
        <v>0.24</v>
      </c>
    </row>
    <row r="262" spans="2:22" x14ac:dyDescent="0.25">
      <c r="B262" s="2" t="s">
        <v>43</v>
      </c>
      <c r="C262" s="3">
        <v>45156</v>
      </c>
      <c r="D262" s="2" t="s">
        <v>209</v>
      </c>
      <c r="E262" s="2" t="s">
        <v>445</v>
      </c>
      <c r="F262" s="2" t="s">
        <v>45</v>
      </c>
      <c r="G262" s="2" t="s">
        <v>93</v>
      </c>
      <c r="H262" s="5"/>
      <c r="I262" s="2" t="s">
        <v>47</v>
      </c>
      <c r="J262" s="4">
        <v>50.37</v>
      </c>
      <c r="K262" s="4">
        <v>50.37</v>
      </c>
      <c r="T262" s="6">
        <f>J262</f>
        <v>50.37</v>
      </c>
    </row>
    <row r="263" spans="2:22" x14ac:dyDescent="0.25">
      <c r="B263" s="2" t="s">
        <v>43</v>
      </c>
      <c r="C263" s="3">
        <v>45156</v>
      </c>
      <c r="D263" s="2" t="s">
        <v>209</v>
      </c>
      <c r="E263" s="2" t="s">
        <v>445</v>
      </c>
      <c r="F263" s="2" t="s">
        <v>45</v>
      </c>
      <c r="G263" s="2" t="s">
        <v>93</v>
      </c>
      <c r="H263" s="5"/>
      <c r="I263" s="2" t="s">
        <v>47</v>
      </c>
      <c r="J263" s="4">
        <v>11.78</v>
      </c>
      <c r="K263" s="4">
        <v>11.78</v>
      </c>
      <c r="U263" s="6">
        <f>J263</f>
        <v>11.78</v>
      </c>
    </row>
    <row r="264" spans="2:22" x14ac:dyDescent="0.25">
      <c r="B264" s="2" t="s">
        <v>43</v>
      </c>
      <c r="C264" s="3">
        <v>45156</v>
      </c>
      <c r="D264" s="2" t="s">
        <v>209</v>
      </c>
      <c r="E264" s="2" t="s">
        <v>445</v>
      </c>
      <c r="F264" s="2" t="s">
        <v>45</v>
      </c>
      <c r="G264" s="2" t="s">
        <v>93</v>
      </c>
      <c r="H264" s="5"/>
      <c r="I264" s="2" t="s">
        <v>47</v>
      </c>
      <c r="J264" s="4">
        <v>1.95</v>
      </c>
      <c r="K264" s="4">
        <v>1.95</v>
      </c>
      <c r="V264" s="6">
        <f>J264</f>
        <v>1.95</v>
      </c>
    </row>
    <row r="265" spans="2:22" x14ac:dyDescent="0.25">
      <c r="B265" s="2" t="s">
        <v>43</v>
      </c>
      <c r="C265" s="3">
        <v>45163</v>
      </c>
      <c r="D265" s="2" t="s">
        <v>210</v>
      </c>
      <c r="E265" s="2" t="s">
        <v>445</v>
      </c>
      <c r="F265" s="2" t="s">
        <v>45</v>
      </c>
      <c r="G265" s="2" t="s">
        <v>93</v>
      </c>
      <c r="H265" s="5"/>
      <c r="I265" s="2" t="s">
        <v>47</v>
      </c>
      <c r="J265" s="4">
        <v>775</v>
      </c>
      <c r="K265" s="4">
        <v>775</v>
      </c>
      <c r="L265" s="6">
        <f>J265</f>
        <v>775</v>
      </c>
    </row>
    <row r="266" spans="2:22" x14ac:dyDescent="0.25">
      <c r="B266" s="2" t="s">
        <v>43</v>
      </c>
      <c r="C266" s="3">
        <v>45163</v>
      </c>
      <c r="D266" s="2" t="s">
        <v>210</v>
      </c>
      <c r="E266" s="2" t="s">
        <v>445</v>
      </c>
      <c r="F266" s="2" t="s">
        <v>45</v>
      </c>
      <c r="G266" s="2" t="s">
        <v>93</v>
      </c>
      <c r="H266" s="5"/>
      <c r="I266" s="2" t="s">
        <v>47</v>
      </c>
      <c r="J266" s="4">
        <v>3.2</v>
      </c>
      <c r="K266" s="4">
        <v>3.2</v>
      </c>
      <c r="N266" s="6"/>
      <c r="P266" s="6">
        <f>J266</f>
        <v>3.2</v>
      </c>
    </row>
    <row r="267" spans="2:22" x14ac:dyDescent="0.25">
      <c r="B267" s="2" t="s">
        <v>43</v>
      </c>
      <c r="C267" s="3">
        <v>45163</v>
      </c>
      <c r="D267" s="2" t="s">
        <v>210</v>
      </c>
      <c r="E267" s="2" t="s">
        <v>445</v>
      </c>
      <c r="F267" s="2" t="s">
        <v>45</v>
      </c>
      <c r="G267" s="2" t="s">
        <v>93</v>
      </c>
      <c r="H267" s="5"/>
      <c r="I267" s="2" t="s">
        <v>47</v>
      </c>
      <c r="J267" s="4">
        <v>12.69</v>
      </c>
      <c r="K267" s="4">
        <v>12.69</v>
      </c>
      <c r="O267" s="6">
        <f>J267</f>
        <v>12.69</v>
      </c>
    </row>
    <row r="268" spans="2:22" x14ac:dyDescent="0.25">
      <c r="B268" s="2" t="s">
        <v>43</v>
      </c>
      <c r="C268" s="3">
        <v>45163</v>
      </c>
      <c r="D268" s="2" t="s">
        <v>210</v>
      </c>
      <c r="E268" s="2" t="s">
        <v>445</v>
      </c>
      <c r="F268" s="2" t="s">
        <v>45</v>
      </c>
      <c r="G268" s="2" t="s">
        <v>93</v>
      </c>
      <c r="H268" s="5"/>
      <c r="I268" s="2" t="s">
        <v>47</v>
      </c>
      <c r="J268" s="4">
        <v>4.5</v>
      </c>
      <c r="K268" s="4">
        <v>4.5</v>
      </c>
      <c r="Q268" s="6">
        <f>J268</f>
        <v>4.5</v>
      </c>
    </row>
    <row r="269" spans="2:22" x14ac:dyDescent="0.25">
      <c r="B269" s="2" t="s">
        <v>43</v>
      </c>
      <c r="C269" s="3">
        <v>45163</v>
      </c>
      <c r="D269" s="2" t="s">
        <v>210</v>
      </c>
      <c r="E269" s="2" t="s">
        <v>445</v>
      </c>
      <c r="F269" s="2" t="s">
        <v>45</v>
      </c>
      <c r="G269" s="2" t="s">
        <v>93</v>
      </c>
      <c r="H269" s="5"/>
      <c r="I269" s="2" t="s">
        <v>47</v>
      </c>
      <c r="J269" s="4">
        <v>1.86</v>
      </c>
      <c r="K269" s="4">
        <v>1.86</v>
      </c>
      <c r="R269" s="6">
        <f>J269</f>
        <v>1.86</v>
      </c>
    </row>
    <row r="270" spans="2:22" x14ac:dyDescent="0.25">
      <c r="B270" s="2" t="s">
        <v>43</v>
      </c>
      <c r="C270" s="3">
        <v>45163</v>
      </c>
      <c r="D270" s="2" t="s">
        <v>210</v>
      </c>
      <c r="E270" s="2" t="s">
        <v>445</v>
      </c>
      <c r="F270" s="2" t="s">
        <v>45</v>
      </c>
      <c r="G270" s="2" t="s">
        <v>93</v>
      </c>
      <c r="H270" s="5"/>
      <c r="I270" s="2" t="s">
        <v>47</v>
      </c>
      <c r="J270" s="4">
        <v>0.24</v>
      </c>
      <c r="K270" s="4">
        <v>0.24</v>
      </c>
      <c r="S270" s="6">
        <f>J270</f>
        <v>0.24</v>
      </c>
    </row>
    <row r="271" spans="2:22" x14ac:dyDescent="0.25">
      <c r="B271" s="2" t="s">
        <v>43</v>
      </c>
      <c r="C271" s="3">
        <v>45163</v>
      </c>
      <c r="D271" s="2" t="s">
        <v>210</v>
      </c>
      <c r="E271" s="2" t="s">
        <v>445</v>
      </c>
      <c r="F271" s="2" t="s">
        <v>45</v>
      </c>
      <c r="G271" s="2" t="s">
        <v>93</v>
      </c>
      <c r="H271" s="5"/>
      <c r="I271" s="2" t="s">
        <v>47</v>
      </c>
      <c r="J271" s="4">
        <v>48.05</v>
      </c>
      <c r="K271" s="4">
        <v>48.05</v>
      </c>
      <c r="T271" s="6">
        <f>J271</f>
        <v>48.05</v>
      </c>
    </row>
    <row r="272" spans="2:22" x14ac:dyDescent="0.25">
      <c r="B272" s="2" t="s">
        <v>43</v>
      </c>
      <c r="C272" s="3">
        <v>45163</v>
      </c>
      <c r="D272" s="2" t="s">
        <v>210</v>
      </c>
      <c r="E272" s="2" t="s">
        <v>445</v>
      </c>
      <c r="F272" s="2" t="s">
        <v>45</v>
      </c>
      <c r="G272" s="2" t="s">
        <v>93</v>
      </c>
      <c r="H272" s="5"/>
      <c r="I272" s="2" t="s">
        <v>47</v>
      </c>
      <c r="J272" s="4">
        <v>11.23</v>
      </c>
      <c r="K272" s="4">
        <v>11.23</v>
      </c>
      <c r="U272" s="6">
        <f>J272</f>
        <v>11.23</v>
      </c>
    </row>
    <row r="273" spans="2:22" x14ac:dyDescent="0.25">
      <c r="B273" s="2" t="s">
        <v>43</v>
      </c>
      <c r="C273" s="3">
        <v>45163</v>
      </c>
      <c r="D273" s="2" t="s">
        <v>210</v>
      </c>
      <c r="E273" s="2" t="s">
        <v>445</v>
      </c>
      <c r="F273" s="2" t="s">
        <v>45</v>
      </c>
      <c r="G273" s="2" t="s">
        <v>93</v>
      </c>
      <c r="H273" s="5"/>
      <c r="I273" s="2" t="s">
        <v>47</v>
      </c>
      <c r="J273" s="4">
        <v>1.86</v>
      </c>
      <c r="K273" s="4">
        <v>1.86</v>
      </c>
      <c r="V273" s="6">
        <f>J273</f>
        <v>1.86</v>
      </c>
    </row>
    <row r="274" spans="2:22" x14ac:dyDescent="0.25">
      <c r="B274" s="2" t="s">
        <v>43</v>
      </c>
      <c r="C274" s="3">
        <v>45170</v>
      </c>
      <c r="D274" s="2" t="s">
        <v>211</v>
      </c>
      <c r="E274" s="2" t="s">
        <v>445</v>
      </c>
      <c r="F274" s="2" t="s">
        <v>45</v>
      </c>
      <c r="G274" s="2" t="s">
        <v>93</v>
      </c>
      <c r="H274" s="5"/>
      <c r="I274" s="2" t="s">
        <v>47</v>
      </c>
      <c r="J274" s="4">
        <v>868.75</v>
      </c>
      <c r="K274" s="4">
        <v>868.75</v>
      </c>
      <c r="L274" s="6">
        <f>J274</f>
        <v>868.75</v>
      </c>
    </row>
    <row r="275" spans="2:22" x14ac:dyDescent="0.25">
      <c r="B275" s="2" t="s">
        <v>43</v>
      </c>
      <c r="C275" s="3">
        <v>45170</v>
      </c>
      <c r="D275" s="2" t="s">
        <v>211</v>
      </c>
      <c r="E275" s="2" t="s">
        <v>445</v>
      </c>
      <c r="F275" s="2" t="s">
        <v>45</v>
      </c>
      <c r="G275" s="2" t="s">
        <v>93</v>
      </c>
      <c r="H275" s="5"/>
      <c r="I275" s="2" t="s">
        <v>47</v>
      </c>
      <c r="J275" s="4">
        <v>3.59</v>
      </c>
      <c r="K275" s="4">
        <v>3.59</v>
      </c>
      <c r="N275" s="6"/>
      <c r="P275" s="6">
        <f>J275</f>
        <v>3.59</v>
      </c>
    </row>
    <row r="276" spans="2:22" x14ac:dyDescent="0.25">
      <c r="B276" s="2" t="s">
        <v>43</v>
      </c>
      <c r="C276" s="3">
        <v>45170</v>
      </c>
      <c r="D276" s="2" t="s">
        <v>211</v>
      </c>
      <c r="E276" s="2" t="s">
        <v>445</v>
      </c>
      <c r="F276" s="2" t="s">
        <v>45</v>
      </c>
      <c r="G276" s="2" t="s">
        <v>93</v>
      </c>
      <c r="H276" s="5"/>
      <c r="I276" s="2" t="s">
        <v>47</v>
      </c>
      <c r="J276" s="4">
        <v>12.69</v>
      </c>
      <c r="K276" s="4">
        <v>12.69</v>
      </c>
      <c r="O276" s="6">
        <f>J276</f>
        <v>12.69</v>
      </c>
    </row>
    <row r="277" spans="2:22" x14ac:dyDescent="0.25">
      <c r="B277" s="2" t="s">
        <v>43</v>
      </c>
      <c r="C277" s="3">
        <v>45170</v>
      </c>
      <c r="D277" s="2" t="s">
        <v>211</v>
      </c>
      <c r="E277" s="2" t="s">
        <v>445</v>
      </c>
      <c r="F277" s="2" t="s">
        <v>45</v>
      </c>
      <c r="G277" s="2" t="s">
        <v>93</v>
      </c>
      <c r="H277" s="5"/>
      <c r="I277" s="2" t="s">
        <v>47</v>
      </c>
      <c r="J277" s="4">
        <v>5.04</v>
      </c>
      <c r="K277" s="4">
        <v>5.04</v>
      </c>
      <c r="Q277" s="6">
        <f>J277</f>
        <v>5.04</v>
      </c>
    </row>
    <row r="278" spans="2:22" x14ac:dyDescent="0.25">
      <c r="B278" s="2" t="s">
        <v>43</v>
      </c>
      <c r="C278" s="3">
        <v>45170</v>
      </c>
      <c r="D278" s="2" t="s">
        <v>211</v>
      </c>
      <c r="E278" s="2" t="s">
        <v>445</v>
      </c>
      <c r="F278" s="2" t="s">
        <v>45</v>
      </c>
      <c r="G278" s="2" t="s">
        <v>93</v>
      </c>
      <c r="H278" s="5"/>
      <c r="I278" s="2" t="s">
        <v>47</v>
      </c>
      <c r="J278" s="4">
        <v>2.09</v>
      </c>
      <c r="K278" s="4">
        <v>2.09</v>
      </c>
      <c r="R278" s="6">
        <f>J278</f>
        <v>2.09</v>
      </c>
    </row>
    <row r="279" spans="2:22" x14ac:dyDescent="0.25">
      <c r="B279" s="2" t="s">
        <v>43</v>
      </c>
      <c r="C279" s="3">
        <v>45170</v>
      </c>
      <c r="D279" s="2" t="s">
        <v>211</v>
      </c>
      <c r="E279" s="2" t="s">
        <v>445</v>
      </c>
      <c r="F279" s="2" t="s">
        <v>45</v>
      </c>
      <c r="G279" s="2" t="s">
        <v>93</v>
      </c>
      <c r="H279" s="5"/>
      <c r="I279" s="2" t="s">
        <v>47</v>
      </c>
      <c r="J279" s="4">
        <v>0.26</v>
      </c>
      <c r="K279" s="4">
        <v>0.26</v>
      </c>
      <c r="S279" s="6">
        <f>J279</f>
        <v>0.26</v>
      </c>
    </row>
    <row r="280" spans="2:22" x14ac:dyDescent="0.25">
      <c r="B280" s="2" t="s">
        <v>43</v>
      </c>
      <c r="C280" s="3">
        <v>45170</v>
      </c>
      <c r="D280" s="2" t="s">
        <v>211</v>
      </c>
      <c r="E280" s="2" t="s">
        <v>445</v>
      </c>
      <c r="F280" s="2" t="s">
        <v>45</v>
      </c>
      <c r="G280" s="2" t="s">
        <v>93</v>
      </c>
      <c r="H280" s="5"/>
      <c r="I280" s="2" t="s">
        <v>47</v>
      </c>
      <c r="J280" s="4">
        <v>53.87</v>
      </c>
      <c r="K280" s="4">
        <v>53.87</v>
      </c>
      <c r="T280" s="6">
        <f>J280</f>
        <v>53.87</v>
      </c>
    </row>
    <row r="281" spans="2:22" x14ac:dyDescent="0.25">
      <c r="B281" s="2" t="s">
        <v>43</v>
      </c>
      <c r="C281" s="3">
        <v>45170</v>
      </c>
      <c r="D281" s="2" t="s">
        <v>211</v>
      </c>
      <c r="E281" s="2" t="s">
        <v>445</v>
      </c>
      <c r="F281" s="2" t="s">
        <v>45</v>
      </c>
      <c r="G281" s="2" t="s">
        <v>93</v>
      </c>
      <c r="H281" s="5"/>
      <c r="I281" s="2" t="s">
        <v>47</v>
      </c>
      <c r="J281" s="4">
        <v>12.6</v>
      </c>
      <c r="K281" s="4">
        <v>12.6</v>
      </c>
      <c r="U281" s="6">
        <f>J281</f>
        <v>12.6</v>
      </c>
    </row>
    <row r="282" spans="2:22" x14ac:dyDescent="0.25">
      <c r="B282" s="2" t="s">
        <v>43</v>
      </c>
      <c r="C282" s="3">
        <v>45170</v>
      </c>
      <c r="D282" s="2" t="s">
        <v>211</v>
      </c>
      <c r="E282" s="2" t="s">
        <v>445</v>
      </c>
      <c r="F282" s="2" t="s">
        <v>45</v>
      </c>
      <c r="G282" s="2" t="s">
        <v>93</v>
      </c>
      <c r="H282" s="5"/>
      <c r="I282" s="2" t="s">
        <v>47</v>
      </c>
      <c r="J282" s="4">
        <v>2.08</v>
      </c>
      <c r="K282" s="4">
        <v>2.08</v>
      </c>
      <c r="V282" s="6">
        <f>J282</f>
        <v>2.08</v>
      </c>
    </row>
    <row r="283" spans="2:22" x14ac:dyDescent="0.25">
      <c r="B283" s="2" t="s">
        <v>43</v>
      </c>
      <c r="C283" s="3">
        <v>45177</v>
      </c>
      <c r="D283" s="2" t="s">
        <v>212</v>
      </c>
      <c r="E283" s="2" t="s">
        <v>445</v>
      </c>
      <c r="F283" s="2" t="s">
        <v>45</v>
      </c>
      <c r="G283" s="2" t="s">
        <v>93</v>
      </c>
      <c r="H283" s="5"/>
      <c r="I283" s="2" t="s">
        <v>47</v>
      </c>
      <c r="J283" s="4">
        <v>750</v>
      </c>
      <c r="K283" s="4">
        <v>750</v>
      </c>
      <c r="L283" s="6">
        <f>J283</f>
        <v>750</v>
      </c>
    </row>
    <row r="284" spans="2:22" x14ac:dyDescent="0.25">
      <c r="B284" s="2" t="s">
        <v>43</v>
      </c>
      <c r="C284" s="3">
        <v>45177</v>
      </c>
      <c r="D284" s="2" t="s">
        <v>212</v>
      </c>
      <c r="E284" s="2" t="s">
        <v>445</v>
      </c>
      <c r="F284" s="2" t="s">
        <v>45</v>
      </c>
      <c r="G284" s="2" t="s">
        <v>93</v>
      </c>
      <c r="H284" s="5"/>
      <c r="I284" s="2" t="s">
        <v>47</v>
      </c>
      <c r="J284" s="4">
        <v>3.1</v>
      </c>
      <c r="K284" s="4">
        <v>3.1</v>
      </c>
      <c r="N284" s="6"/>
      <c r="P284" s="6">
        <f>J284</f>
        <v>3.1</v>
      </c>
    </row>
    <row r="285" spans="2:22" x14ac:dyDescent="0.25">
      <c r="B285" s="2" t="s">
        <v>43</v>
      </c>
      <c r="C285" s="3">
        <v>45177</v>
      </c>
      <c r="D285" s="2" t="s">
        <v>212</v>
      </c>
      <c r="E285" s="2" t="s">
        <v>445</v>
      </c>
      <c r="F285" s="2" t="s">
        <v>45</v>
      </c>
      <c r="G285" s="2" t="s">
        <v>93</v>
      </c>
      <c r="H285" s="5"/>
      <c r="I285" s="2" t="s">
        <v>47</v>
      </c>
      <c r="J285" s="4">
        <v>12.69</v>
      </c>
      <c r="K285" s="4">
        <v>12.69</v>
      </c>
      <c r="O285" s="6">
        <f>J285</f>
        <v>12.69</v>
      </c>
    </row>
    <row r="286" spans="2:22" x14ac:dyDescent="0.25">
      <c r="B286" s="2" t="s">
        <v>43</v>
      </c>
      <c r="C286" s="3">
        <v>45177</v>
      </c>
      <c r="D286" s="2" t="s">
        <v>212</v>
      </c>
      <c r="E286" s="2" t="s">
        <v>445</v>
      </c>
      <c r="F286" s="2" t="s">
        <v>45</v>
      </c>
      <c r="G286" s="2" t="s">
        <v>93</v>
      </c>
      <c r="H286" s="5"/>
      <c r="I286" s="2" t="s">
        <v>47</v>
      </c>
      <c r="J286" s="4">
        <v>4.3499999999999996</v>
      </c>
      <c r="K286" s="4">
        <v>4.3499999999999996</v>
      </c>
      <c r="Q286" s="6">
        <f>J286</f>
        <v>4.3499999999999996</v>
      </c>
    </row>
    <row r="287" spans="2:22" x14ac:dyDescent="0.25">
      <c r="B287" s="2" t="s">
        <v>43</v>
      </c>
      <c r="C287" s="3">
        <v>45177</v>
      </c>
      <c r="D287" s="2" t="s">
        <v>212</v>
      </c>
      <c r="E287" s="2" t="s">
        <v>445</v>
      </c>
      <c r="F287" s="2" t="s">
        <v>45</v>
      </c>
      <c r="G287" s="2" t="s">
        <v>93</v>
      </c>
      <c r="H287" s="5"/>
      <c r="I287" s="2" t="s">
        <v>47</v>
      </c>
      <c r="J287" s="4">
        <v>1.8</v>
      </c>
      <c r="K287" s="4">
        <v>1.8</v>
      </c>
      <c r="R287" s="6">
        <f>J287</f>
        <v>1.8</v>
      </c>
    </row>
    <row r="288" spans="2:22" x14ac:dyDescent="0.25">
      <c r="B288" s="2" t="s">
        <v>43</v>
      </c>
      <c r="C288" s="3">
        <v>45177</v>
      </c>
      <c r="D288" s="2" t="s">
        <v>212</v>
      </c>
      <c r="E288" s="2" t="s">
        <v>445</v>
      </c>
      <c r="F288" s="2" t="s">
        <v>45</v>
      </c>
      <c r="G288" s="2" t="s">
        <v>93</v>
      </c>
      <c r="H288" s="5"/>
      <c r="I288" s="2" t="s">
        <v>47</v>
      </c>
      <c r="J288" s="4">
        <v>0.22</v>
      </c>
      <c r="K288" s="4">
        <v>0.22</v>
      </c>
      <c r="S288" s="6">
        <f>J288</f>
        <v>0.22</v>
      </c>
    </row>
    <row r="289" spans="2:22" x14ac:dyDescent="0.25">
      <c r="B289" s="2" t="s">
        <v>43</v>
      </c>
      <c r="C289" s="3">
        <v>45177</v>
      </c>
      <c r="D289" s="2" t="s">
        <v>212</v>
      </c>
      <c r="E289" s="2" t="s">
        <v>445</v>
      </c>
      <c r="F289" s="2" t="s">
        <v>45</v>
      </c>
      <c r="G289" s="2" t="s">
        <v>93</v>
      </c>
      <c r="H289" s="5"/>
      <c r="I289" s="2" t="s">
        <v>47</v>
      </c>
      <c r="J289" s="4">
        <v>46.5</v>
      </c>
      <c r="K289" s="4">
        <v>46.5</v>
      </c>
      <c r="T289" s="6">
        <f>J289</f>
        <v>46.5</v>
      </c>
    </row>
    <row r="290" spans="2:22" x14ac:dyDescent="0.25">
      <c r="B290" s="2" t="s">
        <v>43</v>
      </c>
      <c r="C290" s="3">
        <v>45177</v>
      </c>
      <c r="D290" s="2" t="s">
        <v>212</v>
      </c>
      <c r="E290" s="2" t="s">
        <v>445</v>
      </c>
      <c r="F290" s="2" t="s">
        <v>45</v>
      </c>
      <c r="G290" s="2" t="s">
        <v>93</v>
      </c>
      <c r="H290" s="5"/>
      <c r="I290" s="2" t="s">
        <v>47</v>
      </c>
      <c r="J290" s="4">
        <v>10.88</v>
      </c>
      <c r="K290" s="4">
        <v>10.88</v>
      </c>
      <c r="U290" s="6">
        <f>J290</f>
        <v>10.88</v>
      </c>
    </row>
    <row r="291" spans="2:22" x14ac:dyDescent="0.25">
      <c r="B291" s="2" t="s">
        <v>43</v>
      </c>
      <c r="C291" s="3">
        <v>45177</v>
      </c>
      <c r="D291" s="2" t="s">
        <v>212</v>
      </c>
      <c r="E291" s="2" t="s">
        <v>445</v>
      </c>
      <c r="F291" s="2" t="s">
        <v>45</v>
      </c>
      <c r="G291" s="2" t="s">
        <v>93</v>
      </c>
      <c r="H291" s="5"/>
      <c r="I291" s="2" t="s">
        <v>47</v>
      </c>
      <c r="J291" s="4">
        <v>1.8</v>
      </c>
      <c r="K291" s="4">
        <v>1.8</v>
      </c>
      <c r="V291" s="6">
        <f>J291</f>
        <v>1.8</v>
      </c>
    </row>
    <row r="292" spans="2:22" x14ac:dyDescent="0.25">
      <c r="B292" s="2" t="s">
        <v>43</v>
      </c>
      <c r="C292" s="3">
        <v>45184</v>
      </c>
      <c r="D292" s="2" t="s">
        <v>213</v>
      </c>
      <c r="E292" s="2" t="s">
        <v>445</v>
      </c>
      <c r="F292" s="2" t="s">
        <v>45</v>
      </c>
      <c r="G292" s="2" t="s">
        <v>93</v>
      </c>
      <c r="H292" s="5"/>
      <c r="I292" s="2" t="s">
        <v>47</v>
      </c>
      <c r="J292" s="4">
        <v>793.75</v>
      </c>
      <c r="K292" s="4">
        <v>793.75</v>
      </c>
      <c r="L292" s="6">
        <f>J292</f>
        <v>793.75</v>
      </c>
    </row>
    <row r="293" spans="2:22" x14ac:dyDescent="0.25">
      <c r="B293" s="2" t="s">
        <v>43</v>
      </c>
      <c r="C293" s="3">
        <v>45184</v>
      </c>
      <c r="D293" s="2" t="s">
        <v>213</v>
      </c>
      <c r="E293" s="2" t="s">
        <v>445</v>
      </c>
      <c r="F293" s="2" t="s">
        <v>45</v>
      </c>
      <c r="G293" s="2" t="s">
        <v>93</v>
      </c>
      <c r="H293" s="5"/>
      <c r="I293" s="2" t="s">
        <v>47</v>
      </c>
      <c r="J293" s="4">
        <v>3.28</v>
      </c>
      <c r="K293" s="4">
        <v>3.28</v>
      </c>
      <c r="N293" s="6"/>
      <c r="P293" s="6">
        <f>J293</f>
        <v>3.28</v>
      </c>
    </row>
    <row r="294" spans="2:22" x14ac:dyDescent="0.25">
      <c r="B294" s="2" t="s">
        <v>43</v>
      </c>
      <c r="C294" s="3">
        <v>45184</v>
      </c>
      <c r="D294" s="2" t="s">
        <v>213</v>
      </c>
      <c r="E294" s="2" t="s">
        <v>445</v>
      </c>
      <c r="F294" s="2" t="s">
        <v>45</v>
      </c>
      <c r="G294" s="2" t="s">
        <v>93</v>
      </c>
      <c r="H294" s="5"/>
      <c r="I294" s="2" t="s">
        <v>47</v>
      </c>
      <c r="J294" s="4">
        <v>12.69</v>
      </c>
      <c r="K294" s="4">
        <v>12.69</v>
      </c>
      <c r="O294" s="6">
        <f>J294</f>
        <v>12.69</v>
      </c>
    </row>
    <row r="295" spans="2:22" x14ac:dyDescent="0.25">
      <c r="B295" s="2" t="s">
        <v>43</v>
      </c>
      <c r="C295" s="3">
        <v>45184</v>
      </c>
      <c r="D295" s="2" t="s">
        <v>213</v>
      </c>
      <c r="E295" s="2" t="s">
        <v>445</v>
      </c>
      <c r="F295" s="2" t="s">
        <v>45</v>
      </c>
      <c r="G295" s="2" t="s">
        <v>93</v>
      </c>
      <c r="H295" s="5"/>
      <c r="I295" s="2" t="s">
        <v>47</v>
      </c>
      <c r="J295" s="4">
        <v>4.5999999999999996</v>
      </c>
      <c r="K295" s="4">
        <v>4.5999999999999996</v>
      </c>
      <c r="Q295" s="6">
        <f>J295</f>
        <v>4.5999999999999996</v>
      </c>
    </row>
    <row r="296" spans="2:22" x14ac:dyDescent="0.25">
      <c r="B296" s="2" t="s">
        <v>43</v>
      </c>
      <c r="C296" s="3">
        <v>45184</v>
      </c>
      <c r="D296" s="2" t="s">
        <v>213</v>
      </c>
      <c r="E296" s="2" t="s">
        <v>445</v>
      </c>
      <c r="F296" s="2" t="s">
        <v>45</v>
      </c>
      <c r="G296" s="2" t="s">
        <v>93</v>
      </c>
      <c r="H296" s="5"/>
      <c r="I296" s="2" t="s">
        <v>47</v>
      </c>
      <c r="J296" s="4">
        <v>1.91</v>
      </c>
      <c r="K296" s="4">
        <v>1.91</v>
      </c>
      <c r="R296" s="6">
        <f>J296</f>
        <v>1.91</v>
      </c>
    </row>
    <row r="297" spans="2:22" x14ac:dyDescent="0.25">
      <c r="B297" s="2" t="s">
        <v>43</v>
      </c>
      <c r="C297" s="3">
        <v>45184</v>
      </c>
      <c r="D297" s="2" t="s">
        <v>213</v>
      </c>
      <c r="E297" s="2" t="s">
        <v>445</v>
      </c>
      <c r="F297" s="2" t="s">
        <v>45</v>
      </c>
      <c r="G297" s="2" t="s">
        <v>93</v>
      </c>
      <c r="H297" s="5"/>
      <c r="I297" s="2" t="s">
        <v>47</v>
      </c>
      <c r="J297" s="4">
        <v>0.24</v>
      </c>
      <c r="K297" s="4">
        <v>0.24</v>
      </c>
      <c r="S297" s="6">
        <f>J297</f>
        <v>0.24</v>
      </c>
    </row>
    <row r="298" spans="2:22" x14ac:dyDescent="0.25">
      <c r="B298" s="2" t="s">
        <v>43</v>
      </c>
      <c r="C298" s="3">
        <v>45184</v>
      </c>
      <c r="D298" s="2" t="s">
        <v>213</v>
      </c>
      <c r="E298" s="2" t="s">
        <v>445</v>
      </c>
      <c r="F298" s="2" t="s">
        <v>45</v>
      </c>
      <c r="G298" s="2" t="s">
        <v>93</v>
      </c>
      <c r="H298" s="5"/>
      <c r="I298" s="2" t="s">
        <v>47</v>
      </c>
      <c r="J298" s="4">
        <v>49.21</v>
      </c>
      <c r="K298" s="4">
        <v>49.21</v>
      </c>
      <c r="T298" s="6">
        <f>J298</f>
        <v>49.21</v>
      </c>
    </row>
    <row r="299" spans="2:22" x14ac:dyDescent="0.25">
      <c r="B299" s="2" t="s">
        <v>43</v>
      </c>
      <c r="C299" s="3">
        <v>45184</v>
      </c>
      <c r="D299" s="2" t="s">
        <v>213</v>
      </c>
      <c r="E299" s="2" t="s">
        <v>445</v>
      </c>
      <c r="F299" s="2" t="s">
        <v>45</v>
      </c>
      <c r="G299" s="2" t="s">
        <v>93</v>
      </c>
      <c r="H299" s="5"/>
      <c r="I299" s="2" t="s">
        <v>47</v>
      </c>
      <c r="J299" s="4">
        <v>11.51</v>
      </c>
      <c r="K299" s="4">
        <v>11.51</v>
      </c>
      <c r="U299" s="6">
        <f>J299</f>
        <v>11.51</v>
      </c>
    </row>
    <row r="300" spans="2:22" x14ac:dyDescent="0.25">
      <c r="B300" s="2" t="s">
        <v>43</v>
      </c>
      <c r="C300" s="3">
        <v>45184</v>
      </c>
      <c r="D300" s="2" t="s">
        <v>213</v>
      </c>
      <c r="E300" s="2" t="s">
        <v>445</v>
      </c>
      <c r="F300" s="2" t="s">
        <v>45</v>
      </c>
      <c r="G300" s="2" t="s">
        <v>93</v>
      </c>
      <c r="H300" s="5"/>
      <c r="I300" s="2" t="s">
        <v>47</v>
      </c>
      <c r="J300" s="4">
        <v>1.91</v>
      </c>
      <c r="K300" s="4">
        <v>1.91</v>
      </c>
      <c r="V300" s="6">
        <f>J300</f>
        <v>1.91</v>
      </c>
    </row>
    <row r="301" spans="2:22" x14ac:dyDescent="0.25">
      <c r="B301" s="2" t="s">
        <v>43</v>
      </c>
      <c r="C301" s="3">
        <v>45191</v>
      </c>
      <c r="D301" s="2" t="s">
        <v>214</v>
      </c>
      <c r="E301" s="2" t="s">
        <v>445</v>
      </c>
      <c r="F301" s="2" t="s">
        <v>45</v>
      </c>
      <c r="G301" s="2" t="s">
        <v>93</v>
      </c>
      <c r="H301" s="5"/>
      <c r="I301" s="2" t="s">
        <v>47</v>
      </c>
      <c r="J301" s="4">
        <v>818.75</v>
      </c>
      <c r="K301" s="4">
        <v>818.75</v>
      </c>
      <c r="L301" s="6">
        <f>J301</f>
        <v>818.75</v>
      </c>
    </row>
    <row r="302" spans="2:22" x14ac:dyDescent="0.25">
      <c r="B302" s="2" t="s">
        <v>43</v>
      </c>
      <c r="C302" s="3">
        <v>45191</v>
      </c>
      <c r="D302" s="2" t="s">
        <v>214</v>
      </c>
      <c r="E302" s="2" t="s">
        <v>445</v>
      </c>
      <c r="F302" s="2" t="s">
        <v>45</v>
      </c>
      <c r="G302" s="2" t="s">
        <v>93</v>
      </c>
      <c r="H302" s="5"/>
      <c r="I302" s="2" t="s">
        <v>47</v>
      </c>
      <c r="J302" s="4">
        <v>3.38</v>
      </c>
      <c r="K302" s="4">
        <v>3.38</v>
      </c>
      <c r="N302" s="6"/>
      <c r="P302" s="6">
        <f>J302</f>
        <v>3.38</v>
      </c>
    </row>
    <row r="303" spans="2:22" x14ac:dyDescent="0.25">
      <c r="B303" s="2" t="s">
        <v>43</v>
      </c>
      <c r="C303" s="3">
        <v>45191</v>
      </c>
      <c r="D303" s="2" t="s">
        <v>214</v>
      </c>
      <c r="E303" s="2" t="s">
        <v>445</v>
      </c>
      <c r="F303" s="2" t="s">
        <v>45</v>
      </c>
      <c r="G303" s="2" t="s">
        <v>93</v>
      </c>
      <c r="H303" s="5"/>
      <c r="I303" s="2" t="s">
        <v>47</v>
      </c>
      <c r="J303" s="4">
        <v>12.69</v>
      </c>
      <c r="K303" s="4">
        <v>12.69</v>
      </c>
      <c r="O303" s="6">
        <f>J303</f>
        <v>12.69</v>
      </c>
    </row>
    <row r="304" spans="2:22" x14ac:dyDescent="0.25">
      <c r="B304" s="2" t="s">
        <v>43</v>
      </c>
      <c r="C304" s="3">
        <v>45191</v>
      </c>
      <c r="D304" s="2" t="s">
        <v>214</v>
      </c>
      <c r="E304" s="2" t="s">
        <v>445</v>
      </c>
      <c r="F304" s="2" t="s">
        <v>45</v>
      </c>
      <c r="G304" s="2" t="s">
        <v>93</v>
      </c>
      <c r="H304" s="5"/>
      <c r="I304" s="2" t="s">
        <v>47</v>
      </c>
      <c r="J304" s="4">
        <v>4.75</v>
      </c>
      <c r="K304" s="4">
        <v>4.75</v>
      </c>
      <c r="Q304" s="6">
        <f>J304</f>
        <v>4.75</v>
      </c>
    </row>
    <row r="305" spans="2:22" x14ac:dyDescent="0.25">
      <c r="B305" s="2" t="s">
        <v>43</v>
      </c>
      <c r="C305" s="3">
        <v>45191</v>
      </c>
      <c r="D305" s="2" t="s">
        <v>214</v>
      </c>
      <c r="E305" s="2" t="s">
        <v>445</v>
      </c>
      <c r="F305" s="2" t="s">
        <v>45</v>
      </c>
      <c r="G305" s="2" t="s">
        <v>93</v>
      </c>
      <c r="H305" s="5"/>
      <c r="I305" s="2" t="s">
        <v>47</v>
      </c>
      <c r="J305" s="4">
        <v>1.97</v>
      </c>
      <c r="K305" s="4">
        <v>1.97</v>
      </c>
      <c r="R305" s="6">
        <f>J305</f>
        <v>1.97</v>
      </c>
    </row>
    <row r="306" spans="2:22" x14ac:dyDescent="0.25">
      <c r="B306" s="2" t="s">
        <v>43</v>
      </c>
      <c r="C306" s="3">
        <v>45191</v>
      </c>
      <c r="D306" s="2" t="s">
        <v>214</v>
      </c>
      <c r="E306" s="2" t="s">
        <v>445</v>
      </c>
      <c r="F306" s="2" t="s">
        <v>45</v>
      </c>
      <c r="G306" s="2" t="s">
        <v>93</v>
      </c>
      <c r="H306" s="5"/>
      <c r="I306" s="2" t="s">
        <v>47</v>
      </c>
      <c r="J306" s="4">
        <v>0.25</v>
      </c>
      <c r="K306" s="4">
        <v>0.25</v>
      </c>
      <c r="S306" s="6">
        <f>J306</f>
        <v>0.25</v>
      </c>
    </row>
    <row r="307" spans="2:22" x14ac:dyDescent="0.25">
      <c r="B307" s="2" t="s">
        <v>43</v>
      </c>
      <c r="C307" s="3">
        <v>45191</v>
      </c>
      <c r="D307" s="2" t="s">
        <v>214</v>
      </c>
      <c r="E307" s="2" t="s">
        <v>445</v>
      </c>
      <c r="F307" s="2" t="s">
        <v>45</v>
      </c>
      <c r="G307" s="2" t="s">
        <v>93</v>
      </c>
      <c r="H307" s="5"/>
      <c r="I307" s="2" t="s">
        <v>47</v>
      </c>
      <c r="J307" s="4">
        <v>50.76</v>
      </c>
      <c r="K307" s="4">
        <v>50.76</v>
      </c>
      <c r="T307" s="6">
        <f>J307</f>
        <v>50.76</v>
      </c>
    </row>
    <row r="308" spans="2:22" x14ac:dyDescent="0.25">
      <c r="B308" s="2" t="s">
        <v>43</v>
      </c>
      <c r="C308" s="3">
        <v>45191</v>
      </c>
      <c r="D308" s="2" t="s">
        <v>214</v>
      </c>
      <c r="E308" s="2" t="s">
        <v>445</v>
      </c>
      <c r="F308" s="2" t="s">
        <v>45</v>
      </c>
      <c r="G308" s="2" t="s">
        <v>93</v>
      </c>
      <c r="H308" s="5"/>
      <c r="I308" s="2" t="s">
        <v>47</v>
      </c>
      <c r="J308" s="4">
        <v>11.87</v>
      </c>
      <c r="K308" s="4">
        <v>11.87</v>
      </c>
      <c r="U308" s="6">
        <f>J308</f>
        <v>11.87</v>
      </c>
    </row>
    <row r="309" spans="2:22" x14ac:dyDescent="0.25">
      <c r="B309" s="2" t="s">
        <v>43</v>
      </c>
      <c r="C309" s="3">
        <v>45191</v>
      </c>
      <c r="D309" s="2" t="s">
        <v>214</v>
      </c>
      <c r="E309" s="2" t="s">
        <v>445</v>
      </c>
      <c r="F309" s="2" t="s">
        <v>45</v>
      </c>
      <c r="G309" s="2" t="s">
        <v>93</v>
      </c>
      <c r="H309" s="5"/>
      <c r="I309" s="2" t="s">
        <v>47</v>
      </c>
      <c r="J309" s="4">
        <v>1.96</v>
      </c>
      <c r="K309" s="4">
        <v>1.96</v>
      </c>
      <c r="V309" s="6">
        <f>J309</f>
        <v>1.96</v>
      </c>
    </row>
    <row r="310" spans="2:22" x14ac:dyDescent="0.25">
      <c r="B310" s="2" t="s">
        <v>43</v>
      </c>
      <c r="C310" s="3">
        <v>45198</v>
      </c>
      <c r="D310" s="2" t="s">
        <v>215</v>
      </c>
      <c r="E310" s="2" t="s">
        <v>445</v>
      </c>
      <c r="F310" s="2" t="s">
        <v>45</v>
      </c>
      <c r="G310" s="2" t="s">
        <v>93</v>
      </c>
      <c r="H310" s="5"/>
      <c r="I310" s="2" t="s">
        <v>47</v>
      </c>
      <c r="J310" s="4">
        <v>781.25</v>
      </c>
      <c r="K310" s="4">
        <v>781.25</v>
      </c>
      <c r="L310" s="6">
        <f>J310</f>
        <v>781.25</v>
      </c>
    </row>
    <row r="311" spans="2:22" x14ac:dyDescent="0.25">
      <c r="B311" s="2" t="s">
        <v>43</v>
      </c>
      <c r="C311" s="3">
        <v>45198</v>
      </c>
      <c r="D311" s="2" t="s">
        <v>215</v>
      </c>
      <c r="E311" s="2" t="s">
        <v>445</v>
      </c>
      <c r="F311" s="2" t="s">
        <v>45</v>
      </c>
      <c r="G311" s="2" t="s">
        <v>93</v>
      </c>
      <c r="H311" s="5"/>
      <c r="I311" s="2" t="s">
        <v>47</v>
      </c>
      <c r="J311" s="4">
        <v>3.23</v>
      </c>
      <c r="K311" s="4">
        <v>3.23</v>
      </c>
      <c r="N311" s="6"/>
      <c r="P311" s="6">
        <f>J311</f>
        <v>3.23</v>
      </c>
    </row>
    <row r="312" spans="2:22" x14ac:dyDescent="0.25">
      <c r="B312" s="2" t="s">
        <v>43</v>
      </c>
      <c r="C312" s="3">
        <v>45198</v>
      </c>
      <c r="D312" s="2" t="s">
        <v>215</v>
      </c>
      <c r="E312" s="2" t="s">
        <v>445</v>
      </c>
      <c r="F312" s="2" t="s">
        <v>45</v>
      </c>
      <c r="G312" s="2" t="s">
        <v>93</v>
      </c>
      <c r="H312" s="5"/>
      <c r="I312" s="2" t="s">
        <v>47</v>
      </c>
      <c r="J312" s="4">
        <v>12.69</v>
      </c>
      <c r="K312" s="4">
        <v>12.69</v>
      </c>
      <c r="O312" s="6">
        <f>J312</f>
        <v>12.69</v>
      </c>
    </row>
    <row r="313" spans="2:22" x14ac:dyDescent="0.25">
      <c r="B313" s="2" t="s">
        <v>43</v>
      </c>
      <c r="C313" s="3">
        <v>45198</v>
      </c>
      <c r="D313" s="2" t="s">
        <v>215</v>
      </c>
      <c r="E313" s="2" t="s">
        <v>445</v>
      </c>
      <c r="F313" s="2" t="s">
        <v>45</v>
      </c>
      <c r="G313" s="2" t="s">
        <v>93</v>
      </c>
      <c r="H313" s="5"/>
      <c r="I313" s="2" t="s">
        <v>47</v>
      </c>
      <c r="J313" s="4">
        <v>4.53</v>
      </c>
      <c r="K313" s="4">
        <v>4.53</v>
      </c>
      <c r="Q313" s="6">
        <f>J313</f>
        <v>4.53</v>
      </c>
    </row>
    <row r="314" spans="2:22" x14ac:dyDescent="0.25">
      <c r="B314" s="2" t="s">
        <v>43</v>
      </c>
      <c r="C314" s="3">
        <v>45198</v>
      </c>
      <c r="D314" s="2" t="s">
        <v>215</v>
      </c>
      <c r="E314" s="2" t="s">
        <v>445</v>
      </c>
      <c r="F314" s="2" t="s">
        <v>45</v>
      </c>
      <c r="G314" s="2" t="s">
        <v>93</v>
      </c>
      <c r="H314" s="5"/>
      <c r="I314" s="2" t="s">
        <v>47</v>
      </c>
      <c r="J314" s="4">
        <v>1.88</v>
      </c>
      <c r="K314" s="4">
        <v>1.88</v>
      </c>
      <c r="R314" s="6">
        <f>J314</f>
        <v>1.88</v>
      </c>
    </row>
    <row r="315" spans="2:22" x14ac:dyDescent="0.25">
      <c r="B315" s="2" t="s">
        <v>43</v>
      </c>
      <c r="C315" s="3">
        <v>45198</v>
      </c>
      <c r="D315" s="2" t="s">
        <v>215</v>
      </c>
      <c r="E315" s="2" t="s">
        <v>445</v>
      </c>
      <c r="F315" s="2" t="s">
        <v>45</v>
      </c>
      <c r="G315" s="2" t="s">
        <v>93</v>
      </c>
      <c r="H315" s="5"/>
      <c r="I315" s="2" t="s">
        <v>47</v>
      </c>
      <c r="J315" s="4">
        <v>0.23</v>
      </c>
      <c r="K315" s="4">
        <v>0.23</v>
      </c>
      <c r="S315" s="6">
        <f>J315</f>
        <v>0.23</v>
      </c>
    </row>
    <row r="316" spans="2:22" x14ac:dyDescent="0.25">
      <c r="B316" s="2" t="s">
        <v>43</v>
      </c>
      <c r="C316" s="3">
        <v>45198</v>
      </c>
      <c r="D316" s="2" t="s">
        <v>215</v>
      </c>
      <c r="E316" s="2" t="s">
        <v>445</v>
      </c>
      <c r="F316" s="2" t="s">
        <v>45</v>
      </c>
      <c r="G316" s="2" t="s">
        <v>93</v>
      </c>
      <c r="H316" s="5"/>
      <c r="I316" s="2" t="s">
        <v>47</v>
      </c>
      <c r="J316" s="4">
        <v>48.44</v>
      </c>
      <c r="K316" s="4">
        <v>48.44</v>
      </c>
      <c r="T316" s="6">
        <f>J316</f>
        <v>48.44</v>
      </c>
    </row>
    <row r="317" spans="2:22" x14ac:dyDescent="0.25">
      <c r="B317" s="2" t="s">
        <v>43</v>
      </c>
      <c r="C317" s="3">
        <v>45198</v>
      </c>
      <c r="D317" s="2" t="s">
        <v>215</v>
      </c>
      <c r="E317" s="2" t="s">
        <v>445</v>
      </c>
      <c r="F317" s="2" t="s">
        <v>45</v>
      </c>
      <c r="G317" s="2" t="s">
        <v>93</v>
      </c>
      <c r="H317" s="5"/>
      <c r="I317" s="2" t="s">
        <v>47</v>
      </c>
      <c r="J317" s="4">
        <v>11.33</v>
      </c>
      <c r="K317" s="4">
        <v>11.33</v>
      </c>
      <c r="U317" s="6">
        <f>J317</f>
        <v>11.33</v>
      </c>
    </row>
    <row r="318" spans="2:22" x14ac:dyDescent="0.25">
      <c r="B318" s="2" t="s">
        <v>43</v>
      </c>
      <c r="C318" s="3">
        <v>45198</v>
      </c>
      <c r="D318" s="2" t="s">
        <v>215</v>
      </c>
      <c r="E318" s="2" t="s">
        <v>445</v>
      </c>
      <c r="F318" s="2" t="s">
        <v>45</v>
      </c>
      <c r="G318" s="2" t="s">
        <v>93</v>
      </c>
      <c r="H318" s="5"/>
      <c r="I318" s="2" t="s">
        <v>47</v>
      </c>
      <c r="J318" s="4">
        <v>1.88</v>
      </c>
      <c r="K318" s="4">
        <v>1.88</v>
      </c>
      <c r="V318" s="6">
        <f>J318</f>
        <v>1.88</v>
      </c>
    </row>
    <row r="319" spans="2:22" x14ac:dyDescent="0.25">
      <c r="B319" s="2" t="s">
        <v>43</v>
      </c>
      <c r="C319" s="3">
        <v>45205</v>
      </c>
      <c r="D319" s="2" t="s">
        <v>216</v>
      </c>
      <c r="E319" s="2" t="s">
        <v>445</v>
      </c>
      <c r="F319" s="2" t="s">
        <v>45</v>
      </c>
      <c r="G319" s="2" t="s">
        <v>93</v>
      </c>
      <c r="H319" s="5"/>
      <c r="I319" s="2" t="s">
        <v>47</v>
      </c>
      <c r="J319" s="4">
        <v>781.25</v>
      </c>
      <c r="K319" s="4">
        <v>781.25</v>
      </c>
      <c r="L319" s="6">
        <f>J319</f>
        <v>781.25</v>
      </c>
    </row>
    <row r="320" spans="2:22" x14ac:dyDescent="0.25">
      <c r="B320" s="2" t="s">
        <v>43</v>
      </c>
      <c r="C320" s="3">
        <v>45205</v>
      </c>
      <c r="D320" s="2" t="s">
        <v>216</v>
      </c>
      <c r="E320" s="2" t="s">
        <v>445</v>
      </c>
      <c r="F320" s="2" t="s">
        <v>45</v>
      </c>
      <c r="G320" s="2" t="s">
        <v>93</v>
      </c>
      <c r="H320" s="5"/>
      <c r="I320" s="2" t="s">
        <v>47</v>
      </c>
      <c r="J320" s="4">
        <v>3.23</v>
      </c>
      <c r="K320" s="4">
        <v>3.23</v>
      </c>
      <c r="N320" s="6"/>
      <c r="P320" s="6">
        <f>J320</f>
        <v>3.23</v>
      </c>
    </row>
    <row r="321" spans="2:22" x14ac:dyDescent="0.25">
      <c r="B321" s="2" t="s">
        <v>43</v>
      </c>
      <c r="C321" s="3">
        <v>45205</v>
      </c>
      <c r="D321" s="2" t="s">
        <v>216</v>
      </c>
      <c r="E321" s="2" t="s">
        <v>445</v>
      </c>
      <c r="F321" s="2" t="s">
        <v>45</v>
      </c>
      <c r="G321" s="2" t="s">
        <v>93</v>
      </c>
      <c r="H321" s="5"/>
      <c r="I321" s="2" t="s">
        <v>47</v>
      </c>
      <c r="J321" s="4">
        <v>12.69</v>
      </c>
      <c r="K321" s="4">
        <v>12.69</v>
      </c>
      <c r="O321" s="6">
        <f>J321</f>
        <v>12.69</v>
      </c>
    </row>
    <row r="322" spans="2:22" x14ac:dyDescent="0.25">
      <c r="B322" s="2" t="s">
        <v>43</v>
      </c>
      <c r="C322" s="3">
        <v>45205</v>
      </c>
      <c r="D322" s="2" t="s">
        <v>216</v>
      </c>
      <c r="E322" s="2" t="s">
        <v>445</v>
      </c>
      <c r="F322" s="2" t="s">
        <v>45</v>
      </c>
      <c r="G322" s="2" t="s">
        <v>93</v>
      </c>
      <c r="H322" s="5"/>
      <c r="I322" s="2" t="s">
        <v>47</v>
      </c>
      <c r="J322" s="4">
        <v>4.53</v>
      </c>
      <c r="K322" s="4">
        <v>4.53</v>
      </c>
      <c r="Q322" s="6">
        <f>J322</f>
        <v>4.53</v>
      </c>
    </row>
    <row r="323" spans="2:22" x14ac:dyDescent="0.25">
      <c r="B323" s="2" t="s">
        <v>43</v>
      </c>
      <c r="C323" s="3">
        <v>45205</v>
      </c>
      <c r="D323" s="2" t="s">
        <v>216</v>
      </c>
      <c r="E323" s="2" t="s">
        <v>445</v>
      </c>
      <c r="F323" s="2" t="s">
        <v>45</v>
      </c>
      <c r="G323" s="2" t="s">
        <v>93</v>
      </c>
      <c r="H323" s="5"/>
      <c r="I323" s="2" t="s">
        <v>47</v>
      </c>
      <c r="J323" s="4">
        <v>1.88</v>
      </c>
      <c r="K323" s="4">
        <v>1.88</v>
      </c>
      <c r="R323" s="6">
        <f>J323</f>
        <v>1.88</v>
      </c>
    </row>
    <row r="324" spans="2:22" x14ac:dyDescent="0.25">
      <c r="B324" s="2" t="s">
        <v>43</v>
      </c>
      <c r="C324" s="3">
        <v>45205</v>
      </c>
      <c r="D324" s="2" t="s">
        <v>216</v>
      </c>
      <c r="E324" s="2" t="s">
        <v>445</v>
      </c>
      <c r="F324" s="2" t="s">
        <v>45</v>
      </c>
      <c r="G324" s="2" t="s">
        <v>93</v>
      </c>
      <c r="H324" s="5"/>
      <c r="I324" s="2" t="s">
        <v>47</v>
      </c>
      <c r="J324" s="4">
        <v>0.24</v>
      </c>
      <c r="K324" s="4">
        <v>0.24</v>
      </c>
      <c r="S324" s="6">
        <f>J324</f>
        <v>0.24</v>
      </c>
    </row>
    <row r="325" spans="2:22" x14ac:dyDescent="0.25">
      <c r="B325" s="2" t="s">
        <v>43</v>
      </c>
      <c r="C325" s="3">
        <v>45205</v>
      </c>
      <c r="D325" s="2" t="s">
        <v>216</v>
      </c>
      <c r="E325" s="2" t="s">
        <v>445</v>
      </c>
      <c r="F325" s="2" t="s">
        <v>45</v>
      </c>
      <c r="G325" s="2" t="s">
        <v>93</v>
      </c>
      <c r="H325" s="5"/>
      <c r="I325" s="2" t="s">
        <v>47</v>
      </c>
      <c r="J325" s="4">
        <v>48.44</v>
      </c>
      <c r="K325" s="4">
        <v>48.44</v>
      </c>
      <c r="T325" s="6">
        <f>J325</f>
        <v>48.44</v>
      </c>
    </row>
    <row r="326" spans="2:22" x14ac:dyDescent="0.25">
      <c r="B326" s="2" t="s">
        <v>43</v>
      </c>
      <c r="C326" s="3">
        <v>45205</v>
      </c>
      <c r="D326" s="2" t="s">
        <v>216</v>
      </c>
      <c r="E326" s="2" t="s">
        <v>445</v>
      </c>
      <c r="F326" s="2" t="s">
        <v>45</v>
      </c>
      <c r="G326" s="2" t="s">
        <v>93</v>
      </c>
      <c r="H326" s="5"/>
      <c r="I326" s="2" t="s">
        <v>47</v>
      </c>
      <c r="J326" s="4">
        <v>11.32</v>
      </c>
      <c r="K326" s="4">
        <v>11.32</v>
      </c>
      <c r="U326" s="6">
        <f>J326</f>
        <v>11.32</v>
      </c>
    </row>
    <row r="327" spans="2:22" x14ac:dyDescent="0.25">
      <c r="B327" s="2" t="s">
        <v>43</v>
      </c>
      <c r="C327" s="3">
        <v>45205</v>
      </c>
      <c r="D327" s="2" t="s">
        <v>216</v>
      </c>
      <c r="E327" s="2" t="s">
        <v>445</v>
      </c>
      <c r="F327" s="2" t="s">
        <v>45</v>
      </c>
      <c r="G327" s="2" t="s">
        <v>93</v>
      </c>
      <c r="H327" s="5"/>
      <c r="I327" s="2" t="s">
        <v>47</v>
      </c>
      <c r="J327" s="4">
        <v>1.87</v>
      </c>
      <c r="K327" s="4">
        <v>1.87</v>
      </c>
      <c r="V327" s="6">
        <f>J327</f>
        <v>1.87</v>
      </c>
    </row>
    <row r="328" spans="2:22" x14ac:dyDescent="0.25">
      <c r="B328" s="2" t="s">
        <v>43</v>
      </c>
      <c r="C328" s="3">
        <v>45212</v>
      </c>
      <c r="D328" s="2" t="s">
        <v>217</v>
      </c>
      <c r="E328" s="2" t="s">
        <v>445</v>
      </c>
      <c r="F328" s="2" t="s">
        <v>45</v>
      </c>
      <c r="G328" s="2" t="s">
        <v>93</v>
      </c>
      <c r="H328" s="5"/>
      <c r="I328" s="2" t="s">
        <v>47</v>
      </c>
      <c r="J328" s="4">
        <v>750</v>
      </c>
      <c r="K328" s="4">
        <v>750</v>
      </c>
      <c r="L328" s="6">
        <f>J328</f>
        <v>750</v>
      </c>
    </row>
    <row r="329" spans="2:22" x14ac:dyDescent="0.25">
      <c r="B329" s="2" t="s">
        <v>43</v>
      </c>
      <c r="C329" s="3">
        <v>45212</v>
      </c>
      <c r="D329" s="2" t="s">
        <v>217</v>
      </c>
      <c r="E329" s="2" t="s">
        <v>445</v>
      </c>
      <c r="F329" s="2" t="s">
        <v>45</v>
      </c>
      <c r="G329" s="2" t="s">
        <v>93</v>
      </c>
      <c r="H329" s="5"/>
      <c r="I329" s="2" t="s">
        <v>47</v>
      </c>
      <c r="J329" s="4">
        <v>3.1</v>
      </c>
      <c r="K329" s="4">
        <v>3.1</v>
      </c>
      <c r="N329" s="6"/>
      <c r="P329" s="6">
        <f>J329</f>
        <v>3.1</v>
      </c>
    </row>
    <row r="330" spans="2:22" x14ac:dyDescent="0.25">
      <c r="B330" s="2" t="s">
        <v>43</v>
      </c>
      <c r="C330" s="3">
        <v>45212</v>
      </c>
      <c r="D330" s="2" t="s">
        <v>217</v>
      </c>
      <c r="E330" s="2" t="s">
        <v>445</v>
      </c>
      <c r="F330" s="2" t="s">
        <v>45</v>
      </c>
      <c r="G330" s="2" t="s">
        <v>93</v>
      </c>
      <c r="H330" s="5"/>
      <c r="I330" s="2" t="s">
        <v>47</v>
      </c>
      <c r="J330" s="4">
        <v>12.69</v>
      </c>
      <c r="K330" s="4">
        <v>12.69</v>
      </c>
      <c r="O330" s="6">
        <f>J330</f>
        <v>12.69</v>
      </c>
    </row>
    <row r="331" spans="2:22" x14ac:dyDescent="0.25">
      <c r="B331" s="2" t="s">
        <v>43</v>
      </c>
      <c r="C331" s="3">
        <v>45212</v>
      </c>
      <c r="D331" s="2" t="s">
        <v>217</v>
      </c>
      <c r="E331" s="2" t="s">
        <v>445</v>
      </c>
      <c r="F331" s="2" t="s">
        <v>45</v>
      </c>
      <c r="G331" s="2" t="s">
        <v>93</v>
      </c>
      <c r="H331" s="5"/>
      <c r="I331" s="2" t="s">
        <v>47</v>
      </c>
      <c r="J331" s="4">
        <v>4.3499999999999996</v>
      </c>
      <c r="K331" s="4">
        <v>4.3499999999999996</v>
      </c>
      <c r="Q331" s="6">
        <f>J331</f>
        <v>4.3499999999999996</v>
      </c>
    </row>
    <row r="332" spans="2:22" x14ac:dyDescent="0.25">
      <c r="B332" s="2" t="s">
        <v>43</v>
      </c>
      <c r="C332" s="3">
        <v>45212</v>
      </c>
      <c r="D332" s="2" t="s">
        <v>217</v>
      </c>
      <c r="E332" s="2" t="s">
        <v>445</v>
      </c>
      <c r="F332" s="2" t="s">
        <v>45</v>
      </c>
      <c r="G332" s="2" t="s">
        <v>93</v>
      </c>
      <c r="H332" s="5"/>
      <c r="I332" s="2" t="s">
        <v>47</v>
      </c>
      <c r="J332" s="4">
        <v>1.8</v>
      </c>
      <c r="K332" s="4">
        <v>1.8</v>
      </c>
      <c r="R332" s="6">
        <f>J332</f>
        <v>1.8</v>
      </c>
    </row>
    <row r="333" spans="2:22" x14ac:dyDescent="0.25">
      <c r="B333" s="2" t="s">
        <v>43</v>
      </c>
      <c r="C333" s="3">
        <v>45212</v>
      </c>
      <c r="D333" s="2" t="s">
        <v>217</v>
      </c>
      <c r="E333" s="2" t="s">
        <v>445</v>
      </c>
      <c r="F333" s="2" t="s">
        <v>45</v>
      </c>
      <c r="G333" s="2" t="s">
        <v>93</v>
      </c>
      <c r="H333" s="5"/>
      <c r="I333" s="2" t="s">
        <v>47</v>
      </c>
      <c r="J333" s="4">
        <v>0.22</v>
      </c>
      <c r="K333" s="4">
        <v>0.22</v>
      </c>
      <c r="S333" s="6">
        <f>J333</f>
        <v>0.22</v>
      </c>
    </row>
    <row r="334" spans="2:22" x14ac:dyDescent="0.25">
      <c r="B334" s="2" t="s">
        <v>43</v>
      </c>
      <c r="C334" s="3">
        <v>45212</v>
      </c>
      <c r="D334" s="2" t="s">
        <v>217</v>
      </c>
      <c r="E334" s="2" t="s">
        <v>445</v>
      </c>
      <c r="F334" s="2" t="s">
        <v>45</v>
      </c>
      <c r="G334" s="2" t="s">
        <v>93</v>
      </c>
      <c r="H334" s="5"/>
      <c r="I334" s="2" t="s">
        <v>47</v>
      </c>
      <c r="J334" s="4">
        <v>46.5</v>
      </c>
      <c r="K334" s="4">
        <v>46.5</v>
      </c>
      <c r="T334" s="6">
        <f>J334</f>
        <v>46.5</v>
      </c>
    </row>
    <row r="335" spans="2:22" x14ac:dyDescent="0.25">
      <c r="B335" s="2" t="s">
        <v>43</v>
      </c>
      <c r="C335" s="3">
        <v>45212</v>
      </c>
      <c r="D335" s="2" t="s">
        <v>217</v>
      </c>
      <c r="E335" s="2" t="s">
        <v>445</v>
      </c>
      <c r="F335" s="2" t="s">
        <v>45</v>
      </c>
      <c r="G335" s="2" t="s">
        <v>93</v>
      </c>
      <c r="H335" s="5"/>
      <c r="I335" s="2" t="s">
        <v>47</v>
      </c>
      <c r="J335" s="4">
        <v>10.88</v>
      </c>
      <c r="K335" s="4">
        <v>10.88</v>
      </c>
      <c r="U335" s="6">
        <f>J335</f>
        <v>10.88</v>
      </c>
    </row>
    <row r="336" spans="2:22" x14ac:dyDescent="0.25">
      <c r="B336" s="2" t="s">
        <v>43</v>
      </c>
      <c r="C336" s="3">
        <v>45212</v>
      </c>
      <c r="D336" s="2" t="s">
        <v>217</v>
      </c>
      <c r="E336" s="2" t="s">
        <v>445</v>
      </c>
      <c r="F336" s="2" t="s">
        <v>45</v>
      </c>
      <c r="G336" s="2" t="s">
        <v>93</v>
      </c>
      <c r="H336" s="5"/>
      <c r="I336" s="2" t="s">
        <v>47</v>
      </c>
      <c r="J336" s="4">
        <v>1.8</v>
      </c>
      <c r="K336" s="4">
        <v>1.8</v>
      </c>
      <c r="V336" s="6">
        <f>J336</f>
        <v>1.8</v>
      </c>
    </row>
    <row r="337" spans="2:22" x14ac:dyDescent="0.25">
      <c r="B337" s="2" t="s">
        <v>43</v>
      </c>
      <c r="C337" s="3">
        <v>45219</v>
      </c>
      <c r="D337" s="2" t="s">
        <v>218</v>
      </c>
      <c r="E337" s="2" t="s">
        <v>445</v>
      </c>
      <c r="F337" s="2" t="s">
        <v>45</v>
      </c>
      <c r="G337" s="2" t="s">
        <v>93</v>
      </c>
      <c r="H337" s="5"/>
      <c r="I337" s="2" t="s">
        <v>47</v>
      </c>
      <c r="J337" s="4">
        <v>731.25</v>
      </c>
      <c r="K337" s="4">
        <v>731.25</v>
      </c>
      <c r="L337" s="6">
        <f>J337</f>
        <v>731.25</v>
      </c>
    </row>
    <row r="338" spans="2:22" x14ac:dyDescent="0.25">
      <c r="B338" s="2" t="s">
        <v>43</v>
      </c>
      <c r="C338" s="3">
        <v>45219</v>
      </c>
      <c r="D338" s="2" t="s">
        <v>218</v>
      </c>
      <c r="E338" s="2" t="s">
        <v>445</v>
      </c>
      <c r="F338" s="2" t="s">
        <v>45</v>
      </c>
      <c r="G338" s="2" t="s">
        <v>93</v>
      </c>
      <c r="H338" s="5"/>
      <c r="I338" s="2" t="s">
        <v>47</v>
      </c>
      <c r="J338" s="4">
        <v>3.02</v>
      </c>
      <c r="K338" s="4">
        <v>3.02</v>
      </c>
      <c r="N338" s="6"/>
      <c r="P338" s="6">
        <f>J338</f>
        <v>3.02</v>
      </c>
    </row>
    <row r="339" spans="2:22" x14ac:dyDescent="0.25">
      <c r="B339" s="2" t="s">
        <v>43</v>
      </c>
      <c r="C339" s="3">
        <v>45219</v>
      </c>
      <c r="D339" s="2" t="s">
        <v>218</v>
      </c>
      <c r="E339" s="2" t="s">
        <v>445</v>
      </c>
      <c r="F339" s="2" t="s">
        <v>45</v>
      </c>
      <c r="G339" s="2" t="s">
        <v>93</v>
      </c>
      <c r="H339" s="5"/>
      <c r="I339" s="2" t="s">
        <v>47</v>
      </c>
      <c r="J339" s="4">
        <v>12.69</v>
      </c>
      <c r="K339" s="4">
        <v>12.69</v>
      </c>
      <c r="O339" s="6">
        <f>J339</f>
        <v>12.69</v>
      </c>
    </row>
    <row r="340" spans="2:22" x14ac:dyDescent="0.25">
      <c r="B340" s="2" t="s">
        <v>43</v>
      </c>
      <c r="C340" s="3">
        <v>45219</v>
      </c>
      <c r="D340" s="2" t="s">
        <v>218</v>
      </c>
      <c r="E340" s="2" t="s">
        <v>445</v>
      </c>
      <c r="F340" s="2" t="s">
        <v>45</v>
      </c>
      <c r="G340" s="2" t="s">
        <v>93</v>
      </c>
      <c r="H340" s="5"/>
      <c r="I340" s="2" t="s">
        <v>47</v>
      </c>
      <c r="J340" s="4">
        <v>4.24</v>
      </c>
      <c r="K340" s="4">
        <v>4.24</v>
      </c>
      <c r="Q340" s="6">
        <f>J340</f>
        <v>4.24</v>
      </c>
    </row>
    <row r="341" spans="2:22" x14ac:dyDescent="0.25">
      <c r="B341" s="2" t="s">
        <v>43</v>
      </c>
      <c r="C341" s="3">
        <v>45219</v>
      </c>
      <c r="D341" s="2" t="s">
        <v>218</v>
      </c>
      <c r="E341" s="2" t="s">
        <v>445</v>
      </c>
      <c r="F341" s="2" t="s">
        <v>45</v>
      </c>
      <c r="G341" s="2" t="s">
        <v>93</v>
      </c>
      <c r="H341" s="5"/>
      <c r="I341" s="2" t="s">
        <v>47</v>
      </c>
      <c r="J341" s="4">
        <v>1.76</v>
      </c>
      <c r="K341" s="4">
        <v>1.76</v>
      </c>
      <c r="R341" s="6">
        <f>J341</f>
        <v>1.76</v>
      </c>
    </row>
    <row r="342" spans="2:22" x14ac:dyDescent="0.25">
      <c r="B342" s="2" t="s">
        <v>43</v>
      </c>
      <c r="C342" s="3">
        <v>45219</v>
      </c>
      <c r="D342" s="2" t="s">
        <v>218</v>
      </c>
      <c r="E342" s="2" t="s">
        <v>445</v>
      </c>
      <c r="F342" s="2" t="s">
        <v>45</v>
      </c>
      <c r="G342" s="2" t="s">
        <v>93</v>
      </c>
      <c r="H342" s="5"/>
      <c r="I342" s="2" t="s">
        <v>47</v>
      </c>
      <c r="J342" s="4">
        <v>0.22</v>
      </c>
      <c r="K342" s="4">
        <v>0.22</v>
      </c>
      <c r="S342" s="6">
        <f>J342</f>
        <v>0.22</v>
      </c>
    </row>
    <row r="343" spans="2:22" x14ac:dyDescent="0.25">
      <c r="B343" s="2" t="s">
        <v>43</v>
      </c>
      <c r="C343" s="3">
        <v>45219</v>
      </c>
      <c r="D343" s="2" t="s">
        <v>218</v>
      </c>
      <c r="E343" s="2" t="s">
        <v>445</v>
      </c>
      <c r="F343" s="2" t="s">
        <v>45</v>
      </c>
      <c r="G343" s="2" t="s">
        <v>93</v>
      </c>
      <c r="H343" s="5"/>
      <c r="I343" s="2" t="s">
        <v>47</v>
      </c>
      <c r="J343" s="4">
        <v>45.33</v>
      </c>
      <c r="K343" s="4">
        <v>45.33</v>
      </c>
      <c r="T343" s="6">
        <f>J343</f>
        <v>45.33</v>
      </c>
    </row>
    <row r="344" spans="2:22" x14ac:dyDescent="0.25">
      <c r="B344" s="2" t="s">
        <v>43</v>
      </c>
      <c r="C344" s="3">
        <v>45219</v>
      </c>
      <c r="D344" s="2" t="s">
        <v>218</v>
      </c>
      <c r="E344" s="2" t="s">
        <v>445</v>
      </c>
      <c r="F344" s="2" t="s">
        <v>45</v>
      </c>
      <c r="G344" s="2" t="s">
        <v>93</v>
      </c>
      <c r="H344" s="5"/>
      <c r="I344" s="2" t="s">
        <v>47</v>
      </c>
      <c r="J344" s="4">
        <v>10.6</v>
      </c>
      <c r="K344" s="4">
        <v>10.6</v>
      </c>
      <c r="U344" s="6">
        <f>J344</f>
        <v>10.6</v>
      </c>
    </row>
    <row r="345" spans="2:22" x14ac:dyDescent="0.25">
      <c r="B345" s="2" t="s">
        <v>43</v>
      </c>
      <c r="C345" s="3">
        <v>45219</v>
      </c>
      <c r="D345" s="2" t="s">
        <v>218</v>
      </c>
      <c r="E345" s="2" t="s">
        <v>445</v>
      </c>
      <c r="F345" s="2" t="s">
        <v>45</v>
      </c>
      <c r="G345" s="2" t="s">
        <v>93</v>
      </c>
      <c r="H345" s="5"/>
      <c r="I345" s="2" t="s">
        <v>47</v>
      </c>
      <c r="J345" s="4">
        <v>1.76</v>
      </c>
      <c r="K345" s="4">
        <v>1.76</v>
      </c>
      <c r="V345" s="6">
        <f>J345</f>
        <v>1.76</v>
      </c>
    </row>
    <row r="346" spans="2:22" x14ac:dyDescent="0.25">
      <c r="B346" s="2" t="s">
        <v>43</v>
      </c>
      <c r="C346" s="3">
        <v>45226</v>
      </c>
      <c r="D346" s="2" t="s">
        <v>219</v>
      </c>
      <c r="E346" s="2" t="s">
        <v>445</v>
      </c>
      <c r="F346" s="2" t="s">
        <v>45</v>
      </c>
      <c r="G346" s="2" t="s">
        <v>93</v>
      </c>
      <c r="H346" s="5"/>
      <c r="I346" s="2" t="s">
        <v>47</v>
      </c>
      <c r="J346" s="4">
        <v>781.25</v>
      </c>
      <c r="K346" s="4">
        <v>781.25</v>
      </c>
      <c r="L346" s="6">
        <f>J346</f>
        <v>781.25</v>
      </c>
    </row>
    <row r="347" spans="2:22" x14ac:dyDescent="0.25">
      <c r="B347" s="2" t="s">
        <v>43</v>
      </c>
      <c r="C347" s="3">
        <v>45226</v>
      </c>
      <c r="D347" s="2" t="s">
        <v>219</v>
      </c>
      <c r="E347" s="2" t="s">
        <v>445</v>
      </c>
      <c r="F347" s="2" t="s">
        <v>45</v>
      </c>
      <c r="G347" s="2" t="s">
        <v>93</v>
      </c>
      <c r="H347" s="5"/>
      <c r="I347" s="2" t="s">
        <v>47</v>
      </c>
      <c r="J347" s="4">
        <v>3.23</v>
      </c>
      <c r="K347" s="4">
        <v>3.23</v>
      </c>
      <c r="N347" s="6"/>
      <c r="P347" s="6">
        <f>J347</f>
        <v>3.23</v>
      </c>
    </row>
    <row r="348" spans="2:22" x14ac:dyDescent="0.25">
      <c r="B348" s="2" t="s">
        <v>43</v>
      </c>
      <c r="C348" s="3">
        <v>45226</v>
      </c>
      <c r="D348" s="2" t="s">
        <v>219</v>
      </c>
      <c r="E348" s="2" t="s">
        <v>445</v>
      </c>
      <c r="F348" s="2" t="s">
        <v>45</v>
      </c>
      <c r="G348" s="2" t="s">
        <v>93</v>
      </c>
      <c r="H348" s="5"/>
      <c r="I348" s="2" t="s">
        <v>47</v>
      </c>
      <c r="J348" s="4">
        <v>12.69</v>
      </c>
      <c r="K348" s="4">
        <v>12.69</v>
      </c>
      <c r="O348" s="6">
        <f>J348</f>
        <v>12.69</v>
      </c>
    </row>
    <row r="349" spans="2:22" x14ac:dyDescent="0.25">
      <c r="B349" s="2" t="s">
        <v>43</v>
      </c>
      <c r="C349" s="3">
        <v>45226</v>
      </c>
      <c r="D349" s="2" t="s">
        <v>219</v>
      </c>
      <c r="E349" s="2" t="s">
        <v>445</v>
      </c>
      <c r="F349" s="2" t="s">
        <v>45</v>
      </c>
      <c r="G349" s="2" t="s">
        <v>93</v>
      </c>
      <c r="H349" s="5"/>
      <c r="I349" s="2" t="s">
        <v>47</v>
      </c>
      <c r="J349" s="4">
        <v>4.53</v>
      </c>
      <c r="K349" s="4">
        <v>4.53</v>
      </c>
      <c r="Q349" s="6">
        <f>J349</f>
        <v>4.53</v>
      </c>
    </row>
    <row r="350" spans="2:22" x14ac:dyDescent="0.25">
      <c r="B350" s="2" t="s">
        <v>43</v>
      </c>
      <c r="C350" s="3">
        <v>45226</v>
      </c>
      <c r="D350" s="2" t="s">
        <v>219</v>
      </c>
      <c r="E350" s="2" t="s">
        <v>445</v>
      </c>
      <c r="F350" s="2" t="s">
        <v>45</v>
      </c>
      <c r="G350" s="2" t="s">
        <v>93</v>
      </c>
      <c r="H350" s="5"/>
      <c r="I350" s="2" t="s">
        <v>47</v>
      </c>
      <c r="J350" s="4">
        <v>1.88</v>
      </c>
      <c r="K350" s="4">
        <v>1.88</v>
      </c>
      <c r="R350" s="6">
        <f>J350</f>
        <v>1.88</v>
      </c>
    </row>
    <row r="351" spans="2:22" x14ac:dyDescent="0.25">
      <c r="B351" s="2" t="s">
        <v>43</v>
      </c>
      <c r="C351" s="3">
        <v>45226</v>
      </c>
      <c r="D351" s="2" t="s">
        <v>219</v>
      </c>
      <c r="E351" s="2" t="s">
        <v>445</v>
      </c>
      <c r="F351" s="2" t="s">
        <v>45</v>
      </c>
      <c r="G351" s="2" t="s">
        <v>93</v>
      </c>
      <c r="H351" s="5"/>
      <c r="I351" s="2" t="s">
        <v>47</v>
      </c>
      <c r="J351" s="4">
        <v>0.23</v>
      </c>
      <c r="K351" s="4">
        <v>0.23</v>
      </c>
      <c r="S351" s="6">
        <f>J351</f>
        <v>0.23</v>
      </c>
    </row>
    <row r="352" spans="2:22" x14ac:dyDescent="0.25">
      <c r="B352" s="2" t="s">
        <v>43</v>
      </c>
      <c r="C352" s="3">
        <v>45226</v>
      </c>
      <c r="D352" s="2" t="s">
        <v>219</v>
      </c>
      <c r="E352" s="2" t="s">
        <v>445</v>
      </c>
      <c r="F352" s="2" t="s">
        <v>45</v>
      </c>
      <c r="G352" s="2" t="s">
        <v>93</v>
      </c>
      <c r="H352" s="5"/>
      <c r="I352" s="2" t="s">
        <v>47</v>
      </c>
      <c r="J352" s="4">
        <v>48.44</v>
      </c>
      <c r="K352" s="4">
        <v>48.44</v>
      </c>
      <c r="T352" s="6">
        <f>J352</f>
        <v>48.44</v>
      </c>
    </row>
    <row r="353" spans="2:22" x14ac:dyDescent="0.25">
      <c r="B353" s="2" t="s">
        <v>43</v>
      </c>
      <c r="C353" s="3">
        <v>45226</v>
      </c>
      <c r="D353" s="2" t="s">
        <v>219</v>
      </c>
      <c r="E353" s="2" t="s">
        <v>445</v>
      </c>
      <c r="F353" s="2" t="s">
        <v>45</v>
      </c>
      <c r="G353" s="2" t="s">
        <v>93</v>
      </c>
      <c r="H353" s="5"/>
      <c r="I353" s="2" t="s">
        <v>47</v>
      </c>
      <c r="J353" s="4">
        <v>11.33</v>
      </c>
      <c r="K353" s="4">
        <v>11.33</v>
      </c>
      <c r="U353" s="6">
        <f>J353</f>
        <v>11.33</v>
      </c>
    </row>
    <row r="354" spans="2:22" x14ac:dyDescent="0.25">
      <c r="B354" s="2" t="s">
        <v>43</v>
      </c>
      <c r="C354" s="3">
        <v>45226</v>
      </c>
      <c r="D354" s="2" t="s">
        <v>219</v>
      </c>
      <c r="E354" s="2" t="s">
        <v>445</v>
      </c>
      <c r="F354" s="2" t="s">
        <v>45</v>
      </c>
      <c r="G354" s="2" t="s">
        <v>93</v>
      </c>
      <c r="H354" s="5"/>
      <c r="I354" s="2" t="s">
        <v>47</v>
      </c>
      <c r="J354" s="4">
        <v>1.87</v>
      </c>
      <c r="K354" s="4">
        <v>1.87</v>
      </c>
      <c r="V354" s="6">
        <f>J354</f>
        <v>1.87</v>
      </c>
    </row>
    <row r="355" spans="2:22" x14ac:dyDescent="0.25">
      <c r="B355" s="2" t="s">
        <v>43</v>
      </c>
      <c r="C355" s="3">
        <v>45233</v>
      </c>
      <c r="D355" s="2" t="s">
        <v>220</v>
      </c>
      <c r="E355" s="2" t="s">
        <v>445</v>
      </c>
      <c r="F355" s="2" t="s">
        <v>45</v>
      </c>
      <c r="G355" s="2" t="s">
        <v>93</v>
      </c>
      <c r="H355" s="5"/>
      <c r="I355" s="2" t="s">
        <v>47</v>
      </c>
      <c r="J355" s="4">
        <v>750</v>
      </c>
      <c r="K355" s="4">
        <v>750</v>
      </c>
      <c r="L355" s="6">
        <f>J355</f>
        <v>750</v>
      </c>
    </row>
    <row r="356" spans="2:22" x14ac:dyDescent="0.25">
      <c r="B356" s="2" t="s">
        <v>43</v>
      </c>
      <c r="C356" s="3">
        <v>45233</v>
      </c>
      <c r="D356" s="2" t="s">
        <v>220</v>
      </c>
      <c r="E356" s="2" t="s">
        <v>445</v>
      </c>
      <c r="F356" s="2" t="s">
        <v>45</v>
      </c>
      <c r="G356" s="2" t="s">
        <v>93</v>
      </c>
      <c r="H356" s="5"/>
      <c r="I356" s="2" t="s">
        <v>47</v>
      </c>
      <c r="J356" s="4">
        <v>3.1</v>
      </c>
      <c r="K356" s="4">
        <v>3.1</v>
      </c>
      <c r="N356" s="6"/>
      <c r="P356" s="6">
        <f>J356</f>
        <v>3.1</v>
      </c>
    </row>
    <row r="357" spans="2:22" x14ac:dyDescent="0.25">
      <c r="B357" s="2" t="s">
        <v>43</v>
      </c>
      <c r="C357" s="3">
        <v>45233</v>
      </c>
      <c r="D357" s="2" t="s">
        <v>220</v>
      </c>
      <c r="E357" s="2" t="s">
        <v>445</v>
      </c>
      <c r="F357" s="2" t="s">
        <v>45</v>
      </c>
      <c r="G357" s="2" t="s">
        <v>93</v>
      </c>
      <c r="H357" s="5"/>
      <c r="I357" s="2" t="s">
        <v>47</v>
      </c>
      <c r="J357" s="4">
        <v>12.69</v>
      </c>
      <c r="K357" s="4">
        <v>12.69</v>
      </c>
      <c r="O357" s="6">
        <f>J357</f>
        <v>12.69</v>
      </c>
    </row>
    <row r="358" spans="2:22" x14ac:dyDescent="0.25">
      <c r="B358" s="2" t="s">
        <v>43</v>
      </c>
      <c r="C358" s="3">
        <v>45233</v>
      </c>
      <c r="D358" s="2" t="s">
        <v>220</v>
      </c>
      <c r="E358" s="2" t="s">
        <v>445</v>
      </c>
      <c r="F358" s="2" t="s">
        <v>45</v>
      </c>
      <c r="G358" s="2" t="s">
        <v>93</v>
      </c>
      <c r="H358" s="5"/>
      <c r="I358" s="2" t="s">
        <v>47</v>
      </c>
      <c r="J358" s="4">
        <v>4.3499999999999996</v>
      </c>
      <c r="K358" s="4">
        <v>4.3499999999999996</v>
      </c>
      <c r="Q358" s="6">
        <f>J358</f>
        <v>4.3499999999999996</v>
      </c>
    </row>
    <row r="359" spans="2:22" x14ac:dyDescent="0.25">
      <c r="B359" s="2" t="s">
        <v>43</v>
      </c>
      <c r="C359" s="3">
        <v>45233</v>
      </c>
      <c r="D359" s="2" t="s">
        <v>220</v>
      </c>
      <c r="E359" s="2" t="s">
        <v>445</v>
      </c>
      <c r="F359" s="2" t="s">
        <v>45</v>
      </c>
      <c r="G359" s="2" t="s">
        <v>93</v>
      </c>
      <c r="H359" s="5"/>
      <c r="I359" s="2" t="s">
        <v>47</v>
      </c>
      <c r="J359" s="4">
        <v>1.8</v>
      </c>
      <c r="K359" s="4">
        <v>1.8</v>
      </c>
      <c r="R359" s="6">
        <f>J359</f>
        <v>1.8</v>
      </c>
    </row>
    <row r="360" spans="2:22" x14ac:dyDescent="0.25">
      <c r="B360" s="2" t="s">
        <v>43</v>
      </c>
      <c r="C360" s="3">
        <v>45233</v>
      </c>
      <c r="D360" s="2" t="s">
        <v>220</v>
      </c>
      <c r="E360" s="2" t="s">
        <v>445</v>
      </c>
      <c r="F360" s="2" t="s">
        <v>45</v>
      </c>
      <c r="G360" s="2" t="s">
        <v>93</v>
      </c>
      <c r="H360" s="5"/>
      <c r="I360" s="2" t="s">
        <v>47</v>
      </c>
      <c r="J360" s="4">
        <v>0.23</v>
      </c>
      <c r="K360" s="4">
        <v>0.23</v>
      </c>
      <c r="S360" s="6">
        <f>J360</f>
        <v>0.23</v>
      </c>
    </row>
    <row r="361" spans="2:22" x14ac:dyDescent="0.25">
      <c r="B361" s="2" t="s">
        <v>43</v>
      </c>
      <c r="C361" s="3">
        <v>45233</v>
      </c>
      <c r="D361" s="2" t="s">
        <v>220</v>
      </c>
      <c r="E361" s="2" t="s">
        <v>445</v>
      </c>
      <c r="F361" s="2" t="s">
        <v>45</v>
      </c>
      <c r="G361" s="2" t="s">
        <v>93</v>
      </c>
      <c r="H361" s="5"/>
      <c r="I361" s="2" t="s">
        <v>47</v>
      </c>
      <c r="J361" s="4">
        <v>46.5</v>
      </c>
      <c r="K361" s="4">
        <v>46.5</v>
      </c>
      <c r="T361" s="6">
        <f>J361</f>
        <v>46.5</v>
      </c>
    </row>
    <row r="362" spans="2:22" x14ac:dyDescent="0.25">
      <c r="B362" s="2" t="s">
        <v>43</v>
      </c>
      <c r="C362" s="3">
        <v>45233</v>
      </c>
      <c r="D362" s="2" t="s">
        <v>220</v>
      </c>
      <c r="E362" s="2" t="s">
        <v>445</v>
      </c>
      <c r="F362" s="2" t="s">
        <v>45</v>
      </c>
      <c r="G362" s="2" t="s">
        <v>93</v>
      </c>
      <c r="H362" s="5"/>
      <c r="I362" s="2" t="s">
        <v>47</v>
      </c>
      <c r="J362" s="4">
        <v>10.88</v>
      </c>
      <c r="K362" s="4">
        <v>10.88</v>
      </c>
      <c r="U362" s="6">
        <f>J362</f>
        <v>10.88</v>
      </c>
    </row>
    <row r="363" spans="2:22" x14ac:dyDescent="0.25">
      <c r="B363" s="2" t="s">
        <v>43</v>
      </c>
      <c r="C363" s="3">
        <v>45233</v>
      </c>
      <c r="D363" s="2" t="s">
        <v>220</v>
      </c>
      <c r="E363" s="2" t="s">
        <v>445</v>
      </c>
      <c r="F363" s="2" t="s">
        <v>45</v>
      </c>
      <c r="G363" s="2" t="s">
        <v>93</v>
      </c>
      <c r="H363" s="5"/>
      <c r="I363" s="2" t="s">
        <v>47</v>
      </c>
      <c r="J363" s="4">
        <v>1.8</v>
      </c>
      <c r="K363" s="4">
        <v>1.8</v>
      </c>
      <c r="V363" s="6">
        <f>J363</f>
        <v>1.8</v>
      </c>
    </row>
    <row r="364" spans="2:22" x14ac:dyDescent="0.25">
      <c r="B364" s="2" t="s">
        <v>43</v>
      </c>
      <c r="C364" s="3">
        <v>45240</v>
      </c>
      <c r="D364" s="2" t="s">
        <v>221</v>
      </c>
      <c r="E364" s="2" t="s">
        <v>445</v>
      </c>
      <c r="F364" s="2" t="s">
        <v>45</v>
      </c>
      <c r="G364" s="2" t="s">
        <v>93</v>
      </c>
      <c r="H364" s="5"/>
      <c r="I364" s="2" t="s">
        <v>47</v>
      </c>
      <c r="J364" s="4">
        <v>575</v>
      </c>
      <c r="K364" s="4">
        <v>575</v>
      </c>
      <c r="L364" s="6">
        <f>J364</f>
        <v>575</v>
      </c>
    </row>
    <row r="365" spans="2:22" x14ac:dyDescent="0.25">
      <c r="B365" s="2" t="s">
        <v>43</v>
      </c>
      <c r="C365" s="3">
        <v>45240</v>
      </c>
      <c r="D365" s="2" t="s">
        <v>221</v>
      </c>
      <c r="E365" s="2" t="s">
        <v>445</v>
      </c>
      <c r="F365" s="2" t="s">
        <v>45</v>
      </c>
      <c r="G365" s="2" t="s">
        <v>93</v>
      </c>
      <c r="H365" s="5"/>
      <c r="I365" s="2" t="s">
        <v>47</v>
      </c>
      <c r="J365" s="4">
        <v>156.25</v>
      </c>
      <c r="K365" s="4">
        <v>156.25</v>
      </c>
      <c r="M365" s="6">
        <f>J365</f>
        <v>156.25</v>
      </c>
    </row>
    <row r="366" spans="2:22" x14ac:dyDescent="0.25">
      <c r="B366" s="2" t="s">
        <v>43</v>
      </c>
      <c r="C366" s="3">
        <v>45240</v>
      </c>
      <c r="D366" s="2" t="s">
        <v>221</v>
      </c>
      <c r="E366" s="2" t="s">
        <v>445</v>
      </c>
      <c r="F366" s="2" t="s">
        <v>45</v>
      </c>
      <c r="G366" s="2" t="s">
        <v>93</v>
      </c>
      <c r="H366" s="5"/>
      <c r="I366" s="2" t="s">
        <v>47</v>
      </c>
      <c r="J366" s="4">
        <v>2.37</v>
      </c>
      <c r="K366" s="4">
        <v>2.37</v>
      </c>
      <c r="N366" s="6"/>
      <c r="P366" s="6">
        <f>J366</f>
        <v>2.37</v>
      </c>
    </row>
    <row r="367" spans="2:22" x14ac:dyDescent="0.25">
      <c r="B367" s="2" t="s">
        <v>43</v>
      </c>
      <c r="C367" s="3">
        <v>45240</v>
      </c>
      <c r="D367" s="2" t="s">
        <v>221</v>
      </c>
      <c r="E367" s="2" t="s">
        <v>445</v>
      </c>
      <c r="F367" s="2" t="s">
        <v>45</v>
      </c>
      <c r="G367" s="2" t="s">
        <v>93</v>
      </c>
      <c r="H367" s="5"/>
      <c r="I367" s="2" t="s">
        <v>47</v>
      </c>
      <c r="J367" s="4">
        <v>12.69</v>
      </c>
      <c r="K367" s="4">
        <v>12.69</v>
      </c>
      <c r="O367" s="6">
        <f>J367</f>
        <v>12.69</v>
      </c>
    </row>
    <row r="368" spans="2:22" x14ac:dyDescent="0.25">
      <c r="B368" s="2" t="s">
        <v>43</v>
      </c>
      <c r="C368" s="3">
        <v>45240</v>
      </c>
      <c r="D368" s="2" t="s">
        <v>221</v>
      </c>
      <c r="E368" s="2" t="s">
        <v>445</v>
      </c>
      <c r="F368" s="2" t="s">
        <v>45</v>
      </c>
      <c r="G368" s="2" t="s">
        <v>93</v>
      </c>
      <c r="H368" s="5"/>
      <c r="I368" s="2" t="s">
        <v>47</v>
      </c>
      <c r="J368" s="4">
        <v>4.24</v>
      </c>
      <c r="K368" s="4">
        <v>4.24</v>
      </c>
      <c r="Q368" s="6">
        <f>J368</f>
        <v>4.24</v>
      </c>
    </row>
    <row r="369" spans="2:22" x14ac:dyDescent="0.25">
      <c r="B369" s="2" t="s">
        <v>43</v>
      </c>
      <c r="C369" s="3">
        <v>45240</v>
      </c>
      <c r="D369" s="2" t="s">
        <v>221</v>
      </c>
      <c r="E369" s="2" t="s">
        <v>445</v>
      </c>
      <c r="F369" s="2" t="s">
        <v>45</v>
      </c>
      <c r="G369" s="2" t="s">
        <v>93</v>
      </c>
      <c r="H369" s="5"/>
      <c r="I369" s="2" t="s">
        <v>47</v>
      </c>
      <c r="J369" s="4">
        <v>1.76</v>
      </c>
      <c r="K369" s="4">
        <v>1.76</v>
      </c>
      <c r="R369" s="6">
        <f>J369</f>
        <v>1.76</v>
      </c>
    </row>
    <row r="370" spans="2:22" x14ac:dyDescent="0.25">
      <c r="B370" s="2" t="s">
        <v>43</v>
      </c>
      <c r="C370" s="3">
        <v>45240</v>
      </c>
      <c r="D370" s="2" t="s">
        <v>221</v>
      </c>
      <c r="E370" s="2" t="s">
        <v>445</v>
      </c>
      <c r="F370" s="2" t="s">
        <v>45</v>
      </c>
      <c r="G370" s="2" t="s">
        <v>93</v>
      </c>
      <c r="H370" s="5"/>
      <c r="I370" s="2" t="s">
        <v>47</v>
      </c>
      <c r="J370" s="4">
        <v>0.22</v>
      </c>
      <c r="K370" s="4">
        <v>0.22</v>
      </c>
      <c r="S370" s="6">
        <f>J370</f>
        <v>0.22</v>
      </c>
    </row>
    <row r="371" spans="2:22" x14ac:dyDescent="0.25">
      <c r="B371" s="2" t="s">
        <v>43</v>
      </c>
      <c r="C371" s="3">
        <v>45240</v>
      </c>
      <c r="D371" s="2" t="s">
        <v>221</v>
      </c>
      <c r="E371" s="2" t="s">
        <v>445</v>
      </c>
      <c r="F371" s="2" t="s">
        <v>45</v>
      </c>
      <c r="G371" s="2" t="s">
        <v>93</v>
      </c>
      <c r="H371" s="5"/>
      <c r="I371" s="2" t="s">
        <v>47</v>
      </c>
      <c r="J371" s="4">
        <v>45.34</v>
      </c>
      <c r="K371" s="4">
        <v>45.34</v>
      </c>
      <c r="T371" s="6">
        <f>J371</f>
        <v>45.34</v>
      </c>
    </row>
    <row r="372" spans="2:22" x14ac:dyDescent="0.25">
      <c r="B372" s="2" t="s">
        <v>43</v>
      </c>
      <c r="C372" s="3">
        <v>45240</v>
      </c>
      <c r="D372" s="2" t="s">
        <v>221</v>
      </c>
      <c r="E372" s="2" t="s">
        <v>445</v>
      </c>
      <c r="F372" s="2" t="s">
        <v>45</v>
      </c>
      <c r="G372" s="2" t="s">
        <v>93</v>
      </c>
      <c r="H372" s="5"/>
      <c r="I372" s="2" t="s">
        <v>47</v>
      </c>
      <c r="J372" s="4">
        <v>10.6</v>
      </c>
      <c r="K372" s="4">
        <v>10.6</v>
      </c>
      <c r="U372" s="6">
        <f>J372</f>
        <v>10.6</v>
      </c>
    </row>
    <row r="373" spans="2:22" x14ac:dyDescent="0.25">
      <c r="B373" s="2" t="s">
        <v>43</v>
      </c>
      <c r="C373" s="3">
        <v>45240</v>
      </c>
      <c r="D373" s="2" t="s">
        <v>221</v>
      </c>
      <c r="E373" s="2" t="s">
        <v>445</v>
      </c>
      <c r="F373" s="2" t="s">
        <v>45</v>
      </c>
      <c r="G373" s="2" t="s">
        <v>93</v>
      </c>
      <c r="H373" s="5"/>
      <c r="I373" s="2" t="s">
        <v>47</v>
      </c>
      <c r="J373" s="4">
        <v>1.76</v>
      </c>
      <c r="K373" s="4">
        <v>1.76</v>
      </c>
      <c r="V373" s="6">
        <f>J373</f>
        <v>1.76</v>
      </c>
    </row>
    <row r="374" spans="2:22" x14ac:dyDescent="0.25">
      <c r="B374" s="2" t="s">
        <v>43</v>
      </c>
      <c r="C374" s="3">
        <v>45247</v>
      </c>
      <c r="D374" s="2" t="s">
        <v>222</v>
      </c>
      <c r="E374" s="2" t="s">
        <v>445</v>
      </c>
      <c r="F374" s="2" t="s">
        <v>45</v>
      </c>
      <c r="G374" s="2" t="s">
        <v>93</v>
      </c>
      <c r="H374" s="5"/>
      <c r="I374" s="2" t="s">
        <v>47</v>
      </c>
      <c r="J374" s="4">
        <v>756.25</v>
      </c>
      <c r="K374" s="4">
        <v>756.25</v>
      </c>
      <c r="L374" s="6">
        <f>J374</f>
        <v>756.25</v>
      </c>
    </row>
    <row r="375" spans="2:22" x14ac:dyDescent="0.25">
      <c r="B375" s="2" t="s">
        <v>43</v>
      </c>
      <c r="C375" s="3">
        <v>45247</v>
      </c>
      <c r="D375" s="2" t="s">
        <v>222</v>
      </c>
      <c r="E375" s="2" t="s">
        <v>445</v>
      </c>
      <c r="F375" s="2" t="s">
        <v>45</v>
      </c>
      <c r="G375" s="2" t="s">
        <v>93</v>
      </c>
      <c r="H375" s="5"/>
      <c r="I375" s="2" t="s">
        <v>47</v>
      </c>
      <c r="J375" s="4">
        <v>3.12</v>
      </c>
      <c r="K375" s="4">
        <v>3.12</v>
      </c>
      <c r="N375" s="6"/>
      <c r="P375" s="6">
        <f>J375</f>
        <v>3.12</v>
      </c>
    </row>
    <row r="376" spans="2:22" x14ac:dyDescent="0.25">
      <c r="B376" s="2" t="s">
        <v>43</v>
      </c>
      <c r="C376" s="3">
        <v>45247</v>
      </c>
      <c r="D376" s="2" t="s">
        <v>222</v>
      </c>
      <c r="E376" s="2" t="s">
        <v>445</v>
      </c>
      <c r="F376" s="2" t="s">
        <v>45</v>
      </c>
      <c r="G376" s="2" t="s">
        <v>93</v>
      </c>
      <c r="H376" s="5"/>
      <c r="I376" s="2" t="s">
        <v>47</v>
      </c>
      <c r="J376" s="4">
        <v>12.69</v>
      </c>
      <c r="K376" s="4">
        <v>12.69</v>
      </c>
      <c r="O376" s="6">
        <f>J376</f>
        <v>12.69</v>
      </c>
    </row>
    <row r="377" spans="2:22" x14ac:dyDescent="0.25">
      <c r="B377" s="2" t="s">
        <v>43</v>
      </c>
      <c r="C377" s="3">
        <v>45247</v>
      </c>
      <c r="D377" s="2" t="s">
        <v>222</v>
      </c>
      <c r="E377" s="2" t="s">
        <v>445</v>
      </c>
      <c r="F377" s="2" t="s">
        <v>45</v>
      </c>
      <c r="G377" s="2" t="s">
        <v>93</v>
      </c>
      <c r="H377" s="5"/>
      <c r="I377" s="2" t="s">
        <v>47</v>
      </c>
      <c r="J377" s="4">
        <v>4.3899999999999997</v>
      </c>
      <c r="K377" s="4">
        <v>4.3899999999999997</v>
      </c>
      <c r="Q377" s="6">
        <f>J377</f>
        <v>4.3899999999999997</v>
      </c>
    </row>
    <row r="378" spans="2:22" x14ac:dyDescent="0.25">
      <c r="B378" s="2" t="s">
        <v>43</v>
      </c>
      <c r="C378" s="3">
        <v>45247</v>
      </c>
      <c r="D378" s="2" t="s">
        <v>222</v>
      </c>
      <c r="E378" s="2" t="s">
        <v>445</v>
      </c>
      <c r="F378" s="2" t="s">
        <v>45</v>
      </c>
      <c r="G378" s="2" t="s">
        <v>93</v>
      </c>
      <c r="H378" s="5"/>
      <c r="I378" s="2" t="s">
        <v>47</v>
      </c>
      <c r="J378" s="4">
        <v>1.82</v>
      </c>
      <c r="K378" s="4">
        <v>1.82</v>
      </c>
      <c r="R378" s="6">
        <f>J378</f>
        <v>1.82</v>
      </c>
    </row>
    <row r="379" spans="2:22" x14ac:dyDescent="0.25">
      <c r="B379" s="2" t="s">
        <v>43</v>
      </c>
      <c r="C379" s="3">
        <v>45247</v>
      </c>
      <c r="D379" s="2" t="s">
        <v>222</v>
      </c>
      <c r="E379" s="2" t="s">
        <v>445</v>
      </c>
      <c r="F379" s="2" t="s">
        <v>45</v>
      </c>
      <c r="G379" s="2" t="s">
        <v>93</v>
      </c>
      <c r="H379" s="5"/>
      <c r="I379" s="2" t="s">
        <v>47</v>
      </c>
      <c r="J379" s="4">
        <v>0.23</v>
      </c>
      <c r="K379" s="4">
        <v>0.23</v>
      </c>
      <c r="S379" s="6">
        <f>J379</f>
        <v>0.23</v>
      </c>
    </row>
    <row r="380" spans="2:22" x14ac:dyDescent="0.25">
      <c r="B380" s="2" t="s">
        <v>43</v>
      </c>
      <c r="C380" s="3">
        <v>45247</v>
      </c>
      <c r="D380" s="2" t="s">
        <v>222</v>
      </c>
      <c r="E380" s="2" t="s">
        <v>445</v>
      </c>
      <c r="F380" s="2" t="s">
        <v>45</v>
      </c>
      <c r="G380" s="2" t="s">
        <v>93</v>
      </c>
      <c r="H380" s="5"/>
      <c r="I380" s="2" t="s">
        <v>47</v>
      </c>
      <c r="J380" s="4">
        <v>46.89</v>
      </c>
      <c r="K380" s="4">
        <v>46.89</v>
      </c>
      <c r="T380" s="6">
        <f>J380</f>
        <v>46.89</v>
      </c>
    </row>
    <row r="381" spans="2:22" x14ac:dyDescent="0.25">
      <c r="B381" s="2" t="s">
        <v>43</v>
      </c>
      <c r="C381" s="3">
        <v>45247</v>
      </c>
      <c r="D381" s="2" t="s">
        <v>222</v>
      </c>
      <c r="E381" s="2" t="s">
        <v>445</v>
      </c>
      <c r="F381" s="2" t="s">
        <v>45</v>
      </c>
      <c r="G381" s="2" t="s">
        <v>93</v>
      </c>
      <c r="H381" s="5"/>
      <c r="I381" s="2" t="s">
        <v>47</v>
      </c>
      <c r="J381" s="4">
        <v>10.96</v>
      </c>
      <c r="K381" s="4">
        <v>10.96</v>
      </c>
      <c r="U381" s="6">
        <f>J381</f>
        <v>10.96</v>
      </c>
    </row>
    <row r="382" spans="2:22" x14ac:dyDescent="0.25">
      <c r="B382" s="2" t="s">
        <v>43</v>
      </c>
      <c r="C382" s="3">
        <v>45247</v>
      </c>
      <c r="D382" s="2" t="s">
        <v>222</v>
      </c>
      <c r="E382" s="2" t="s">
        <v>445</v>
      </c>
      <c r="F382" s="2" t="s">
        <v>45</v>
      </c>
      <c r="G382" s="2" t="s">
        <v>93</v>
      </c>
      <c r="H382" s="5"/>
      <c r="I382" s="2" t="s">
        <v>47</v>
      </c>
      <c r="J382" s="4">
        <v>1.81</v>
      </c>
      <c r="K382" s="4">
        <v>1.81</v>
      </c>
      <c r="V382" s="6">
        <f>J382</f>
        <v>1.81</v>
      </c>
    </row>
    <row r="383" spans="2:22" x14ac:dyDescent="0.25">
      <c r="B383" s="2" t="s">
        <v>43</v>
      </c>
      <c r="C383" s="3">
        <v>45254</v>
      </c>
      <c r="D383" s="2" t="s">
        <v>223</v>
      </c>
      <c r="E383" s="2" t="s">
        <v>445</v>
      </c>
      <c r="F383" s="2" t="s">
        <v>45</v>
      </c>
      <c r="G383" s="2" t="s">
        <v>93</v>
      </c>
      <c r="H383" s="5"/>
      <c r="I383" s="2" t="s">
        <v>47</v>
      </c>
      <c r="J383" s="4">
        <v>712.5</v>
      </c>
      <c r="K383" s="4">
        <v>712.5</v>
      </c>
      <c r="L383" s="6">
        <f>J383</f>
        <v>712.5</v>
      </c>
    </row>
    <row r="384" spans="2:22" x14ac:dyDescent="0.25">
      <c r="B384" s="2" t="s">
        <v>43</v>
      </c>
      <c r="C384" s="3">
        <v>45254</v>
      </c>
      <c r="D384" s="2" t="s">
        <v>223</v>
      </c>
      <c r="E384" s="2" t="s">
        <v>445</v>
      </c>
      <c r="F384" s="2" t="s">
        <v>45</v>
      </c>
      <c r="G384" s="2" t="s">
        <v>93</v>
      </c>
      <c r="H384" s="5"/>
      <c r="I384" s="2" t="s">
        <v>47</v>
      </c>
      <c r="J384" s="4">
        <v>137.5</v>
      </c>
      <c r="K384" s="4">
        <v>137.5</v>
      </c>
      <c r="M384" s="6">
        <f>J384</f>
        <v>137.5</v>
      </c>
    </row>
    <row r="385" spans="2:22" x14ac:dyDescent="0.25">
      <c r="B385" s="2" t="s">
        <v>43</v>
      </c>
      <c r="C385" s="3">
        <v>45254</v>
      </c>
      <c r="D385" s="2" t="s">
        <v>223</v>
      </c>
      <c r="E385" s="2" t="s">
        <v>445</v>
      </c>
      <c r="F385" s="2" t="s">
        <v>45</v>
      </c>
      <c r="G385" s="2" t="s">
        <v>93</v>
      </c>
      <c r="H385" s="5"/>
      <c r="I385" s="2" t="s">
        <v>47</v>
      </c>
      <c r="J385" s="4">
        <v>2.94</v>
      </c>
      <c r="K385" s="4">
        <v>2.94</v>
      </c>
      <c r="N385" s="6"/>
      <c r="P385" s="6">
        <f>J385</f>
        <v>2.94</v>
      </c>
    </row>
    <row r="386" spans="2:22" x14ac:dyDescent="0.25">
      <c r="B386" s="2" t="s">
        <v>43</v>
      </c>
      <c r="C386" s="3">
        <v>45254</v>
      </c>
      <c r="D386" s="2" t="s">
        <v>223</v>
      </c>
      <c r="E386" s="2" t="s">
        <v>445</v>
      </c>
      <c r="F386" s="2" t="s">
        <v>45</v>
      </c>
      <c r="G386" s="2" t="s">
        <v>93</v>
      </c>
      <c r="H386" s="5"/>
      <c r="I386" s="2" t="s">
        <v>47</v>
      </c>
      <c r="J386" s="4">
        <v>12.69</v>
      </c>
      <c r="K386" s="4">
        <v>12.69</v>
      </c>
      <c r="O386" s="6">
        <f>J386</f>
        <v>12.69</v>
      </c>
    </row>
    <row r="387" spans="2:22" x14ac:dyDescent="0.25">
      <c r="B387" s="2" t="s">
        <v>43</v>
      </c>
      <c r="C387" s="3">
        <v>45254</v>
      </c>
      <c r="D387" s="2" t="s">
        <v>223</v>
      </c>
      <c r="E387" s="2" t="s">
        <v>445</v>
      </c>
      <c r="F387" s="2" t="s">
        <v>45</v>
      </c>
      <c r="G387" s="2" t="s">
        <v>93</v>
      </c>
      <c r="H387" s="5"/>
      <c r="I387" s="2" t="s">
        <v>47</v>
      </c>
      <c r="J387" s="4">
        <v>4.93</v>
      </c>
      <c r="K387" s="4">
        <v>4.93</v>
      </c>
      <c r="Q387" s="6">
        <f>J387</f>
        <v>4.93</v>
      </c>
    </row>
    <row r="388" spans="2:22" x14ac:dyDescent="0.25">
      <c r="B388" s="2" t="s">
        <v>43</v>
      </c>
      <c r="C388" s="3">
        <v>45254</v>
      </c>
      <c r="D388" s="2" t="s">
        <v>223</v>
      </c>
      <c r="E388" s="2" t="s">
        <v>445</v>
      </c>
      <c r="F388" s="2" t="s">
        <v>45</v>
      </c>
      <c r="G388" s="2" t="s">
        <v>93</v>
      </c>
      <c r="H388" s="5"/>
      <c r="I388" s="2" t="s">
        <v>47</v>
      </c>
      <c r="J388" s="4">
        <v>2.04</v>
      </c>
      <c r="K388" s="4">
        <v>2.04</v>
      </c>
      <c r="R388" s="6">
        <f>J388</f>
        <v>2.04</v>
      </c>
    </row>
    <row r="389" spans="2:22" x14ac:dyDescent="0.25">
      <c r="B389" s="2" t="s">
        <v>43</v>
      </c>
      <c r="C389" s="3">
        <v>45254</v>
      </c>
      <c r="D389" s="2" t="s">
        <v>223</v>
      </c>
      <c r="E389" s="2" t="s">
        <v>445</v>
      </c>
      <c r="F389" s="2" t="s">
        <v>45</v>
      </c>
      <c r="G389" s="2" t="s">
        <v>93</v>
      </c>
      <c r="H389" s="5"/>
      <c r="I389" s="2" t="s">
        <v>47</v>
      </c>
      <c r="J389" s="4">
        <v>0.25</v>
      </c>
      <c r="K389" s="4">
        <v>0.25</v>
      </c>
      <c r="S389" s="6">
        <f>J389</f>
        <v>0.25</v>
      </c>
    </row>
    <row r="390" spans="2:22" x14ac:dyDescent="0.25">
      <c r="B390" s="2" t="s">
        <v>43</v>
      </c>
      <c r="C390" s="3">
        <v>45254</v>
      </c>
      <c r="D390" s="2" t="s">
        <v>223</v>
      </c>
      <c r="E390" s="2" t="s">
        <v>445</v>
      </c>
      <c r="F390" s="2" t="s">
        <v>45</v>
      </c>
      <c r="G390" s="2" t="s">
        <v>93</v>
      </c>
      <c r="H390" s="5"/>
      <c r="I390" s="2" t="s">
        <v>47</v>
      </c>
      <c r="J390" s="4">
        <v>52.7</v>
      </c>
      <c r="K390" s="4">
        <v>52.7</v>
      </c>
      <c r="T390" s="6">
        <f>J390</f>
        <v>52.7</v>
      </c>
    </row>
    <row r="391" spans="2:22" x14ac:dyDescent="0.25">
      <c r="B391" s="2" t="s">
        <v>43</v>
      </c>
      <c r="C391" s="3">
        <v>45254</v>
      </c>
      <c r="D391" s="2" t="s">
        <v>223</v>
      </c>
      <c r="E391" s="2" t="s">
        <v>445</v>
      </c>
      <c r="F391" s="2" t="s">
        <v>45</v>
      </c>
      <c r="G391" s="2" t="s">
        <v>93</v>
      </c>
      <c r="H391" s="5"/>
      <c r="I391" s="2" t="s">
        <v>47</v>
      </c>
      <c r="J391" s="4">
        <v>12.33</v>
      </c>
      <c r="K391" s="4">
        <v>12.33</v>
      </c>
      <c r="U391" s="6">
        <f>J391</f>
        <v>12.33</v>
      </c>
    </row>
    <row r="392" spans="2:22" x14ac:dyDescent="0.25">
      <c r="B392" s="2" t="s">
        <v>43</v>
      </c>
      <c r="C392" s="3">
        <v>45254</v>
      </c>
      <c r="D392" s="2" t="s">
        <v>223</v>
      </c>
      <c r="E392" s="2" t="s">
        <v>445</v>
      </c>
      <c r="F392" s="2" t="s">
        <v>45</v>
      </c>
      <c r="G392" s="2" t="s">
        <v>93</v>
      </c>
      <c r="H392" s="5"/>
      <c r="I392" s="2" t="s">
        <v>47</v>
      </c>
      <c r="J392" s="4">
        <v>2.04</v>
      </c>
      <c r="K392" s="4">
        <v>2.04</v>
      </c>
      <c r="V392" s="6">
        <f>J392</f>
        <v>2.04</v>
      </c>
    </row>
    <row r="393" spans="2:22" x14ac:dyDescent="0.25">
      <c r="B393" s="2" t="s">
        <v>43</v>
      </c>
      <c r="C393" s="3">
        <v>45261</v>
      </c>
      <c r="D393" s="2" t="s">
        <v>224</v>
      </c>
      <c r="E393" s="2" t="s">
        <v>445</v>
      </c>
      <c r="F393" s="2" t="s">
        <v>45</v>
      </c>
      <c r="G393" s="2" t="s">
        <v>93</v>
      </c>
      <c r="H393" s="5"/>
      <c r="I393" s="2" t="s">
        <v>47</v>
      </c>
      <c r="J393" s="4">
        <v>668.75</v>
      </c>
      <c r="K393" s="4">
        <v>668.75</v>
      </c>
      <c r="L393" s="6">
        <f>J393</f>
        <v>668.75</v>
      </c>
    </row>
    <row r="394" spans="2:22" x14ac:dyDescent="0.25">
      <c r="B394" s="2" t="s">
        <v>43</v>
      </c>
      <c r="C394" s="3">
        <v>45261</v>
      </c>
      <c r="D394" s="2" t="s">
        <v>224</v>
      </c>
      <c r="E394" s="2" t="s">
        <v>445</v>
      </c>
      <c r="F394" s="2" t="s">
        <v>45</v>
      </c>
      <c r="G394" s="2" t="s">
        <v>93</v>
      </c>
      <c r="H394" s="5"/>
      <c r="I394" s="2" t="s">
        <v>47</v>
      </c>
      <c r="J394" s="4">
        <v>2.76</v>
      </c>
      <c r="K394" s="4">
        <v>2.76</v>
      </c>
      <c r="N394" s="6"/>
      <c r="P394" s="6">
        <f>J394</f>
        <v>2.76</v>
      </c>
    </row>
    <row r="395" spans="2:22" x14ac:dyDescent="0.25">
      <c r="B395" s="2" t="s">
        <v>43</v>
      </c>
      <c r="C395" s="3">
        <v>45261</v>
      </c>
      <c r="D395" s="2" t="s">
        <v>224</v>
      </c>
      <c r="E395" s="2" t="s">
        <v>445</v>
      </c>
      <c r="F395" s="2" t="s">
        <v>45</v>
      </c>
      <c r="G395" s="2" t="s">
        <v>93</v>
      </c>
      <c r="H395" s="5"/>
      <c r="I395" s="2" t="s">
        <v>47</v>
      </c>
      <c r="J395" s="4">
        <v>12.69</v>
      </c>
      <c r="K395" s="4">
        <v>12.69</v>
      </c>
      <c r="O395" s="6">
        <f>J395</f>
        <v>12.69</v>
      </c>
    </row>
    <row r="396" spans="2:22" x14ac:dyDescent="0.25">
      <c r="B396" s="2" t="s">
        <v>43</v>
      </c>
      <c r="C396" s="3">
        <v>45261</v>
      </c>
      <c r="D396" s="2" t="s">
        <v>224</v>
      </c>
      <c r="E396" s="2" t="s">
        <v>445</v>
      </c>
      <c r="F396" s="2" t="s">
        <v>45</v>
      </c>
      <c r="G396" s="2" t="s">
        <v>93</v>
      </c>
      <c r="H396" s="5"/>
      <c r="I396" s="2" t="s">
        <v>47</v>
      </c>
      <c r="J396" s="4">
        <v>3.88</v>
      </c>
      <c r="K396" s="4">
        <v>3.88</v>
      </c>
      <c r="Q396" s="6">
        <f>J396</f>
        <v>3.88</v>
      </c>
    </row>
    <row r="397" spans="2:22" x14ac:dyDescent="0.25">
      <c r="B397" s="2" t="s">
        <v>43</v>
      </c>
      <c r="C397" s="3">
        <v>45261</v>
      </c>
      <c r="D397" s="2" t="s">
        <v>224</v>
      </c>
      <c r="E397" s="2" t="s">
        <v>445</v>
      </c>
      <c r="F397" s="2" t="s">
        <v>45</v>
      </c>
      <c r="G397" s="2" t="s">
        <v>93</v>
      </c>
      <c r="H397" s="5"/>
      <c r="I397" s="2" t="s">
        <v>47</v>
      </c>
      <c r="J397" s="4">
        <v>1.61</v>
      </c>
      <c r="K397" s="4">
        <v>1.61</v>
      </c>
      <c r="R397" s="6">
        <f>J397</f>
        <v>1.61</v>
      </c>
    </row>
    <row r="398" spans="2:22" x14ac:dyDescent="0.25">
      <c r="B398" s="2" t="s">
        <v>43</v>
      </c>
      <c r="C398" s="3">
        <v>45261</v>
      </c>
      <c r="D398" s="2" t="s">
        <v>224</v>
      </c>
      <c r="E398" s="2" t="s">
        <v>445</v>
      </c>
      <c r="F398" s="2" t="s">
        <v>45</v>
      </c>
      <c r="G398" s="2" t="s">
        <v>93</v>
      </c>
      <c r="H398" s="5"/>
      <c r="I398" s="2" t="s">
        <v>47</v>
      </c>
      <c r="J398" s="4">
        <v>0.2</v>
      </c>
      <c r="K398" s="4">
        <v>0.2</v>
      </c>
      <c r="S398" s="6">
        <f>J398</f>
        <v>0.2</v>
      </c>
    </row>
    <row r="399" spans="2:22" x14ac:dyDescent="0.25">
      <c r="B399" s="2" t="s">
        <v>43</v>
      </c>
      <c r="C399" s="3">
        <v>45261</v>
      </c>
      <c r="D399" s="2" t="s">
        <v>224</v>
      </c>
      <c r="E399" s="2" t="s">
        <v>445</v>
      </c>
      <c r="F399" s="2" t="s">
        <v>45</v>
      </c>
      <c r="G399" s="2" t="s">
        <v>93</v>
      </c>
      <c r="H399" s="5"/>
      <c r="I399" s="2" t="s">
        <v>47</v>
      </c>
      <c r="J399" s="4">
        <v>41.46</v>
      </c>
      <c r="K399" s="4">
        <v>41.46</v>
      </c>
      <c r="T399" s="6">
        <f>J399</f>
        <v>41.46</v>
      </c>
    </row>
    <row r="400" spans="2:22" x14ac:dyDescent="0.25">
      <c r="B400" s="2" t="s">
        <v>43</v>
      </c>
      <c r="C400" s="3">
        <v>45261</v>
      </c>
      <c r="D400" s="2" t="s">
        <v>224</v>
      </c>
      <c r="E400" s="2" t="s">
        <v>445</v>
      </c>
      <c r="F400" s="2" t="s">
        <v>45</v>
      </c>
      <c r="G400" s="2" t="s">
        <v>93</v>
      </c>
      <c r="H400" s="5"/>
      <c r="I400" s="2" t="s">
        <v>47</v>
      </c>
      <c r="J400" s="4">
        <v>9.6999999999999993</v>
      </c>
      <c r="K400" s="4">
        <v>9.6999999999999993</v>
      </c>
      <c r="U400" s="6">
        <f>J400</f>
        <v>9.6999999999999993</v>
      </c>
    </row>
    <row r="401" spans="2:22" x14ac:dyDescent="0.25">
      <c r="B401" s="2" t="s">
        <v>43</v>
      </c>
      <c r="C401" s="3">
        <v>45261</v>
      </c>
      <c r="D401" s="2" t="s">
        <v>224</v>
      </c>
      <c r="E401" s="2" t="s">
        <v>445</v>
      </c>
      <c r="F401" s="2" t="s">
        <v>45</v>
      </c>
      <c r="G401" s="2" t="s">
        <v>93</v>
      </c>
      <c r="H401" s="5"/>
      <c r="I401" s="2" t="s">
        <v>47</v>
      </c>
      <c r="J401" s="4">
        <v>1.61</v>
      </c>
      <c r="K401" s="4">
        <v>1.61</v>
      </c>
      <c r="V401" s="6">
        <f>J401</f>
        <v>1.61</v>
      </c>
    </row>
    <row r="402" spans="2:22" x14ac:dyDescent="0.25">
      <c r="B402" s="2" t="s">
        <v>43</v>
      </c>
      <c r="C402" s="3">
        <v>45268</v>
      </c>
      <c r="D402" s="2" t="s">
        <v>225</v>
      </c>
      <c r="E402" s="2" t="s">
        <v>445</v>
      </c>
      <c r="F402" s="2" t="s">
        <v>45</v>
      </c>
      <c r="G402" s="2" t="s">
        <v>93</v>
      </c>
      <c r="H402" s="5"/>
      <c r="I402" s="2" t="s">
        <v>47</v>
      </c>
      <c r="J402" s="4">
        <v>593.75</v>
      </c>
      <c r="K402" s="4">
        <v>593.75</v>
      </c>
      <c r="L402" s="6">
        <f>J402</f>
        <v>593.75</v>
      </c>
    </row>
    <row r="403" spans="2:22" x14ac:dyDescent="0.25">
      <c r="B403" s="2" t="s">
        <v>43</v>
      </c>
      <c r="C403" s="3">
        <v>45268</v>
      </c>
      <c r="D403" s="2" t="s">
        <v>225</v>
      </c>
      <c r="E403" s="2" t="s">
        <v>445</v>
      </c>
      <c r="F403" s="2" t="s">
        <v>45</v>
      </c>
      <c r="G403" s="2" t="s">
        <v>93</v>
      </c>
      <c r="H403" s="5"/>
      <c r="I403" s="2" t="s">
        <v>47</v>
      </c>
      <c r="J403" s="4">
        <v>212.5</v>
      </c>
      <c r="K403" s="4">
        <v>212.5</v>
      </c>
      <c r="M403" s="6">
        <f>J403</f>
        <v>212.5</v>
      </c>
    </row>
    <row r="404" spans="2:22" x14ac:dyDescent="0.25">
      <c r="B404" s="2" t="s">
        <v>43</v>
      </c>
      <c r="C404" s="3">
        <v>45268</v>
      </c>
      <c r="D404" s="2" t="s">
        <v>225</v>
      </c>
      <c r="E404" s="2" t="s">
        <v>445</v>
      </c>
      <c r="F404" s="2" t="s">
        <v>45</v>
      </c>
      <c r="G404" s="2" t="s">
        <v>93</v>
      </c>
      <c r="H404" s="5"/>
      <c r="I404" s="2" t="s">
        <v>47</v>
      </c>
      <c r="J404" s="4">
        <v>2.4500000000000002</v>
      </c>
      <c r="K404" s="4">
        <v>2.4500000000000002</v>
      </c>
      <c r="N404" s="6"/>
      <c r="P404" s="6">
        <f>J404</f>
        <v>2.4500000000000002</v>
      </c>
    </row>
    <row r="405" spans="2:22" x14ac:dyDescent="0.25">
      <c r="B405" s="2" t="s">
        <v>43</v>
      </c>
      <c r="C405" s="3">
        <v>45268</v>
      </c>
      <c r="D405" s="2" t="s">
        <v>225</v>
      </c>
      <c r="E405" s="2" t="s">
        <v>445</v>
      </c>
      <c r="F405" s="2" t="s">
        <v>45</v>
      </c>
      <c r="G405" s="2" t="s">
        <v>93</v>
      </c>
      <c r="H405" s="5"/>
      <c r="I405" s="2" t="s">
        <v>47</v>
      </c>
      <c r="J405" s="4">
        <v>12.69</v>
      </c>
      <c r="K405" s="4">
        <v>12.69</v>
      </c>
      <c r="O405" s="6">
        <f>J405</f>
        <v>12.69</v>
      </c>
    </row>
    <row r="406" spans="2:22" x14ac:dyDescent="0.25">
      <c r="B406" s="2" t="s">
        <v>43</v>
      </c>
      <c r="C406" s="3">
        <v>45268</v>
      </c>
      <c r="D406" s="2" t="s">
        <v>225</v>
      </c>
      <c r="E406" s="2" t="s">
        <v>445</v>
      </c>
      <c r="F406" s="2" t="s">
        <v>45</v>
      </c>
      <c r="G406" s="2" t="s">
        <v>93</v>
      </c>
      <c r="H406" s="5"/>
      <c r="I406" s="2" t="s">
        <v>47</v>
      </c>
      <c r="J406" s="4">
        <v>4.68</v>
      </c>
      <c r="K406" s="4">
        <v>4.68</v>
      </c>
      <c r="Q406" s="6">
        <f>J406</f>
        <v>4.68</v>
      </c>
    </row>
    <row r="407" spans="2:22" x14ac:dyDescent="0.25">
      <c r="B407" s="2" t="s">
        <v>43</v>
      </c>
      <c r="C407" s="3">
        <v>45268</v>
      </c>
      <c r="D407" s="2" t="s">
        <v>225</v>
      </c>
      <c r="E407" s="2" t="s">
        <v>445</v>
      </c>
      <c r="F407" s="2" t="s">
        <v>45</v>
      </c>
      <c r="G407" s="2" t="s">
        <v>93</v>
      </c>
      <c r="H407" s="5"/>
      <c r="I407" s="2" t="s">
        <v>47</v>
      </c>
      <c r="J407" s="4">
        <v>1.94</v>
      </c>
      <c r="K407" s="4">
        <v>1.94</v>
      </c>
      <c r="R407" s="6">
        <f>J407</f>
        <v>1.94</v>
      </c>
    </row>
    <row r="408" spans="2:22" x14ac:dyDescent="0.25">
      <c r="B408" s="2" t="s">
        <v>43</v>
      </c>
      <c r="C408" s="3">
        <v>45268</v>
      </c>
      <c r="D408" s="2" t="s">
        <v>225</v>
      </c>
      <c r="E408" s="2" t="s">
        <v>445</v>
      </c>
      <c r="F408" s="2" t="s">
        <v>45</v>
      </c>
      <c r="G408" s="2" t="s">
        <v>93</v>
      </c>
      <c r="H408" s="5"/>
      <c r="I408" s="2" t="s">
        <v>47</v>
      </c>
      <c r="J408" s="4">
        <v>0.24</v>
      </c>
      <c r="K408" s="4">
        <v>0.24</v>
      </c>
      <c r="S408" s="6">
        <f>J408</f>
        <v>0.24</v>
      </c>
    </row>
    <row r="409" spans="2:22" x14ac:dyDescent="0.25">
      <c r="B409" s="2" t="s">
        <v>43</v>
      </c>
      <c r="C409" s="3">
        <v>45268</v>
      </c>
      <c r="D409" s="2" t="s">
        <v>225</v>
      </c>
      <c r="E409" s="2" t="s">
        <v>445</v>
      </c>
      <c r="F409" s="2" t="s">
        <v>45</v>
      </c>
      <c r="G409" s="2" t="s">
        <v>93</v>
      </c>
      <c r="H409" s="5"/>
      <c r="I409" s="2" t="s">
        <v>47</v>
      </c>
      <c r="J409" s="4">
        <v>49.99</v>
      </c>
      <c r="K409" s="4">
        <v>49.99</v>
      </c>
      <c r="T409" s="6">
        <f>J409</f>
        <v>49.99</v>
      </c>
    </row>
    <row r="410" spans="2:22" x14ac:dyDescent="0.25">
      <c r="B410" s="2" t="s">
        <v>43</v>
      </c>
      <c r="C410" s="3">
        <v>45268</v>
      </c>
      <c r="D410" s="2" t="s">
        <v>225</v>
      </c>
      <c r="E410" s="2" t="s">
        <v>445</v>
      </c>
      <c r="F410" s="2" t="s">
        <v>45</v>
      </c>
      <c r="G410" s="2" t="s">
        <v>93</v>
      </c>
      <c r="H410" s="5"/>
      <c r="I410" s="2" t="s">
        <v>47</v>
      </c>
      <c r="J410" s="4">
        <v>11.69</v>
      </c>
      <c r="K410" s="4">
        <v>11.69</v>
      </c>
      <c r="U410" s="6">
        <f>J410</f>
        <v>11.69</v>
      </c>
    </row>
    <row r="411" spans="2:22" x14ac:dyDescent="0.25">
      <c r="B411" s="2" t="s">
        <v>43</v>
      </c>
      <c r="C411" s="3">
        <v>45268</v>
      </c>
      <c r="D411" s="2" t="s">
        <v>225</v>
      </c>
      <c r="E411" s="2" t="s">
        <v>445</v>
      </c>
      <c r="F411" s="2" t="s">
        <v>45</v>
      </c>
      <c r="G411" s="2" t="s">
        <v>93</v>
      </c>
      <c r="H411" s="5"/>
      <c r="I411" s="2" t="s">
        <v>47</v>
      </c>
      <c r="J411" s="4">
        <v>1.93</v>
      </c>
      <c r="K411" s="4">
        <v>1.93</v>
      </c>
      <c r="V411" s="6">
        <f>J411</f>
        <v>1.93</v>
      </c>
    </row>
    <row r="412" spans="2:22" x14ac:dyDescent="0.25">
      <c r="B412" s="2" t="s">
        <v>43</v>
      </c>
      <c r="C412" s="3">
        <v>45275</v>
      </c>
      <c r="D412" s="2" t="s">
        <v>226</v>
      </c>
      <c r="E412" s="2" t="s">
        <v>445</v>
      </c>
      <c r="F412" s="2" t="s">
        <v>45</v>
      </c>
      <c r="G412" s="2" t="s">
        <v>93</v>
      </c>
      <c r="H412" s="5"/>
      <c r="I412" s="2" t="s">
        <v>47</v>
      </c>
      <c r="J412" s="4">
        <v>650</v>
      </c>
      <c r="K412" s="4">
        <v>650</v>
      </c>
      <c r="L412" s="6">
        <f>J412</f>
        <v>650</v>
      </c>
    </row>
    <row r="413" spans="2:22" x14ac:dyDescent="0.25">
      <c r="B413" s="2" t="s">
        <v>43</v>
      </c>
      <c r="C413" s="3">
        <v>45275</v>
      </c>
      <c r="D413" s="2" t="s">
        <v>226</v>
      </c>
      <c r="E413" s="2" t="s">
        <v>445</v>
      </c>
      <c r="F413" s="2" t="s">
        <v>45</v>
      </c>
      <c r="G413" s="2" t="s">
        <v>93</v>
      </c>
      <c r="H413" s="5"/>
      <c r="I413" s="2" t="s">
        <v>47</v>
      </c>
      <c r="J413" s="4">
        <v>68.75</v>
      </c>
      <c r="K413" s="4">
        <v>68.75</v>
      </c>
      <c r="M413" s="6">
        <f>J413</f>
        <v>68.75</v>
      </c>
    </row>
    <row r="414" spans="2:22" x14ac:dyDescent="0.25">
      <c r="B414" s="2" t="s">
        <v>43</v>
      </c>
      <c r="C414" s="3">
        <v>45275</v>
      </c>
      <c r="D414" s="2" t="s">
        <v>226</v>
      </c>
      <c r="E414" s="2" t="s">
        <v>445</v>
      </c>
      <c r="F414" s="2" t="s">
        <v>45</v>
      </c>
      <c r="G414" s="2" t="s">
        <v>93</v>
      </c>
      <c r="H414" s="5"/>
      <c r="I414" s="2" t="s">
        <v>47</v>
      </c>
      <c r="J414" s="4">
        <v>2.68</v>
      </c>
      <c r="K414" s="4">
        <v>2.68</v>
      </c>
      <c r="N414" s="6"/>
      <c r="P414" s="6">
        <f>J414</f>
        <v>2.68</v>
      </c>
    </row>
    <row r="415" spans="2:22" x14ac:dyDescent="0.25">
      <c r="B415" s="2" t="s">
        <v>43</v>
      </c>
      <c r="C415" s="3">
        <v>45275</v>
      </c>
      <c r="D415" s="2" t="s">
        <v>226</v>
      </c>
      <c r="E415" s="2" t="s">
        <v>445</v>
      </c>
      <c r="F415" s="2" t="s">
        <v>45</v>
      </c>
      <c r="G415" s="2" t="s">
        <v>93</v>
      </c>
      <c r="H415" s="5"/>
      <c r="I415" s="2" t="s">
        <v>47</v>
      </c>
      <c r="J415" s="4">
        <v>12.69</v>
      </c>
      <c r="K415" s="4">
        <v>12.69</v>
      </c>
      <c r="O415" s="6">
        <f>J415</f>
        <v>12.69</v>
      </c>
    </row>
    <row r="416" spans="2:22" x14ac:dyDescent="0.25">
      <c r="B416" s="2" t="s">
        <v>43</v>
      </c>
      <c r="C416" s="3">
        <v>45275</v>
      </c>
      <c r="D416" s="2" t="s">
        <v>226</v>
      </c>
      <c r="E416" s="2" t="s">
        <v>445</v>
      </c>
      <c r="F416" s="2" t="s">
        <v>45</v>
      </c>
      <c r="G416" s="2" t="s">
        <v>93</v>
      </c>
      <c r="H416" s="5"/>
      <c r="I416" s="2" t="s">
        <v>47</v>
      </c>
      <c r="J416" s="4">
        <v>4.17</v>
      </c>
      <c r="K416" s="4">
        <v>4.17</v>
      </c>
      <c r="Q416" s="6">
        <f>J416</f>
        <v>4.17</v>
      </c>
    </row>
    <row r="417" spans="2:22" x14ac:dyDescent="0.25">
      <c r="B417" s="2" t="s">
        <v>43</v>
      </c>
      <c r="C417" s="3">
        <v>45275</v>
      </c>
      <c r="D417" s="2" t="s">
        <v>226</v>
      </c>
      <c r="E417" s="2" t="s">
        <v>445</v>
      </c>
      <c r="F417" s="2" t="s">
        <v>45</v>
      </c>
      <c r="G417" s="2" t="s">
        <v>93</v>
      </c>
      <c r="H417" s="5"/>
      <c r="I417" s="2" t="s">
        <v>47</v>
      </c>
      <c r="J417" s="4">
        <v>1.73</v>
      </c>
      <c r="K417" s="4">
        <v>1.73</v>
      </c>
      <c r="R417" s="6">
        <f>J417</f>
        <v>1.73</v>
      </c>
    </row>
    <row r="418" spans="2:22" x14ac:dyDescent="0.25">
      <c r="B418" s="2" t="s">
        <v>43</v>
      </c>
      <c r="C418" s="3">
        <v>45275</v>
      </c>
      <c r="D418" s="2" t="s">
        <v>226</v>
      </c>
      <c r="E418" s="2" t="s">
        <v>445</v>
      </c>
      <c r="F418" s="2" t="s">
        <v>45</v>
      </c>
      <c r="G418" s="2" t="s">
        <v>93</v>
      </c>
      <c r="H418" s="5"/>
      <c r="I418" s="2" t="s">
        <v>47</v>
      </c>
      <c r="J418" s="4">
        <v>0.22</v>
      </c>
      <c r="K418" s="4">
        <v>0.22</v>
      </c>
      <c r="S418" s="6">
        <f>J418</f>
        <v>0.22</v>
      </c>
    </row>
    <row r="419" spans="2:22" x14ac:dyDescent="0.25">
      <c r="B419" s="2" t="s">
        <v>43</v>
      </c>
      <c r="C419" s="3">
        <v>45275</v>
      </c>
      <c r="D419" s="2" t="s">
        <v>226</v>
      </c>
      <c r="E419" s="2" t="s">
        <v>445</v>
      </c>
      <c r="F419" s="2" t="s">
        <v>45</v>
      </c>
      <c r="G419" s="2" t="s">
        <v>93</v>
      </c>
      <c r="H419" s="5"/>
      <c r="I419" s="2" t="s">
        <v>47</v>
      </c>
      <c r="J419" s="4">
        <v>44.56</v>
      </c>
      <c r="K419" s="4">
        <v>44.56</v>
      </c>
      <c r="T419" s="6">
        <f>J419</f>
        <v>44.56</v>
      </c>
    </row>
    <row r="420" spans="2:22" x14ac:dyDescent="0.25">
      <c r="B420" s="2" t="s">
        <v>43</v>
      </c>
      <c r="C420" s="3">
        <v>45275</v>
      </c>
      <c r="D420" s="2" t="s">
        <v>226</v>
      </c>
      <c r="E420" s="2" t="s">
        <v>445</v>
      </c>
      <c r="F420" s="2" t="s">
        <v>45</v>
      </c>
      <c r="G420" s="2" t="s">
        <v>93</v>
      </c>
      <c r="H420" s="5"/>
      <c r="I420" s="2" t="s">
        <v>47</v>
      </c>
      <c r="J420" s="4">
        <v>10.42</v>
      </c>
      <c r="K420" s="4">
        <v>10.42</v>
      </c>
      <c r="U420" s="6">
        <f>J420</f>
        <v>10.42</v>
      </c>
    </row>
    <row r="421" spans="2:22" x14ac:dyDescent="0.25">
      <c r="B421" s="2" t="s">
        <v>43</v>
      </c>
      <c r="C421" s="3">
        <v>45275</v>
      </c>
      <c r="D421" s="2" t="s">
        <v>226</v>
      </c>
      <c r="E421" s="2" t="s">
        <v>445</v>
      </c>
      <c r="F421" s="2" t="s">
        <v>45</v>
      </c>
      <c r="G421" s="2" t="s">
        <v>93</v>
      </c>
      <c r="H421" s="5"/>
      <c r="I421" s="2" t="s">
        <v>47</v>
      </c>
      <c r="J421" s="4">
        <v>1.73</v>
      </c>
      <c r="K421" s="4">
        <v>1.73</v>
      </c>
      <c r="V421" s="6">
        <f>J421</f>
        <v>1.73</v>
      </c>
    </row>
    <row r="422" spans="2:22" x14ac:dyDescent="0.25">
      <c r="B422" s="11" t="s">
        <v>43</v>
      </c>
      <c r="C422" s="12">
        <v>45282</v>
      </c>
      <c r="D422" s="11" t="s">
        <v>227</v>
      </c>
      <c r="E422" s="2" t="s">
        <v>445</v>
      </c>
      <c r="F422" s="11" t="s">
        <v>45</v>
      </c>
      <c r="G422" s="11" t="s">
        <v>93</v>
      </c>
      <c r="H422" s="13"/>
      <c r="I422" s="11" t="s">
        <v>47</v>
      </c>
      <c r="J422" s="14">
        <v>731.25</v>
      </c>
      <c r="K422" s="14">
        <v>731.25</v>
      </c>
      <c r="L422" s="6">
        <f>J422</f>
        <v>731.25</v>
      </c>
    </row>
    <row r="423" spans="2:22" x14ac:dyDescent="0.25">
      <c r="B423" s="2" t="s">
        <v>43</v>
      </c>
      <c r="C423" s="3">
        <v>45282</v>
      </c>
      <c r="D423" s="2" t="s">
        <v>227</v>
      </c>
      <c r="E423" s="2" t="s">
        <v>445</v>
      </c>
      <c r="F423" s="2" t="s">
        <v>45</v>
      </c>
      <c r="G423" s="2" t="s">
        <v>93</v>
      </c>
      <c r="H423" s="5"/>
      <c r="I423" s="2" t="s">
        <v>47</v>
      </c>
      <c r="J423" s="4">
        <v>3.02</v>
      </c>
      <c r="K423" s="4">
        <v>3.02</v>
      </c>
      <c r="N423" s="6"/>
      <c r="P423" s="6">
        <f>J423</f>
        <v>3.02</v>
      </c>
    </row>
    <row r="424" spans="2:22" x14ac:dyDescent="0.25">
      <c r="B424" s="2" t="s">
        <v>43</v>
      </c>
      <c r="C424" s="3">
        <v>45282</v>
      </c>
      <c r="D424" s="2" t="s">
        <v>227</v>
      </c>
      <c r="E424" s="2" t="s">
        <v>445</v>
      </c>
      <c r="F424" s="2" t="s">
        <v>45</v>
      </c>
      <c r="G424" s="2" t="s">
        <v>93</v>
      </c>
      <c r="H424" s="5"/>
      <c r="I424" s="2" t="s">
        <v>47</v>
      </c>
      <c r="J424" s="4">
        <v>12.69</v>
      </c>
      <c r="K424" s="4">
        <v>12.69</v>
      </c>
      <c r="O424" s="6">
        <f>J424</f>
        <v>12.69</v>
      </c>
    </row>
    <row r="425" spans="2:22" x14ac:dyDescent="0.25">
      <c r="B425" s="2" t="s">
        <v>43</v>
      </c>
      <c r="C425" s="3">
        <v>45282</v>
      </c>
      <c r="D425" s="2" t="s">
        <v>227</v>
      </c>
      <c r="E425" s="2" t="s">
        <v>445</v>
      </c>
      <c r="F425" s="2" t="s">
        <v>45</v>
      </c>
      <c r="G425" s="2" t="s">
        <v>93</v>
      </c>
      <c r="H425" s="5"/>
      <c r="I425" s="2" t="s">
        <v>47</v>
      </c>
      <c r="J425" s="4">
        <v>4.24</v>
      </c>
      <c r="K425" s="4">
        <v>4.24</v>
      </c>
      <c r="Q425" s="6">
        <f>J425</f>
        <v>4.24</v>
      </c>
    </row>
    <row r="426" spans="2:22" x14ac:dyDescent="0.25">
      <c r="B426" s="2" t="s">
        <v>43</v>
      </c>
      <c r="C426" s="3">
        <v>45282</v>
      </c>
      <c r="D426" s="2" t="s">
        <v>227</v>
      </c>
      <c r="E426" s="2" t="s">
        <v>445</v>
      </c>
      <c r="F426" s="2" t="s">
        <v>45</v>
      </c>
      <c r="G426" s="2" t="s">
        <v>93</v>
      </c>
      <c r="H426" s="5"/>
      <c r="I426" s="2" t="s">
        <v>47</v>
      </c>
      <c r="J426" s="4">
        <v>1.76</v>
      </c>
      <c r="K426" s="4">
        <v>1.76</v>
      </c>
      <c r="R426" s="6">
        <f>J426</f>
        <v>1.76</v>
      </c>
    </row>
    <row r="427" spans="2:22" x14ac:dyDescent="0.25">
      <c r="B427" s="2" t="s">
        <v>43</v>
      </c>
      <c r="C427" s="3">
        <v>45282</v>
      </c>
      <c r="D427" s="2" t="s">
        <v>227</v>
      </c>
      <c r="E427" s="2" t="s">
        <v>445</v>
      </c>
      <c r="F427" s="2" t="s">
        <v>45</v>
      </c>
      <c r="G427" s="2" t="s">
        <v>93</v>
      </c>
      <c r="H427" s="5"/>
      <c r="I427" s="2" t="s">
        <v>47</v>
      </c>
      <c r="J427" s="4">
        <v>0.22</v>
      </c>
      <c r="K427" s="4">
        <v>0.22</v>
      </c>
      <c r="S427" s="6">
        <f>J427</f>
        <v>0.22</v>
      </c>
    </row>
    <row r="428" spans="2:22" x14ac:dyDescent="0.25">
      <c r="B428" s="2" t="s">
        <v>43</v>
      </c>
      <c r="C428" s="3">
        <v>45282</v>
      </c>
      <c r="D428" s="2" t="s">
        <v>227</v>
      </c>
      <c r="E428" s="2" t="s">
        <v>445</v>
      </c>
      <c r="F428" s="2" t="s">
        <v>45</v>
      </c>
      <c r="G428" s="2" t="s">
        <v>93</v>
      </c>
      <c r="H428" s="5"/>
      <c r="I428" s="2" t="s">
        <v>47</v>
      </c>
      <c r="J428" s="4">
        <v>45.34</v>
      </c>
      <c r="K428" s="4">
        <v>45.34</v>
      </c>
      <c r="T428" s="6">
        <f>J428</f>
        <v>45.34</v>
      </c>
    </row>
    <row r="429" spans="2:22" x14ac:dyDescent="0.25">
      <c r="B429" s="2" t="s">
        <v>43</v>
      </c>
      <c r="C429" s="3">
        <v>45282</v>
      </c>
      <c r="D429" s="2" t="s">
        <v>227</v>
      </c>
      <c r="E429" s="2" t="s">
        <v>445</v>
      </c>
      <c r="F429" s="2" t="s">
        <v>45</v>
      </c>
      <c r="G429" s="2" t="s">
        <v>93</v>
      </c>
      <c r="H429" s="5"/>
      <c r="I429" s="2" t="s">
        <v>47</v>
      </c>
      <c r="J429" s="4">
        <v>10.6</v>
      </c>
      <c r="K429" s="4">
        <v>10.6</v>
      </c>
      <c r="U429" s="6">
        <f>J429</f>
        <v>10.6</v>
      </c>
    </row>
    <row r="430" spans="2:22" x14ac:dyDescent="0.25">
      <c r="B430" s="2" t="s">
        <v>43</v>
      </c>
      <c r="C430" s="3">
        <v>45282</v>
      </c>
      <c r="D430" s="2" t="s">
        <v>227</v>
      </c>
      <c r="E430" s="2" t="s">
        <v>445</v>
      </c>
      <c r="F430" s="2" t="s">
        <v>45</v>
      </c>
      <c r="G430" s="2" t="s">
        <v>93</v>
      </c>
      <c r="H430" s="5"/>
      <c r="I430" s="2" t="s">
        <v>47</v>
      </c>
      <c r="J430" s="4">
        <v>1.75</v>
      </c>
      <c r="K430" s="4">
        <v>1.75</v>
      </c>
      <c r="V430" s="6">
        <f>J430</f>
        <v>1.75</v>
      </c>
    </row>
    <row r="431" spans="2:22" x14ac:dyDescent="0.25">
      <c r="B431" s="2" t="s">
        <v>43</v>
      </c>
      <c r="C431" s="3">
        <v>45289</v>
      </c>
      <c r="D431" s="2" t="s">
        <v>228</v>
      </c>
      <c r="E431" s="2" t="s">
        <v>445</v>
      </c>
      <c r="F431" s="2" t="s">
        <v>45</v>
      </c>
      <c r="G431" s="2" t="s">
        <v>93</v>
      </c>
      <c r="H431" s="5"/>
      <c r="I431" s="2" t="s">
        <v>47</v>
      </c>
      <c r="J431" s="4">
        <v>750</v>
      </c>
      <c r="K431" s="4">
        <v>750</v>
      </c>
      <c r="L431" s="6">
        <f>J431</f>
        <v>750</v>
      </c>
    </row>
    <row r="432" spans="2:22" x14ac:dyDescent="0.25">
      <c r="B432" s="2" t="s">
        <v>43</v>
      </c>
      <c r="C432" s="3">
        <v>45289</v>
      </c>
      <c r="D432" s="2" t="s">
        <v>228</v>
      </c>
      <c r="E432" s="2" t="s">
        <v>445</v>
      </c>
      <c r="F432" s="2" t="s">
        <v>45</v>
      </c>
      <c r="G432" s="2" t="s">
        <v>93</v>
      </c>
      <c r="H432" s="5"/>
      <c r="I432" s="2" t="s">
        <v>47</v>
      </c>
      <c r="J432" s="4">
        <v>3.1</v>
      </c>
      <c r="K432" s="4">
        <v>3.1</v>
      </c>
      <c r="N432" s="6"/>
      <c r="P432" s="6">
        <f>J432</f>
        <v>3.1</v>
      </c>
    </row>
    <row r="433" spans="2:23" x14ac:dyDescent="0.25">
      <c r="B433" s="2" t="s">
        <v>43</v>
      </c>
      <c r="C433" s="3">
        <v>45289</v>
      </c>
      <c r="D433" s="2" t="s">
        <v>228</v>
      </c>
      <c r="E433" s="2" t="s">
        <v>445</v>
      </c>
      <c r="F433" s="2" t="s">
        <v>45</v>
      </c>
      <c r="G433" s="2" t="s">
        <v>93</v>
      </c>
      <c r="H433" s="5"/>
      <c r="I433" s="2" t="s">
        <v>47</v>
      </c>
      <c r="J433" s="4">
        <v>12.69</v>
      </c>
      <c r="K433" s="4">
        <v>12.69</v>
      </c>
      <c r="O433" s="6">
        <f>J433</f>
        <v>12.69</v>
      </c>
    </row>
    <row r="434" spans="2:23" x14ac:dyDescent="0.25">
      <c r="B434" s="2" t="s">
        <v>43</v>
      </c>
      <c r="C434" s="3">
        <v>45289</v>
      </c>
      <c r="D434" s="2" t="s">
        <v>228</v>
      </c>
      <c r="E434" s="2" t="s">
        <v>445</v>
      </c>
      <c r="F434" s="2" t="s">
        <v>45</v>
      </c>
      <c r="G434" s="2" t="s">
        <v>93</v>
      </c>
      <c r="H434" s="5"/>
      <c r="I434" s="2" t="s">
        <v>47</v>
      </c>
      <c r="J434" s="4">
        <v>4.3499999999999996</v>
      </c>
      <c r="K434" s="4">
        <v>4.3499999999999996</v>
      </c>
      <c r="Q434" s="6">
        <f>J434</f>
        <v>4.3499999999999996</v>
      </c>
    </row>
    <row r="435" spans="2:23" x14ac:dyDescent="0.25">
      <c r="B435" s="2" t="s">
        <v>43</v>
      </c>
      <c r="C435" s="3">
        <v>45289</v>
      </c>
      <c r="D435" s="2" t="s">
        <v>228</v>
      </c>
      <c r="E435" s="2" t="s">
        <v>445</v>
      </c>
      <c r="F435" s="2" t="s">
        <v>45</v>
      </c>
      <c r="G435" s="2" t="s">
        <v>93</v>
      </c>
      <c r="H435" s="5"/>
      <c r="I435" s="2" t="s">
        <v>47</v>
      </c>
      <c r="J435" s="4">
        <v>1.8</v>
      </c>
      <c r="K435" s="4">
        <v>1.8</v>
      </c>
      <c r="R435" s="6">
        <f>J435</f>
        <v>1.8</v>
      </c>
    </row>
    <row r="436" spans="2:23" x14ac:dyDescent="0.25">
      <c r="B436" s="2" t="s">
        <v>43</v>
      </c>
      <c r="C436" s="3">
        <v>45289</v>
      </c>
      <c r="D436" s="2" t="s">
        <v>228</v>
      </c>
      <c r="E436" s="2" t="s">
        <v>445</v>
      </c>
      <c r="F436" s="2" t="s">
        <v>45</v>
      </c>
      <c r="G436" s="2" t="s">
        <v>93</v>
      </c>
      <c r="H436" s="5"/>
      <c r="I436" s="2" t="s">
        <v>47</v>
      </c>
      <c r="J436" s="4">
        <v>0.22</v>
      </c>
      <c r="K436" s="4">
        <v>0.22</v>
      </c>
      <c r="S436" s="6">
        <f>J436</f>
        <v>0.22</v>
      </c>
    </row>
    <row r="437" spans="2:23" x14ac:dyDescent="0.25">
      <c r="B437" s="2" t="s">
        <v>43</v>
      </c>
      <c r="C437" s="3">
        <v>45289</v>
      </c>
      <c r="D437" s="2" t="s">
        <v>228</v>
      </c>
      <c r="E437" s="2" t="s">
        <v>445</v>
      </c>
      <c r="F437" s="2" t="s">
        <v>45</v>
      </c>
      <c r="G437" s="2" t="s">
        <v>93</v>
      </c>
      <c r="H437" s="5"/>
      <c r="I437" s="2" t="s">
        <v>47</v>
      </c>
      <c r="J437" s="4">
        <v>46.5</v>
      </c>
      <c r="K437" s="4">
        <v>46.5</v>
      </c>
      <c r="T437" s="6">
        <f>J437</f>
        <v>46.5</v>
      </c>
    </row>
    <row r="438" spans="2:23" x14ac:dyDescent="0.25">
      <c r="B438" s="2" t="s">
        <v>43</v>
      </c>
      <c r="C438" s="3">
        <v>45289</v>
      </c>
      <c r="D438" s="2" t="s">
        <v>228</v>
      </c>
      <c r="E438" s="2" t="s">
        <v>445</v>
      </c>
      <c r="F438" s="2" t="s">
        <v>45</v>
      </c>
      <c r="G438" s="2" t="s">
        <v>93</v>
      </c>
      <c r="H438" s="5"/>
      <c r="I438" s="2" t="s">
        <v>47</v>
      </c>
      <c r="J438" s="4">
        <v>10.88</v>
      </c>
      <c r="K438" s="4">
        <v>10.88</v>
      </c>
      <c r="U438" s="6">
        <f>J438</f>
        <v>10.88</v>
      </c>
    </row>
    <row r="439" spans="2:23" x14ac:dyDescent="0.25">
      <c r="B439" s="2" t="s">
        <v>43</v>
      </c>
      <c r="C439" s="3">
        <v>45289</v>
      </c>
      <c r="D439" s="2" t="s">
        <v>228</v>
      </c>
      <c r="E439" s="2" t="s">
        <v>445</v>
      </c>
      <c r="F439" s="2" t="s">
        <v>45</v>
      </c>
      <c r="G439" s="2" t="s">
        <v>93</v>
      </c>
      <c r="H439" s="5"/>
      <c r="I439" s="2" t="s">
        <v>47</v>
      </c>
      <c r="J439" s="4">
        <v>1.8</v>
      </c>
      <c r="K439" s="4">
        <v>1.8</v>
      </c>
      <c r="V439" s="6">
        <f>J439</f>
        <v>1.8</v>
      </c>
    </row>
    <row r="441" spans="2:23" x14ac:dyDescent="0.25">
      <c r="J441" s="7">
        <f>SUM(J2:J440)</f>
        <v>41603.58</v>
      </c>
      <c r="K441" s="7">
        <f>SUM(K2:K440)</f>
        <v>41603.58</v>
      </c>
      <c r="L441" s="7">
        <f t="shared" ref="L441:V441" si="0">SUM(L2:L440)</f>
        <v>36525</v>
      </c>
      <c r="M441" s="7">
        <f>SUM(M2:M440)</f>
        <v>1117.5</v>
      </c>
      <c r="N441" s="7">
        <f>SUM(N2:N440)</f>
        <v>20.46</v>
      </c>
      <c r="O441" s="7">
        <f>SUM(O2:O440)</f>
        <v>647.19000000000051</v>
      </c>
      <c r="P441" s="7">
        <f t="shared" si="0"/>
        <v>158.68</v>
      </c>
      <c r="Q441" s="7">
        <f t="shared" si="0"/>
        <v>108.48999999999998</v>
      </c>
      <c r="R441" s="7">
        <f t="shared" si="0"/>
        <v>44.969999999999985</v>
      </c>
      <c r="S441" s="7">
        <f t="shared" si="0"/>
        <v>11.290000000000006</v>
      </c>
      <c r="T441" s="7">
        <f t="shared" si="0"/>
        <v>2333.8399999999997</v>
      </c>
      <c r="U441" s="7">
        <f t="shared" si="0"/>
        <v>545.81999999999994</v>
      </c>
      <c r="V441" s="7">
        <f t="shared" si="0"/>
        <v>90.340000000000018</v>
      </c>
    </row>
    <row r="442" spans="2:23" x14ac:dyDescent="0.25">
      <c r="J442" s="6"/>
      <c r="K442" s="6"/>
      <c r="L442" s="6"/>
      <c r="M442" s="33" t="s">
        <v>229</v>
      </c>
      <c r="N442" s="6" t="s">
        <v>230</v>
      </c>
      <c r="O442" s="6" t="s">
        <v>231</v>
      </c>
      <c r="P442" s="32" t="s">
        <v>106</v>
      </c>
      <c r="Q442" s="32" t="s">
        <v>177</v>
      </c>
      <c r="R442" s="37" t="s">
        <v>108</v>
      </c>
      <c r="S442" s="32" t="s">
        <v>109</v>
      </c>
      <c r="T442" s="32" t="s">
        <v>110</v>
      </c>
      <c r="U442" s="32" t="s">
        <v>111</v>
      </c>
      <c r="V442" s="32" t="s">
        <v>112</v>
      </c>
    </row>
    <row r="443" spans="2:23" x14ac:dyDescent="0.25">
      <c r="J443" s="6"/>
      <c r="K443" s="6"/>
      <c r="L443" s="6"/>
      <c r="M443" s="10"/>
      <c r="T443" s="6"/>
      <c r="U443" s="6"/>
      <c r="V443" s="6"/>
    </row>
    <row r="444" spans="2:23" x14ac:dyDescent="0.25">
      <c r="J444" s="6"/>
      <c r="K444" s="6"/>
      <c r="L444" s="6"/>
      <c r="M444" s="10"/>
      <c r="T444" s="6"/>
      <c r="U444" s="6"/>
      <c r="V444" s="6"/>
    </row>
    <row r="445" spans="2:23" x14ac:dyDescent="0.25">
      <c r="J445" s="6"/>
      <c r="K445" s="6"/>
      <c r="L445" s="6"/>
      <c r="M445" s="10"/>
      <c r="T445" s="6"/>
      <c r="U445" s="6"/>
      <c r="V445" s="6"/>
    </row>
    <row r="446" spans="2:23" x14ac:dyDescent="0.25">
      <c r="J446" s="6"/>
      <c r="K446" s="6"/>
      <c r="L446" s="6"/>
      <c r="M446" s="10"/>
      <c r="T446" s="6"/>
      <c r="U446" s="6"/>
      <c r="V446" s="6"/>
    </row>
    <row r="447" spans="2:23" x14ac:dyDescent="0.25">
      <c r="I447" s="22" t="s">
        <v>443</v>
      </c>
      <c r="J447" s="29" t="s">
        <v>445</v>
      </c>
      <c r="L447" s="19"/>
      <c r="W447" s="9"/>
    </row>
    <row r="448" spans="2:23" x14ac:dyDescent="0.25">
      <c r="L448" s="19"/>
      <c r="W448" s="17"/>
    </row>
    <row r="449" spans="9:23" x14ac:dyDescent="0.25">
      <c r="J449" s="8"/>
      <c r="K449" s="22" t="s">
        <v>113</v>
      </c>
      <c r="L449" s="22" t="s">
        <v>10</v>
      </c>
      <c r="M449" s="22" t="s">
        <v>114</v>
      </c>
      <c r="W449" s="17"/>
    </row>
    <row r="450" spans="9:23" x14ac:dyDescent="0.25">
      <c r="I450" s="22" t="s">
        <v>115</v>
      </c>
      <c r="J450" s="8" t="s">
        <v>116</v>
      </c>
      <c r="K450" s="35">
        <v>1581.45</v>
      </c>
      <c r="L450" s="35">
        <v>37642.5</v>
      </c>
      <c r="M450" s="53">
        <f>SUM(P441:V441)</f>
        <v>3293.4299999999994</v>
      </c>
      <c r="O450" s="44" t="s">
        <v>117</v>
      </c>
      <c r="P450" s="22" t="s">
        <v>118</v>
      </c>
      <c r="Q450" s="22" t="s">
        <v>119</v>
      </c>
    </row>
    <row r="451" spans="9:23" x14ac:dyDescent="0.25">
      <c r="I451" s="8"/>
      <c r="J451" s="8"/>
      <c r="K451" s="35"/>
      <c r="L451" s="35"/>
      <c r="M451" s="35"/>
      <c r="N451" s="9"/>
      <c r="O451" s="9"/>
      <c r="Q451" s="9">
        <v>25</v>
      </c>
    </row>
    <row r="452" spans="9:23" x14ac:dyDescent="0.25">
      <c r="I452" s="58">
        <v>2024</v>
      </c>
      <c r="J452" s="8" t="s">
        <v>120</v>
      </c>
      <c r="K452" s="51"/>
      <c r="L452" s="35">
        <f>L453-L450</f>
        <v>3079.8375000000015</v>
      </c>
      <c r="M452" s="35">
        <f>M450*P453</f>
        <v>98.80289999999998</v>
      </c>
      <c r="O452" s="42">
        <v>44927</v>
      </c>
      <c r="P452" s="27"/>
      <c r="Q452" s="9">
        <v>25</v>
      </c>
    </row>
    <row r="453" spans="9:23" x14ac:dyDescent="0.25">
      <c r="I453" s="58"/>
      <c r="J453" s="8" t="s">
        <v>121</v>
      </c>
      <c r="K453" s="35"/>
      <c r="L453" s="47">
        <f>K450*Q453</f>
        <v>40722.337500000001</v>
      </c>
      <c r="M453" s="47">
        <f>M450+M452</f>
        <v>3392.2328999999995</v>
      </c>
      <c r="N453" s="17"/>
      <c r="O453" s="42">
        <v>45292</v>
      </c>
      <c r="P453" s="27">
        <v>0.03</v>
      </c>
      <c r="Q453" s="9">
        <f t="shared" ref="Q453:Q454" si="1">Q452*(1+P453)</f>
        <v>25.75</v>
      </c>
    </row>
    <row r="454" spans="9:23" x14ac:dyDescent="0.25">
      <c r="I454" s="8"/>
      <c r="K454" s="35"/>
      <c r="L454" s="35"/>
      <c r="M454" s="35"/>
      <c r="O454" s="42">
        <v>45658</v>
      </c>
      <c r="P454" s="27">
        <v>0.03</v>
      </c>
      <c r="Q454" s="9">
        <f t="shared" si="1"/>
        <v>26.522500000000001</v>
      </c>
    </row>
    <row r="455" spans="9:23" x14ac:dyDescent="0.25">
      <c r="I455" s="58">
        <v>2025</v>
      </c>
      <c r="J455" s="8" t="s">
        <v>122</v>
      </c>
      <c r="K455" s="35"/>
      <c r="L455" s="35">
        <f>L456-L453</f>
        <v>1221.6701250000042</v>
      </c>
      <c r="M455" s="35">
        <f>M453*P454</f>
        <v>101.76698699999999</v>
      </c>
    </row>
    <row r="456" spans="9:23" x14ac:dyDescent="0.25">
      <c r="I456" s="58"/>
      <c r="J456" s="8" t="s">
        <v>121</v>
      </c>
      <c r="K456" s="35"/>
      <c r="L456" s="47">
        <f>K450*Q454</f>
        <v>41944.007625000006</v>
      </c>
      <c r="M456" s="47">
        <f>M453+M455</f>
        <v>3493.9998869999995</v>
      </c>
    </row>
    <row r="459" spans="9:23" x14ac:dyDescent="0.25">
      <c r="L459" s="19"/>
    </row>
    <row r="460" spans="9:23" x14ac:dyDescent="0.25">
      <c r="K460" s="19"/>
    </row>
    <row r="461" spans="9:23" x14ac:dyDescent="0.25">
      <c r="L461" s="19"/>
    </row>
    <row r="462" spans="9:23" x14ac:dyDescent="0.25">
      <c r="P462" s="19">
        <f>P463-L464</f>
        <v>0</v>
      </c>
    </row>
    <row r="463" spans="9:23" x14ac:dyDescent="0.25">
      <c r="N463" s="19"/>
      <c r="P463" s="9"/>
    </row>
    <row r="464" spans="9:23" x14ac:dyDescent="0.25">
      <c r="L464" s="19"/>
    </row>
    <row r="465" spans="16:16" x14ac:dyDescent="0.25">
      <c r="P465" s="19"/>
    </row>
  </sheetData>
  <mergeCells count="2">
    <mergeCell ref="I452:I453"/>
    <mergeCell ref="I455:I456"/>
  </mergeCells>
  <phoneticPr fontId="11" type="noConversion"/>
  <pageMargins left="0.7" right="0.7" top="0.75" bottom="0.75" header="0.3" footer="0.3"/>
  <pageSetup scale="89" orientation="portrait" r:id="rId1"/>
  <headerFooter scaleWithDoc="0">
    <oddHeader>&amp;L&amp;"-,Bold"Summit View Water Works LLC
TYE 12/31/23&amp;R&amp;"-,Bold"Exhibit AML-03
Pg 5 of 10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F098BB-17BC-429D-91BA-DACBDCF30A87}">
  <sheetPr>
    <pageSetUpPr fitToPage="1"/>
  </sheetPr>
  <dimension ref="B1:V345"/>
  <sheetViews>
    <sheetView topLeftCell="A304" zoomScaleNormal="100" workbookViewId="0">
      <selection activeCell="J320" sqref="J320"/>
    </sheetView>
  </sheetViews>
  <sheetFormatPr defaultRowHeight="15" x14ac:dyDescent="0.25"/>
  <cols>
    <col min="1" max="1" width="2.7109375" customWidth="1"/>
    <col min="2" max="2" width="7.7109375" bestFit="1" customWidth="1"/>
    <col min="3" max="3" width="8.7109375" bestFit="1" customWidth="1"/>
    <col min="4" max="4" width="6.42578125" bestFit="1" customWidth="1"/>
    <col min="5" max="5" width="5.7109375" bestFit="1" customWidth="1"/>
    <col min="6" max="6" width="10.5703125" bestFit="1" customWidth="1"/>
    <col min="7" max="7" width="9.7109375" bestFit="1" customWidth="1"/>
    <col min="8" max="8" width="3.28515625" bestFit="1" customWidth="1"/>
    <col min="9" max="9" width="19.42578125" bestFit="1" customWidth="1"/>
    <col min="10" max="10" width="21.85546875" bestFit="1" customWidth="1"/>
    <col min="11" max="11" width="11" bestFit="1" customWidth="1"/>
    <col min="12" max="12" width="9.140625" bestFit="1" customWidth="1"/>
    <col min="13" max="13" width="7" bestFit="1" customWidth="1"/>
    <col min="14" max="14" width="9" bestFit="1" customWidth="1"/>
    <col min="15" max="15" width="9.85546875" bestFit="1" customWidth="1"/>
    <col min="16" max="16" width="12.7109375" bestFit="1" customWidth="1"/>
    <col min="17" max="17" width="6" bestFit="1" customWidth="1"/>
    <col min="18" max="18" width="8.140625" bestFit="1" customWidth="1"/>
    <col min="19" max="19" width="9.28515625" bestFit="1" customWidth="1"/>
    <col min="20" max="20" width="10.7109375" bestFit="1" customWidth="1"/>
    <col min="21" max="22" width="7" bestFit="1" customWidth="1"/>
    <col min="26" max="26" width="9.5703125" bestFit="1" customWidth="1"/>
    <col min="27" max="27" width="10.5703125" bestFit="1" customWidth="1"/>
    <col min="28" max="28" width="9.5703125" bestFit="1" customWidth="1"/>
  </cols>
  <sheetData>
    <row r="1" spans="2:20" s="8" customFormat="1" x14ac:dyDescent="0.25"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</row>
    <row r="2" spans="2:20" x14ac:dyDescent="0.25">
      <c r="B2" s="2" t="s">
        <v>43</v>
      </c>
      <c r="C2" s="3">
        <v>45009</v>
      </c>
      <c r="D2" s="2" t="s">
        <v>232</v>
      </c>
      <c r="E2" s="2" t="s">
        <v>446</v>
      </c>
      <c r="F2" s="2" t="s">
        <v>45</v>
      </c>
      <c r="G2" s="2" t="s">
        <v>125</v>
      </c>
      <c r="H2" s="5"/>
      <c r="I2" s="2" t="s">
        <v>47</v>
      </c>
      <c r="J2" s="4">
        <v>490.38</v>
      </c>
      <c r="K2" s="4">
        <v>490.38</v>
      </c>
      <c r="L2" s="6">
        <f>J2</f>
        <v>490.38</v>
      </c>
    </row>
    <row r="3" spans="2:20" x14ac:dyDescent="0.25">
      <c r="B3" s="2" t="s">
        <v>43</v>
      </c>
      <c r="C3" s="3">
        <v>45009</v>
      </c>
      <c r="D3" s="2" t="s">
        <v>232</v>
      </c>
      <c r="E3" s="2" t="s">
        <v>446</v>
      </c>
      <c r="F3" s="2" t="s">
        <v>45</v>
      </c>
      <c r="G3" s="2" t="s">
        <v>125</v>
      </c>
      <c r="H3" s="5"/>
      <c r="I3" s="2" t="s">
        <v>47</v>
      </c>
      <c r="J3" s="4">
        <v>1.03</v>
      </c>
      <c r="K3" s="4">
        <v>1.03</v>
      </c>
      <c r="M3" s="6">
        <f>J3</f>
        <v>1.03</v>
      </c>
      <c r="N3" s="6"/>
      <c r="O3" s="6"/>
    </row>
    <row r="4" spans="2:20" x14ac:dyDescent="0.25">
      <c r="B4" s="2" t="s">
        <v>43</v>
      </c>
      <c r="C4" s="3">
        <v>45009</v>
      </c>
      <c r="D4" s="2" t="s">
        <v>232</v>
      </c>
      <c r="E4" s="2" t="s">
        <v>446</v>
      </c>
      <c r="F4" s="2" t="s">
        <v>45</v>
      </c>
      <c r="G4" s="2" t="s">
        <v>125</v>
      </c>
      <c r="H4" s="5"/>
      <c r="I4" s="2" t="s">
        <v>47</v>
      </c>
      <c r="J4" s="4">
        <v>0.15</v>
      </c>
      <c r="K4" s="4">
        <v>0.15</v>
      </c>
      <c r="P4" s="6">
        <f>J4</f>
        <v>0.15</v>
      </c>
    </row>
    <row r="5" spans="2:20" x14ac:dyDescent="0.25">
      <c r="B5" s="2" t="s">
        <v>43</v>
      </c>
      <c r="C5" s="3">
        <v>45009</v>
      </c>
      <c r="D5" s="2" t="s">
        <v>232</v>
      </c>
      <c r="E5" s="2" t="s">
        <v>446</v>
      </c>
      <c r="F5" s="2" t="s">
        <v>45</v>
      </c>
      <c r="G5" s="2" t="s">
        <v>125</v>
      </c>
      <c r="H5" s="5"/>
      <c r="I5" s="2" t="s">
        <v>47</v>
      </c>
      <c r="J5" s="4">
        <v>0</v>
      </c>
      <c r="K5" s="4">
        <v>0</v>
      </c>
      <c r="Q5" s="6">
        <f>J5</f>
        <v>0</v>
      </c>
    </row>
    <row r="6" spans="2:20" x14ac:dyDescent="0.25">
      <c r="B6" s="2" t="s">
        <v>43</v>
      </c>
      <c r="C6" s="3">
        <v>45009</v>
      </c>
      <c r="D6" s="2" t="s">
        <v>232</v>
      </c>
      <c r="E6" s="2" t="s">
        <v>446</v>
      </c>
      <c r="F6" s="2" t="s">
        <v>45</v>
      </c>
      <c r="G6" s="2" t="s">
        <v>125</v>
      </c>
      <c r="H6" s="5"/>
      <c r="I6" s="2" t="s">
        <v>47</v>
      </c>
      <c r="J6" s="4">
        <v>30.4</v>
      </c>
      <c r="K6" s="4">
        <v>30.4</v>
      </c>
      <c r="R6" s="6">
        <f>J6</f>
        <v>30.4</v>
      </c>
    </row>
    <row r="7" spans="2:20" x14ac:dyDescent="0.25">
      <c r="B7" s="2" t="s">
        <v>43</v>
      </c>
      <c r="C7" s="3">
        <v>45009</v>
      </c>
      <c r="D7" s="2" t="s">
        <v>232</v>
      </c>
      <c r="E7" s="2" t="s">
        <v>446</v>
      </c>
      <c r="F7" s="2" t="s">
        <v>45</v>
      </c>
      <c r="G7" s="2" t="s">
        <v>125</v>
      </c>
      <c r="H7" s="5"/>
      <c r="I7" s="2" t="s">
        <v>47</v>
      </c>
      <c r="J7" s="4">
        <v>7.11</v>
      </c>
      <c r="K7" s="4">
        <v>7.11</v>
      </c>
      <c r="S7" s="6">
        <f>J7</f>
        <v>7.11</v>
      </c>
    </row>
    <row r="8" spans="2:20" x14ac:dyDescent="0.25">
      <c r="B8" s="2" t="s">
        <v>43</v>
      </c>
      <c r="C8" s="3">
        <v>45009</v>
      </c>
      <c r="D8" s="2" t="s">
        <v>232</v>
      </c>
      <c r="E8" s="2" t="s">
        <v>446</v>
      </c>
      <c r="F8" s="2" t="s">
        <v>45</v>
      </c>
      <c r="G8" s="2" t="s">
        <v>125</v>
      </c>
      <c r="H8" s="5"/>
      <c r="I8" s="2" t="s">
        <v>47</v>
      </c>
      <c r="J8" s="4">
        <v>1.18</v>
      </c>
      <c r="K8" s="4">
        <v>1.18</v>
      </c>
      <c r="T8" s="6">
        <f>J8</f>
        <v>1.18</v>
      </c>
    </row>
    <row r="9" spans="2:20" x14ac:dyDescent="0.25">
      <c r="B9" s="2" t="s">
        <v>43</v>
      </c>
      <c r="C9" s="3">
        <v>45016</v>
      </c>
      <c r="D9" s="2" t="s">
        <v>233</v>
      </c>
      <c r="E9" s="2" t="s">
        <v>446</v>
      </c>
      <c r="F9" s="2" t="s">
        <v>45</v>
      </c>
      <c r="G9" s="2" t="s">
        <v>125</v>
      </c>
      <c r="H9" s="5"/>
      <c r="I9" s="2" t="s">
        <v>47</v>
      </c>
      <c r="J9" s="4">
        <v>490.38</v>
      </c>
      <c r="K9" s="4">
        <v>490.38</v>
      </c>
      <c r="L9" s="6">
        <f>J9</f>
        <v>490.38</v>
      </c>
    </row>
    <row r="10" spans="2:20" x14ac:dyDescent="0.25">
      <c r="B10" s="2" t="s">
        <v>43</v>
      </c>
      <c r="C10" s="3">
        <v>45016</v>
      </c>
      <c r="D10" s="2" t="s">
        <v>233</v>
      </c>
      <c r="E10" s="2" t="s">
        <v>446</v>
      </c>
      <c r="F10" s="2" t="s">
        <v>45</v>
      </c>
      <c r="G10" s="2" t="s">
        <v>125</v>
      </c>
      <c r="H10" s="5"/>
      <c r="I10" s="2" t="s">
        <v>47</v>
      </c>
      <c r="J10" s="4">
        <v>1.03</v>
      </c>
      <c r="K10" s="4">
        <v>1.03</v>
      </c>
      <c r="M10" s="6">
        <f>J10</f>
        <v>1.03</v>
      </c>
      <c r="N10" s="6"/>
      <c r="O10" s="6"/>
    </row>
    <row r="11" spans="2:20" x14ac:dyDescent="0.25">
      <c r="B11" s="2" t="s">
        <v>43</v>
      </c>
      <c r="C11" s="3">
        <v>45016</v>
      </c>
      <c r="D11" s="2" t="s">
        <v>233</v>
      </c>
      <c r="E11" s="2" t="s">
        <v>446</v>
      </c>
      <c r="F11" s="2" t="s">
        <v>45</v>
      </c>
      <c r="G11" s="2" t="s">
        <v>125</v>
      </c>
      <c r="H11" s="5"/>
      <c r="I11" s="2" t="s">
        <v>47</v>
      </c>
      <c r="J11" s="4">
        <v>0.14000000000000001</v>
      </c>
      <c r="K11" s="4">
        <v>0.14000000000000001</v>
      </c>
      <c r="P11" s="6">
        <f>J11</f>
        <v>0.14000000000000001</v>
      </c>
    </row>
    <row r="12" spans="2:20" x14ac:dyDescent="0.25">
      <c r="B12" s="2" t="s">
        <v>43</v>
      </c>
      <c r="C12" s="3">
        <v>45016</v>
      </c>
      <c r="D12" s="2" t="s">
        <v>233</v>
      </c>
      <c r="E12" s="2" t="s">
        <v>446</v>
      </c>
      <c r="F12" s="2" t="s">
        <v>45</v>
      </c>
      <c r="G12" s="2" t="s">
        <v>125</v>
      </c>
      <c r="H12" s="5"/>
      <c r="I12" s="2" t="s">
        <v>47</v>
      </c>
      <c r="J12" s="4">
        <v>0</v>
      </c>
      <c r="K12" s="4">
        <v>0</v>
      </c>
      <c r="Q12" s="6">
        <f>J12</f>
        <v>0</v>
      </c>
    </row>
    <row r="13" spans="2:20" x14ac:dyDescent="0.25">
      <c r="B13" s="2" t="s">
        <v>43</v>
      </c>
      <c r="C13" s="3">
        <v>45016</v>
      </c>
      <c r="D13" s="2" t="s">
        <v>233</v>
      </c>
      <c r="E13" s="2" t="s">
        <v>446</v>
      </c>
      <c r="F13" s="2" t="s">
        <v>45</v>
      </c>
      <c r="G13" s="2" t="s">
        <v>125</v>
      </c>
      <c r="H13" s="5"/>
      <c r="I13" s="2" t="s">
        <v>47</v>
      </c>
      <c r="J13" s="4">
        <v>30.41</v>
      </c>
      <c r="K13" s="4">
        <v>30.41</v>
      </c>
      <c r="R13" s="6">
        <f>J13</f>
        <v>30.41</v>
      </c>
    </row>
    <row r="14" spans="2:20" x14ac:dyDescent="0.25">
      <c r="B14" s="2" t="s">
        <v>43</v>
      </c>
      <c r="C14" s="3">
        <v>45016</v>
      </c>
      <c r="D14" s="2" t="s">
        <v>233</v>
      </c>
      <c r="E14" s="2" t="s">
        <v>446</v>
      </c>
      <c r="F14" s="2" t="s">
        <v>45</v>
      </c>
      <c r="G14" s="2" t="s">
        <v>125</v>
      </c>
      <c r="H14" s="5"/>
      <c r="I14" s="2" t="s">
        <v>47</v>
      </c>
      <c r="J14" s="4">
        <v>7.11</v>
      </c>
      <c r="K14" s="4">
        <v>7.11</v>
      </c>
      <c r="S14" s="6">
        <f>J14</f>
        <v>7.11</v>
      </c>
    </row>
    <row r="15" spans="2:20" x14ac:dyDescent="0.25">
      <c r="B15" s="2" t="s">
        <v>43</v>
      </c>
      <c r="C15" s="3">
        <v>45016</v>
      </c>
      <c r="D15" s="2" t="s">
        <v>233</v>
      </c>
      <c r="E15" s="2" t="s">
        <v>446</v>
      </c>
      <c r="F15" s="2" t="s">
        <v>45</v>
      </c>
      <c r="G15" s="2" t="s">
        <v>125</v>
      </c>
      <c r="H15" s="5"/>
      <c r="I15" s="2" t="s">
        <v>47</v>
      </c>
      <c r="J15" s="4">
        <v>1.17</v>
      </c>
      <c r="K15" s="4">
        <v>1.17</v>
      </c>
      <c r="T15" s="6">
        <f>J15</f>
        <v>1.17</v>
      </c>
    </row>
    <row r="16" spans="2:20" x14ac:dyDescent="0.25">
      <c r="B16" s="2" t="s">
        <v>43</v>
      </c>
      <c r="C16" s="3">
        <v>45023</v>
      </c>
      <c r="D16" s="2" t="s">
        <v>234</v>
      </c>
      <c r="E16" s="2" t="s">
        <v>446</v>
      </c>
      <c r="F16" s="2" t="s">
        <v>45</v>
      </c>
      <c r="G16" s="2" t="s">
        <v>125</v>
      </c>
      <c r="H16" s="5"/>
      <c r="I16" s="2" t="s">
        <v>47</v>
      </c>
      <c r="J16" s="4">
        <v>490.38</v>
      </c>
      <c r="K16" s="4">
        <v>490.38</v>
      </c>
      <c r="L16" s="6">
        <f>J16</f>
        <v>490.38</v>
      </c>
    </row>
    <row r="17" spans="2:20" x14ac:dyDescent="0.25">
      <c r="B17" s="2" t="s">
        <v>43</v>
      </c>
      <c r="C17" s="3">
        <v>45023</v>
      </c>
      <c r="D17" s="2" t="s">
        <v>234</v>
      </c>
      <c r="E17" s="2" t="s">
        <v>446</v>
      </c>
      <c r="F17" s="2" t="s">
        <v>45</v>
      </c>
      <c r="G17" s="2" t="s">
        <v>125</v>
      </c>
      <c r="H17" s="5"/>
      <c r="I17" s="2" t="s">
        <v>47</v>
      </c>
      <c r="J17" s="4">
        <v>1.03</v>
      </c>
      <c r="K17" s="4">
        <v>1.03</v>
      </c>
      <c r="M17" s="6">
        <f>J17</f>
        <v>1.03</v>
      </c>
      <c r="N17" s="6"/>
      <c r="O17" s="6"/>
    </row>
    <row r="18" spans="2:20" x14ac:dyDescent="0.25">
      <c r="B18" s="2" t="s">
        <v>43</v>
      </c>
      <c r="C18" s="3">
        <v>45023</v>
      </c>
      <c r="D18" s="2" t="s">
        <v>234</v>
      </c>
      <c r="E18" s="2" t="s">
        <v>446</v>
      </c>
      <c r="F18" s="2" t="s">
        <v>45</v>
      </c>
      <c r="G18" s="2" t="s">
        <v>125</v>
      </c>
      <c r="H18" s="5"/>
      <c r="I18" s="2" t="s">
        <v>47</v>
      </c>
      <c r="J18" s="4">
        <v>0.15</v>
      </c>
      <c r="K18" s="4">
        <v>0.15</v>
      </c>
      <c r="P18" s="6">
        <f>J18</f>
        <v>0.15</v>
      </c>
    </row>
    <row r="19" spans="2:20" x14ac:dyDescent="0.25">
      <c r="B19" s="2" t="s">
        <v>43</v>
      </c>
      <c r="C19" s="3">
        <v>45023</v>
      </c>
      <c r="D19" s="2" t="s">
        <v>234</v>
      </c>
      <c r="E19" s="2" t="s">
        <v>446</v>
      </c>
      <c r="F19" s="2" t="s">
        <v>45</v>
      </c>
      <c r="G19" s="2" t="s">
        <v>125</v>
      </c>
      <c r="H19" s="5"/>
      <c r="I19" s="2" t="s">
        <v>47</v>
      </c>
      <c r="J19" s="4">
        <v>0</v>
      </c>
      <c r="K19" s="4">
        <v>0</v>
      </c>
      <c r="Q19" s="6">
        <f>J19</f>
        <v>0</v>
      </c>
    </row>
    <row r="20" spans="2:20" x14ac:dyDescent="0.25">
      <c r="B20" s="2" t="s">
        <v>43</v>
      </c>
      <c r="C20" s="3">
        <v>45023</v>
      </c>
      <c r="D20" s="2" t="s">
        <v>234</v>
      </c>
      <c r="E20" s="2" t="s">
        <v>446</v>
      </c>
      <c r="F20" s="2" t="s">
        <v>45</v>
      </c>
      <c r="G20" s="2" t="s">
        <v>125</v>
      </c>
      <c r="H20" s="5"/>
      <c r="I20" s="2" t="s">
        <v>47</v>
      </c>
      <c r="J20" s="4">
        <v>30.4</v>
      </c>
      <c r="K20" s="4">
        <v>30.4</v>
      </c>
      <c r="R20" s="6">
        <f>J20</f>
        <v>30.4</v>
      </c>
    </row>
    <row r="21" spans="2:20" x14ac:dyDescent="0.25">
      <c r="B21" s="2" t="s">
        <v>43</v>
      </c>
      <c r="C21" s="3">
        <v>45023</v>
      </c>
      <c r="D21" s="2" t="s">
        <v>234</v>
      </c>
      <c r="E21" s="2" t="s">
        <v>446</v>
      </c>
      <c r="F21" s="2" t="s">
        <v>45</v>
      </c>
      <c r="G21" s="2" t="s">
        <v>125</v>
      </c>
      <c r="H21" s="5"/>
      <c r="I21" s="2" t="s">
        <v>47</v>
      </c>
      <c r="J21" s="4">
        <v>7.11</v>
      </c>
      <c r="K21" s="4">
        <v>7.11</v>
      </c>
      <c r="S21" s="6">
        <f>J21</f>
        <v>7.11</v>
      </c>
    </row>
    <row r="22" spans="2:20" x14ac:dyDescent="0.25">
      <c r="B22" s="2" t="s">
        <v>43</v>
      </c>
      <c r="C22" s="3">
        <v>45023</v>
      </c>
      <c r="D22" s="2" t="s">
        <v>234</v>
      </c>
      <c r="E22" s="2" t="s">
        <v>446</v>
      </c>
      <c r="F22" s="2" t="s">
        <v>45</v>
      </c>
      <c r="G22" s="2" t="s">
        <v>125</v>
      </c>
      <c r="H22" s="5"/>
      <c r="I22" s="2" t="s">
        <v>47</v>
      </c>
      <c r="J22" s="4">
        <v>1.18</v>
      </c>
      <c r="K22" s="4">
        <v>1.18</v>
      </c>
      <c r="T22" s="6">
        <f>J22</f>
        <v>1.18</v>
      </c>
    </row>
    <row r="23" spans="2:20" x14ac:dyDescent="0.25">
      <c r="B23" s="2" t="s">
        <v>43</v>
      </c>
      <c r="C23" s="3">
        <v>45030</v>
      </c>
      <c r="D23" s="2" t="s">
        <v>235</v>
      </c>
      <c r="E23" s="2" t="s">
        <v>446</v>
      </c>
      <c r="F23" s="2" t="s">
        <v>45</v>
      </c>
      <c r="G23" s="2" t="s">
        <v>125</v>
      </c>
      <c r="H23" s="5"/>
      <c r="I23" s="2" t="s">
        <v>47</v>
      </c>
      <c r="J23" s="4">
        <v>490.38</v>
      </c>
      <c r="K23" s="4">
        <v>490.38</v>
      </c>
      <c r="L23" s="6">
        <f>J23</f>
        <v>490.38</v>
      </c>
    </row>
    <row r="24" spans="2:20" x14ac:dyDescent="0.25">
      <c r="B24" s="2" t="s">
        <v>43</v>
      </c>
      <c r="C24" s="3">
        <v>45030</v>
      </c>
      <c r="D24" s="2" t="s">
        <v>235</v>
      </c>
      <c r="E24" s="2" t="s">
        <v>446</v>
      </c>
      <c r="F24" s="2" t="s">
        <v>45</v>
      </c>
      <c r="G24" s="2" t="s">
        <v>125</v>
      </c>
      <c r="H24" s="5"/>
      <c r="I24" s="2" t="s">
        <v>47</v>
      </c>
      <c r="J24" s="4">
        <v>1.03</v>
      </c>
      <c r="K24" s="4">
        <v>1.03</v>
      </c>
      <c r="M24" s="6">
        <f>J24</f>
        <v>1.03</v>
      </c>
      <c r="N24" s="6"/>
      <c r="O24" s="6"/>
    </row>
    <row r="25" spans="2:20" x14ac:dyDescent="0.25">
      <c r="B25" s="2" t="s">
        <v>43</v>
      </c>
      <c r="C25" s="3">
        <v>45030</v>
      </c>
      <c r="D25" s="2" t="s">
        <v>235</v>
      </c>
      <c r="E25" s="2" t="s">
        <v>446</v>
      </c>
      <c r="F25" s="2" t="s">
        <v>45</v>
      </c>
      <c r="G25" s="2" t="s">
        <v>125</v>
      </c>
      <c r="H25" s="5"/>
      <c r="I25" s="2" t="s">
        <v>47</v>
      </c>
      <c r="J25" s="4">
        <v>0.15</v>
      </c>
      <c r="K25" s="4">
        <v>0.15</v>
      </c>
      <c r="P25" s="6">
        <f>J25</f>
        <v>0.15</v>
      </c>
    </row>
    <row r="26" spans="2:20" x14ac:dyDescent="0.25">
      <c r="B26" s="2" t="s">
        <v>43</v>
      </c>
      <c r="C26" s="3">
        <v>45030</v>
      </c>
      <c r="D26" s="2" t="s">
        <v>235</v>
      </c>
      <c r="E26" s="2" t="s">
        <v>446</v>
      </c>
      <c r="F26" s="2" t="s">
        <v>45</v>
      </c>
      <c r="G26" s="2" t="s">
        <v>125</v>
      </c>
      <c r="H26" s="5"/>
      <c r="I26" s="2" t="s">
        <v>47</v>
      </c>
      <c r="J26" s="4">
        <v>0</v>
      </c>
      <c r="K26" s="4">
        <v>0</v>
      </c>
      <c r="Q26" s="6">
        <f>J26</f>
        <v>0</v>
      </c>
    </row>
    <row r="27" spans="2:20" x14ac:dyDescent="0.25">
      <c r="B27" s="2" t="s">
        <v>43</v>
      </c>
      <c r="C27" s="3">
        <v>45030</v>
      </c>
      <c r="D27" s="2" t="s">
        <v>235</v>
      </c>
      <c r="E27" s="2" t="s">
        <v>446</v>
      </c>
      <c r="F27" s="2" t="s">
        <v>45</v>
      </c>
      <c r="G27" s="2" t="s">
        <v>125</v>
      </c>
      <c r="H27" s="5"/>
      <c r="I27" s="2" t="s">
        <v>47</v>
      </c>
      <c r="J27" s="4">
        <v>30.4</v>
      </c>
      <c r="K27" s="4">
        <v>30.4</v>
      </c>
      <c r="R27" s="6">
        <f>J27</f>
        <v>30.4</v>
      </c>
    </row>
    <row r="28" spans="2:20" x14ac:dyDescent="0.25">
      <c r="B28" s="2" t="s">
        <v>43</v>
      </c>
      <c r="C28" s="3">
        <v>45030</v>
      </c>
      <c r="D28" s="2" t="s">
        <v>235</v>
      </c>
      <c r="E28" s="2" t="s">
        <v>446</v>
      </c>
      <c r="F28" s="2" t="s">
        <v>45</v>
      </c>
      <c r="G28" s="2" t="s">
        <v>125</v>
      </c>
      <c r="H28" s="5"/>
      <c r="I28" s="2" t="s">
        <v>47</v>
      </c>
      <c r="J28" s="4">
        <v>7.11</v>
      </c>
      <c r="K28" s="4">
        <v>7.11</v>
      </c>
      <c r="S28" s="6">
        <f>J28</f>
        <v>7.11</v>
      </c>
    </row>
    <row r="29" spans="2:20" x14ac:dyDescent="0.25">
      <c r="B29" s="2" t="s">
        <v>43</v>
      </c>
      <c r="C29" s="3">
        <v>45030</v>
      </c>
      <c r="D29" s="2" t="s">
        <v>235</v>
      </c>
      <c r="E29" s="2" t="s">
        <v>446</v>
      </c>
      <c r="F29" s="2" t="s">
        <v>45</v>
      </c>
      <c r="G29" s="2" t="s">
        <v>125</v>
      </c>
      <c r="H29" s="5"/>
      <c r="I29" s="2" t="s">
        <v>47</v>
      </c>
      <c r="J29" s="4">
        <v>1.18</v>
      </c>
      <c r="K29" s="4">
        <v>1.18</v>
      </c>
      <c r="T29" s="6">
        <f>J29</f>
        <v>1.18</v>
      </c>
    </row>
    <row r="30" spans="2:20" x14ac:dyDescent="0.25">
      <c r="B30" s="2" t="s">
        <v>43</v>
      </c>
      <c r="C30" s="3">
        <v>45037</v>
      </c>
      <c r="D30" s="2" t="s">
        <v>236</v>
      </c>
      <c r="E30" s="2" t="s">
        <v>446</v>
      </c>
      <c r="F30" s="2" t="s">
        <v>45</v>
      </c>
      <c r="G30" s="2" t="s">
        <v>125</v>
      </c>
      <c r="H30" s="5"/>
      <c r="I30" s="2" t="s">
        <v>47</v>
      </c>
      <c r="J30" s="4">
        <v>490.38</v>
      </c>
      <c r="K30" s="4">
        <v>490.38</v>
      </c>
      <c r="L30" s="6">
        <f>J30</f>
        <v>490.38</v>
      </c>
    </row>
    <row r="31" spans="2:20" x14ac:dyDescent="0.25">
      <c r="B31" s="2" t="s">
        <v>43</v>
      </c>
      <c r="C31" s="3">
        <v>45037</v>
      </c>
      <c r="D31" s="2" t="s">
        <v>236</v>
      </c>
      <c r="E31" s="2" t="s">
        <v>446</v>
      </c>
      <c r="F31" s="2" t="s">
        <v>45</v>
      </c>
      <c r="G31" s="2" t="s">
        <v>125</v>
      </c>
      <c r="H31" s="5"/>
      <c r="I31" s="2" t="s">
        <v>47</v>
      </c>
      <c r="J31" s="4">
        <v>1.03</v>
      </c>
      <c r="K31" s="4">
        <v>1.03</v>
      </c>
      <c r="M31" s="6">
        <f>J31</f>
        <v>1.03</v>
      </c>
      <c r="N31" s="6"/>
      <c r="O31" s="6"/>
    </row>
    <row r="32" spans="2:20" x14ac:dyDescent="0.25">
      <c r="B32" s="2" t="s">
        <v>43</v>
      </c>
      <c r="C32" s="3">
        <v>45037</v>
      </c>
      <c r="D32" s="2" t="s">
        <v>236</v>
      </c>
      <c r="E32" s="2" t="s">
        <v>446</v>
      </c>
      <c r="F32" s="2" t="s">
        <v>45</v>
      </c>
      <c r="G32" s="2" t="s">
        <v>125</v>
      </c>
      <c r="H32" s="5"/>
      <c r="I32" s="2" t="s">
        <v>47</v>
      </c>
      <c r="J32" s="4">
        <v>0.15</v>
      </c>
      <c r="K32" s="4">
        <v>0.15</v>
      </c>
      <c r="P32" s="6">
        <f>J32</f>
        <v>0.15</v>
      </c>
    </row>
    <row r="33" spans="2:20" x14ac:dyDescent="0.25">
      <c r="B33" s="2" t="s">
        <v>43</v>
      </c>
      <c r="C33" s="3">
        <v>45037</v>
      </c>
      <c r="D33" s="2" t="s">
        <v>236</v>
      </c>
      <c r="E33" s="2" t="s">
        <v>446</v>
      </c>
      <c r="F33" s="2" t="s">
        <v>45</v>
      </c>
      <c r="G33" s="2" t="s">
        <v>125</v>
      </c>
      <c r="H33" s="5"/>
      <c r="I33" s="2" t="s">
        <v>47</v>
      </c>
      <c r="J33" s="4">
        <v>0</v>
      </c>
      <c r="K33" s="4">
        <v>0</v>
      </c>
      <c r="Q33" s="6">
        <f>J33</f>
        <v>0</v>
      </c>
    </row>
    <row r="34" spans="2:20" x14ac:dyDescent="0.25">
      <c r="B34" s="2" t="s">
        <v>43</v>
      </c>
      <c r="C34" s="3">
        <v>45037</v>
      </c>
      <c r="D34" s="2" t="s">
        <v>236</v>
      </c>
      <c r="E34" s="2" t="s">
        <v>446</v>
      </c>
      <c r="F34" s="2" t="s">
        <v>45</v>
      </c>
      <c r="G34" s="2" t="s">
        <v>125</v>
      </c>
      <c r="H34" s="5"/>
      <c r="I34" s="2" t="s">
        <v>47</v>
      </c>
      <c r="J34" s="4">
        <v>30.41</v>
      </c>
      <c r="K34" s="4">
        <v>30.41</v>
      </c>
      <c r="R34" s="6">
        <f>J34</f>
        <v>30.41</v>
      </c>
    </row>
    <row r="35" spans="2:20" x14ac:dyDescent="0.25">
      <c r="B35" s="2" t="s">
        <v>43</v>
      </c>
      <c r="C35" s="3">
        <v>45037</v>
      </c>
      <c r="D35" s="2" t="s">
        <v>236</v>
      </c>
      <c r="E35" s="2" t="s">
        <v>446</v>
      </c>
      <c r="F35" s="2" t="s">
        <v>45</v>
      </c>
      <c r="G35" s="2" t="s">
        <v>125</v>
      </c>
      <c r="H35" s="5"/>
      <c r="I35" s="2" t="s">
        <v>47</v>
      </c>
      <c r="J35" s="4">
        <v>7.11</v>
      </c>
      <c r="K35" s="4">
        <v>7.11</v>
      </c>
      <c r="S35" s="6">
        <f>J35</f>
        <v>7.11</v>
      </c>
    </row>
    <row r="36" spans="2:20" x14ac:dyDescent="0.25">
      <c r="B36" s="2" t="s">
        <v>43</v>
      </c>
      <c r="C36" s="3">
        <v>45037</v>
      </c>
      <c r="D36" s="2" t="s">
        <v>236</v>
      </c>
      <c r="E36" s="2" t="s">
        <v>446</v>
      </c>
      <c r="F36" s="2" t="s">
        <v>45</v>
      </c>
      <c r="G36" s="2" t="s">
        <v>125</v>
      </c>
      <c r="H36" s="5"/>
      <c r="I36" s="2" t="s">
        <v>47</v>
      </c>
      <c r="J36" s="4">
        <v>1.17</v>
      </c>
      <c r="K36" s="4">
        <v>1.17</v>
      </c>
      <c r="T36" s="6">
        <f>J36</f>
        <v>1.17</v>
      </c>
    </row>
    <row r="37" spans="2:20" x14ac:dyDescent="0.25">
      <c r="B37" s="2" t="s">
        <v>43</v>
      </c>
      <c r="C37" s="3">
        <v>45044</v>
      </c>
      <c r="D37" s="2" t="s">
        <v>237</v>
      </c>
      <c r="E37" s="2" t="s">
        <v>446</v>
      </c>
      <c r="F37" s="2" t="s">
        <v>45</v>
      </c>
      <c r="G37" s="2" t="s">
        <v>125</v>
      </c>
      <c r="H37" s="5"/>
      <c r="I37" s="2" t="s">
        <v>47</v>
      </c>
      <c r="J37" s="4">
        <v>490.38</v>
      </c>
      <c r="K37" s="4">
        <v>490.38</v>
      </c>
      <c r="L37" s="6">
        <f>J37</f>
        <v>490.38</v>
      </c>
    </row>
    <row r="38" spans="2:20" x14ac:dyDescent="0.25">
      <c r="B38" s="2" t="s">
        <v>43</v>
      </c>
      <c r="C38" s="3">
        <v>45044</v>
      </c>
      <c r="D38" s="2" t="s">
        <v>237</v>
      </c>
      <c r="E38" s="2" t="s">
        <v>446</v>
      </c>
      <c r="F38" s="2" t="s">
        <v>45</v>
      </c>
      <c r="G38" s="2" t="s">
        <v>125</v>
      </c>
      <c r="H38" s="5"/>
      <c r="I38" s="2" t="s">
        <v>47</v>
      </c>
      <c r="J38" s="4">
        <v>1.03</v>
      </c>
      <c r="K38" s="4">
        <v>1.03</v>
      </c>
      <c r="M38" s="6">
        <f>J38</f>
        <v>1.03</v>
      </c>
      <c r="N38" s="6"/>
      <c r="O38" s="6"/>
    </row>
    <row r="39" spans="2:20" x14ac:dyDescent="0.25">
      <c r="B39" s="2" t="s">
        <v>43</v>
      </c>
      <c r="C39" s="3">
        <v>45044</v>
      </c>
      <c r="D39" s="2" t="s">
        <v>237</v>
      </c>
      <c r="E39" s="2" t="s">
        <v>446</v>
      </c>
      <c r="F39" s="2" t="s">
        <v>45</v>
      </c>
      <c r="G39" s="2" t="s">
        <v>125</v>
      </c>
      <c r="H39" s="5"/>
      <c r="I39" s="2" t="s">
        <v>47</v>
      </c>
      <c r="J39" s="4">
        <v>0.14000000000000001</v>
      </c>
      <c r="K39" s="4">
        <v>0.14000000000000001</v>
      </c>
      <c r="P39" s="6">
        <f>J39</f>
        <v>0.14000000000000001</v>
      </c>
    </row>
    <row r="40" spans="2:20" x14ac:dyDescent="0.25">
      <c r="B40" s="2" t="s">
        <v>43</v>
      </c>
      <c r="C40" s="3">
        <v>45044</v>
      </c>
      <c r="D40" s="2" t="s">
        <v>237</v>
      </c>
      <c r="E40" s="2" t="s">
        <v>446</v>
      </c>
      <c r="F40" s="2" t="s">
        <v>45</v>
      </c>
      <c r="G40" s="2" t="s">
        <v>125</v>
      </c>
      <c r="H40" s="5"/>
      <c r="I40" s="2" t="s">
        <v>47</v>
      </c>
      <c r="J40" s="4">
        <v>0</v>
      </c>
      <c r="K40" s="4">
        <v>0</v>
      </c>
      <c r="Q40" s="6">
        <f>J40</f>
        <v>0</v>
      </c>
    </row>
    <row r="41" spans="2:20" x14ac:dyDescent="0.25">
      <c r="B41" s="2" t="s">
        <v>43</v>
      </c>
      <c r="C41" s="3">
        <v>45044</v>
      </c>
      <c r="D41" s="2" t="s">
        <v>237</v>
      </c>
      <c r="E41" s="2" t="s">
        <v>446</v>
      </c>
      <c r="F41" s="2" t="s">
        <v>45</v>
      </c>
      <c r="G41" s="2" t="s">
        <v>125</v>
      </c>
      <c r="H41" s="5"/>
      <c r="I41" s="2" t="s">
        <v>47</v>
      </c>
      <c r="J41" s="4">
        <v>30.4</v>
      </c>
      <c r="K41" s="4">
        <v>30.4</v>
      </c>
      <c r="R41" s="6">
        <f>J41</f>
        <v>30.4</v>
      </c>
    </row>
    <row r="42" spans="2:20" x14ac:dyDescent="0.25">
      <c r="B42" s="2" t="s">
        <v>43</v>
      </c>
      <c r="C42" s="3">
        <v>45044</v>
      </c>
      <c r="D42" s="2" t="s">
        <v>237</v>
      </c>
      <c r="E42" s="2" t="s">
        <v>446</v>
      </c>
      <c r="F42" s="2" t="s">
        <v>45</v>
      </c>
      <c r="G42" s="2" t="s">
        <v>125</v>
      </c>
      <c r="H42" s="5"/>
      <c r="I42" s="2" t="s">
        <v>47</v>
      </c>
      <c r="J42" s="4">
        <v>7.11</v>
      </c>
      <c r="K42" s="4">
        <v>7.11</v>
      </c>
      <c r="S42" s="6">
        <f>J42</f>
        <v>7.11</v>
      </c>
    </row>
    <row r="43" spans="2:20" x14ac:dyDescent="0.25">
      <c r="B43" s="2" t="s">
        <v>43</v>
      </c>
      <c r="C43" s="3">
        <v>45044</v>
      </c>
      <c r="D43" s="2" t="s">
        <v>237</v>
      </c>
      <c r="E43" s="2" t="s">
        <v>446</v>
      </c>
      <c r="F43" s="2" t="s">
        <v>45</v>
      </c>
      <c r="G43" s="2" t="s">
        <v>125</v>
      </c>
      <c r="H43" s="5"/>
      <c r="I43" s="2" t="s">
        <v>47</v>
      </c>
      <c r="J43" s="4">
        <v>1.18</v>
      </c>
      <c r="K43" s="4">
        <v>1.18</v>
      </c>
      <c r="T43" s="6">
        <f>J43</f>
        <v>1.18</v>
      </c>
    </row>
    <row r="44" spans="2:20" x14ac:dyDescent="0.25">
      <c r="B44" s="2" t="s">
        <v>43</v>
      </c>
      <c r="C44" s="3">
        <v>45051</v>
      </c>
      <c r="D44" s="2" t="s">
        <v>238</v>
      </c>
      <c r="E44" s="2" t="s">
        <v>446</v>
      </c>
      <c r="F44" s="2" t="s">
        <v>45</v>
      </c>
      <c r="G44" s="2" t="s">
        <v>125</v>
      </c>
      <c r="H44" s="5"/>
      <c r="I44" s="2" t="s">
        <v>47</v>
      </c>
      <c r="J44" s="4">
        <v>490.38</v>
      </c>
      <c r="K44" s="4">
        <v>490.38</v>
      </c>
      <c r="L44" s="6">
        <f>J44</f>
        <v>490.38</v>
      </c>
    </row>
    <row r="45" spans="2:20" x14ac:dyDescent="0.25">
      <c r="B45" s="2" t="s">
        <v>43</v>
      </c>
      <c r="C45" s="3">
        <v>45051</v>
      </c>
      <c r="D45" s="2" t="s">
        <v>238</v>
      </c>
      <c r="E45" s="2" t="s">
        <v>446</v>
      </c>
      <c r="F45" s="2" t="s">
        <v>45</v>
      </c>
      <c r="G45" s="2" t="s">
        <v>125</v>
      </c>
      <c r="H45" s="5"/>
      <c r="I45" s="2" t="s">
        <v>47</v>
      </c>
      <c r="J45" s="4">
        <v>1.03</v>
      </c>
      <c r="K45" s="4">
        <v>1.03</v>
      </c>
      <c r="M45" s="6">
        <f>J45</f>
        <v>1.03</v>
      </c>
      <c r="N45" s="6"/>
      <c r="O45" s="6"/>
    </row>
    <row r="46" spans="2:20" x14ac:dyDescent="0.25">
      <c r="B46" s="2" t="s">
        <v>43</v>
      </c>
      <c r="C46" s="3">
        <v>45051</v>
      </c>
      <c r="D46" s="2" t="s">
        <v>238</v>
      </c>
      <c r="E46" s="2" t="s">
        <v>446</v>
      </c>
      <c r="F46" s="2" t="s">
        <v>45</v>
      </c>
      <c r="G46" s="2" t="s">
        <v>125</v>
      </c>
      <c r="H46" s="5"/>
      <c r="I46" s="2" t="s">
        <v>47</v>
      </c>
      <c r="J46" s="4">
        <v>0.15</v>
      </c>
      <c r="K46" s="4">
        <v>0.15</v>
      </c>
      <c r="P46" s="6">
        <f>J46</f>
        <v>0.15</v>
      </c>
    </row>
    <row r="47" spans="2:20" x14ac:dyDescent="0.25">
      <c r="B47" s="2" t="s">
        <v>43</v>
      </c>
      <c r="C47" s="3">
        <v>45051</v>
      </c>
      <c r="D47" s="2" t="s">
        <v>238</v>
      </c>
      <c r="E47" s="2" t="s">
        <v>446</v>
      </c>
      <c r="F47" s="2" t="s">
        <v>45</v>
      </c>
      <c r="G47" s="2" t="s">
        <v>125</v>
      </c>
      <c r="H47" s="5"/>
      <c r="I47" s="2" t="s">
        <v>47</v>
      </c>
      <c r="J47" s="4">
        <v>0</v>
      </c>
      <c r="K47" s="4">
        <v>0</v>
      </c>
      <c r="Q47" s="6">
        <f>J47</f>
        <v>0</v>
      </c>
    </row>
    <row r="48" spans="2:20" x14ac:dyDescent="0.25">
      <c r="B48" s="2" t="s">
        <v>43</v>
      </c>
      <c r="C48" s="3">
        <v>45051</v>
      </c>
      <c r="D48" s="2" t="s">
        <v>238</v>
      </c>
      <c r="E48" s="2" t="s">
        <v>446</v>
      </c>
      <c r="F48" s="2" t="s">
        <v>45</v>
      </c>
      <c r="G48" s="2" t="s">
        <v>125</v>
      </c>
      <c r="H48" s="5"/>
      <c r="I48" s="2" t="s">
        <v>47</v>
      </c>
      <c r="J48" s="4">
        <v>30.4</v>
      </c>
      <c r="K48" s="4">
        <v>30.4</v>
      </c>
      <c r="R48" s="6">
        <f>J48</f>
        <v>30.4</v>
      </c>
    </row>
    <row r="49" spans="2:20" x14ac:dyDescent="0.25">
      <c r="B49" s="2" t="s">
        <v>43</v>
      </c>
      <c r="C49" s="3">
        <v>45051</v>
      </c>
      <c r="D49" s="2" t="s">
        <v>238</v>
      </c>
      <c r="E49" s="2" t="s">
        <v>446</v>
      </c>
      <c r="F49" s="2" t="s">
        <v>45</v>
      </c>
      <c r="G49" s="2" t="s">
        <v>125</v>
      </c>
      <c r="H49" s="5"/>
      <c r="I49" s="2" t="s">
        <v>47</v>
      </c>
      <c r="J49" s="4">
        <v>7.11</v>
      </c>
      <c r="K49" s="4">
        <v>7.11</v>
      </c>
      <c r="S49" s="6">
        <f>J49</f>
        <v>7.11</v>
      </c>
    </row>
    <row r="50" spans="2:20" x14ac:dyDescent="0.25">
      <c r="B50" s="2" t="s">
        <v>43</v>
      </c>
      <c r="C50" s="3">
        <v>45051</v>
      </c>
      <c r="D50" s="2" t="s">
        <v>238</v>
      </c>
      <c r="E50" s="2" t="s">
        <v>446</v>
      </c>
      <c r="F50" s="2" t="s">
        <v>45</v>
      </c>
      <c r="G50" s="2" t="s">
        <v>125</v>
      </c>
      <c r="H50" s="5"/>
      <c r="I50" s="2" t="s">
        <v>47</v>
      </c>
      <c r="J50" s="4">
        <v>1.18</v>
      </c>
      <c r="K50" s="4">
        <v>1.18</v>
      </c>
      <c r="T50" s="6">
        <f>J50</f>
        <v>1.18</v>
      </c>
    </row>
    <row r="51" spans="2:20" x14ac:dyDescent="0.25">
      <c r="B51" s="2" t="s">
        <v>43</v>
      </c>
      <c r="C51" s="3">
        <v>45058</v>
      </c>
      <c r="D51" s="2" t="s">
        <v>239</v>
      </c>
      <c r="E51" s="2" t="s">
        <v>446</v>
      </c>
      <c r="F51" s="2" t="s">
        <v>45</v>
      </c>
      <c r="G51" s="2" t="s">
        <v>125</v>
      </c>
      <c r="H51" s="5"/>
      <c r="I51" s="2" t="s">
        <v>47</v>
      </c>
      <c r="J51" s="4">
        <v>490.38</v>
      </c>
      <c r="K51" s="4">
        <v>490.38</v>
      </c>
      <c r="L51" s="6">
        <f>J51</f>
        <v>490.38</v>
      </c>
    </row>
    <row r="52" spans="2:20" x14ac:dyDescent="0.25">
      <c r="B52" s="2" t="s">
        <v>43</v>
      </c>
      <c r="C52" s="3">
        <v>45058</v>
      </c>
      <c r="D52" s="2" t="s">
        <v>239</v>
      </c>
      <c r="E52" s="2" t="s">
        <v>446</v>
      </c>
      <c r="F52" s="2" t="s">
        <v>45</v>
      </c>
      <c r="G52" s="2" t="s">
        <v>125</v>
      </c>
      <c r="H52" s="5"/>
      <c r="I52" s="2" t="s">
        <v>47</v>
      </c>
      <c r="J52" s="4">
        <v>1.03</v>
      </c>
      <c r="K52" s="4">
        <v>1.03</v>
      </c>
      <c r="M52" s="6">
        <f>J52</f>
        <v>1.03</v>
      </c>
      <c r="N52" s="6"/>
      <c r="O52" s="6"/>
    </row>
    <row r="53" spans="2:20" x14ac:dyDescent="0.25">
      <c r="B53" s="2" t="s">
        <v>43</v>
      </c>
      <c r="C53" s="3">
        <v>45058</v>
      </c>
      <c r="D53" s="2" t="s">
        <v>239</v>
      </c>
      <c r="E53" s="2" t="s">
        <v>446</v>
      </c>
      <c r="F53" s="2" t="s">
        <v>45</v>
      </c>
      <c r="G53" s="2" t="s">
        <v>125</v>
      </c>
      <c r="H53" s="5"/>
      <c r="I53" s="2" t="s">
        <v>47</v>
      </c>
      <c r="J53" s="4">
        <v>0.15</v>
      </c>
      <c r="K53" s="4">
        <v>0.15</v>
      </c>
      <c r="P53" s="6">
        <f>J53</f>
        <v>0.15</v>
      </c>
    </row>
    <row r="54" spans="2:20" x14ac:dyDescent="0.25">
      <c r="B54" s="2" t="s">
        <v>43</v>
      </c>
      <c r="C54" s="3">
        <v>45058</v>
      </c>
      <c r="D54" s="2" t="s">
        <v>239</v>
      </c>
      <c r="E54" s="2" t="s">
        <v>446</v>
      </c>
      <c r="F54" s="2" t="s">
        <v>45</v>
      </c>
      <c r="G54" s="2" t="s">
        <v>125</v>
      </c>
      <c r="H54" s="5"/>
      <c r="I54" s="2" t="s">
        <v>47</v>
      </c>
      <c r="J54" s="4">
        <v>0</v>
      </c>
      <c r="K54" s="4">
        <v>0</v>
      </c>
      <c r="Q54" s="6">
        <f>J54</f>
        <v>0</v>
      </c>
    </row>
    <row r="55" spans="2:20" x14ac:dyDescent="0.25">
      <c r="B55" s="2" t="s">
        <v>43</v>
      </c>
      <c r="C55" s="3">
        <v>45058</v>
      </c>
      <c r="D55" s="2" t="s">
        <v>239</v>
      </c>
      <c r="E55" s="2" t="s">
        <v>446</v>
      </c>
      <c r="F55" s="2" t="s">
        <v>45</v>
      </c>
      <c r="G55" s="2" t="s">
        <v>125</v>
      </c>
      <c r="H55" s="5"/>
      <c r="I55" s="2" t="s">
        <v>47</v>
      </c>
      <c r="J55" s="4">
        <v>30.41</v>
      </c>
      <c r="K55" s="4">
        <v>30.41</v>
      </c>
      <c r="R55" s="6">
        <f>J55</f>
        <v>30.41</v>
      </c>
    </row>
    <row r="56" spans="2:20" x14ac:dyDescent="0.25">
      <c r="B56" s="2" t="s">
        <v>43</v>
      </c>
      <c r="C56" s="3">
        <v>45058</v>
      </c>
      <c r="D56" s="2" t="s">
        <v>239</v>
      </c>
      <c r="E56" s="2" t="s">
        <v>446</v>
      </c>
      <c r="F56" s="2" t="s">
        <v>45</v>
      </c>
      <c r="G56" s="2" t="s">
        <v>125</v>
      </c>
      <c r="H56" s="5"/>
      <c r="I56" s="2" t="s">
        <v>47</v>
      </c>
      <c r="J56" s="4">
        <v>7.11</v>
      </c>
      <c r="K56" s="4">
        <v>7.11</v>
      </c>
      <c r="S56" s="6">
        <f>J56</f>
        <v>7.11</v>
      </c>
    </row>
    <row r="57" spans="2:20" x14ac:dyDescent="0.25">
      <c r="B57" s="2" t="s">
        <v>43</v>
      </c>
      <c r="C57" s="3">
        <v>45058</v>
      </c>
      <c r="D57" s="2" t="s">
        <v>239</v>
      </c>
      <c r="E57" s="2" t="s">
        <v>446</v>
      </c>
      <c r="F57" s="2" t="s">
        <v>45</v>
      </c>
      <c r="G57" s="2" t="s">
        <v>125</v>
      </c>
      <c r="H57" s="5"/>
      <c r="I57" s="2" t="s">
        <v>47</v>
      </c>
      <c r="J57" s="4">
        <v>1.18</v>
      </c>
      <c r="K57" s="4">
        <v>1.18</v>
      </c>
      <c r="T57" s="6">
        <f>J57</f>
        <v>1.18</v>
      </c>
    </row>
    <row r="58" spans="2:20" x14ac:dyDescent="0.25">
      <c r="B58" s="2" t="s">
        <v>43</v>
      </c>
      <c r="C58" s="3">
        <v>45065</v>
      </c>
      <c r="D58" s="2" t="s">
        <v>240</v>
      </c>
      <c r="E58" s="2" t="s">
        <v>446</v>
      </c>
      <c r="F58" s="2" t="s">
        <v>45</v>
      </c>
      <c r="G58" s="2" t="s">
        <v>125</v>
      </c>
      <c r="H58" s="5"/>
      <c r="I58" s="2" t="s">
        <v>47</v>
      </c>
      <c r="J58" s="4">
        <v>490.38</v>
      </c>
      <c r="K58" s="4">
        <v>490.38</v>
      </c>
      <c r="L58" s="6">
        <f>J58</f>
        <v>490.38</v>
      </c>
    </row>
    <row r="59" spans="2:20" x14ac:dyDescent="0.25">
      <c r="B59" s="2" t="s">
        <v>43</v>
      </c>
      <c r="C59" s="3">
        <v>45065</v>
      </c>
      <c r="D59" s="2" t="s">
        <v>240</v>
      </c>
      <c r="E59" s="2" t="s">
        <v>446</v>
      </c>
      <c r="F59" s="2" t="s">
        <v>45</v>
      </c>
      <c r="G59" s="2" t="s">
        <v>125</v>
      </c>
      <c r="H59" s="5"/>
      <c r="I59" s="2" t="s">
        <v>47</v>
      </c>
      <c r="J59" s="4">
        <v>1.03</v>
      </c>
      <c r="K59" s="4">
        <v>1.03</v>
      </c>
      <c r="M59" s="6">
        <f>J59</f>
        <v>1.03</v>
      </c>
      <c r="N59" s="6"/>
      <c r="O59" s="6"/>
    </row>
    <row r="60" spans="2:20" x14ac:dyDescent="0.25">
      <c r="B60" s="2" t="s">
        <v>43</v>
      </c>
      <c r="C60" s="3">
        <v>45065</v>
      </c>
      <c r="D60" s="2" t="s">
        <v>240</v>
      </c>
      <c r="E60" s="2" t="s">
        <v>446</v>
      </c>
      <c r="F60" s="2" t="s">
        <v>45</v>
      </c>
      <c r="G60" s="2" t="s">
        <v>125</v>
      </c>
      <c r="H60" s="5"/>
      <c r="I60" s="2" t="s">
        <v>47</v>
      </c>
      <c r="J60" s="4">
        <v>0.14000000000000001</v>
      </c>
      <c r="K60" s="4">
        <v>0.14000000000000001</v>
      </c>
      <c r="P60" s="6">
        <f>J60</f>
        <v>0.14000000000000001</v>
      </c>
    </row>
    <row r="61" spans="2:20" x14ac:dyDescent="0.25">
      <c r="B61" s="2" t="s">
        <v>43</v>
      </c>
      <c r="C61" s="3">
        <v>45065</v>
      </c>
      <c r="D61" s="2" t="s">
        <v>240</v>
      </c>
      <c r="E61" s="2" t="s">
        <v>446</v>
      </c>
      <c r="F61" s="2" t="s">
        <v>45</v>
      </c>
      <c r="G61" s="2" t="s">
        <v>125</v>
      </c>
      <c r="H61" s="5"/>
      <c r="I61" s="2" t="s">
        <v>47</v>
      </c>
      <c r="J61" s="4">
        <v>0</v>
      </c>
      <c r="K61" s="4">
        <v>0</v>
      </c>
      <c r="Q61" s="6">
        <f>J61</f>
        <v>0</v>
      </c>
    </row>
    <row r="62" spans="2:20" x14ac:dyDescent="0.25">
      <c r="B62" s="2" t="s">
        <v>43</v>
      </c>
      <c r="C62" s="3">
        <v>45065</v>
      </c>
      <c r="D62" s="2" t="s">
        <v>240</v>
      </c>
      <c r="E62" s="2" t="s">
        <v>446</v>
      </c>
      <c r="F62" s="2" t="s">
        <v>45</v>
      </c>
      <c r="G62" s="2" t="s">
        <v>125</v>
      </c>
      <c r="H62" s="5"/>
      <c r="I62" s="2" t="s">
        <v>47</v>
      </c>
      <c r="J62" s="4">
        <v>30.4</v>
      </c>
      <c r="K62" s="4">
        <v>30.4</v>
      </c>
      <c r="R62" s="6">
        <f>J62</f>
        <v>30.4</v>
      </c>
    </row>
    <row r="63" spans="2:20" x14ac:dyDescent="0.25">
      <c r="B63" s="2" t="s">
        <v>43</v>
      </c>
      <c r="C63" s="3">
        <v>45065</v>
      </c>
      <c r="D63" s="2" t="s">
        <v>240</v>
      </c>
      <c r="E63" s="2" t="s">
        <v>446</v>
      </c>
      <c r="F63" s="2" t="s">
        <v>45</v>
      </c>
      <c r="G63" s="2" t="s">
        <v>125</v>
      </c>
      <c r="H63" s="5"/>
      <c r="I63" s="2" t="s">
        <v>47</v>
      </c>
      <c r="J63" s="4">
        <v>7.11</v>
      </c>
      <c r="K63" s="4">
        <v>7.11</v>
      </c>
      <c r="S63" s="6">
        <f>J63</f>
        <v>7.11</v>
      </c>
    </row>
    <row r="64" spans="2:20" x14ac:dyDescent="0.25">
      <c r="B64" s="2" t="s">
        <v>43</v>
      </c>
      <c r="C64" s="3">
        <v>45065</v>
      </c>
      <c r="D64" s="2" t="s">
        <v>240</v>
      </c>
      <c r="E64" s="2" t="s">
        <v>446</v>
      </c>
      <c r="F64" s="2" t="s">
        <v>45</v>
      </c>
      <c r="G64" s="2" t="s">
        <v>125</v>
      </c>
      <c r="H64" s="5"/>
      <c r="I64" s="2" t="s">
        <v>47</v>
      </c>
      <c r="J64" s="4">
        <v>1.17</v>
      </c>
      <c r="K64" s="4">
        <v>1.17</v>
      </c>
      <c r="T64" s="6">
        <f>J64</f>
        <v>1.17</v>
      </c>
    </row>
    <row r="65" spans="2:20" x14ac:dyDescent="0.25">
      <c r="B65" s="2" t="s">
        <v>43</v>
      </c>
      <c r="C65" s="3">
        <v>45072</v>
      </c>
      <c r="D65" s="2" t="s">
        <v>241</v>
      </c>
      <c r="E65" s="2" t="s">
        <v>446</v>
      </c>
      <c r="F65" s="2" t="s">
        <v>45</v>
      </c>
      <c r="G65" s="2" t="s">
        <v>125</v>
      </c>
      <c r="H65" s="5"/>
      <c r="I65" s="2" t="s">
        <v>47</v>
      </c>
      <c r="J65" s="4">
        <v>490.38</v>
      </c>
      <c r="K65" s="4">
        <v>490.38</v>
      </c>
      <c r="L65" s="6">
        <f>J65</f>
        <v>490.38</v>
      </c>
    </row>
    <row r="66" spans="2:20" x14ac:dyDescent="0.25">
      <c r="B66" s="2" t="s">
        <v>43</v>
      </c>
      <c r="C66" s="3">
        <v>45072</v>
      </c>
      <c r="D66" s="2" t="s">
        <v>241</v>
      </c>
      <c r="E66" s="2" t="s">
        <v>446</v>
      </c>
      <c r="F66" s="2" t="s">
        <v>45</v>
      </c>
      <c r="G66" s="2" t="s">
        <v>125</v>
      </c>
      <c r="H66" s="5"/>
      <c r="I66" s="2" t="s">
        <v>47</v>
      </c>
      <c r="J66" s="4">
        <v>1.03</v>
      </c>
      <c r="K66" s="4">
        <v>1.03</v>
      </c>
      <c r="M66" s="6">
        <f>J66</f>
        <v>1.03</v>
      </c>
      <c r="N66" s="6"/>
      <c r="O66" s="6"/>
    </row>
    <row r="67" spans="2:20" x14ac:dyDescent="0.25">
      <c r="B67" s="2" t="s">
        <v>43</v>
      </c>
      <c r="C67" s="3">
        <v>45072</v>
      </c>
      <c r="D67" s="2" t="s">
        <v>241</v>
      </c>
      <c r="E67" s="2" t="s">
        <v>446</v>
      </c>
      <c r="F67" s="2" t="s">
        <v>45</v>
      </c>
      <c r="G67" s="2" t="s">
        <v>125</v>
      </c>
      <c r="H67" s="5"/>
      <c r="I67" s="2" t="s">
        <v>47</v>
      </c>
      <c r="J67" s="4">
        <v>0.15</v>
      </c>
      <c r="K67" s="4">
        <v>0.15</v>
      </c>
      <c r="P67" s="6">
        <f>J67</f>
        <v>0.15</v>
      </c>
    </row>
    <row r="68" spans="2:20" x14ac:dyDescent="0.25">
      <c r="B68" s="2" t="s">
        <v>43</v>
      </c>
      <c r="C68" s="3">
        <v>45072</v>
      </c>
      <c r="D68" s="2" t="s">
        <v>241</v>
      </c>
      <c r="E68" s="2" t="s">
        <v>446</v>
      </c>
      <c r="F68" s="2" t="s">
        <v>45</v>
      </c>
      <c r="G68" s="2" t="s">
        <v>125</v>
      </c>
      <c r="H68" s="5"/>
      <c r="I68" s="2" t="s">
        <v>47</v>
      </c>
      <c r="J68" s="4">
        <v>0</v>
      </c>
      <c r="K68" s="4">
        <v>0</v>
      </c>
      <c r="Q68" s="6">
        <f>J68</f>
        <v>0</v>
      </c>
    </row>
    <row r="69" spans="2:20" x14ac:dyDescent="0.25">
      <c r="B69" s="2" t="s">
        <v>43</v>
      </c>
      <c r="C69" s="3">
        <v>45072</v>
      </c>
      <c r="D69" s="2" t="s">
        <v>241</v>
      </c>
      <c r="E69" s="2" t="s">
        <v>446</v>
      </c>
      <c r="F69" s="2" t="s">
        <v>45</v>
      </c>
      <c r="G69" s="2" t="s">
        <v>125</v>
      </c>
      <c r="H69" s="5"/>
      <c r="I69" s="2" t="s">
        <v>47</v>
      </c>
      <c r="J69" s="4">
        <v>30.41</v>
      </c>
      <c r="K69" s="4">
        <v>30.41</v>
      </c>
      <c r="R69" s="6">
        <f>J69</f>
        <v>30.41</v>
      </c>
    </row>
    <row r="70" spans="2:20" x14ac:dyDescent="0.25">
      <c r="B70" s="2" t="s">
        <v>43</v>
      </c>
      <c r="C70" s="3">
        <v>45072</v>
      </c>
      <c r="D70" s="2" t="s">
        <v>241</v>
      </c>
      <c r="E70" s="2" t="s">
        <v>446</v>
      </c>
      <c r="F70" s="2" t="s">
        <v>45</v>
      </c>
      <c r="G70" s="2" t="s">
        <v>125</v>
      </c>
      <c r="H70" s="5"/>
      <c r="I70" s="2" t="s">
        <v>47</v>
      </c>
      <c r="J70" s="4">
        <v>7.12</v>
      </c>
      <c r="K70" s="4">
        <v>7.12</v>
      </c>
      <c r="S70" s="6">
        <f>J70</f>
        <v>7.12</v>
      </c>
    </row>
    <row r="71" spans="2:20" x14ac:dyDescent="0.25">
      <c r="B71" s="2" t="s">
        <v>43</v>
      </c>
      <c r="C71" s="3">
        <v>45072</v>
      </c>
      <c r="D71" s="2" t="s">
        <v>241</v>
      </c>
      <c r="E71" s="2" t="s">
        <v>446</v>
      </c>
      <c r="F71" s="2" t="s">
        <v>45</v>
      </c>
      <c r="G71" s="2" t="s">
        <v>125</v>
      </c>
      <c r="H71" s="5"/>
      <c r="I71" s="2" t="s">
        <v>47</v>
      </c>
      <c r="J71" s="4">
        <v>1.18</v>
      </c>
      <c r="K71" s="4">
        <v>1.18</v>
      </c>
      <c r="T71" s="6">
        <f>J71</f>
        <v>1.18</v>
      </c>
    </row>
    <row r="72" spans="2:20" x14ac:dyDescent="0.25">
      <c r="B72" s="2" t="s">
        <v>43</v>
      </c>
      <c r="C72" s="3">
        <v>45079</v>
      </c>
      <c r="D72" s="2" t="s">
        <v>242</v>
      </c>
      <c r="E72" s="2" t="s">
        <v>446</v>
      </c>
      <c r="F72" s="2" t="s">
        <v>45</v>
      </c>
      <c r="G72" s="2" t="s">
        <v>125</v>
      </c>
      <c r="H72" s="5"/>
      <c r="I72" s="2" t="s">
        <v>47</v>
      </c>
      <c r="J72" s="4">
        <v>490.38</v>
      </c>
      <c r="K72" s="4">
        <v>490.38</v>
      </c>
      <c r="L72" s="6">
        <f>J72</f>
        <v>490.38</v>
      </c>
    </row>
    <row r="73" spans="2:20" x14ac:dyDescent="0.25">
      <c r="B73" s="2" t="s">
        <v>43</v>
      </c>
      <c r="C73" s="3">
        <v>45079</v>
      </c>
      <c r="D73" s="2" t="s">
        <v>242</v>
      </c>
      <c r="E73" s="2" t="s">
        <v>446</v>
      </c>
      <c r="F73" s="2" t="s">
        <v>45</v>
      </c>
      <c r="G73" s="2" t="s">
        <v>125</v>
      </c>
      <c r="H73" s="5"/>
      <c r="I73" s="2" t="s">
        <v>47</v>
      </c>
      <c r="J73" s="4">
        <v>1.03</v>
      </c>
      <c r="K73" s="4">
        <v>1.03</v>
      </c>
      <c r="M73" s="6">
        <f>J73</f>
        <v>1.03</v>
      </c>
      <c r="N73" s="6"/>
      <c r="O73" s="6"/>
    </row>
    <row r="74" spans="2:20" x14ac:dyDescent="0.25">
      <c r="B74" s="2" t="s">
        <v>43</v>
      </c>
      <c r="C74" s="3">
        <v>45079</v>
      </c>
      <c r="D74" s="2" t="s">
        <v>242</v>
      </c>
      <c r="E74" s="2" t="s">
        <v>446</v>
      </c>
      <c r="F74" s="2" t="s">
        <v>45</v>
      </c>
      <c r="G74" s="2" t="s">
        <v>125</v>
      </c>
      <c r="H74" s="5"/>
      <c r="I74" s="2" t="s">
        <v>47</v>
      </c>
      <c r="J74" s="4">
        <v>0.15</v>
      </c>
      <c r="K74" s="4">
        <v>0.15</v>
      </c>
      <c r="P74" s="6">
        <f>J74</f>
        <v>0.15</v>
      </c>
    </row>
    <row r="75" spans="2:20" x14ac:dyDescent="0.25">
      <c r="B75" s="2" t="s">
        <v>43</v>
      </c>
      <c r="C75" s="3">
        <v>45079</v>
      </c>
      <c r="D75" s="2" t="s">
        <v>242</v>
      </c>
      <c r="E75" s="2" t="s">
        <v>446</v>
      </c>
      <c r="F75" s="2" t="s">
        <v>45</v>
      </c>
      <c r="G75" s="2" t="s">
        <v>125</v>
      </c>
      <c r="H75" s="5"/>
      <c r="I75" s="2" t="s">
        <v>47</v>
      </c>
      <c r="J75" s="4">
        <v>0</v>
      </c>
      <c r="K75" s="4">
        <v>0</v>
      </c>
      <c r="Q75" s="6">
        <f>J75</f>
        <v>0</v>
      </c>
    </row>
    <row r="76" spans="2:20" x14ac:dyDescent="0.25">
      <c r="B76" s="2" t="s">
        <v>43</v>
      </c>
      <c r="C76" s="3">
        <v>45079</v>
      </c>
      <c r="D76" s="2" t="s">
        <v>242</v>
      </c>
      <c r="E76" s="2" t="s">
        <v>446</v>
      </c>
      <c r="F76" s="2" t="s">
        <v>45</v>
      </c>
      <c r="G76" s="2" t="s">
        <v>125</v>
      </c>
      <c r="H76" s="5"/>
      <c r="I76" s="2" t="s">
        <v>47</v>
      </c>
      <c r="J76" s="4">
        <v>30.4</v>
      </c>
      <c r="K76" s="4">
        <v>30.4</v>
      </c>
      <c r="R76" s="6">
        <f>J76</f>
        <v>30.4</v>
      </c>
    </row>
    <row r="77" spans="2:20" x14ac:dyDescent="0.25">
      <c r="B77" s="2" t="s">
        <v>43</v>
      </c>
      <c r="C77" s="3">
        <v>45079</v>
      </c>
      <c r="D77" s="2" t="s">
        <v>242</v>
      </c>
      <c r="E77" s="2" t="s">
        <v>446</v>
      </c>
      <c r="F77" s="2" t="s">
        <v>45</v>
      </c>
      <c r="G77" s="2" t="s">
        <v>125</v>
      </c>
      <c r="H77" s="5"/>
      <c r="I77" s="2" t="s">
        <v>47</v>
      </c>
      <c r="J77" s="4">
        <v>7.11</v>
      </c>
      <c r="K77" s="4">
        <v>7.11</v>
      </c>
      <c r="S77" s="6">
        <f>J77</f>
        <v>7.11</v>
      </c>
    </row>
    <row r="78" spans="2:20" x14ac:dyDescent="0.25">
      <c r="B78" s="2" t="s">
        <v>43</v>
      </c>
      <c r="C78" s="3">
        <v>45079</v>
      </c>
      <c r="D78" s="2" t="s">
        <v>242</v>
      </c>
      <c r="E78" s="2" t="s">
        <v>446</v>
      </c>
      <c r="F78" s="2" t="s">
        <v>45</v>
      </c>
      <c r="G78" s="2" t="s">
        <v>125</v>
      </c>
      <c r="H78" s="5"/>
      <c r="I78" s="2" t="s">
        <v>47</v>
      </c>
      <c r="J78" s="4">
        <v>1.18</v>
      </c>
      <c r="K78" s="4">
        <v>1.18</v>
      </c>
      <c r="T78" s="6">
        <f>J78</f>
        <v>1.18</v>
      </c>
    </row>
    <row r="79" spans="2:20" x14ac:dyDescent="0.25">
      <c r="B79" s="2" t="s">
        <v>43</v>
      </c>
      <c r="C79" s="3">
        <v>45086</v>
      </c>
      <c r="D79" s="2" t="s">
        <v>243</v>
      </c>
      <c r="E79" s="2" t="s">
        <v>446</v>
      </c>
      <c r="F79" s="2" t="s">
        <v>45</v>
      </c>
      <c r="G79" s="2" t="s">
        <v>125</v>
      </c>
      <c r="H79" s="5"/>
      <c r="I79" s="2" t="s">
        <v>47</v>
      </c>
      <c r="J79" s="4">
        <v>490.38</v>
      </c>
      <c r="K79" s="4">
        <v>490.38</v>
      </c>
      <c r="L79" s="6">
        <f>J79</f>
        <v>490.38</v>
      </c>
    </row>
    <row r="80" spans="2:20" x14ac:dyDescent="0.25">
      <c r="B80" s="2" t="s">
        <v>43</v>
      </c>
      <c r="C80" s="3">
        <v>45086</v>
      </c>
      <c r="D80" s="2" t="s">
        <v>243</v>
      </c>
      <c r="E80" s="2" t="s">
        <v>446</v>
      </c>
      <c r="F80" s="2" t="s">
        <v>45</v>
      </c>
      <c r="G80" s="2" t="s">
        <v>125</v>
      </c>
      <c r="H80" s="5"/>
      <c r="I80" s="2" t="s">
        <v>47</v>
      </c>
      <c r="J80" s="4">
        <v>1.03</v>
      </c>
      <c r="K80" s="4">
        <v>1.03</v>
      </c>
      <c r="M80" s="6">
        <f>J80</f>
        <v>1.03</v>
      </c>
      <c r="N80" s="6"/>
      <c r="O80" s="6"/>
    </row>
    <row r="81" spans="2:20" x14ac:dyDescent="0.25">
      <c r="B81" s="2" t="s">
        <v>43</v>
      </c>
      <c r="C81" s="3">
        <v>45086</v>
      </c>
      <c r="D81" s="2" t="s">
        <v>243</v>
      </c>
      <c r="E81" s="2" t="s">
        <v>446</v>
      </c>
      <c r="F81" s="2" t="s">
        <v>45</v>
      </c>
      <c r="G81" s="2" t="s">
        <v>125</v>
      </c>
      <c r="H81" s="5"/>
      <c r="I81" s="2" t="s">
        <v>47</v>
      </c>
      <c r="J81" s="4">
        <v>0.15</v>
      </c>
      <c r="K81" s="4">
        <v>0.15</v>
      </c>
      <c r="P81" s="6">
        <f>J81</f>
        <v>0.15</v>
      </c>
    </row>
    <row r="82" spans="2:20" x14ac:dyDescent="0.25">
      <c r="B82" s="2" t="s">
        <v>43</v>
      </c>
      <c r="C82" s="3">
        <v>45086</v>
      </c>
      <c r="D82" s="2" t="s">
        <v>243</v>
      </c>
      <c r="E82" s="2" t="s">
        <v>446</v>
      </c>
      <c r="F82" s="2" t="s">
        <v>45</v>
      </c>
      <c r="G82" s="2" t="s">
        <v>125</v>
      </c>
      <c r="H82" s="5"/>
      <c r="I82" s="2" t="s">
        <v>47</v>
      </c>
      <c r="J82" s="4">
        <v>0</v>
      </c>
      <c r="K82" s="4">
        <v>0</v>
      </c>
      <c r="Q82" s="6">
        <f>J82</f>
        <v>0</v>
      </c>
    </row>
    <row r="83" spans="2:20" x14ac:dyDescent="0.25">
      <c r="B83" s="2" t="s">
        <v>43</v>
      </c>
      <c r="C83" s="3">
        <v>45086</v>
      </c>
      <c r="D83" s="2" t="s">
        <v>243</v>
      </c>
      <c r="E83" s="2" t="s">
        <v>446</v>
      </c>
      <c r="F83" s="2" t="s">
        <v>45</v>
      </c>
      <c r="G83" s="2" t="s">
        <v>125</v>
      </c>
      <c r="H83" s="5"/>
      <c r="I83" s="2" t="s">
        <v>47</v>
      </c>
      <c r="J83" s="4">
        <v>30.4</v>
      </c>
      <c r="K83" s="4">
        <v>30.4</v>
      </c>
      <c r="R83" s="6">
        <f>J83</f>
        <v>30.4</v>
      </c>
    </row>
    <row r="84" spans="2:20" x14ac:dyDescent="0.25">
      <c r="B84" s="2" t="s">
        <v>43</v>
      </c>
      <c r="C84" s="3">
        <v>45086</v>
      </c>
      <c r="D84" s="2" t="s">
        <v>243</v>
      </c>
      <c r="E84" s="2" t="s">
        <v>446</v>
      </c>
      <c r="F84" s="2" t="s">
        <v>45</v>
      </c>
      <c r="G84" s="2" t="s">
        <v>125</v>
      </c>
      <c r="H84" s="5"/>
      <c r="I84" s="2" t="s">
        <v>47</v>
      </c>
      <c r="J84" s="4">
        <v>7.11</v>
      </c>
      <c r="K84" s="4">
        <v>7.11</v>
      </c>
      <c r="S84" s="6">
        <f>J84</f>
        <v>7.11</v>
      </c>
    </row>
    <row r="85" spans="2:20" x14ac:dyDescent="0.25">
      <c r="B85" s="2" t="s">
        <v>43</v>
      </c>
      <c r="C85" s="3">
        <v>45086</v>
      </c>
      <c r="D85" s="2" t="s">
        <v>243</v>
      </c>
      <c r="E85" s="2" t="s">
        <v>446</v>
      </c>
      <c r="F85" s="2" t="s">
        <v>45</v>
      </c>
      <c r="G85" s="2" t="s">
        <v>125</v>
      </c>
      <c r="H85" s="5"/>
      <c r="I85" s="2" t="s">
        <v>47</v>
      </c>
      <c r="J85" s="4">
        <v>1.17</v>
      </c>
      <c r="K85" s="4">
        <v>1.17</v>
      </c>
      <c r="T85" s="6">
        <f>J85</f>
        <v>1.17</v>
      </c>
    </row>
    <row r="86" spans="2:20" x14ac:dyDescent="0.25">
      <c r="B86" s="2" t="s">
        <v>43</v>
      </c>
      <c r="C86" s="3">
        <v>45093</v>
      </c>
      <c r="D86" s="2" t="s">
        <v>244</v>
      </c>
      <c r="E86" s="2" t="s">
        <v>446</v>
      </c>
      <c r="F86" s="2" t="s">
        <v>45</v>
      </c>
      <c r="G86" s="2" t="s">
        <v>125</v>
      </c>
      <c r="H86" s="5"/>
      <c r="I86" s="2" t="s">
        <v>47</v>
      </c>
      <c r="J86" s="4">
        <v>490.38</v>
      </c>
      <c r="K86" s="4">
        <v>490.38</v>
      </c>
      <c r="L86" s="6">
        <f>J86</f>
        <v>490.38</v>
      </c>
    </row>
    <row r="87" spans="2:20" x14ac:dyDescent="0.25">
      <c r="B87" s="2" t="s">
        <v>43</v>
      </c>
      <c r="C87" s="3">
        <v>45093</v>
      </c>
      <c r="D87" s="2" t="s">
        <v>244</v>
      </c>
      <c r="E87" s="2" t="s">
        <v>446</v>
      </c>
      <c r="F87" s="2" t="s">
        <v>45</v>
      </c>
      <c r="G87" s="2" t="s">
        <v>125</v>
      </c>
      <c r="H87" s="5"/>
      <c r="I87" s="2" t="s">
        <v>47</v>
      </c>
      <c r="J87" s="4">
        <v>1.03</v>
      </c>
      <c r="K87" s="4">
        <v>1.03</v>
      </c>
      <c r="M87" s="6">
        <f>J87</f>
        <v>1.03</v>
      </c>
      <c r="N87" s="6"/>
      <c r="O87" s="6"/>
    </row>
    <row r="88" spans="2:20" x14ac:dyDescent="0.25">
      <c r="B88" s="2" t="s">
        <v>43</v>
      </c>
      <c r="C88" s="3">
        <v>45093</v>
      </c>
      <c r="D88" s="2" t="s">
        <v>244</v>
      </c>
      <c r="E88" s="2" t="s">
        <v>446</v>
      </c>
      <c r="F88" s="2" t="s">
        <v>45</v>
      </c>
      <c r="G88" s="2" t="s">
        <v>125</v>
      </c>
      <c r="H88" s="5"/>
      <c r="I88" s="2" t="s">
        <v>47</v>
      </c>
      <c r="J88" s="4">
        <v>0.14000000000000001</v>
      </c>
      <c r="K88" s="4">
        <v>0.14000000000000001</v>
      </c>
      <c r="P88" s="6">
        <f>J88</f>
        <v>0.14000000000000001</v>
      </c>
    </row>
    <row r="89" spans="2:20" x14ac:dyDescent="0.25">
      <c r="B89" s="2" t="s">
        <v>43</v>
      </c>
      <c r="C89" s="3">
        <v>45093</v>
      </c>
      <c r="D89" s="2" t="s">
        <v>244</v>
      </c>
      <c r="E89" s="2" t="s">
        <v>446</v>
      </c>
      <c r="F89" s="2" t="s">
        <v>45</v>
      </c>
      <c r="G89" s="2" t="s">
        <v>125</v>
      </c>
      <c r="H89" s="5"/>
      <c r="I89" s="2" t="s">
        <v>47</v>
      </c>
      <c r="J89" s="4">
        <v>0</v>
      </c>
      <c r="K89" s="4">
        <v>0</v>
      </c>
      <c r="Q89" s="6">
        <f>J89</f>
        <v>0</v>
      </c>
    </row>
    <row r="90" spans="2:20" x14ac:dyDescent="0.25">
      <c r="B90" s="2" t="s">
        <v>43</v>
      </c>
      <c r="C90" s="3">
        <v>45093</v>
      </c>
      <c r="D90" s="2" t="s">
        <v>244</v>
      </c>
      <c r="E90" s="2" t="s">
        <v>446</v>
      </c>
      <c r="F90" s="2" t="s">
        <v>45</v>
      </c>
      <c r="G90" s="2" t="s">
        <v>125</v>
      </c>
      <c r="H90" s="5"/>
      <c r="I90" s="2" t="s">
        <v>47</v>
      </c>
      <c r="J90" s="4">
        <v>30.41</v>
      </c>
      <c r="K90" s="4">
        <v>30.41</v>
      </c>
      <c r="R90" s="6">
        <f>J90</f>
        <v>30.41</v>
      </c>
    </row>
    <row r="91" spans="2:20" x14ac:dyDescent="0.25">
      <c r="B91" s="2" t="s">
        <v>43</v>
      </c>
      <c r="C91" s="3">
        <v>45093</v>
      </c>
      <c r="D91" s="2" t="s">
        <v>244</v>
      </c>
      <c r="E91" s="2" t="s">
        <v>446</v>
      </c>
      <c r="F91" s="2" t="s">
        <v>45</v>
      </c>
      <c r="G91" s="2" t="s">
        <v>125</v>
      </c>
      <c r="H91" s="5"/>
      <c r="I91" s="2" t="s">
        <v>47</v>
      </c>
      <c r="J91" s="4">
        <v>7.11</v>
      </c>
      <c r="K91" s="4">
        <v>7.11</v>
      </c>
      <c r="S91" s="6">
        <f>J91</f>
        <v>7.11</v>
      </c>
    </row>
    <row r="92" spans="2:20" x14ac:dyDescent="0.25">
      <c r="B92" s="2" t="s">
        <v>43</v>
      </c>
      <c r="C92" s="3">
        <v>45093</v>
      </c>
      <c r="D92" s="2" t="s">
        <v>244</v>
      </c>
      <c r="E92" s="2" t="s">
        <v>446</v>
      </c>
      <c r="F92" s="2" t="s">
        <v>45</v>
      </c>
      <c r="G92" s="2" t="s">
        <v>125</v>
      </c>
      <c r="H92" s="5"/>
      <c r="I92" s="2" t="s">
        <v>47</v>
      </c>
      <c r="J92" s="4">
        <v>1.18</v>
      </c>
      <c r="K92" s="4">
        <v>1.18</v>
      </c>
      <c r="T92" s="6">
        <f>J92</f>
        <v>1.18</v>
      </c>
    </row>
    <row r="93" spans="2:20" x14ac:dyDescent="0.25">
      <c r="B93" s="2" t="s">
        <v>43</v>
      </c>
      <c r="C93" s="3">
        <v>45100</v>
      </c>
      <c r="D93" s="2" t="s">
        <v>245</v>
      </c>
      <c r="E93" s="2" t="s">
        <v>446</v>
      </c>
      <c r="F93" s="2" t="s">
        <v>45</v>
      </c>
      <c r="G93" s="2" t="s">
        <v>125</v>
      </c>
      <c r="H93" s="5"/>
      <c r="I93" s="2" t="s">
        <v>47</v>
      </c>
      <c r="J93" s="4">
        <v>490.38</v>
      </c>
      <c r="K93" s="4">
        <v>490.38</v>
      </c>
      <c r="L93" s="6">
        <f>J93</f>
        <v>490.38</v>
      </c>
    </row>
    <row r="94" spans="2:20" x14ac:dyDescent="0.25">
      <c r="B94" s="2" t="s">
        <v>43</v>
      </c>
      <c r="C94" s="3">
        <v>45100</v>
      </c>
      <c r="D94" s="2" t="s">
        <v>245</v>
      </c>
      <c r="E94" s="2" t="s">
        <v>446</v>
      </c>
      <c r="F94" s="2" t="s">
        <v>45</v>
      </c>
      <c r="G94" s="2" t="s">
        <v>125</v>
      </c>
      <c r="H94" s="5"/>
      <c r="I94" s="2" t="s">
        <v>47</v>
      </c>
      <c r="J94" s="4">
        <v>1.03</v>
      </c>
      <c r="K94" s="4">
        <v>1.03</v>
      </c>
      <c r="M94" s="6">
        <f>J94</f>
        <v>1.03</v>
      </c>
      <c r="N94" s="6"/>
      <c r="O94" s="6"/>
    </row>
    <row r="95" spans="2:20" x14ac:dyDescent="0.25">
      <c r="B95" s="2" t="s">
        <v>43</v>
      </c>
      <c r="C95" s="3">
        <v>45100</v>
      </c>
      <c r="D95" s="2" t="s">
        <v>245</v>
      </c>
      <c r="E95" s="2" t="s">
        <v>446</v>
      </c>
      <c r="F95" s="2" t="s">
        <v>45</v>
      </c>
      <c r="G95" s="2" t="s">
        <v>125</v>
      </c>
      <c r="H95" s="5"/>
      <c r="I95" s="2" t="s">
        <v>47</v>
      </c>
      <c r="J95" s="4">
        <v>0.15</v>
      </c>
      <c r="K95" s="4">
        <v>0.15</v>
      </c>
      <c r="P95" s="6">
        <f>J95</f>
        <v>0.15</v>
      </c>
    </row>
    <row r="96" spans="2:20" x14ac:dyDescent="0.25">
      <c r="B96" s="2" t="s">
        <v>43</v>
      </c>
      <c r="C96" s="3">
        <v>45100</v>
      </c>
      <c r="D96" s="2" t="s">
        <v>245</v>
      </c>
      <c r="E96" s="2" t="s">
        <v>446</v>
      </c>
      <c r="F96" s="2" t="s">
        <v>45</v>
      </c>
      <c r="G96" s="2" t="s">
        <v>125</v>
      </c>
      <c r="H96" s="5"/>
      <c r="I96" s="2" t="s">
        <v>47</v>
      </c>
      <c r="J96" s="4">
        <v>0</v>
      </c>
      <c r="K96" s="4">
        <v>0</v>
      </c>
      <c r="Q96" s="6">
        <f>J96</f>
        <v>0</v>
      </c>
    </row>
    <row r="97" spans="2:20" x14ac:dyDescent="0.25">
      <c r="B97" s="2" t="s">
        <v>43</v>
      </c>
      <c r="C97" s="3">
        <v>45100</v>
      </c>
      <c r="D97" s="2" t="s">
        <v>245</v>
      </c>
      <c r="E97" s="2" t="s">
        <v>446</v>
      </c>
      <c r="F97" s="2" t="s">
        <v>45</v>
      </c>
      <c r="G97" s="2" t="s">
        <v>125</v>
      </c>
      <c r="H97" s="5"/>
      <c r="I97" s="2" t="s">
        <v>47</v>
      </c>
      <c r="J97" s="4">
        <v>30.4</v>
      </c>
      <c r="K97" s="4">
        <v>30.4</v>
      </c>
      <c r="R97" s="6">
        <f>J97</f>
        <v>30.4</v>
      </c>
    </row>
    <row r="98" spans="2:20" x14ac:dyDescent="0.25">
      <c r="B98" s="2" t="s">
        <v>43</v>
      </c>
      <c r="C98" s="3">
        <v>45100</v>
      </c>
      <c r="D98" s="2" t="s">
        <v>245</v>
      </c>
      <c r="E98" s="2" t="s">
        <v>446</v>
      </c>
      <c r="F98" s="2" t="s">
        <v>45</v>
      </c>
      <c r="G98" s="2" t="s">
        <v>125</v>
      </c>
      <c r="H98" s="5"/>
      <c r="I98" s="2" t="s">
        <v>47</v>
      </c>
      <c r="J98" s="4">
        <v>7.11</v>
      </c>
      <c r="K98" s="4">
        <v>7.11</v>
      </c>
      <c r="S98" s="6">
        <f>J98</f>
        <v>7.11</v>
      </c>
    </row>
    <row r="99" spans="2:20" x14ac:dyDescent="0.25">
      <c r="B99" s="2" t="s">
        <v>43</v>
      </c>
      <c r="C99" s="3">
        <v>45100</v>
      </c>
      <c r="D99" s="2" t="s">
        <v>245</v>
      </c>
      <c r="E99" s="2" t="s">
        <v>446</v>
      </c>
      <c r="F99" s="2" t="s">
        <v>45</v>
      </c>
      <c r="G99" s="2" t="s">
        <v>125</v>
      </c>
      <c r="H99" s="5"/>
      <c r="I99" s="2" t="s">
        <v>47</v>
      </c>
      <c r="J99" s="4">
        <v>1.18</v>
      </c>
      <c r="K99" s="4">
        <v>1.18</v>
      </c>
      <c r="T99" s="6">
        <f>J99</f>
        <v>1.18</v>
      </c>
    </row>
    <row r="100" spans="2:20" x14ac:dyDescent="0.25">
      <c r="B100" s="2" t="s">
        <v>43</v>
      </c>
      <c r="C100" s="3">
        <v>45107</v>
      </c>
      <c r="D100" s="2" t="s">
        <v>246</v>
      </c>
      <c r="E100" s="2" t="s">
        <v>446</v>
      </c>
      <c r="F100" s="2" t="s">
        <v>45</v>
      </c>
      <c r="G100" s="2" t="s">
        <v>125</v>
      </c>
      <c r="H100" s="5"/>
      <c r="I100" s="2" t="s">
        <v>47</v>
      </c>
      <c r="J100" s="4">
        <v>490.38</v>
      </c>
      <c r="K100" s="4">
        <v>490.38</v>
      </c>
      <c r="L100" s="6">
        <f>J100</f>
        <v>490.38</v>
      </c>
    </row>
    <row r="101" spans="2:20" x14ac:dyDescent="0.25">
      <c r="B101" s="2" t="s">
        <v>43</v>
      </c>
      <c r="C101" s="3">
        <v>45107</v>
      </c>
      <c r="D101" s="2" t="s">
        <v>246</v>
      </c>
      <c r="E101" s="2" t="s">
        <v>446</v>
      </c>
      <c r="F101" s="2" t="s">
        <v>45</v>
      </c>
      <c r="G101" s="2" t="s">
        <v>125</v>
      </c>
      <c r="H101" s="5"/>
      <c r="I101" s="2" t="s">
        <v>47</v>
      </c>
      <c r="J101" s="4">
        <v>1.03</v>
      </c>
      <c r="K101" s="4">
        <v>1.03</v>
      </c>
      <c r="M101" s="6">
        <f>J101</f>
        <v>1.03</v>
      </c>
      <c r="N101" s="6"/>
      <c r="O101" s="6"/>
    </row>
    <row r="102" spans="2:20" x14ac:dyDescent="0.25">
      <c r="B102" s="2" t="s">
        <v>43</v>
      </c>
      <c r="C102" s="3">
        <v>45107</v>
      </c>
      <c r="D102" s="2" t="s">
        <v>246</v>
      </c>
      <c r="E102" s="2" t="s">
        <v>446</v>
      </c>
      <c r="F102" s="2" t="s">
        <v>45</v>
      </c>
      <c r="G102" s="2" t="s">
        <v>125</v>
      </c>
      <c r="H102" s="5"/>
      <c r="I102" s="2" t="s">
        <v>47</v>
      </c>
      <c r="J102" s="4">
        <v>0.15</v>
      </c>
      <c r="K102" s="4">
        <v>0.15</v>
      </c>
      <c r="P102" s="6">
        <f>J102</f>
        <v>0.15</v>
      </c>
    </row>
    <row r="103" spans="2:20" x14ac:dyDescent="0.25">
      <c r="B103" s="2" t="s">
        <v>43</v>
      </c>
      <c r="C103" s="3">
        <v>45107</v>
      </c>
      <c r="D103" s="2" t="s">
        <v>246</v>
      </c>
      <c r="E103" s="2" t="s">
        <v>446</v>
      </c>
      <c r="F103" s="2" t="s">
        <v>45</v>
      </c>
      <c r="G103" s="2" t="s">
        <v>125</v>
      </c>
      <c r="H103" s="5"/>
      <c r="I103" s="2" t="s">
        <v>47</v>
      </c>
      <c r="J103" s="4">
        <v>0</v>
      </c>
      <c r="K103" s="4">
        <v>0</v>
      </c>
      <c r="Q103" s="6">
        <f>J103</f>
        <v>0</v>
      </c>
    </row>
    <row r="104" spans="2:20" x14ac:dyDescent="0.25">
      <c r="B104" s="2" t="s">
        <v>43</v>
      </c>
      <c r="C104" s="3">
        <v>45107</v>
      </c>
      <c r="D104" s="2" t="s">
        <v>246</v>
      </c>
      <c r="E104" s="2" t="s">
        <v>446</v>
      </c>
      <c r="F104" s="2" t="s">
        <v>45</v>
      </c>
      <c r="G104" s="2" t="s">
        <v>125</v>
      </c>
      <c r="H104" s="5"/>
      <c r="I104" s="2" t="s">
        <v>47</v>
      </c>
      <c r="J104" s="4">
        <v>30.4</v>
      </c>
      <c r="K104" s="4">
        <v>30.4</v>
      </c>
      <c r="R104" s="6">
        <f>J104</f>
        <v>30.4</v>
      </c>
    </row>
    <row r="105" spans="2:20" x14ac:dyDescent="0.25">
      <c r="B105" s="2" t="s">
        <v>43</v>
      </c>
      <c r="C105" s="3">
        <v>45107</v>
      </c>
      <c r="D105" s="2" t="s">
        <v>246</v>
      </c>
      <c r="E105" s="2" t="s">
        <v>446</v>
      </c>
      <c r="F105" s="2" t="s">
        <v>45</v>
      </c>
      <c r="G105" s="2" t="s">
        <v>125</v>
      </c>
      <c r="H105" s="5"/>
      <c r="I105" s="2" t="s">
        <v>47</v>
      </c>
      <c r="J105" s="4">
        <v>7.11</v>
      </c>
      <c r="K105" s="4">
        <v>7.11</v>
      </c>
      <c r="S105" s="6">
        <f>J105</f>
        <v>7.11</v>
      </c>
    </row>
    <row r="106" spans="2:20" x14ac:dyDescent="0.25">
      <c r="B106" s="2" t="s">
        <v>43</v>
      </c>
      <c r="C106" s="3">
        <v>45107</v>
      </c>
      <c r="D106" s="2" t="s">
        <v>246</v>
      </c>
      <c r="E106" s="2" t="s">
        <v>446</v>
      </c>
      <c r="F106" s="2" t="s">
        <v>45</v>
      </c>
      <c r="G106" s="2" t="s">
        <v>125</v>
      </c>
      <c r="H106" s="5"/>
      <c r="I106" s="2" t="s">
        <v>47</v>
      </c>
      <c r="J106" s="4">
        <v>1.17</v>
      </c>
      <c r="K106" s="4">
        <v>1.17</v>
      </c>
      <c r="T106" s="6">
        <f>J106</f>
        <v>1.17</v>
      </c>
    </row>
    <row r="107" spans="2:20" x14ac:dyDescent="0.25">
      <c r="B107" s="2" t="s">
        <v>43</v>
      </c>
      <c r="C107" s="3">
        <v>45114</v>
      </c>
      <c r="D107" s="2" t="s">
        <v>247</v>
      </c>
      <c r="E107" s="2" t="s">
        <v>446</v>
      </c>
      <c r="F107" s="2" t="s">
        <v>45</v>
      </c>
      <c r="G107" s="2" t="s">
        <v>125</v>
      </c>
      <c r="H107" s="5"/>
      <c r="I107" s="2" t="s">
        <v>47</v>
      </c>
      <c r="J107" s="4">
        <v>490.38</v>
      </c>
      <c r="K107" s="4">
        <v>490.38</v>
      </c>
      <c r="L107" s="6">
        <f>J107</f>
        <v>490.38</v>
      </c>
    </row>
    <row r="108" spans="2:20" x14ac:dyDescent="0.25">
      <c r="B108" s="2" t="s">
        <v>43</v>
      </c>
      <c r="C108" s="3">
        <v>45114</v>
      </c>
      <c r="D108" s="2" t="s">
        <v>247</v>
      </c>
      <c r="E108" s="2" t="s">
        <v>446</v>
      </c>
      <c r="F108" s="2" t="s">
        <v>45</v>
      </c>
      <c r="G108" s="2" t="s">
        <v>125</v>
      </c>
      <c r="H108" s="5"/>
      <c r="I108" s="2" t="s">
        <v>47</v>
      </c>
      <c r="J108" s="4">
        <v>1.03</v>
      </c>
      <c r="K108" s="4">
        <v>1.03</v>
      </c>
      <c r="M108" s="6">
        <f>J108</f>
        <v>1.03</v>
      </c>
      <c r="N108" s="6"/>
      <c r="O108" s="6"/>
    </row>
    <row r="109" spans="2:20" x14ac:dyDescent="0.25">
      <c r="B109" s="2" t="s">
        <v>43</v>
      </c>
      <c r="C109" s="3">
        <v>45114</v>
      </c>
      <c r="D109" s="2" t="s">
        <v>247</v>
      </c>
      <c r="E109" s="2" t="s">
        <v>446</v>
      </c>
      <c r="F109" s="2" t="s">
        <v>45</v>
      </c>
      <c r="G109" s="2" t="s">
        <v>125</v>
      </c>
      <c r="H109" s="5"/>
      <c r="I109" s="2" t="s">
        <v>47</v>
      </c>
      <c r="J109" s="4">
        <v>0.14000000000000001</v>
      </c>
      <c r="K109" s="4">
        <v>0.14000000000000001</v>
      </c>
      <c r="P109" s="6">
        <f>J109</f>
        <v>0.14000000000000001</v>
      </c>
    </row>
    <row r="110" spans="2:20" x14ac:dyDescent="0.25">
      <c r="B110" s="2" t="s">
        <v>43</v>
      </c>
      <c r="C110" s="3">
        <v>45114</v>
      </c>
      <c r="D110" s="2" t="s">
        <v>247</v>
      </c>
      <c r="E110" s="2" t="s">
        <v>446</v>
      </c>
      <c r="F110" s="2" t="s">
        <v>45</v>
      </c>
      <c r="G110" s="2" t="s">
        <v>125</v>
      </c>
      <c r="H110" s="5"/>
      <c r="I110" s="2" t="s">
        <v>47</v>
      </c>
      <c r="J110" s="4">
        <v>0</v>
      </c>
      <c r="K110" s="4">
        <v>0</v>
      </c>
      <c r="Q110" s="6">
        <f>J110</f>
        <v>0</v>
      </c>
    </row>
    <row r="111" spans="2:20" x14ac:dyDescent="0.25">
      <c r="B111" s="2" t="s">
        <v>43</v>
      </c>
      <c r="C111" s="3">
        <v>45114</v>
      </c>
      <c r="D111" s="2" t="s">
        <v>247</v>
      </c>
      <c r="E111" s="2" t="s">
        <v>446</v>
      </c>
      <c r="F111" s="2" t="s">
        <v>45</v>
      </c>
      <c r="G111" s="2" t="s">
        <v>125</v>
      </c>
      <c r="H111" s="5"/>
      <c r="I111" s="2" t="s">
        <v>47</v>
      </c>
      <c r="J111" s="4">
        <v>30.41</v>
      </c>
      <c r="K111" s="4">
        <v>30.41</v>
      </c>
      <c r="R111" s="6">
        <f>J111</f>
        <v>30.41</v>
      </c>
    </row>
    <row r="112" spans="2:20" x14ac:dyDescent="0.25">
      <c r="B112" s="2" t="s">
        <v>43</v>
      </c>
      <c r="C112" s="3">
        <v>45114</v>
      </c>
      <c r="D112" s="2" t="s">
        <v>247</v>
      </c>
      <c r="E112" s="2" t="s">
        <v>446</v>
      </c>
      <c r="F112" s="2" t="s">
        <v>45</v>
      </c>
      <c r="G112" s="2" t="s">
        <v>125</v>
      </c>
      <c r="H112" s="5"/>
      <c r="I112" s="2" t="s">
        <v>47</v>
      </c>
      <c r="J112" s="4">
        <v>7.11</v>
      </c>
      <c r="K112" s="4">
        <v>7.11</v>
      </c>
      <c r="S112" s="6">
        <f>J112</f>
        <v>7.11</v>
      </c>
    </row>
    <row r="113" spans="2:20" x14ac:dyDescent="0.25">
      <c r="B113" s="2" t="s">
        <v>43</v>
      </c>
      <c r="C113" s="3">
        <v>45114</v>
      </c>
      <c r="D113" s="2" t="s">
        <v>247</v>
      </c>
      <c r="E113" s="2" t="s">
        <v>446</v>
      </c>
      <c r="F113" s="2" t="s">
        <v>45</v>
      </c>
      <c r="G113" s="2" t="s">
        <v>125</v>
      </c>
      <c r="H113" s="5"/>
      <c r="I113" s="2" t="s">
        <v>47</v>
      </c>
      <c r="J113" s="4">
        <v>1.18</v>
      </c>
      <c r="K113" s="4">
        <v>1.18</v>
      </c>
      <c r="T113" s="6">
        <f>J113</f>
        <v>1.18</v>
      </c>
    </row>
    <row r="114" spans="2:20" x14ac:dyDescent="0.25">
      <c r="B114" s="2" t="s">
        <v>43</v>
      </c>
      <c r="C114" s="3">
        <v>45121</v>
      </c>
      <c r="D114" s="2" t="s">
        <v>248</v>
      </c>
      <c r="E114" s="2" t="s">
        <v>446</v>
      </c>
      <c r="F114" s="2" t="s">
        <v>45</v>
      </c>
      <c r="G114" s="2" t="s">
        <v>125</v>
      </c>
      <c r="H114" s="5"/>
      <c r="I114" s="2" t="s">
        <v>47</v>
      </c>
      <c r="J114" s="4">
        <v>490.38</v>
      </c>
      <c r="K114" s="4">
        <v>490.38</v>
      </c>
      <c r="L114" s="6">
        <f>J114</f>
        <v>490.38</v>
      </c>
    </row>
    <row r="115" spans="2:20" x14ac:dyDescent="0.25">
      <c r="B115" s="2" t="s">
        <v>43</v>
      </c>
      <c r="C115" s="3">
        <v>45121</v>
      </c>
      <c r="D115" s="2" t="s">
        <v>248</v>
      </c>
      <c r="E115" s="2" t="s">
        <v>446</v>
      </c>
      <c r="F115" s="2" t="s">
        <v>45</v>
      </c>
      <c r="G115" s="2" t="s">
        <v>125</v>
      </c>
      <c r="H115" s="5"/>
      <c r="I115" s="2" t="s">
        <v>47</v>
      </c>
      <c r="J115" s="4">
        <v>1.03</v>
      </c>
      <c r="K115" s="4">
        <v>1.03</v>
      </c>
      <c r="M115" s="6">
        <f>J115</f>
        <v>1.03</v>
      </c>
      <c r="N115" s="6"/>
      <c r="O115" s="6"/>
    </row>
    <row r="116" spans="2:20" x14ac:dyDescent="0.25">
      <c r="B116" s="2" t="s">
        <v>43</v>
      </c>
      <c r="C116" s="3">
        <v>45121</v>
      </c>
      <c r="D116" s="2" t="s">
        <v>248</v>
      </c>
      <c r="E116" s="2" t="s">
        <v>446</v>
      </c>
      <c r="F116" s="2" t="s">
        <v>45</v>
      </c>
      <c r="G116" s="2" t="s">
        <v>125</v>
      </c>
      <c r="H116" s="5"/>
      <c r="I116" s="2" t="s">
        <v>47</v>
      </c>
      <c r="J116" s="4">
        <v>0.15</v>
      </c>
      <c r="K116" s="4">
        <v>0.15</v>
      </c>
      <c r="P116" s="6">
        <f>J116</f>
        <v>0.15</v>
      </c>
    </row>
    <row r="117" spans="2:20" x14ac:dyDescent="0.25">
      <c r="B117" s="2" t="s">
        <v>43</v>
      </c>
      <c r="C117" s="3">
        <v>45121</v>
      </c>
      <c r="D117" s="2" t="s">
        <v>248</v>
      </c>
      <c r="E117" s="2" t="s">
        <v>446</v>
      </c>
      <c r="F117" s="2" t="s">
        <v>45</v>
      </c>
      <c r="G117" s="2" t="s">
        <v>125</v>
      </c>
      <c r="H117" s="5"/>
      <c r="I117" s="2" t="s">
        <v>47</v>
      </c>
      <c r="J117" s="4">
        <v>0</v>
      </c>
      <c r="K117" s="4">
        <v>0</v>
      </c>
      <c r="Q117" s="6">
        <f>J117</f>
        <v>0</v>
      </c>
    </row>
    <row r="118" spans="2:20" x14ac:dyDescent="0.25">
      <c r="B118" s="2" t="s">
        <v>43</v>
      </c>
      <c r="C118" s="3">
        <v>45121</v>
      </c>
      <c r="D118" s="2" t="s">
        <v>248</v>
      </c>
      <c r="E118" s="2" t="s">
        <v>446</v>
      </c>
      <c r="F118" s="2" t="s">
        <v>45</v>
      </c>
      <c r="G118" s="2" t="s">
        <v>125</v>
      </c>
      <c r="H118" s="5"/>
      <c r="I118" s="2" t="s">
        <v>47</v>
      </c>
      <c r="J118" s="4">
        <v>30.4</v>
      </c>
      <c r="K118" s="4">
        <v>30.4</v>
      </c>
      <c r="R118" s="6">
        <f>J118</f>
        <v>30.4</v>
      </c>
    </row>
    <row r="119" spans="2:20" x14ac:dyDescent="0.25">
      <c r="B119" s="2" t="s">
        <v>43</v>
      </c>
      <c r="C119" s="3">
        <v>45121</v>
      </c>
      <c r="D119" s="2" t="s">
        <v>248</v>
      </c>
      <c r="E119" s="2" t="s">
        <v>446</v>
      </c>
      <c r="F119" s="2" t="s">
        <v>45</v>
      </c>
      <c r="G119" s="2" t="s">
        <v>125</v>
      </c>
      <c r="H119" s="5"/>
      <c r="I119" s="2" t="s">
        <v>47</v>
      </c>
      <c r="J119" s="4">
        <v>7.11</v>
      </c>
      <c r="K119" s="4">
        <v>7.11</v>
      </c>
      <c r="S119" s="6">
        <f>J119</f>
        <v>7.11</v>
      </c>
    </row>
    <row r="120" spans="2:20" x14ac:dyDescent="0.25">
      <c r="B120" s="2" t="s">
        <v>43</v>
      </c>
      <c r="C120" s="3">
        <v>45121</v>
      </c>
      <c r="D120" s="2" t="s">
        <v>248</v>
      </c>
      <c r="E120" s="2" t="s">
        <v>446</v>
      </c>
      <c r="F120" s="2" t="s">
        <v>45</v>
      </c>
      <c r="G120" s="2" t="s">
        <v>125</v>
      </c>
      <c r="H120" s="5"/>
      <c r="I120" s="2" t="s">
        <v>47</v>
      </c>
      <c r="J120" s="4">
        <v>1.18</v>
      </c>
      <c r="K120" s="4">
        <v>1.18</v>
      </c>
      <c r="T120" s="6">
        <f>J120</f>
        <v>1.18</v>
      </c>
    </row>
    <row r="121" spans="2:20" x14ac:dyDescent="0.25">
      <c r="B121" s="2" t="s">
        <v>43</v>
      </c>
      <c r="C121" s="3">
        <v>45128</v>
      </c>
      <c r="D121" s="2" t="s">
        <v>249</v>
      </c>
      <c r="E121" s="2" t="s">
        <v>446</v>
      </c>
      <c r="F121" s="2" t="s">
        <v>45</v>
      </c>
      <c r="G121" s="2" t="s">
        <v>125</v>
      </c>
      <c r="H121" s="5"/>
      <c r="I121" s="2" t="s">
        <v>47</v>
      </c>
      <c r="J121" s="4">
        <v>490.38</v>
      </c>
      <c r="K121" s="4">
        <v>490.38</v>
      </c>
      <c r="L121" s="6">
        <f>J121</f>
        <v>490.38</v>
      </c>
    </row>
    <row r="122" spans="2:20" x14ac:dyDescent="0.25">
      <c r="B122" s="2" t="s">
        <v>43</v>
      </c>
      <c r="C122" s="3">
        <v>45128</v>
      </c>
      <c r="D122" s="2" t="s">
        <v>249</v>
      </c>
      <c r="E122" s="2" t="s">
        <v>446</v>
      </c>
      <c r="F122" s="2" t="s">
        <v>45</v>
      </c>
      <c r="G122" s="2" t="s">
        <v>125</v>
      </c>
      <c r="H122" s="5"/>
      <c r="I122" s="2" t="s">
        <v>47</v>
      </c>
      <c r="J122" s="4">
        <v>1.03</v>
      </c>
      <c r="K122" s="4">
        <v>1.03</v>
      </c>
      <c r="M122" s="6">
        <f>J122</f>
        <v>1.03</v>
      </c>
      <c r="N122" s="6"/>
      <c r="O122" s="6"/>
    </row>
    <row r="123" spans="2:20" x14ac:dyDescent="0.25">
      <c r="B123" s="2" t="s">
        <v>43</v>
      </c>
      <c r="C123" s="3">
        <v>45128</v>
      </c>
      <c r="D123" s="2" t="s">
        <v>249</v>
      </c>
      <c r="E123" s="2" t="s">
        <v>446</v>
      </c>
      <c r="F123" s="2" t="s">
        <v>45</v>
      </c>
      <c r="G123" s="2" t="s">
        <v>125</v>
      </c>
      <c r="H123" s="5"/>
      <c r="I123" s="2" t="s">
        <v>47</v>
      </c>
      <c r="J123" s="4">
        <v>2.84</v>
      </c>
      <c r="K123" s="4">
        <v>2.84</v>
      </c>
      <c r="N123" s="6">
        <f>J123</f>
        <v>2.84</v>
      </c>
      <c r="O123" s="6"/>
    </row>
    <row r="124" spans="2:20" x14ac:dyDescent="0.25">
      <c r="B124" s="2" t="s">
        <v>43</v>
      </c>
      <c r="C124" s="3">
        <v>45128</v>
      </c>
      <c r="D124" s="2" t="s">
        <v>249</v>
      </c>
      <c r="E124" s="2" t="s">
        <v>446</v>
      </c>
      <c r="F124" s="2" t="s">
        <v>45</v>
      </c>
      <c r="G124" s="2" t="s">
        <v>125</v>
      </c>
      <c r="H124" s="5"/>
      <c r="I124" s="2" t="s">
        <v>47</v>
      </c>
      <c r="J124" s="4">
        <v>1.18</v>
      </c>
      <c r="K124" s="4">
        <v>1.18</v>
      </c>
      <c r="O124" s="6">
        <f>J124</f>
        <v>1.18</v>
      </c>
    </row>
    <row r="125" spans="2:20" x14ac:dyDescent="0.25">
      <c r="B125" s="2" t="s">
        <v>43</v>
      </c>
      <c r="C125" s="3">
        <v>45128</v>
      </c>
      <c r="D125" s="2" t="s">
        <v>249</v>
      </c>
      <c r="E125" s="2" t="s">
        <v>446</v>
      </c>
      <c r="F125" s="2" t="s">
        <v>45</v>
      </c>
      <c r="G125" s="2" t="s">
        <v>125</v>
      </c>
      <c r="H125" s="5"/>
      <c r="I125" s="2" t="s">
        <v>47</v>
      </c>
      <c r="J125" s="4">
        <v>0.15</v>
      </c>
      <c r="K125" s="4">
        <v>0.15</v>
      </c>
      <c r="P125" s="6">
        <f>J125</f>
        <v>0.15</v>
      </c>
    </row>
    <row r="126" spans="2:20" x14ac:dyDescent="0.25">
      <c r="B126" s="2" t="s">
        <v>43</v>
      </c>
      <c r="C126" s="3">
        <v>45128</v>
      </c>
      <c r="D126" s="2" t="s">
        <v>249</v>
      </c>
      <c r="E126" s="2" t="s">
        <v>446</v>
      </c>
      <c r="F126" s="2" t="s">
        <v>45</v>
      </c>
      <c r="G126" s="2" t="s">
        <v>125</v>
      </c>
      <c r="H126" s="5"/>
      <c r="I126" s="2" t="s">
        <v>47</v>
      </c>
      <c r="J126" s="4">
        <v>30.4</v>
      </c>
      <c r="K126" s="4">
        <v>30.4</v>
      </c>
      <c r="R126" s="6">
        <f>J126</f>
        <v>30.4</v>
      </c>
    </row>
    <row r="127" spans="2:20" x14ac:dyDescent="0.25">
      <c r="B127" s="2" t="s">
        <v>43</v>
      </c>
      <c r="C127" s="3">
        <v>45128</v>
      </c>
      <c r="D127" s="2" t="s">
        <v>249</v>
      </c>
      <c r="E127" s="2" t="s">
        <v>446</v>
      </c>
      <c r="F127" s="2" t="s">
        <v>45</v>
      </c>
      <c r="G127" s="2" t="s">
        <v>125</v>
      </c>
      <c r="H127" s="5"/>
      <c r="I127" s="2" t="s">
        <v>47</v>
      </c>
      <c r="J127" s="4">
        <v>7.11</v>
      </c>
      <c r="K127" s="4">
        <v>7.11</v>
      </c>
      <c r="S127" s="6">
        <f>J127</f>
        <v>7.11</v>
      </c>
    </row>
    <row r="128" spans="2:20" x14ac:dyDescent="0.25">
      <c r="B128" s="2" t="s">
        <v>43</v>
      </c>
      <c r="C128" s="3">
        <v>45128</v>
      </c>
      <c r="D128" s="2" t="s">
        <v>249</v>
      </c>
      <c r="E128" s="2" t="s">
        <v>446</v>
      </c>
      <c r="F128" s="2" t="s">
        <v>45</v>
      </c>
      <c r="G128" s="2" t="s">
        <v>125</v>
      </c>
      <c r="H128" s="5"/>
      <c r="I128" s="2" t="s">
        <v>47</v>
      </c>
      <c r="J128" s="4">
        <v>1.17</v>
      </c>
      <c r="K128" s="4">
        <v>1.17</v>
      </c>
      <c r="T128" s="6">
        <f>J128</f>
        <v>1.17</v>
      </c>
    </row>
    <row r="129" spans="2:20" x14ac:dyDescent="0.25">
      <c r="B129" s="2" t="s">
        <v>43</v>
      </c>
      <c r="C129" s="3">
        <v>45135</v>
      </c>
      <c r="D129" s="2" t="s">
        <v>250</v>
      </c>
      <c r="E129" s="2" t="s">
        <v>446</v>
      </c>
      <c r="F129" s="2" t="s">
        <v>45</v>
      </c>
      <c r="G129" s="2" t="s">
        <v>125</v>
      </c>
      <c r="H129" s="5"/>
      <c r="I129" s="2" t="s">
        <v>47</v>
      </c>
      <c r="J129" s="4">
        <v>490.38</v>
      </c>
      <c r="K129" s="4">
        <v>490.38</v>
      </c>
      <c r="L129" s="6">
        <f>J129</f>
        <v>490.38</v>
      </c>
    </row>
    <row r="130" spans="2:20" x14ac:dyDescent="0.25">
      <c r="B130" s="2" t="s">
        <v>43</v>
      </c>
      <c r="C130" s="3">
        <v>45135</v>
      </c>
      <c r="D130" s="2" t="s">
        <v>250</v>
      </c>
      <c r="E130" s="2" t="s">
        <v>446</v>
      </c>
      <c r="F130" s="2" t="s">
        <v>45</v>
      </c>
      <c r="G130" s="2" t="s">
        <v>125</v>
      </c>
      <c r="H130" s="5"/>
      <c r="I130" s="2" t="s">
        <v>47</v>
      </c>
      <c r="J130" s="4">
        <v>1.03</v>
      </c>
      <c r="K130" s="4">
        <v>1.03</v>
      </c>
      <c r="M130" s="6">
        <f>J130</f>
        <v>1.03</v>
      </c>
      <c r="N130" s="6"/>
      <c r="O130" s="6"/>
    </row>
    <row r="131" spans="2:20" x14ac:dyDescent="0.25">
      <c r="B131" s="2" t="s">
        <v>43</v>
      </c>
      <c r="C131" s="3">
        <v>45135</v>
      </c>
      <c r="D131" s="2" t="s">
        <v>250</v>
      </c>
      <c r="E131" s="2" t="s">
        <v>446</v>
      </c>
      <c r="F131" s="2" t="s">
        <v>45</v>
      </c>
      <c r="G131" s="2" t="s">
        <v>125</v>
      </c>
      <c r="H131" s="5"/>
      <c r="I131" s="2" t="s">
        <v>47</v>
      </c>
      <c r="J131" s="4">
        <v>2.84</v>
      </c>
      <c r="K131" s="4">
        <v>2.84</v>
      </c>
      <c r="N131" s="6">
        <f>J131</f>
        <v>2.84</v>
      </c>
    </row>
    <row r="132" spans="2:20" x14ac:dyDescent="0.25">
      <c r="B132" s="2" t="s">
        <v>43</v>
      </c>
      <c r="C132" s="3">
        <v>45135</v>
      </c>
      <c r="D132" s="2" t="s">
        <v>250</v>
      </c>
      <c r="E132" s="2" t="s">
        <v>446</v>
      </c>
      <c r="F132" s="2" t="s">
        <v>45</v>
      </c>
      <c r="G132" s="2" t="s">
        <v>125</v>
      </c>
      <c r="H132" s="5"/>
      <c r="I132" s="2" t="s">
        <v>47</v>
      </c>
      <c r="J132" s="4">
        <v>1.18</v>
      </c>
      <c r="K132" s="4">
        <v>1.18</v>
      </c>
      <c r="O132" s="6">
        <f>J132</f>
        <v>1.18</v>
      </c>
    </row>
    <row r="133" spans="2:20" x14ac:dyDescent="0.25">
      <c r="B133" s="2" t="s">
        <v>43</v>
      </c>
      <c r="C133" s="3">
        <v>45135</v>
      </c>
      <c r="D133" s="2" t="s">
        <v>250</v>
      </c>
      <c r="E133" s="2" t="s">
        <v>446</v>
      </c>
      <c r="F133" s="2" t="s">
        <v>45</v>
      </c>
      <c r="G133" s="2" t="s">
        <v>125</v>
      </c>
      <c r="H133" s="5"/>
      <c r="I133" s="2" t="s">
        <v>47</v>
      </c>
      <c r="J133" s="4">
        <v>0.15</v>
      </c>
      <c r="K133" s="4">
        <v>0.15</v>
      </c>
      <c r="P133" s="6">
        <f>J133</f>
        <v>0.15</v>
      </c>
    </row>
    <row r="134" spans="2:20" x14ac:dyDescent="0.25">
      <c r="B134" s="2" t="s">
        <v>43</v>
      </c>
      <c r="C134" s="3">
        <v>45135</v>
      </c>
      <c r="D134" s="2" t="s">
        <v>250</v>
      </c>
      <c r="E134" s="2" t="s">
        <v>446</v>
      </c>
      <c r="F134" s="2" t="s">
        <v>45</v>
      </c>
      <c r="G134" s="2" t="s">
        <v>125</v>
      </c>
      <c r="H134" s="5"/>
      <c r="I134" s="2" t="s">
        <v>47</v>
      </c>
      <c r="J134" s="4">
        <v>30.41</v>
      </c>
      <c r="K134" s="4">
        <v>30.41</v>
      </c>
      <c r="R134" s="6">
        <f>J134</f>
        <v>30.41</v>
      </c>
    </row>
    <row r="135" spans="2:20" x14ac:dyDescent="0.25">
      <c r="B135" s="2" t="s">
        <v>43</v>
      </c>
      <c r="C135" s="3">
        <v>45135</v>
      </c>
      <c r="D135" s="2" t="s">
        <v>250</v>
      </c>
      <c r="E135" s="2" t="s">
        <v>446</v>
      </c>
      <c r="F135" s="2" t="s">
        <v>45</v>
      </c>
      <c r="G135" s="2" t="s">
        <v>125</v>
      </c>
      <c r="H135" s="5"/>
      <c r="I135" s="2" t="s">
        <v>47</v>
      </c>
      <c r="J135" s="4">
        <v>7.11</v>
      </c>
      <c r="K135" s="4">
        <v>7.11</v>
      </c>
      <c r="S135" s="6">
        <f>J135</f>
        <v>7.11</v>
      </c>
    </row>
    <row r="136" spans="2:20" x14ac:dyDescent="0.25">
      <c r="B136" s="2" t="s">
        <v>43</v>
      </c>
      <c r="C136" s="3">
        <v>45135</v>
      </c>
      <c r="D136" s="2" t="s">
        <v>250</v>
      </c>
      <c r="E136" s="2" t="s">
        <v>446</v>
      </c>
      <c r="F136" s="2" t="s">
        <v>45</v>
      </c>
      <c r="G136" s="2" t="s">
        <v>125</v>
      </c>
      <c r="H136" s="5"/>
      <c r="I136" s="2" t="s">
        <v>47</v>
      </c>
      <c r="J136" s="4">
        <v>1.18</v>
      </c>
      <c r="K136" s="4">
        <v>1.18</v>
      </c>
      <c r="T136" s="6">
        <f>J136</f>
        <v>1.18</v>
      </c>
    </row>
    <row r="137" spans="2:20" x14ac:dyDescent="0.25">
      <c r="B137" s="2" t="s">
        <v>43</v>
      </c>
      <c r="C137" s="3">
        <v>45142</v>
      </c>
      <c r="D137" s="2" t="s">
        <v>251</v>
      </c>
      <c r="E137" s="2" t="s">
        <v>446</v>
      </c>
      <c r="F137" s="2" t="s">
        <v>45</v>
      </c>
      <c r="G137" s="2" t="s">
        <v>125</v>
      </c>
      <c r="H137" s="5"/>
      <c r="I137" s="2" t="s">
        <v>47</v>
      </c>
      <c r="J137" s="4">
        <v>490.38</v>
      </c>
      <c r="K137" s="4">
        <v>490.38</v>
      </c>
      <c r="L137" s="6">
        <f>J137</f>
        <v>490.38</v>
      </c>
    </row>
    <row r="138" spans="2:20" x14ac:dyDescent="0.25">
      <c r="B138" s="2" t="s">
        <v>43</v>
      </c>
      <c r="C138" s="3">
        <v>45142</v>
      </c>
      <c r="D138" s="2" t="s">
        <v>251</v>
      </c>
      <c r="E138" s="2" t="s">
        <v>446</v>
      </c>
      <c r="F138" s="2" t="s">
        <v>45</v>
      </c>
      <c r="G138" s="2" t="s">
        <v>125</v>
      </c>
      <c r="H138" s="5"/>
      <c r="I138" s="2" t="s">
        <v>47</v>
      </c>
      <c r="J138" s="4">
        <v>1.03</v>
      </c>
      <c r="K138" s="4">
        <v>1.03</v>
      </c>
      <c r="M138" s="6">
        <f>J138</f>
        <v>1.03</v>
      </c>
      <c r="N138" s="6"/>
      <c r="O138" s="6"/>
    </row>
    <row r="139" spans="2:20" x14ac:dyDescent="0.25">
      <c r="B139" s="2" t="s">
        <v>43</v>
      </c>
      <c r="C139" s="3">
        <v>45142</v>
      </c>
      <c r="D139" s="2" t="s">
        <v>251</v>
      </c>
      <c r="E139" s="2" t="s">
        <v>446</v>
      </c>
      <c r="F139" s="2" t="s">
        <v>45</v>
      </c>
      <c r="G139" s="2" t="s">
        <v>125</v>
      </c>
      <c r="H139" s="5"/>
      <c r="I139" s="2" t="s">
        <v>47</v>
      </c>
      <c r="J139" s="4">
        <v>2.84</v>
      </c>
      <c r="K139" s="4">
        <v>2.84</v>
      </c>
      <c r="N139" s="6">
        <f>J139</f>
        <v>2.84</v>
      </c>
    </row>
    <row r="140" spans="2:20" x14ac:dyDescent="0.25">
      <c r="B140" s="2" t="s">
        <v>43</v>
      </c>
      <c r="C140" s="3">
        <v>45142</v>
      </c>
      <c r="D140" s="2" t="s">
        <v>251</v>
      </c>
      <c r="E140" s="2" t="s">
        <v>446</v>
      </c>
      <c r="F140" s="2" t="s">
        <v>45</v>
      </c>
      <c r="G140" s="2" t="s">
        <v>125</v>
      </c>
      <c r="H140" s="5"/>
      <c r="I140" s="2" t="s">
        <v>47</v>
      </c>
      <c r="J140" s="4">
        <v>1.18</v>
      </c>
      <c r="K140" s="4">
        <v>1.18</v>
      </c>
      <c r="O140" s="6">
        <f>J140</f>
        <v>1.18</v>
      </c>
    </row>
    <row r="141" spans="2:20" x14ac:dyDescent="0.25">
      <c r="B141" s="2" t="s">
        <v>43</v>
      </c>
      <c r="C141" s="3">
        <v>45142</v>
      </c>
      <c r="D141" s="2" t="s">
        <v>251</v>
      </c>
      <c r="E141" s="2" t="s">
        <v>446</v>
      </c>
      <c r="F141" s="2" t="s">
        <v>45</v>
      </c>
      <c r="G141" s="2" t="s">
        <v>125</v>
      </c>
      <c r="H141" s="5"/>
      <c r="I141" s="2" t="s">
        <v>47</v>
      </c>
      <c r="J141" s="4">
        <v>0.14000000000000001</v>
      </c>
      <c r="K141" s="4">
        <v>0.14000000000000001</v>
      </c>
      <c r="P141" s="6">
        <f>J141</f>
        <v>0.14000000000000001</v>
      </c>
    </row>
    <row r="142" spans="2:20" x14ac:dyDescent="0.25">
      <c r="B142" s="2" t="s">
        <v>43</v>
      </c>
      <c r="C142" s="3">
        <v>45142</v>
      </c>
      <c r="D142" s="2" t="s">
        <v>251</v>
      </c>
      <c r="E142" s="2" t="s">
        <v>446</v>
      </c>
      <c r="F142" s="2" t="s">
        <v>45</v>
      </c>
      <c r="G142" s="2" t="s">
        <v>125</v>
      </c>
      <c r="H142" s="5"/>
      <c r="I142" s="2" t="s">
        <v>47</v>
      </c>
      <c r="J142" s="4">
        <v>30.4</v>
      </c>
      <c r="K142" s="4">
        <v>30.4</v>
      </c>
      <c r="R142" s="6">
        <f>J142</f>
        <v>30.4</v>
      </c>
    </row>
    <row r="143" spans="2:20" x14ac:dyDescent="0.25">
      <c r="B143" s="2" t="s">
        <v>43</v>
      </c>
      <c r="C143" s="3">
        <v>45142</v>
      </c>
      <c r="D143" s="2" t="s">
        <v>251</v>
      </c>
      <c r="E143" s="2" t="s">
        <v>446</v>
      </c>
      <c r="F143" s="2" t="s">
        <v>45</v>
      </c>
      <c r="G143" s="2" t="s">
        <v>125</v>
      </c>
      <c r="H143" s="5"/>
      <c r="I143" s="2" t="s">
        <v>47</v>
      </c>
      <c r="J143" s="4">
        <v>7.11</v>
      </c>
      <c r="K143" s="4">
        <v>7.11</v>
      </c>
      <c r="S143" s="6">
        <f>J143</f>
        <v>7.11</v>
      </c>
    </row>
    <row r="144" spans="2:20" x14ac:dyDescent="0.25">
      <c r="B144" s="2" t="s">
        <v>43</v>
      </c>
      <c r="C144" s="3">
        <v>45142</v>
      </c>
      <c r="D144" s="2" t="s">
        <v>251</v>
      </c>
      <c r="E144" s="2" t="s">
        <v>446</v>
      </c>
      <c r="F144" s="2" t="s">
        <v>45</v>
      </c>
      <c r="G144" s="2" t="s">
        <v>125</v>
      </c>
      <c r="H144" s="5"/>
      <c r="I144" s="2" t="s">
        <v>47</v>
      </c>
      <c r="J144" s="4">
        <v>1.18</v>
      </c>
      <c r="K144" s="4">
        <v>1.18</v>
      </c>
      <c r="T144" s="6">
        <f>J144</f>
        <v>1.18</v>
      </c>
    </row>
    <row r="145" spans="2:20" x14ac:dyDescent="0.25">
      <c r="B145" s="2" t="s">
        <v>43</v>
      </c>
      <c r="C145" s="3">
        <v>45149</v>
      </c>
      <c r="D145" s="2" t="s">
        <v>252</v>
      </c>
      <c r="E145" s="2" t="s">
        <v>446</v>
      </c>
      <c r="F145" s="2" t="s">
        <v>45</v>
      </c>
      <c r="G145" s="2" t="s">
        <v>125</v>
      </c>
      <c r="H145" s="5"/>
      <c r="I145" s="2" t="s">
        <v>47</v>
      </c>
      <c r="J145" s="4">
        <v>490.38</v>
      </c>
      <c r="K145" s="4">
        <v>490.38</v>
      </c>
      <c r="L145" s="6">
        <f>J145</f>
        <v>490.38</v>
      </c>
    </row>
    <row r="146" spans="2:20" x14ac:dyDescent="0.25">
      <c r="B146" s="2" t="s">
        <v>43</v>
      </c>
      <c r="C146" s="3">
        <v>45149</v>
      </c>
      <c r="D146" s="2" t="s">
        <v>252</v>
      </c>
      <c r="E146" s="2" t="s">
        <v>446</v>
      </c>
      <c r="F146" s="2" t="s">
        <v>45</v>
      </c>
      <c r="G146" s="2" t="s">
        <v>125</v>
      </c>
      <c r="H146" s="5"/>
      <c r="I146" s="2" t="s">
        <v>47</v>
      </c>
      <c r="J146" s="4">
        <v>1.03</v>
      </c>
      <c r="K146" s="4">
        <v>1.03</v>
      </c>
      <c r="M146" s="6">
        <f>J146</f>
        <v>1.03</v>
      </c>
      <c r="N146" s="6"/>
      <c r="O146" s="6"/>
    </row>
    <row r="147" spans="2:20" x14ac:dyDescent="0.25">
      <c r="B147" s="2" t="s">
        <v>43</v>
      </c>
      <c r="C147" s="3">
        <v>45149</v>
      </c>
      <c r="D147" s="2" t="s">
        <v>252</v>
      </c>
      <c r="E147" s="2" t="s">
        <v>446</v>
      </c>
      <c r="F147" s="2" t="s">
        <v>45</v>
      </c>
      <c r="G147" s="2" t="s">
        <v>125</v>
      </c>
      <c r="H147" s="5"/>
      <c r="I147" s="2" t="s">
        <v>47</v>
      </c>
      <c r="J147" s="4">
        <v>2.84</v>
      </c>
      <c r="K147" s="4">
        <v>2.84</v>
      </c>
      <c r="N147" s="6">
        <f>J147</f>
        <v>2.84</v>
      </c>
    </row>
    <row r="148" spans="2:20" x14ac:dyDescent="0.25">
      <c r="B148" s="2" t="s">
        <v>43</v>
      </c>
      <c r="C148" s="3">
        <v>45149</v>
      </c>
      <c r="D148" s="2" t="s">
        <v>252</v>
      </c>
      <c r="E148" s="2" t="s">
        <v>446</v>
      </c>
      <c r="F148" s="2" t="s">
        <v>45</v>
      </c>
      <c r="G148" s="2" t="s">
        <v>125</v>
      </c>
      <c r="H148" s="5"/>
      <c r="I148" s="2" t="s">
        <v>47</v>
      </c>
      <c r="J148" s="4">
        <v>1.18</v>
      </c>
      <c r="K148" s="4">
        <v>1.18</v>
      </c>
      <c r="O148" s="6">
        <f>J148</f>
        <v>1.18</v>
      </c>
    </row>
    <row r="149" spans="2:20" x14ac:dyDescent="0.25">
      <c r="B149" s="2" t="s">
        <v>43</v>
      </c>
      <c r="C149" s="3">
        <v>45149</v>
      </c>
      <c r="D149" s="2" t="s">
        <v>252</v>
      </c>
      <c r="E149" s="2" t="s">
        <v>446</v>
      </c>
      <c r="F149" s="2" t="s">
        <v>45</v>
      </c>
      <c r="G149" s="2" t="s">
        <v>125</v>
      </c>
      <c r="H149" s="5"/>
      <c r="I149" s="2" t="s">
        <v>47</v>
      </c>
      <c r="J149" s="4">
        <v>0.15</v>
      </c>
      <c r="K149" s="4">
        <v>0.15</v>
      </c>
      <c r="P149" s="6">
        <f>J149</f>
        <v>0.15</v>
      </c>
    </row>
    <row r="150" spans="2:20" x14ac:dyDescent="0.25">
      <c r="B150" s="2" t="s">
        <v>43</v>
      </c>
      <c r="C150" s="3">
        <v>45149</v>
      </c>
      <c r="D150" s="2" t="s">
        <v>252</v>
      </c>
      <c r="E150" s="2" t="s">
        <v>446</v>
      </c>
      <c r="F150" s="2" t="s">
        <v>45</v>
      </c>
      <c r="G150" s="2" t="s">
        <v>125</v>
      </c>
      <c r="H150" s="5"/>
      <c r="I150" s="2" t="s">
        <v>47</v>
      </c>
      <c r="J150" s="4">
        <v>30.4</v>
      </c>
      <c r="K150" s="4">
        <v>30.4</v>
      </c>
      <c r="R150" s="6">
        <f>J150</f>
        <v>30.4</v>
      </c>
    </row>
    <row r="151" spans="2:20" x14ac:dyDescent="0.25">
      <c r="B151" s="2" t="s">
        <v>43</v>
      </c>
      <c r="C151" s="3">
        <v>45149</v>
      </c>
      <c r="D151" s="2" t="s">
        <v>252</v>
      </c>
      <c r="E151" s="2" t="s">
        <v>446</v>
      </c>
      <c r="F151" s="2" t="s">
        <v>45</v>
      </c>
      <c r="G151" s="2" t="s">
        <v>125</v>
      </c>
      <c r="H151" s="5"/>
      <c r="I151" s="2" t="s">
        <v>47</v>
      </c>
      <c r="J151" s="4">
        <v>7.11</v>
      </c>
      <c r="K151" s="4">
        <v>7.11</v>
      </c>
      <c r="S151" s="6">
        <f>J151</f>
        <v>7.11</v>
      </c>
    </row>
    <row r="152" spans="2:20" x14ac:dyDescent="0.25">
      <c r="B152" s="2" t="s">
        <v>43</v>
      </c>
      <c r="C152" s="3">
        <v>45149</v>
      </c>
      <c r="D152" s="2" t="s">
        <v>252</v>
      </c>
      <c r="E152" s="2" t="s">
        <v>446</v>
      </c>
      <c r="F152" s="2" t="s">
        <v>45</v>
      </c>
      <c r="G152" s="2" t="s">
        <v>125</v>
      </c>
      <c r="H152" s="5"/>
      <c r="I152" s="2" t="s">
        <v>47</v>
      </c>
      <c r="J152" s="4">
        <v>1.18</v>
      </c>
      <c r="K152" s="4">
        <v>1.18</v>
      </c>
      <c r="T152" s="6">
        <f>J152</f>
        <v>1.18</v>
      </c>
    </row>
    <row r="153" spans="2:20" x14ac:dyDescent="0.25">
      <c r="B153" s="2" t="s">
        <v>43</v>
      </c>
      <c r="C153" s="3">
        <v>45156</v>
      </c>
      <c r="D153" s="2" t="s">
        <v>253</v>
      </c>
      <c r="E153" s="2" t="s">
        <v>446</v>
      </c>
      <c r="F153" s="2" t="s">
        <v>45</v>
      </c>
      <c r="G153" s="2" t="s">
        <v>125</v>
      </c>
      <c r="H153" s="5"/>
      <c r="I153" s="2" t="s">
        <v>47</v>
      </c>
      <c r="J153" s="4">
        <v>490.38</v>
      </c>
      <c r="K153" s="4">
        <v>490.38</v>
      </c>
      <c r="L153" s="6">
        <f>J153</f>
        <v>490.38</v>
      </c>
    </row>
    <row r="154" spans="2:20" x14ac:dyDescent="0.25">
      <c r="B154" s="2" t="s">
        <v>43</v>
      </c>
      <c r="C154" s="3">
        <v>45156</v>
      </c>
      <c r="D154" s="2" t="s">
        <v>253</v>
      </c>
      <c r="E154" s="2" t="s">
        <v>446</v>
      </c>
      <c r="F154" s="2" t="s">
        <v>45</v>
      </c>
      <c r="G154" s="2" t="s">
        <v>125</v>
      </c>
      <c r="H154" s="5"/>
      <c r="I154" s="2" t="s">
        <v>47</v>
      </c>
      <c r="J154" s="4">
        <v>1.03</v>
      </c>
      <c r="K154" s="4">
        <v>1.03</v>
      </c>
      <c r="M154" s="6">
        <f>J154</f>
        <v>1.03</v>
      </c>
      <c r="N154" s="6"/>
      <c r="O154" s="6"/>
    </row>
    <row r="155" spans="2:20" x14ac:dyDescent="0.25">
      <c r="B155" s="2" t="s">
        <v>43</v>
      </c>
      <c r="C155" s="3">
        <v>45156</v>
      </c>
      <c r="D155" s="2" t="s">
        <v>253</v>
      </c>
      <c r="E155" s="2" t="s">
        <v>446</v>
      </c>
      <c r="F155" s="2" t="s">
        <v>45</v>
      </c>
      <c r="G155" s="2" t="s">
        <v>125</v>
      </c>
      <c r="H155" s="5"/>
      <c r="I155" s="2" t="s">
        <v>47</v>
      </c>
      <c r="J155" s="4">
        <v>2.84</v>
      </c>
      <c r="K155" s="4">
        <v>2.84</v>
      </c>
      <c r="N155" s="6">
        <f>J155</f>
        <v>2.84</v>
      </c>
    </row>
    <row r="156" spans="2:20" x14ac:dyDescent="0.25">
      <c r="B156" s="2" t="s">
        <v>43</v>
      </c>
      <c r="C156" s="3">
        <v>45156</v>
      </c>
      <c r="D156" s="2" t="s">
        <v>253</v>
      </c>
      <c r="E156" s="2" t="s">
        <v>446</v>
      </c>
      <c r="F156" s="2" t="s">
        <v>45</v>
      </c>
      <c r="G156" s="2" t="s">
        <v>125</v>
      </c>
      <c r="H156" s="5"/>
      <c r="I156" s="2" t="s">
        <v>47</v>
      </c>
      <c r="J156" s="4">
        <v>1.18</v>
      </c>
      <c r="K156" s="4">
        <v>1.18</v>
      </c>
      <c r="O156" s="6">
        <f>J156</f>
        <v>1.18</v>
      </c>
    </row>
    <row r="157" spans="2:20" x14ac:dyDescent="0.25">
      <c r="B157" s="2" t="s">
        <v>43</v>
      </c>
      <c r="C157" s="3">
        <v>45156</v>
      </c>
      <c r="D157" s="2" t="s">
        <v>253</v>
      </c>
      <c r="E157" s="2" t="s">
        <v>446</v>
      </c>
      <c r="F157" s="2" t="s">
        <v>45</v>
      </c>
      <c r="G157" s="2" t="s">
        <v>125</v>
      </c>
      <c r="H157" s="5"/>
      <c r="I157" s="2" t="s">
        <v>47</v>
      </c>
      <c r="J157" s="4">
        <v>0.15</v>
      </c>
      <c r="K157" s="4">
        <v>0.15</v>
      </c>
      <c r="P157" s="6">
        <f>J157</f>
        <v>0.15</v>
      </c>
    </row>
    <row r="158" spans="2:20" x14ac:dyDescent="0.25">
      <c r="B158" s="2" t="s">
        <v>43</v>
      </c>
      <c r="C158" s="3">
        <v>45156</v>
      </c>
      <c r="D158" s="2" t="s">
        <v>253</v>
      </c>
      <c r="E158" s="2" t="s">
        <v>446</v>
      </c>
      <c r="F158" s="2" t="s">
        <v>45</v>
      </c>
      <c r="G158" s="2" t="s">
        <v>125</v>
      </c>
      <c r="H158" s="5"/>
      <c r="I158" s="2" t="s">
        <v>47</v>
      </c>
      <c r="J158" s="4">
        <v>30.41</v>
      </c>
      <c r="K158" s="4">
        <v>30.41</v>
      </c>
      <c r="R158" s="6">
        <f>J158</f>
        <v>30.41</v>
      </c>
    </row>
    <row r="159" spans="2:20" x14ac:dyDescent="0.25">
      <c r="B159" s="2" t="s">
        <v>43</v>
      </c>
      <c r="C159" s="3">
        <v>45156</v>
      </c>
      <c r="D159" s="2" t="s">
        <v>253</v>
      </c>
      <c r="E159" s="2" t="s">
        <v>446</v>
      </c>
      <c r="F159" s="2" t="s">
        <v>45</v>
      </c>
      <c r="G159" s="2" t="s">
        <v>125</v>
      </c>
      <c r="H159" s="5"/>
      <c r="I159" s="2" t="s">
        <v>47</v>
      </c>
      <c r="J159" s="4">
        <v>7.11</v>
      </c>
      <c r="K159" s="4">
        <v>7.11</v>
      </c>
      <c r="S159" s="6">
        <f>J159</f>
        <v>7.11</v>
      </c>
    </row>
    <row r="160" spans="2:20" x14ac:dyDescent="0.25">
      <c r="B160" s="2" t="s">
        <v>43</v>
      </c>
      <c r="C160" s="3">
        <v>45156</v>
      </c>
      <c r="D160" s="2" t="s">
        <v>253</v>
      </c>
      <c r="E160" s="2" t="s">
        <v>446</v>
      </c>
      <c r="F160" s="2" t="s">
        <v>45</v>
      </c>
      <c r="G160" s="2" t="s">
        <v>125</v>
      </c>
      <c r="H160" s="5"/>
      <c r="I160" s="2" t="s">
        <v>47</v>
      </c>
      <c r="J160" s="4">
        <v>1.17</v>
      </c>
      <c r="K160" s="4">
        <v>1.17</v>
      </c>
      <c r="T160" s="6">
        <f>J160</f>
        <v>1.17</v>
      </c>
    </row>
    <row r="161" spans="2:20" x14ac:dyDescent="0.25">
      <c r="B161" s="2" t="s">
        <v>43</v>
      </c>
      <c r="C161" s="3">
        <v>45163</v>
      </c>
      <c r="D161" s="2" t="s">
        <v>254</v>
      </c>
      <c r="E161" s="2" t="s">
        <v>446</v>
      </c>
      <c r="F161" s="2" t="s">
        <v>45</v>
      </c>
      <c r="G161" s="2" t="s">
        <v>125</v>
      </c>
      <c r="H161" s="5"/>
      <c r="I161" s="2" t="s">
        <v>47</v>
      </c>
      <c r="J161" s="4">
        <v>490.38</v>
      </c>
      <c r="K161" s="4">
        <v>490.38</v>
      </c>
      <c r="L161" s="6">
        <f>J161</f>
        <v>490.38</v>
      </c>
    </row>
    <row r="162" spans="2:20" x14ac:dyDescent="0.25">
      <c r="B162" s="2" t="s">
        <v>43</v>
      </c>
      <c r="C162" s="3">
        <v>45163</v>
      </c>
      <c r="D162" s="2" t="s">
        <v>254</v>
      </c>
      <c r="E162" s="2" t="s">
        <v>446</v>
      </c>
      <c r="F162" s="2" t="s">
        <v>45</v>
      </c>
      <c r="G162" s="2" t="s">
        <v>125</v>
      </c>
      <c r="H162" s="5"/>
      <c r="I162" s="2" t="s">
        <v>47</v>
      </c>
      <c r="J162" s="4">
        <v>1.03</v>
      </c>
      <c r="K162" s="4">
        <v>1.03</v>
      </c>
      <c r="M162" s="6">
        <f>J162</f>
        <v>1.03</v>
      </c>
      <c r="N162" s="6"/>
      <c r="O162" s="6"/>
    </row>
    <row r="163" spans="2:20" x14ac:dyDescent="0.25">
      <c r="B163" s="2" t="s">
        <v>43</v>
      </c>
      <c r="C163" s="3">
        <v>45163</v>
      </c>
      <c r="D163" s="2" t="s">
        <v>254</v>
      </c>
      <c r="E163" s="2" t="s">
        <v>446</v>
      </c>
      <c r="F163" s="2" t="s">
        <v>45</v>
      </c>
      <c r="G163" s="2" t="s">
        <v>125</v>
      </c>
      <c r="H163" s="5"/>
      <c r="I163" s="2" t="s">
        <v>47</v>
      </c>
      <c r="J163" s="4">
        <v>2.84</v>
      </c>
      <c r="K163" s="4">
        <v>2.84</v>
      </c>
      <c r="N163" s="6">
        <f>J163</f>
        <v>2.84</v>
      </c>
    </row>
    <row r="164" spans="2:20" x14ac:dyDescent="0.25">
      <c r="B164" s="2" t="s">
        <v>43</v>
      </c>
      <c r="C164" s="3">
        <v>45163</v>
      </c>
      <c r="D164" s="2" t="s">
        <v>254</v>
      </c>
      <c r="E164" s="2" t="s">
        <v>446</v>
      </c>
      <c r="F164" s="2" t="s">
        <v>45</v>
      </c>
      <c r="G164" s="2" t="s">
        <v>125</v>
      </c>
      <c r="H164" s="5"/>
      <c r="I164" s="2" t="s">
        <v>47</v>
      </c>
      <c r="J164" s="4">
        <v>1.18</v>
      </c>
      <c r="K164" s="4">
        <v>1.18</v>
      </c>
      <c r="O164" s="6">
        <f>J164</f>
        <v>1.18</v>
      </c>
    </row>
    <row r="165" spans="2:20" x14ac:dyDescent="0.25">
      <c r="B165" s="2" t="s">
        <v>43</v>
      </c>
      <c r="C165" s="3">
        <v>45163</v>
      </c>
      <c r="D165" s="2" t="s">
        <v>254</v>
      </c>
      <c r="E165" s="2" t="s">
        <v>446</v>
      </c>
      <c r="F165" s="2" t="s">
        <v>45</v>
      </c>
      <c r="G165" s="2" t="s">
        <v>125</v>
      </c>
      <c r="H165" s="5"/>
      <c r="I165" s="2" t="s">
        <v>47</v>
      </c>
      <c r="J165" s="4">
        <v>0.14000000000000001</v>
      </c>
      <c r="K165" s="4">
        <v>0.14000000000000001</v>
      </c>
      <c r="P165" s="6">
        <f>J165</f>
        <v>0.14000000000000001</v>
      </c>
    </row>
    <row r="166" spans="2:20" x14ac:dyDescent="0.25">
      <c r="B166" s="2" t="s">
        <v>43</v>
      </c>
      <c r="C166" s="3">
        <v>45163</v>
      </c>
      <c r="D166" s="2" t="s">
        <v>254</v>
      </c>
      <c r="E166" s="2" t="s">
        <v>446</v>
      </c>
      <c r="F166" s="2" t="s">
        <v>45</v>
      </c>
      <c r="G166" s="2" t="s">
        <v>125</v>
      </c>
      <c r="H166" s="5"/>
      <c r="I166" s="2" t="s">
        <v>47</v>
      </c>
      <c r="J166" s="4">
        <v>30.4</v>
      </c>
      <c r="K166" s="4">
        <v>30.4</v>
      </c>
      <c r="R166" s="6">
        <f>J166</f>
        <v>30.4</v>
      </c>
    </row>
    <row r="167" spans="2:20" x14ac:dyDescent="0.25">
      <c r="B167" s="2" t="s">
        <v>43</v>
      </c>
      <c r="C167" s="3">
        <v>45163</v>
      </c>
      <c r="D167" s="2" t="s">
        <v>254</v>
      </c>
      <c r="E167" s="2" t="s">
        <v>446</v>
      </c>
      <c r="F167" s="2" t="s">
        <v>45</v>
      </c>
      <c r="G167" s="2" t="s">
        <v>125</v>
      </c>
      <c r="H167" s="5"/>
      <c r="I167" s="2" t="s">
        <v>47</v>
      </c>
      <c r="J167" s="4">
        <v>7.11</v>
      </c>
      <c r="K167" s="4">
        <v>7.11</v>
      </c>
      <c r="S167" s="6">
        <f>J167</f>
        <v>7.11</v>
      </c>
    </row>
    <row r="168" spans="2:20" x14ac:dyDescent="0.25">
      <c r="B168" s="2" t="s">
        <v>43</v>
      </c>
      <c r="C168" s="3">
        <v>45163</v>
      </c>
      <c r="D168" s="2" t="s">
        <v>254</v>
      </c>
      <c r="E168" s="2" t="s">
        <v>446</v>
      </c>
      <c r="F168" s="2" t="s">
        <v>45</v>
      </c>
      <c r="G168" s="2" t="s">
        <v>125</v>
      </c>
      <c r="H168" s="5"/>
      <c r="I168" s="2" t="s">
        <v>47</v>
      </c>
      <c r="J168" s="4">
        <v>1.18</v>
      </c>
      <c r="K168" s="4">
        <v>1.18</v>
      </c>
      <c r="T168" s="6">
        <f>J168</f>
        <v>1.18</v>
      </c>
    </row>
    <row r="169" spans="2:20" x14ac:dyDescent="0.25">
      <c r="B169" s="2" t="s">
        <v>43</v>
      </c>
      <c r="C169" s="3">
        <v>45170</v>
      </c>
      <c r="D169" s="2" t="s">
        <v>255</v>
      </c>
      <c r="E169" s="2" t="s">
        <v>446</v>
      </c>
      <c r="F169" s="2" t="s">
        <v>45</v>
      </c>
      <c r="G169" s="2" t="s">
        <v>125</v>
      </c>
      <c r="H169" s="5"/>
      <c r="I169" s="2" t="s">
        <v>47</v>
      </c>
      <c r="J169" s="4">
        <v>490.38</v>
      </c>
      <c r="K169" s="4">
        <v>490.38</v>
      </c>
      <c r="L169" s="6">
        <f>J169</f>
        <v>490.38</v>
      </c>
    </row>
    <row r="170" spans="2:20" x14ac:dyDescent="0.25">
      <c r="B170" s="2" t="s">
        <v>43</v>
      </c>
      <c r="C170" s="3">
        <v>45170</v>
      </c>
      <c r="D170" s="2" t="s">
        <v>255</v>
      </c>
      <c r="E170" s="2" t="s">
        <v>446</v>
      </c>
      <c r="F170" s="2" t="s">
        <v>45</v>
      </c>
      <c r="G170" s="2" t="s">
        <v>125</v>
      </c>
      <c r="H170" s="5"/>
      <c r="I170" s="2" t="s">
        <v>47</v>
      </c>
      <c r="J170" s="4">
        <v>1.03</v>
      </c>
      <c r="K170" s="4">
        <v>1.03</v>
      </c>
      <c r="M170" s="6">
        <f>J170</f>
        <v>1.03</v>
      </c>
      <c r="N170" s="6"/>
      <c r="O170" s="6"/>
    </row>
    <row r="171" spans="2:20" x14ac:dyDescent="0.25">
      <c r="B171" s="2" t="s">
        <v>43</v>
      </c>
      <c r="C171" s="3">
        <v>45170</v>
      </c>
      <c r="D171" s="2" t="s">
        <v>255</v>
      </c>
      <c r="E171" s="2" t="s">
        <v>446</v>
      </c>
      <c r="F171" s="2" t="s">
        <v>45</v>
      </c>
      <c r="G171" s="2" t="s">
        <v>125</v>
      </c>
      <c r="H171" s="5"/>
      <c r="I171" s="2" t="s">
        <v>47</v>
      </c>
      <c r="J171" s="4">
        <v>2.84</v>
      </c>
      <c r="K171" s="4">
        <v>2.84</v>
      </c>
      <c r="N171" s="6">
        <f>J171</f>
        <v>2.84</v>
      </c>
    </row>
    <row r="172" spans="2:20" x14ac:dyDescent="0.25">
      <c r="B172" s="2" t="s">
        <v>43</v>
      </c>
      <c r="C172" s="3">
        <v>45170</v>
      </c>
      <c r="D172" s="2" t="s">
        <v>255</v>
      </c>
      <c r="E172" s="2" t="s">
        <v>446</v>
      </c>
      <c r="F172" s="2" t="s">
        <v>45</v>
      </c>
      <c r="G172" s="2" t="s">
        <v>125</v>
      </c>
      <c r="H172" s="5"/>
      <c r="I172" s="2" t="s">
        <v>47</v>
      </c>
      <c r="J172" s="4">
        <v>1.18</v>
      </c>
      <c r="K172" s="4">
        <v>1.18</v>
      </c>
      <c r="O172" s="6">
        <f>J172</f>
        <v>1.18</v>
      </c>
    </row>
    <row r="173" spans="2:20" x14ac:dyDescent="0.25">
      <c r="B173" s="2" t="s">
        <v>43</v>
      </c>
      <c r="C173" s="3">
        <v>45170</v>
      </c>
      <c r="D173" s="2" t="s">
        <v>255</v>
      </c>
      <c r="E173" s="2" t="s">
        <v>446</v>
      </c>
      <c r="F173" s="2" t="s">
        <v>45</v>
      </c>
      <c r="G173" s="2" t="s">
        <v>125</v>
      </c>
      <c r="H173" s="5"/>
      <c r="I173" s="2" t="s">
        <v>47</v>
      </c>
      <c r="J173" s="4">
        <v>0.15</v>
      </c>
      <c r="K173" s="4">
        <v>0.15</v>
      </c>
      <c r="P173" s="6">
        <f>J173</f>
        <v>0.15</v>
      </c>
    </row>
    <row r="174" spans="2:20" x14ac:dyDescent="0.25">
      <c r="B174" s="2" t="s">
        <v>43</v>
      </c>
      <c r="C174" s="3">
        <v>45170</v>
      </c>
      <c r="D174" s="2" t="s">
        <v>255</v>
      </c>
      <c r="E174" s="2" t="s">
        <v>446</v>
      </c>
      <c r="F174" s="2" t="s">
        <v>45</v>
      </c>
      <c r="G174" s="2" t="s">
        <v>125</v>
      </c>
      <c r="H174" s="5"/>
      <c r="I174" s="2" t="s">
        <v>47</v>
      </c>
      <c r="J174" s="4">
        <v>30.41</v>
      </c>
      <c r="K174" s="4">
        <v>30.41</v>
      </c>
      <c r="R174" s="6">
        <f>J174</f>
        <v>30.41</v>
      </c>
    </row>
    <row r="175" spans="2:20" x14ac:dyDescent="0.25">
      <c r="B175" s="2" t="s">
        <v>43</v>
      </c>
      <c r="C175" s="3">
        <v>45170</v>
      </c>
      <c r="D175" s="2" t="s">
        <v>255</v>
      </c>
      <c r="E175" s="2" t="s">
        <v>446</v>
      </c>
      <c r="F175" s="2" t="s">
        <v>45</v>
      </c>
      <c r="G175" s="2" t="s">
        <v>125</v>
      </c>
      <c r="H175" s="5"/>
      <c r="I175" s="2" t="s">
        <v>47</v>
      </c>
      <c r="J175" s="4">
        <v>7.11</v>
      </c>
      <c r="K175" s="4">
        <v>7.11</v>
      </c>
      <c r="S175" s="6">
        <f>J175</f>
        <v>7.11</v>
      </c>
    </row>
    <row r="176" spans="2:20" x14ac:dyDescent="0.25">
      <c r="B176" s="2" t="s">
        <v>43</v>
      </c>
      <c r="C176" s="3">
        <v>45170</v>
      </c>
      <c r="D176" s="2" t="s">
        <v>255</v>
      </c>
      <c r="E176" s="2" t="s">
        <v>446</v>
      </c>
      <c r="F176" s="2" t="s">
        <v>45</v>
      </c>
      <c r="G176" s="2" t="s">
        <v>125</v>
      </c>
      <c r="H176" s="5"/>
      <c r="I176" s="2" t="s">
        <v>47</v>
      </c>
      <c r="J176" s="4">
        <v>1.18</v>
      </c>
      <c r="K176" s="4">
        <v>1.18</v>
      </c>
      <c r="T176" s="6">
        <f>J176</f>
        <v>1.18</v>
      </c>
    </row>
    <row r="177" spans="2:20" x14ac:dyDescent="0.25">
      <c r="B177" s="2" t="s">
        <v>43</v>
      </c>
      <c r="C177" s="3">
        <v>45177</v>
      </c>
      <c r="D177" s="2" t="s">
        <v>256</v>
      </c>
      <c r="E177" s="2" t="s">
        <v>446</v>
      </c>
      <c r="F177" s="2" t="s">
        <v>45</v>
      </c>
      <c r="G177" s="2" t="s">
        <v>125</v>
      </c>
      <c r="H177" s="5"/>
      <c r="I177" s="2" t="s">
        <v>47</v>
      </c>
      <c r="J177" s="4">
        <v>490.38</v>
      </c>
      <c r="K177" s="4">
        <v>490.38</v>
      </c>
      <c r="L177" s="6">
        <f>J177</f>
        <v>490.38</v>
      </c>
    </row>
    <row r="178" spans="2:20" x14ac:dyDescent="0.25">
      <c r="B178" s="2" t="s">
        <v>43</v>
      </c>
      <c r="C178" s="3">
        <v>45177</v>
      </c>
      <c r="D178" s="2" t="s">
        <v>256</v>
      </c>
      <c r="E178" s="2" t="s">
        <v>446</v>
      </c>
      <c r="F178" s="2" t="s">
        <v>45</v>
      </c>
      <c r="G178" s="2" t="s">
        <v>125</v>
      </c>
      <c r="H178" s="5"/>
      <c r="I178" s="2" t="s">
        <v>47</v>
      </c>
      <c r="J178" s="4">
        <v>1.03</v>
      </c>
      <c r="K178" s="4">
        <v>1.03</v>
      </c>
      <c r="M178" s="6">
        <f>J178</f>
        <v>1.03</v>
      </c>
      <c r="N178" s="6"/>
      <c r="O178" s="6"/>
    </row>
    <row r="179" spans="2:20" x14ac:dyDescent="0.25">
      <c r="B179" s="2" t="s">
        <v>43</v>
      </c>
      <c r="C179" s="3">
        <v>45177</v>
      </c>
      <c r="D179" s="2" t="s">
        <v>256</v>
      </c>
      <c r="E179" s="2" t="s">
        <v>446</v>
      </c>
      <c r="F179" s="2" t="s">
        <v>45</v>
      </c>
      <c r="G179" s="2" t="s">
        <v>125</v>
      </c>
      <c r="H179" s="5"/>
      <c r="I179" s="2" t="s">
        <v>47</v>
      </c>
      <c r="J179" s="4">
        <v>2.84</v>
      </c>
      <c r="K179" s="4">
        <v>2.84</v>
      </c>
      <c r="N179" s="6">
        <f>J179</f>
        <v>2.84</v>
      </c>
    </row>
    <row r="180" spans="2:20" x14ac:dyDescent="0.25">
      <c r="B180" s="2" t="s">
        <v>43</v>
      </c>
      <c r="C180" s="3">
        <v>45177</v>
      </c>
      <c r="D180" s="2" t="s">
        <v>256</v>
      </c>
      <c r="E180" s="2" t="s">
        <v>446</v>
      </c>
      <c r="F180" s="2" t="s">
        <v>45</v>
      </c>
      <c r="G180" s="2" t="s">
        <v>125</v>
      </c>
      <c r="H180" s="5"/>
      <c r="I180" s="2" t="s">
        <v>47</v>
      </c>
      <c r="J180" s="4">
        <v>1.18</v>
      </c>
      <c r="K180" s="4">
        <v>1.18</v>
      </c>
      <c r="O180" s="6">
        <f>J180</f>
        <v>1.18</v>
      </c>
    </row>
    <row r="181" spans="2:20" x14ac:dyDescent="0.25">
      <c r="B181" s="2" t="s">
        <v>43</v>
      </c>
      <c r="C181" s="3">
        <v>45177</v>
      </c>
      <c r="D181" s="2" t="s">
        <v>256</v>
      </c>
      <c r="E181" s="2" t="s">
        <v>446</v>
      </c>
      <c r="F181" s="2" t="s">
        <v>45</v>
      </c>
      <c r="G181" s="2" t="s">
        <v>125</v>
      </c>
      <c r="H181" s="5"/>
      <c r="I181" s="2" t="s">
        <v>47</v>
      </c>
      <c r="J181" s="4">
        <v>0.15</v>
      </c>
      <c r="K181" s="4">
        <v>0.15</v>
      </c>
      <c r="P181" s="6">
        <f>J181</f>
        <v>0.15</v>
      </c>
    </row>
    <row r="182" spans="2:20" x14ac:dyDescent="0.25">
      <c r="B182" s="2" t="s">
        <v>43</v>
      </c>
      <c r="C182" s="3">
        <v>45177</v>
      </c>
      <c r="D182" s="2" t="s">
        <v>256</v>
      </c>
      <c r="E182" s="2" t="s">
        <v>446</v>
      </c>
      <c r="F182" s="2" t="s">
        <v>45</v>
      </c>
      <c r="G182" s="2" t="s">
        <v>125</v>
      </c>
      <c r="H182" s="5"/>
      <c r="I182" s="2" t="s">
        <v>47</v>
      </c>
      <c r="J182" s="4">
        <v>30.4</v>
      </c>
      <c r="K182" s="4">
        <v>30.4</v>
      </c>
      <c r="R182" s="6">
        <f>J182</f>
        <v>30.4</v>
      </c>
    </row>
    <row r="183" spans="2:20" x14ac:dyDescent="0.25">
      <c r="B183" s="2" t="s">
        <v>43</v>
      </c>
      <c r="C183" s="3">
        <v>45177</v>
      </c>
      <c r="D183" s="2" t="s">
        <v>256</v>
      </c>
      <c r="E183" s="2" t="s">
        <v>446</v>
      </c>
      <c r="F183" s="2" t="s">
        <v>45</v>
      </c>
      <c r="G183" s="2" t="s">
        <v>125</v>
      </c>
      <c r="H183" s="5"/>
      <c r="I183" s="2" t="s">
        <v>47</v>
      </c>
      <c r="J183" s="4">
        <v>7.11</v>
      </c>
      <c r="K183" s="4">
        <v>7.11</v>
      </c>
      <c r="S183" s="6">
        <f>J183</f>
        <v>7.11</v>
      </c>
    </row>
    <row r="184" spans="2:20" x14ac:dyDescent="0.25">
      <c r="B184" s="2" t="s">
        <v>43</v>
      </c>
      <c r="C184" s="3">
        <v>45177</v>
      </c>
      <c r="D184" s="2" t="s">
        <v>256</v>
      </c>
      <c r="E184" s="2" t="s">
        <v>446</v>
      </c>
      <c r="F184" s="2" t="s">
        <v>45</v>
      </c>
      <c r="G184" s="2" t="s">
        <v>125</v>
      </c>
      <c r="H184" s="5"/>
      <c r="I184" s="2" t="s">
        <v>47</v>
      </c>
      <c r="J184" s="4">
        <v>1.17</v>
      </c>
      <c r="K184" s="4">
        <v>1.17</v>
      </c>
      <c r="T184" s="6">
        <f>J184</f>
        <v>1.17</v>
      </c>
    </row>
    <row r="185" spans="2:20" x14ac:dyDescent="0.25">
      <c r="B185" s="2" t="s">
        <v>43</v>
      </c>
      <c r="C185" s="3">
        <v>45184</v>
      </c>
      <c r="D185" s="2" t="s">
        <v>257</v>
      </c>
      <c r="E185" s="2" t="s">
        <v>446</v>
      </c>
      <c r="F185" s="2" t="s">
        <v>45</v>
      </c>
      <c r="G185" s="2" t="s">
        <v>125</v>
      </c>
      <c r="H185" s="5"/>
      <c r="I185" s="2" t="s">
        <v>47</v>
      </c>
      <c r="J185" s="4">
        <v>490.38</v>
      </c>
      <c r="K185" s="4">
        <v>490.38</v>
      </c>
      <c r="L185" s="6">
        <f>J185</f>
        <v>490.38</v>
      </c>
    </row>
    <row r="186" spans="2:20" x14ac:dyDescent="0.25">
      <c r="B186" s="2" t="s">
        <v>43</v>
      </c>
      <c r="C186" s="3">
        <v>45184</v>
      </c>
      <c r="D186" s="2" t="s">
        <v>257</v>
      </c>
      <c r="E186" s="2" t="s">
        <v>446</v>
      </c>
      <c r="F186" s="2" t="s">
        <v>45</v>
      </c>
      <c r="G186" s="2" t="s">
        <v>125</v>
      </c>
      <c r="H186" s="5"/>
      <c r="I186" s="2" t="s">
        <v>47</v>
      </c>
      <c r="J186" s="4">
        <v>1.03</v>
      </c>
      <c r="K186" s="4">
        <v>1.03</v>
      </c>
      <c r="M186" s="6">
        <f>J186</f>
        <v>1.03</v>
      </c>
      <c r="N186" s="6"/>
      <c r="O186" s="6"/>
    </row>
    <row r="187" spans="2:20" x14ac:dyDescent="0.25">
      <c r="B187" s="2" t="s">
        <v>43</v>
      </c>
      <c r="C187" s="3">
        <v>45184</v>
      </c>
      <c r="D187" s="2" t="s">
        <v>257</v>
      </c>
      <c r="E187" s="2" t="s">
        <v>446</v>
      </c>
      <c r="F187" s="2" t="s">
        <v>45</v>
      </c>
      <c r="G187" s="2" t="s">
        <v>125</v>
      </c>
      <c r="H187" s="5"/>
      <c r="I187" s="2" t="s">
        <v>47</v>
      </c>
      <c r="J187" s="4">
        <v>2.84</v>
      </c>
      <c r="K187" s="4">
        <v>2.84</v>
      </c>
      <c r="N187" s="6">
        <f>J187</f>
        <v>2.84</v>
      </c>
    </row>
    <row r="188" spans="2:20" x14ac:dyDescent="0.25">
      <c r="B188" s="2" t="s">
        <v>43</v>
      </c>
      <c r="C188" s="3">
        <v>45184</v>
      </c>
      <c r="D188" s="2" t="s">
        <v>257</v>
      </c>
      <c r="E188" s="2" t="s">
        <v>446</v>
      </c>
      <c r="F188" s="2" t="s">
        <v>45</v>
      </c>
      <c r="G188" s="2" t="s">
        <v>125</v>
      </c>
      <c r="H188" s="5"/>
      <c r="I188" s="2" t="s">
        <v>47</v>
      </c>
      <c r="J188" s="4">
        <v>1.18</v>
      </c>
      <c r="K188" s="4">
        <v>1.18</v>
      </c>
      <c r="O188" s="6">
        <f>J188</f>
        <v>1.18</v>
      </c>
    </row>
    <row r="189" spans="2:20" x14ac:dyDescent="0.25">
      <c r="B189" s="2" t="s">
        <v>43</v>
      </c>
      <c r="C189" s="3">
        <v>45184</v>
      </c>
      <c r="D189" s="2" t="s">
        <v>257</v>
      </c>
      <c r="E189" s="2" t="s">
        <v>446</v>
      </c>
      <c r="F189" s="2" t="s">
        <v>45</v>
      </c>
      <c r="G189" s="2" t="s">
        <v>125</v>
      </c>
      <c r="H189" s="5"/>
      <c r="I189" s="2" t="s">
        <v>47</v>
      </c>
      <c r="J189" s="4">
        <v>0.14000000000000001</v>
      </c>
      <c r="K189" s="4">
        <v>0.14000000000000001</v>
      </c>
      <c r="P189" s="6">
        <f>J189</f>
        <v>0.14000000000000001</v>
      </c>
    </row>
    <row r="190" spans="2:20" x14ac:dyDescent="0.25">
      <c r="B190" s="2" t="s">
        <v>43</v>
      </c>
      <c r="C190" s="3">
        <v>45184</v>
      </c>
      <c r="D190" s="2" t="s">
        <v>257</v>
      </c>
      <c r="E190" s="2" t="s">
        <v>446</v>
      </c>
      <c r="F190" s="2" t="s">
        <v>45</v>
      </c>
      <c r="G190" s="2" t="s">
        <v>125</v>
      </c>
      <c r="H190" s="5"/>
      <c r="I190" s="2" t="s">
        <v>47</v>
      </c>
      <c r="J190" s="4">
        <v>30.4</v>
      </c>
      <c r="K190" s="4">
        <v>30.4</v>
      </c>
      <c r="R190" s="6">
        <f>J190</f>
        <v>30.4</v>
      </c>
    </row>
    <row r="191" spans="2:20" x14ac:dyDescent="0.25">
      <c r="B191" s="2" t="s">
        <v>43</v>
      </c>
      <c r="C191" s="3">
        <v>45184</v>
      </c>
      <c r="D191" s="2" t="s">
        <v>257</v>
      </c>
      <c r="E191" s="2" t="s">
        <v>446</v>
      </c>
      <c r="F191" s="2" t="s">
        <v>45</v>
      </c>
      <c r="G191" s="2" t="s">
        <v>125</v>
      </c>
      <c r="H191" s="5"/>
      <c r="I191" s="2" t="s">
        <v>47</v>
      </c>
      <c r="J191" s="4">
        <v>7.11</v>
      </c>
      <c r="K191" s="4">
        <v>7.11</v>
      </c>
      <c r="S191" s="6">
        <f>J191</f>
        <v>7.11</v>
      </c>
    </row>
    <row r="192" spans="2:20" x14ac:dyDescent="0.25">
      <c r="B192" s="2" t="s">
        <v>43</v>
      </c>
      <c r="C192" s="3">
        <v>45184</v>
      </c>
      <c r="D192" s="2" t="s">
        <v>257</v>
      </c>
      <c r="E192" s="2" t="s">
        <v>446</v>
      </c>
      <c r="F192" s="2" t="s">
        <v>45</v>
      </c>
      <c r="G192" s="2" t="s">
        <v>125</v>
      </c>
      <c r="H192" s="5"/>
      <c r="I192" s="2" t="s">
        <v>47</v>
      </c>
      <c r="J192" s="4">
        <v>1.18</v>
      </c>
      <c r="K192" s="4">
        <v>1.18</v>
      </c>
      <c r="T192" s="6">
        <f>J192</f>
        <v>1.18</v>
      </c>
    </row>
    <row r="193" spans="2:20" x14ac:dyDescent="0.25">
      <c r="B193" s="2" t="s">
        <v>43</v>
      </c>
      <c r="C193" s="3">
        <v>45191</v>
      </c>
      <c r="D193" s="2" t="s">
        <v>258</v>
      </c>
      <c r="E193" s="2" t="s">
        <v>446</v>
      </c>
      <c r="F193" s="2" t="s">
        <v>45</v>
      </c>
      <c r="G193" s="2" t="s">
        <v>125</v>
      </c>
      <c r="H193" s="5"/>
      <c r="I193" s="2" t="s">
        <v>47</v>
      </c>
      <c r="J193" s="4">
        <v>490.38</v>
      </c>
      <c r="K193" s="4">
        <v>490.38</v>
      </c>
      <c r="L193" s="6">
        <f>J193</f>
        <v>490.38</v>
      </c>
    </row>
    <row r="194" spans="2:20" x14ac:dyDescent="0.25">
      <c r="B194" s="2" t="s">
        <v>43</v>
      </c>
      <c r="C194" s="3">
        <v>45191</v>
      </c>
      <c r="D194" s="2" t="s">
        <v>258</v>
      </c>
      <c r="E194" s="2" t="s">
        <v>446</v>
      </c>
      <c r="F194" s="2" t="s">
        <v>45</v>
      </c>
      <c r="G194" s="2" t="s">
        <v>125</v>
      </c>
      <c r="H194" s="5"/>
      <c r="I194" s="2" t="s">
        <v>47</v>
      </c>
      <c r="J194" s="4">
        <v>1.03</v>
      </c>
      <c r="K194" s="4">
        <v>1.03</v>
      </c>
      <c r="M194" s="6">
        <f>J194</f>
        <v>1.03</v>
      </c>
      <c r="N194" s="6"/>
      <c r="O194" s="6"/>
    </row>
    <row r="195" spans="2:20" x14ac:dyDescent="0.25">
      <c r="B195" s="2" t="s">
        <v>43</v>
      </c>
      <c r="C195" s="3">
        <v>45191</v>
      </c>
      <c r="D195" s="2" t="s">
        <v>258</v>
      </c>
      <c r="E195" s="2" t="s">
        <v>446</v>
      </c>
      <c r="F195" s="2" t="s">
        <v>45</v>
      </c>
      <c r="G195" s="2" t="s">
        <v>125</v>
      </c>
      <c r="H195" s="5"/>
      <c r="I195" s="2" t="s">
        <v>47</v>
      </c>
      <c r="J195" s="4">
        <v>2.84</v>
      </c>
      <c r="K195" s="4">
        <v>2.84</v>
      </c>
      <c r="N195" s="6">
        <f>J195</f>
        <v>2.84</v>
      </c>
    </row>
    <row r="196" spans="2:20" x14ac:dyDescent="0.25">
      <c r="B196" s="2" t="s">
        <v>43</v>
      </c>
      <c r="C196" s="3">
        <v>45191</v>
      </c>
      <c r="D196" s="2" t="s">
        <v>258</v>
      </c>
      <c r="E196" s="2" t="s">
        <v>446</v>
      </c>
      <c r="F196" s="2" t="s">
        <v>45</v>
      </c>
      <c r="G196" s="2" t="s">
        <v>125</v>
      </c>
      <c r="H196" s="5"/>
      <c r="I196" s="2" t="s">
        <v>47</v>
      </c>
      <c r="J196" s="4">
        <v>1.18</v>
      </c>
      <c r="K196" s="4">
        <v>1.18</v>
      </c>
      <c r="O196" s="6">
        <f>J196</f>
        <v>1.18</v>
      </c>
    </row>
    <row r="197" spans="2:20" x14ac:dyDescent="0.25">
      <c r="B197" s="2" t="s">
        <v>43</v>
      </c>
      <c r="C197" s="3">
        <v>45191</v>
      </c>
      <c r="D197" s="2" t="s">
        <v>258</v>
      </c>
      <c r="E197" s="2" t="s">
        <v>446</v>
      </c>
      <c r="F197" s="2" t="s">
        <v>45</v>
      </c>
      <c r="G197" s="2" t="s">
        <v>125</v>
      </c>
      <c r="H197" s="5"/>
      <c r="I197" s="2" t="s">
        <v>47</v>
      </c>
      <c r="J197" s="4">
        <v>0.15</v>
      </c>
      <c r="K197" s="4">
        <v>0.15</v>
      </c>
      <c r="P197" s="6">
        <f>J197</f>
        <v>0.15</v>
      </c>
    </row>
    <row r="198" spans="2:20" x14ac:dyDescent="0.25">
      <c r="B198" s="2" t="s">
        <v>43</v>
      </c>
      <c r="C198" s="3">
        <v>45191</v>
      </c>
      <c r="D198" s="2" t="s">
        <v>258</v>
      </c>
      <c r="E198" s="2" t="s">
        <v>446</v>
      </c>
      <c r="F198" s="2" t="s">
        <v>45</v>
      </c>
      <c r="G198" s="2" t="s">
        <v>125</v>
      </c>
      <c r="H198" s="5"/>
      <c r="I198" s="2" t="s">
        <v>47</v>
      </c>
      <c r="J198" s="4">
        <v>30.41</v>
      </c>
      <c r="K198" s="4">
        <v>30.41</v>
      </c>
      <c r="R198" s="6">
        <f>J198</f>
        <v>30.41</v>
      </c>
    </row>
    <row r="199" spans="2:20" x14ac:dyDescent="0.25">
      <c r="B199" s="2" t="s">
        <v>43</v>
      </c>
      <c r="C199" s="3">
        <v>45191</v>
      </c>
      <c r="D199" s="2" t="s">
        <v>258</v>
      </c>
      <c r="E199" s="2" t="s">
        <v>446</v>
      </c>
      <c r="F199" s="2" t="s">
        <v>45</v>
      </c>
      <c r="G199" s="2" t="s">
        <v>125</v>
      </c>
      <c r="H199" s="5"/>
      <c r="I199" s="2" t="s">
        <v>47</v>
      </c>
      <c r="J199" s="4">
        <v>7.11</v>
      </c>
      <c r="K199" s="4">
        <v>7.11</v>
      </c>
      <c r="S199" s="6">
        <f>J199</f>
        <v>7.11</v>
      </c>
    </row>
    <row r="200" spans="2:20" x14ac:dyDescent="0.25">
      <c r="B200" s="2" t="s">
        <v>43</v>
      </c>
      <c r="C200" s="3">
        <v>45191</v>
      </c>
      <c r="D200" s="2" t="s">
        <v>258</v>
      </c>
      <c r="E200" s="2" t="s">
        <v>446</v>
      </c>
      <c r="F200" s="2" t="s">
        <v>45</v>
      </c>
      <c r="G200" s="2" t="s">
        <v>125</v>
      </c>
      <c r="H200" s="5"/>
      <c r="I200" s="2" t="s">
        <v>47</v>
      </c>
      <c r="J200" s="4">
        <v>1.18</v>
      </c>
      <c r="K200" s="4">
        <v>1.18</v>
      </c>
      <c r="T200" s="6">
        <f>J200</f>
        <v>1.18</v>
      </c>
    </row>
    <row r="201" spans="2:20" x14ac:dyDescent="0.25">
      <c r="B201" s="2" t="s">
        <v>43</v>
      </c>
      <c r="C201" s="3">
        <v>45198</v>
      </c>
      <c r="D201" s="2" t="s">
        <v>259</v>
      </c>
      <c r="E201" s="2" t="s">
        <v>446</v>
      </c>
      <c r="F201" s="2" t="s">
        <v>45</v>
      </c>
      <c r="G201" s="2" t="s">
        <v>125</v>
      </c>
      <c r="H201" s="5"/>
      <c r="I201" s="2" t="s">
        <v>47</v>
      </c>
      <c r="J201" s="4">
        <v>490.38</v>
      </c>
      <c r="K201" s="4">
        <v>490.38</v>
      </c>
      <c r="L201" s="6">
        <f>J201</f>
        <v>490.38</v>
      </c>
    </row>
    <row r="202" spans="2:20" x14ac:dyDescent="0.25">
      <c r="B202" s="2" t="s">
        <v>43</v>
      </c>
      <c r="C202" s="3">
        <v>45198</v>
      </c>
      <c r="D202" s="2" t="s">
        <v>259</v>
      </c>
      <c r="E202" s="2" t="s">
        <v>446</v>
      </c>
      <c r="F202" s="2" t="s">
        <v>45</v>
      </c>
      <c r="G202" s="2" t="s">
        <v>125</v>
      </c>
      <c r="H202" s="5"/>
      <c r="I202" s="2" t="s">
        <v>47</v>
      </c>
      <c r="J202" s="4">
        <v>1.03</v>
      </c>
      <c r="K202" s="4">
        <v>1.03</v>
      </c>
      <c r="M202" s="6">
        <f>J202</f>
        <v>1.03</v>
      </c>
      <c r="N202" s="6"/>
      <c r="O202" s="6"/>
    </row>
    <row r="203" spans="2:20" x14ac:dyDescent="0.25">
      <c r="B203" s="2" t="s">
        <v>43</v>
      </c>
      <c r="C203" s="3">
        <v>45198</v>
      </c>
      <c r="D203" s="2" t="s">
        <v>259</v>
      </c>
      <c r="E203" s="2" t="s">
        <v>446</v>
      </c>
      <c r="F203" s="2" t="s">
        <v>45</v>
      </c>
      <c r="G203" s="2" t="s">
        <v>125</v>
      </c>
      <c r="H203" s="5"/>
      <c r="I203" s="2" t="s">
        <v>47</v>
      </c>
      <c r="J203" s="4">
        <v>2.84</v>
      </c>
      <c r="K203" s="4">
        <v>2.84</v>
      </c>
      <c r="N203" s="6">
        <f>J203</f>
        <v>2.84</v>
      </c>
    </row>
    <row r="204" spans="2:20" x14ac:dyDescent="0.25">
      <c r="B204" s="2" t="s">
        <v>43</v>
      </c>
      <c r="C204" s="3">
        <v>45198</v>
      </c>
      <c r="D204" s="2" t="s">
        <v>259</v>
      </c>
      <c r="E204" s="2" t="s">
        <v>446</v>
      </c>
      <c r="F204" s="2" t="s">
        <v>45</v>
      </c>
      <c r="G204" s="2" t="s">
        <v>125</v>
      </c>
      <c r="H204" s="5"/>
      <c r="I204" s="2" t="s">
        <v>47</v>
      </c>
      <c r="J204" s="4">
        <v>1.18</v>
      </c>
      <c r="K204" s="4">
        <v>1.18</v>
      </c>
      <c r="O204" s="6">
        <f>J204</f>
        <v>1.18</v>
      </c>
    </row>
    <row r="205" spans="2:20" x14ac:dyDescent="0.25">
      <c r="B205" s="2" t="s">
        <v>43</v>
      </c>
      <c r="C205" s="3">
        <v>45198</v>
      </c>
      <c r="D205" s="2" t="s">
        <v>259</v>
      </c>
      <c r="E205" s="2" t="s">
        <v>446</v>
      </c>
      <c r="F205" s="2" t="s">
        <v>45</v>
      </c>
      <c r="G205" s="2" t="s">
        <v>125</v>
      </c>
      <c r="H205" s="5"/>
      <c r="I205" s="2" t="s">
        <v>47</v>
      </c>
      <c r="J205" s="4">
        <v>0.15</v>
      </c>
      <c r="K205" s="4">
        <v>0.15</v>
      </c>
      <c r="P205" s="6">
        <f>J205</f>
        <v>0.15</v>
      </c>
    </row>
    <row r="206" spans="2:20" x14ac:dyDescent="0.25">
      <c r="B206" s="2" t="s">
        <v>43</v>
      </c>
      <c r="C206" s="3">
        <v>45198</v>
      </c>
      <c r="D206" s="2" t="s">
        <v>259</v>
      </c>
      <c r="E206" s="2" t="s">
        <v>446</v>
      </c>
      <c r="F206" s="2" t="s">
        <v>45</v>
      </c>
      <c r="G206" s="2" t="s">
        <v>125</v>
      </c>
      <c r="H206" s="5"/>
      <c r="I206" s="2" t="s">
        <v>47</v>
      </c>
      <c r="J206" s="4">
        <v>30.4</v>
      </c>
      <c r="K206" s="4">
        <v>30.4</v>
      </c>
      <c r="R206" s="6">
        <f>J206</f>
        <v>30.4</v>
      </c>
    </row>
    <row r="207" spans="2:20" x14ac:dyDescent="0.25">
      <c r="B207" s="2" t="s">
        <v>43</v>
      </c>
      <c r="C207" s="3">
        <v>45198</v>
      </c>
      <c r="D207" s="2" t="s">
        <v>259</v>
      </c>
      <c r="E207" s="2" t="s">
        <v>446</v>
      </c>
      <c r="F207" s="2" t="s">
        <v>45</v>
      </c>
      <c r="G207" s="2" t="s">
        <v>125</v>
      </c>
      <c r="H207" s="5"/>
      <c r="I207" s="2" t="s">
        <v>47</v>
      </c>
      <c r="J207" s="4">
        <v>7.11</v>
      </c>
      <c r="K207" s="4">
        <v>7.11</v>
      </c>
      <c r="S207" s="6">
        <f>J207</f>
        <v>7.11</v>
      </c>
    </row>
    <row r="208" spans="2:20" x14ac:dyDescent="0.25">
      <c r="B208" s="2" t="s">
        <v>43</v>
      </c>
      <c r="C208" s="3">
        <v>45198</v>
      </c>
      <c r="D208" s="2" t="s">
        <v>259</v>
      </c>
      <c r="E208" s="2" t="s">
        <v>446</v>
      </c>
      <c r="F208" s="2" t="s">
        <v>45</v>
      </c>
      <c r="G208" s="2" t="s">
        <v>125</v>
      </c>
      <c r="H208" s="5"/>
      <c r="I208" s="2" t="s">
        <v>47</v>
      </c>
      <c r="J208" s="4">
        <v>1.17</v>
      </c>
      <c r="K208" s="4">
        <v>1.17</v>
      </c>
      <c r="T208" s="6">
        <f>J208</f>
        <v>1.17</v>
      </c>
    </row>
    <row r="209" spans="2:20" x14ac:dyDescent="0.25">
      <c r="B209" s="2" t="s">
        <v>43</v>
      </c>
      <c r="C209" s="3">
        <v>45205</v>
      </c>
      <c r="D209" s="2" t="s">
        <v>260</v>
      </c>
      <c r="E209" s="2" t="s">
        <v>446</v>
      </c>
      <c r="F209" s="2" t="s">
        <v>45</v>
      </c>
      <c r="G209" s="2" t="s">
        <v>125</v>
      </c>
      <c r="H209" s="5"/>
      <c r="I209" s="2" t="s">
        <v>47</v>
      </c>
      <c r="J209" s="4">
        <v>490.38</v>
      </c>
      <c r="K209" s="4">
        <v>490.38</v>
      </c>
      <c r="L209" s="6">
        <f>J209</f>
        <v>490.38</v>
      </c>
    </row>
    <row r="210" spans="2:20" x14ac:dyDescent="0.25">
      <c r="B210" s="2" t="s">
        <v>43</v>
      </c>
      <c r="C210" s="3">
        <v>45205</v>
      </c>
      <c r="D210" s="2" t="s">
        <v>260</v>
      </c>
      <c r="E210" s="2" t="s">
        <v>446</v>
      </c>
      <c r="F210" s="2" t="s">
        <v>45</v>
      </c>
      <c r="G210" s="2" t="s">
        <v>125</v>
      </c>
      <c r="H210" s="5"/>
      <c r="I210" s="2" t="s">
        <v>47</v>
      </c>
      <c r="J210" s="4">
        <v>1.03</v>
      </c>
      <c r="K210" s="4">
        <v>1.03</v>
      </c>
      <c r="M210" s="6">
        <f>J210</f>
        <v>1.03</v>
      </c>
      <c r="N210" s="6"/>
      <c r="O210" s="6"/>
    </row>
    <row r="211" spans="2:20" x14ac:dyDescent="0.25">
      <c r="B211" s="2" t="s">
        <v>43</v>
      </c>
      <c r="C211" s="3">
        <v>45205</v>
      </c>
      <c r="D211" s="2" t="s">
        <v>260</v>
      </c>
      <c r="E211" s="2" t="s">
        <v>446</v>
      </c>
      <c r="F211" s="2" t="s">
        <v>45</v>
      </c>
      <c r="G211" s="2" t="s">
        <v>125</v>
      </c>
      <c r="H211" s="5"/>
      <c r="I211" s="2" t="s">
        <v>47</v>
      </c>
      <c r="J211" s="4">
        <v>2.84</v>
      </c>
      <c r="K211" s="4">
        <v>2.84</v>
      </c>
      <c r="N211" s="6">
        <f>J211</f>
        <v>2.84</v>
      </c>
    </row>
    <row r="212" spans="2:20" x14ac:dyDescent="0.25">
      <c r="B212" s="2" t="s">
        <v>43</v>
      </c>
      <c r="C212" s="3">
        <v>45205</v>
      </c>
      <c r="D212" s="2" t="s">
        <v>260</v>
      </c>
      <c r="E212" s="2" t="s">
        <v>446</v>
      </c>
      <c r="F212" s="2" t="s">
        <v>45</v>
      </c>
      <c r="G212" s="2" t="s">
        <v>125</v>
      </c>
      <c r="H212" s="5"/>
      <c r="I212" s="2" t="s">
        <v>47</v>
      </c>
      <c r="J212" s="4">
        <v>1.18</v>
      </c>
      <c r="K212" s="4">
        <v>1.18</v>
      </c>
      <c r="O212" s="6">
        <f>J212</f>
        <v>1.18</v>
      </c>
    </row>
    <row r="213" spans="2:20" x14ac:dyDescent="0.25">
      <c r="B213" s="2" t="s">
        <v>43</v>
      </c>
      <c r="C213" s="3">
        <v>45205</v>
      </c>
      <c r="D213" s="2" t="s">
        <v>260</v>
      </c>
      <c r="E213" s="2" t="s">
        <v>446</v>
      </c>
      <c r="F213" s="2" t="s">
        <v>45</v>
      </c>
      <c r="G213" s="2" t="s">
        <v>125</v>
      </c>
      <c r="H213" s="5"/>
      <c r="I213" s="2" t="s">
        <v>47</v>
      </c>
      <c r="J213" s="4">
        <v>0.15</v>
      </c>
      <c r="K213" s="4">
        <v>0.15</v>
      </c>
      <c r="P213" s="6">
        <f>J213</f>
        <v>0.15</v>
      </c>
    </row>
    <row r="214" spans="2:20" x14ac:dyDescent="0.25">
      <c r="B214" s="2" t="s">
        <v>43</v>
      </c>
      <c r="C214" s="3">
        <v>45205</v>
      </c>
      <c r="D214" s="2" t="s">
        <v>260</v>
      </c>
      <c r="E214" s="2" t="s">
        <v>446</v>
      </c>
      <c r="F214" s="2" t="s">
        <v>45</v>
      </c>
      <c r="G214" s="2" t="s">
        <v>125</v>
      </c>
      <c r="H214" s="5"/>
      <c r="I214" s="2" t="s">
        <v>47</v>
      </c>
      <c r="J214" s="4">
        <v>30.4</v>
      </c>
      <c r="K214" s="4">
        <v>30.4</v>
      </c>
      <c r="R214" s="6">
        <f>J214</f>
        <v>30.4</v>
      </c>
    </row>
    <row r="215" spans="2:20" x14ac:dyDescent="0.25">
      <c r="B215" s="2" t="s">
        <v>43</v>
      </c>
      <c r="C215" s="3">
        <v>45205</v>
      </c>
      <c r="D215" s="2" t="s">
        <v>260</v>
      </c>
      <c r="E215" s="2" t="s">
        <v>446</v>
      </c>
      <c r="F215" s="2" t="s">
        <v>45</v>
      </c>
      <c r="G215" s="2" t="s">
        <v>125</v>
      </c>
      <c r="H215" s="5"/>
      <c r="I215" s="2" t="s">
        <v>47</v>
      </c>
      <c r="J215" s="4">
        <v>7.11</v>
      </c>
      <c r="K215" s="4">
        <v>7.11</v>
      </c>
      <c r="S215" s="6">
        <f>J215</f>
        <v>7.11</v>
      </c>
    </row>
    <row r="216" spans="2:20" x14ac:dyDescent="0.25">
      <c r="B216" s="2" t="s">
        <v>43</v>
      </c>
      <c r="C216" s="3">
        <v>45205</v>
      </c>
      <c r="D216" s="2" t="s">
        <v>260</v>
      </c>
      <c r="E216" s="2" t="s">
        <v>446</v>
      </c>
      <c r="F216" s="2" t="s">
        <v>45</v>
      </c>
      <c r="G216" s="2" t="s">
        <v>125</v>
      </c>
      <c r="H216" s="5"/>
      <c r="I216" s="2" t="s">
        <v>47</v>
      </c>
      <c r="J216" s="4">
        <v>1.18</v>
      </c>
      <c r="K216" s="4">
        <v>1.18</v>
      </c>
      <c r="T216" s="6">
        <f>J216</f>
        <v>1.18</v>
      </c>
    </row>
    <row r="217" spans="2:20" x14ac:dyDescent="0.25">
      <c r="B217" s="2" t="s">
        <v>43</v>
      </c>
      <c r="C217" s="3">
        <v>45212</v>
      </c>
      <c r="D217" s="2" t="s">
        <v>261</v>
      </c>
      <c r="E217" s="2" t="s">
        <v>446</v>
      </c>
      <c r="F217" s="2" t="s">
        <v>45</v>
      </c>
      <c r="G217" s="2" t="s">
        <v>125</v>
      </c>
      <c r="H217" s="5"/>
      <c r="I217" s="2" t="s">
        <v>47</v>
      </c>
      <c r="J217" s="4">
        <v>490.38</v>
      </c>
      <c r="K217" s="4">
        <v>490.38</v>
      </c>
      <c r="L217" s="6">
        <f>J217</f>
        <v>490.38</v>
      </c>
    </row>
    <row r="218" spans="2:20" x14ac:dyDescent="0.25">
      <c r="B218" s="2" t="s">
        <v>43</v>
      </c>
      <c r="C218" s="3">
        <v>45212</v>
      </c>
      <c r="D218" s="2" t="s">
        <v>261</v>
      </c>
      <c r="E218" s="2" t="s">
        <v>446</v>
      </c>
      <c r="F218" s="2" t="s">
        <v>45</v>
      </c>
      <c r="G218" s="2" t="s">
        <v>125</v>
      </c>
      <c r="H218" s="5"/>
      <c r="I218" s="2" t="s">
        <v>47</v>
      </c>
      <c r="J218" s="4">
        <v>1.03</v>
      </c>
      <c r="K218" s="4">
        <v>1.03</v>
      </c>
      <c r="M218" s="6">
        <f>J218</f>
        <v>1.03</v>
      </c>
      <c r="N218" s="6"/>
      <c r="O218" s="6"/>
    </row>
    <row r="219" spans="2:20" x14ac:dyDescent="0.25">
      <c r="B219" s="2" t="s">
        <v>43</v>
      </c>
      <c r="C219" s="3">
        <v>45212</v>
      </c>
      <c r="D219" s="2" t="s">
        <v>261</v>
      </c>
      <c r="E219" s="2" t="s">
        <v>446</v>
      </c>
      <c r="F219" s="2" t="s">
        <v>45</v>
      </c>
      <c r="G219" s="2" t="s">
        <v>125</v>
      </c>
      <c r="H219" s="5"/>
      <c r="I219" s="2" t="s">
        <v>47</v>
      </c>
      <c r="J219" s="4">
        <v>2.84</v>
      </c>
      <c r="K219" s="4">
        <v>2.84</v>
      </c>
      <c r="N219" s="6">
        <f>J219</f>
        <v>2.84</v>
      </c>
    </row>
    <row r="220" spans="2:20" x14ac:dyDescent="0.25">
      <c r="B220" s="2" t="s">
        <v>43</v>
      </c>
      <c r="C220" s="3">
        <v>45212</v>
      </c>
      <c r="D220" s="2" t="s">
        <v>261</v>
      </c>
      <c r="E220" s="2" t="s">
        <v>446</v>
      </c>
      <c r="F220" s="2" t="s">
        <v>45</v>
      </c>
      <c r="G220" s="2" t="s">
        <v>125</v>
      </c>
      <c r="H220" s="5"/>
      <c r="I220" s="2" t="s">
        <v>47</v>
      </c>
      <c r="J220" s="4">
        <v>1.18</v>
      </c>
      <c r="K220" s="4">
        <v>1.18</v>
      </c>
      <c r="O220" s="6">
        <f>J220</f>
        <v>1.18</v>
      </c>
    </row>
    <row r="221" spans="2:20" x14ac:dyDescent="0.25">
      <c r="B221" s="2" t="s">
        <v>43</v>
      </c>
      <c r="C221" s="3">
        <v>45212</v>
      </c>
      <c r="D221" s="2" t="s">
        <v>261</v>
      </c>
      <c r="E221" s="2" t="s">
        <v>446</v>
      </c>
      <c r="F221" s="2" t="s">
        <v>45</v>
      </c>
      <c r="G221" s="2" t="s">
        <v>125</v>
      </c>
      <c r="H221" s="5"/>
      <c r="I221" s="2" t="s">
        <v>47</v>
      </c>
      <c r="J221" s="4">
        <v>0.14000000000000001</v>
      </c>
      <c r="K221" s="4">
        <v>0.14000000000000001</v>
      </c>
      <c r="P221" s="6">
        <f>J221</f>
        <v>0.14000000000000001</v>
      </c>
    </row>
    <row r="222" spans="2:20" x14ac:dyDescent="0.25">
      <c r="B222" s="2" t="s">
        <v>43</v>
      </c>
      <c r="C222" s="3">
        <v>45212</v>
      </c>
      <c r="D222" s="2" t="s">
        <v>261</v>
      </c>
      <c r="E222" s="2" t="s">
        <v>446</v>
      </c>
      <c r="F222" s="2" t="s">
        <v>45</v>
      </c>
      <c r="G222" s="2" t="s">
        <v>125</v>
      </c>
      <c r="H222" s="5"/>
      <c r="I222" s="2" t="s">
        <v>47</v>
      </c>
      <c r="J222" s="4">
        <v>30.41</v>
      </c>
      <c r="K222" s="4">
        <v>30.41</v>
      </c>
      <c r="R222" s="6">
        <f>J222</f>
        <v>30.41</v>
      </c>
    </row>
    <row r="223" spans="2:20" x14ac:dyDescent="0.25">
      <c r="B223" s="2" t="s">
        <v>43</v>
      </c>
      <c r="C223" s="3">
        <v>45212</v>
      </c>
      <c r="D223" s="2" t="s">
        <v>261</v>
      </c>
      <c r="E223" s="2" t="s">
        <v>446</v>
      </c>
      <c r="F223" s="2" t="s">
        <v>45</v>
      </c>
      <c r="G223" s="2" t="s">
        <v>125</v>
      </c>
      <c r="H223" s="5"/>
      <c r="I223" s="2" t="s">
        <v>47</v>
      </c>
      <c r="J223" s="4">
        <v>7.12</v>
      </c>
      <c r="K223" s="4">
        <v>7.12</v>
      </c>
      <c r="S223" s="6">
        <f>J223</f>
        <v>7.12</v>
      </c>
    </row>
    <row r="224" spans="2:20" x14ac:dyDescent="0.25">
      <c r="B224" s="2" t="s">
        <v>43</v>
      </c>
      <c r="C224" s="3">
        <v>45212</v>
      </c>
      <c r="D224" s="2" t="s">
        <v>261</v>
      </c>
      <c r="E224" s="2" t="s">
        <v>446</v>
      </c>
      <c r="F224" s="2" t="s">
        <v>45</v>
      </c>
      <c r="G224" s="2" t="s">
        <v>125</v>
      </c>
      <c r="H224" s="5"/>
      <c r="I224" s="2" t="s">
        <v>47</v>
      </c>
      <c r="J224" s="4">
        <v>1.18</v>
      </c>
      <c r="K224" s="4">
        <v>1.18</v>
      </c>
      <c r="T224" s="6">
        <f>J224</f>
        <v>1.18</v>
      </c>
    </row>
    <row r="225" spans="2:20" x14ac:dyDescent="0.25">
      <c r="B225" s="2" t="s">
        <v>43</v>
      </c>
      <c r="C225" s="3">
        <v>45219</v>
      </c>
      <c r="D225" s="2" t="s">
        <v>262</v>
      </c>
      <c r="E225" s="2" t="s">
        <v>446</v>
      </c>
      <c r="F225" s="2" t="s">
        <v>45</v>
      </c>
      <c r="G225" s="2" t="s">
        <v>93</v>
      </c>
      <c r="H225" s="5"/>
      <c r="I225" s="2" t="s">
        <v>47</v>
      </c>
      <c r="J225" s="4">
        <v>490.38</v>
      </c>
      <c r="K225" s="4">
        <v>490.38</v>
      </c>
      <c r="L225" s="6">
        <f>J225</f>
        <v>490.38</v>
      </c>
    </row>
    <row r="226" spans="2:20" x14ac:dyDescent="0.25">
      <c r="B226" s="2" t="s">
        <v>43</v>
      </c>
      <c r="C226" s="3">
        <v>45219</v>
      </c>
      <c r="D226" s="2" t="s">
        <v>262</v>
      </c>
      <c r="E226" s="2" t="s">
        <v>446</v>
      </c>
      <c r="F226" s="2" t="s">
        <v>45</v>
      </c>
      <c r="G226" s="2" t="s">
        <v>93</v>
      </c>
      <c r="H226" s="5"/>
      <c r="I226" s="2" t="s">
        <v>47</v>
      </c>
      <c r="J226" s="4">
        <v>1.03</v>
      </c>
      <c r="K226" s="4">
        <v>1.03</v>
      </c>
      <c r="M226" s="6">
        <f>J226</f>
        <v>1.03</v>
      </c>
      <c r="N226" s="6"/>
      <c r="O226" s="6"/>
    </row>
    <row r="227" spans="2:20" x14ac:dyDescent="0.25">
      <c r="B227" s="2" t="s">
        <v>43</v>
      </c>
      <c r="C227" s="3">
        <v>45219</v>
      </c>
      <c r="D227" s="2" t="s">
        <v>262</v>
      </c>
      <c r="E227" s="2" t="s">
        <v>446</v>
      </c>
      <c r="F227" s="2" t="s">
        <v>45</v>
      </c>
      <c r="G227" s="2" t="s">
        <v>93</v>
      </c>
      <c r="H227" s="5"/>
      <c r="I227" s="2" t="s">
        <v>47</v>
      </c>
      <c r="J227" s="4">
        <v>2.84</v>
      </c>
      <c r="K227" s="4">
        <v>2.84</v>
      </c>
      <c r="N227" s="6">
        <f>J227</f>
        <v>2.84</v>
      </c>
    </row>
    <row r="228" spans="2:20" x14ac:dyDescent="0.25">
      <c r="B228" s="2" t="s">
        <v>43</v>
      </c>
      <c r="C228" s="3">
        <v>45219</v>
      </c>
      <c r="D228" s="2" t="s">
        <v>262</v>
      </c>
      <c r="E228" s="2" t="s">
        <v>446</v>
      </c>
      <c r="F228" s="2" t="s">
        <v>45</v>
      </c>
      <c r="G228" s="2" t="s">
        <v>93</v>
      </c>
      <c r="H228" s="5"/>
      <c r="I228" s="2" t="s">
        <v>47</v>
      </c>
      <c r="J228" s="4">
        <v>1.18</v>
      </c>
      <c r="K228" s="4">
        <v>1.18</v>
      </c>
      <c r="O228" s="6">
        <f>J228</f>
        <v>1.18</v>
      </c>
    </row>
    <row r="229" spans="2:20" x14ac:dyDescent="0.25">
      <c r="B229" s="2" t="s">
        <v>43</v>
      </c>
      <c r="C229" s="3">
        <v>45219</v>
      </c>
      <c r="D229" s="2" t="s">
        <v>262</v>
      </c>
      <c r="E229" s="2" t="s">
        <v>446</v>
      </c>
      <c r="F229" s="2" t="s">
        <v>45</v>
      </c>
      <c r="G229" s="2" t="s">
        <v>93</v>
      </c>
      <c r="H229" s="5"/>
      <c r="I229" s="2" t="s">
        <v>47</v>
      </c>
      <c r="J229" s="4">
        <v>0.15</v>
      </c>
      <c r="K229" s="4">
        <v>0.15</v>
      </c>
      <c r="P229" s="6">
        <f>J229</f>
        <v>0.15</v>
      </c>
    </row>
    <row r="230" spans="2:20" x14ac:dyDescent="0.25">
      <c r="B230" s="2" t="s">
        <v>43</v>
      </c>
      <c r="C230" s="3">
        <v>45219</v>
      </c>
      <c r="D230" s="2" t="s">
        <v>262</v>
      </c>
      <c r="E230" s="2" t="s">
        <v>446</v>
      </c>
      <c r="F230" s="2" t="s">
        <v>45</v>
      </c>
      <c r="G230" s="2" t="s">
        <v>93</v>
      </c>
      <c r="H230" s="5"/>
      <c r="I230" s="2" t="s">
        <v>47</v>
      </c>
      <c r="J230" s="4">
        <v>30.4</v>
      </c>
      <c r="K230" s="4">
        <v>30.4</v>
      </c>
      <c r="R230" s="6">
        <f>J230</f>
        <v>30.4</v>
      </c>
    </row>
    <row r="231" spans="2:20" x14ac:dyDescent="0.25">
      <c r="B231" s="2" t="s">
        <v>43</v>
      </c>
      <c r="C231" s="3">
        <v>45219</v>
      </c>
      <c r="D231" s="2" t="s">
        <v>262</v>
      </c>
      <c r="E231" s="2" t="s">
        <v>446</v>
      </c>
      <c r="F231" s="2" t="s">
        <v>45</v>
      </c>
      <c r="G231" s="2" t="s">
        <v>93</v>
      </c>
      <c r="H231" s="5"/>
      <c r="I231" s="2" t="s">
        <v>47</v>
      </c>
      <c r="J231" s="4">
        <v>7.11</v>
      </c>
      <c r="K231" s="4">
        <v>7.11</v>
      </c>
      <c r="S231" s="6">
        <f>J231</f>
        <v>7.11</v>
      </c>
    </row>
    <row r="232" spans="2:20" x14ac:dyDescent="0.25">
      <c r="B232" s="2" t="s">
        <v>43</v>
      </c>
      <c r="C232" s="3">
        <v>45219</v>
      </c>
      <c r="D232" s="2" t="s">
        <v>262</v>
      </c>
      <c r="E232" s="2" t="s">
        <v>446</v>
      </c>
      <c r="F232" s="2" t="s">
        <v>45</v>
      </c>
      <c r="G232" s="2" t="s">
        <v>93</v>
      </c>
      <c r="H232" s="5"/>
      <c r="I232" s="2" t="s">
        <v>47</v>
      </c>
      <c r="J232" s="4">
        <v>1.17</v>
      </c>
      <c r="K232" s="4">
        <v>1.17</v>
      </c>
      <c r="T232" s="6">
        <f>J232</f>
        <v>1.17</v>
      </c>
    </row>
    <row r="233" spans="2:20" x14ac:dyDescent="0.25">
      <c r="B233" s="2" t="s">
        <v>43</v>
      </c>
      <c r="C233" s="3">
        <v>45226</v>
      </c>
      <c r="D233" s="2" t="s">
        <v>263</v>
      </c>
      <c r="E233" s="2" t="s">
        <v>446</v>
      </c>
      <c r="F233" s="2" t="s">
        <v>45</v>
      </c>
      <c r="G233" s="2" t="s">
        <v>93</v>
      </c>
      <c r="H233" s="5"/>
      <c r="I233" s="2" t="s">
        <v>47</v>
      </c>
      <c r="J233" s="4">
        <v>490.38</v>
      </c>
      <c r="K233" s="4">
        <v>490.38</v>
      </c>
      <c r="L233" s="6">
        <f>J233</f>
        <v>490.38</v>
      </c>
    </row>
    <row r="234" spans="2:20" x14ac:dyDescent="0.25">
      <c r="B234" s="2" t="s">
        <v>43</v>
      </c>
      <c r="C234" s="3">
        <v>45226</v>
      </c>
      <c r="D234" s="2" t="s">
        <v>263</v>
      </c>
      <c r="E234" s="2" t="s">
        <v>446</v>
      </c>
      <c r="F234" s="2" t="s">
        <v>45</v>
      </c>
      <c r="G234" s="2" t="s">
        <v>93</v>
      </c>
      <c r="H234" s="5"/>
      <c r="I234" s="2" t="s">
        <v>47</v>
      </c>
      <c r="J234" s="4">
        <v>1.03</v>
      </c>
      <c r="K234" s="4">
        <v>1.03</v>
      </c>
      <c r="M234" s="6">
        <f>J234</f>
        <v>1.03</v>
      </c>
      <c r="N234" s="6"/>
      <c r="O234" s="6"/>
    </row>
    <row r="235" spans="2:20" x14ac:dyDescent="0.25">
      <c r="B235" s="2" t="s">
        <v>43</v>
      </c>
      <c r="C235" s="3">
        <v>45226</v>
      </c>
      <c r="D235" s="2" t="s">
        <v>263</v>
      </c>
      <c r="E235" s="2" t="s">
        <v>446</v>
      </c>
      <c r="F235" s="2" t="s">
        <v>45</v>
      </c>
      <c r="G235" s="2" t="s">
        <v>93</v>
      </c>
      <c r="H235" s="5"/>
      <c r="I235" s="2" t="s">
        <v>47</v>
      </c>
      <c r="J235" s="4">
        <v>2.84</v>
      </c>
      <c r="K235" s="4">
        <v>2.84</v>
      </c>
      <c r="N235" s="6">
        <f>J235</f>
        <v>2.84</v>
      </c>
    </row>
    <row r="236" spans="2:20" x14ac:dyDescent="0.25">
      <c r="B236" s="2" t="s">
        <v>43</v>
      </c>
      <c r="C236" s="3">
        <v>45226</v>
      </c>
      <c r="D236" s="2" t="s">
        <v>263</v>
      </c>
      <c r="E236" s="2" t="s">
        <v>446</v>
      </c>
      <c r="F236" s="2" t="s">
        <v>45</v>
      </c>
      <c r="G236" s="2" t="s">
        <v>93</v>
      </c>
      <c r="H236" s="5"/>
      <c r="I236" s="2" t="s">
        <v>47</v>
      </c>
      <c r="J236" s="4">
        <v>1.18</v>
      </c>
      <c r="K236" s="4">
        <v>1.18</v>
      </c>
      <c r="O236" s="6">
        <f>J236</f>
        <v>1.18</v>
      </c>
    </row>
    <row r="237" spans="2:20" x14ac:dyDescent="0.25">
      <c r="B237" s="2" t="s">
        <v>43</v>
      </c>
      <c r="C237" s="3">
        <v>45226</v>
      </c>
      <c r="D237" s="2" t="s">
        <v>263</v>
      </c>
      <c r="E237" s="2" t="s">
        <v>446</v>
      </c>
      <c r="F237" s="2" t="s">
        <v>45</v>
      </c>
      <c r="G237" s="2" t="s">
        <v>93</v>
      </c>
      <c r="H237" s="5"/>
      <c r="I237" s="2" t="s">
        <v>47</v>
      </c>
      <c r="J237" s="4">
        <v>0.15</v>
      </c>
      <c r="K237" s="4">
        <v>0.15</v>
      </c>
      <c r="P237" s="6">
        <f>J237</f>
        <v>0.15</v>
      </c>
    </row>
    <row r="238" spans="2:20" x14ac:dyDescent="0.25">
      <c r="B238" s="2" t="s">
        <v>43</v>
      </c>
      <c r="C238" s="3">
        <v>45226</v>
      </c>
      <c r="D238" s="2" t="s">
        <v>263</v>
      </c>
      <c r="E238" s="2" t="s">
        <v>446</v>
      </c>
      <c r="F238" s="2" t="s">
        <v>45</v>
      </c>
      <c r="G238" s="2" t="s">
        <v>93</v>
      </c>
      <c r="H238" s="5"/>
      <c r="I238" s="2" t="s">
        <v>47</v>
      </c>
      <c r="J238" s="4">
        <v>30.4</v>
      </c>
      <c r="K238" s="4">
        <v>30.4</v>
      </c>
      <c r="R238" s="6">
        <f>J238</f>
        <v>30.4</v>
      </c>
    </row>
    <row r="239" spans="2:20" x14ac:dyDescent="0.25">
      <c r="B239" s="2" t="s">
        <v>43</v>
      </c>
      <c r="C239" s="3">
        <v>45226</v>
      </c>
      <c r="D239" s="2" t="s">
        <v>263</v>
      </c>
      <c r="E239" s="2" t="s">
        <v>446</v>
      </c>
      <c r="F239" s="2" t="s">
        <v>45</v>
      </c>
      <c r="G239" s="2" t="s">
        <v>93</v>
      </c>
      <c r="H239" s="5"/>
      <c r="I239" s="2" t="s">
        <v>47</v>
      </c>
      <c r="J239" s="4">
        <v>7.11</v>
      </c>
      <c r="K239" s="4">
        <v>7.11</v>
      </c>
      <c r="S239" s="6">
        <f>J239</f>
        <v>7.11</v>
      </c>
    </row>
    <row r="240" spans="2:20" x14ac:dyDescent="0.25">
      <c r="B240" s="2" t="s">
        <v>43</v>
      </c>
      <c r="C240" s="3">
        <v>45226</v>
      </c>
      <c r="D240" s="2" t="s">
        <v>263</v>
      </c>
      <c r="E240" s="2" t="s">
        <v>446</v>
      </c>
      <c r="F240" s="2" t="s">
        <v>45</v>
      </c>
      <c r="G240" s="2" t="s">
        <v>93</v>
      </c>
      <c r="H240" s="5"/>
      <c r="I240" s="2" t="s">
        <v>47</v>
      </c>
      <c r="J240" s="4">
        <v>1.18</v>
      </c>
      <c r="K240" s="4">
        <v>1.18</v>
      </c>
      <c r="T240" s="6">
        <f>J240</f>
        <v>1.18</v>
      </c>
    </row>
    <row r="241" spans="2:20" x14ac:dyDescent="0.25">
      <c r="B241" s="2" t="s">
        <v>43</v>
      </c>
      <c r="C241" s="3">
        <v>45233</v>
      </c>
      <c r="D241" s="2" t="s">
        <v>264</v>
      </c>
      <c r="E241" s="2" t="s">
        <v>446</v>
      </c>
      <c r="F241" s="2" t="s">
        <v>45</v>
      </c>
      <c r="G241" s="2" t="s">
        <v>93</v>
      </c>
      <c r="H241" s="5"/>
      <c r="I241" s="2" t="s">
        <v>47</v>
      </c>
      <c r="J241" s="4">
        <v>490.38</v>
      </c>
      <c r="K241" s="4">
        <v>490.38</v>
      </c>
      <c r="L241" s="6">
        <f>J241</f>
        <v>490.38</v>
      </c>
    </row>
    <row r="242" spans="2:20" x14ac:dyDescent="0.25">
      <c r="B242" s="2" t="s">
        <v>43</v>
      </c>
      <c r="C242" s="3">
        <v>45233</v>
      </c>
      <c r="D242" s="2" t="s">
        <v>264</v>
      </c>
      <c r="E242" s="2" t="s">
        <v>446</v>
      </c>
      <c r="F242" s="2" t="s">
        <v>45</v>
      </c>
      <c r="G242" s="2" t="s">
        <v>93</v>
      </c>
      <c r="H242" s="5"/>
      <c r="I242" s="2" t="s">
        <v>47</v>
      </c>
      <c r="J242" s="4">
        <v>1.03</v>
      </c>
      <c r="K242" s="4">
        <v>1.03</v>
      </c>
      <c r="M242" s="6">
        <f>J242</f>
        <v>1.03</v>
      </c>
      <c r="N242" s="6"/>
      <c r="O242" s="6"/>
    </row>
    <row r="243" spans="2:20" x14ac:dyDescent="0.25">
      <c r="B243" s="2" t="s">
        <v>43</v>
      </c>
      <c r="C243" s="3">
        <v>45233</v>
      </c>
      <c r="D243" s="2" t="s">
        <v>264</v>
      </c>
      <c r="E243" s="2" t="s">
        <v>446</v>
      </c>
      <c r="F243" s="2" t="s">
        <v>45</v>
      </c>
      <c r="G243" s="2" t="s">
        <v>93</v>
      </c>
      <c r="H243" s="5"/>
      <c r="I243" s="2" t="s">
        <v>47</v>
      </c>
      <c r="J243" s="4">
        <v>2.84</v>
      </c>
      <c r="K243" s="4">
        <v>2.84</v>
      </c>
      <c r="N243" s="6">
        <f>J243</f>
        <v>2.84</v>
      </c>
    </row>
    <row r="244" spans="2:20" x14ac:dyDescent="0.25">
      <c r="B244" s="2" t="s">
        <v>43</v>
      </c>
      <c r="C244" s="3">
        <v>45233</v>
      </c>
      <c r="D244" s="2" t="s">
        <v>264</v>
      </c>
      <c r="E244" s="2" t="s">
        <v>446</v>
      </c>
      <c r="F244" s="2" t="s">
        <v>45</v>
      </c>
      <c r="G244" s="2" t="s">
        <v>93</v>
      </c>
      <c r="H244" s="5"/>
      <c r="I244" s="2" t="s">
        <v>47</v>
      </c>
      <c r="J244" s="4">
        <v>1.18</v>
      </c>
      <c r="K244" s="4">
        <v>1.18</v>
      </c>
      <c r="O244" s="6">
        <f>J244</f>
        <v>1.18</v>
      </c>
    </row>
    <row r="245" spans="2:20" x14ac:dyDescent="0.25">
      <c r="B245" s="2" t="s">
        <v>43</v>
      </c>
      <c r="C245" s="3">
        <v>45233</v>
      </c>
      <c r="D245" s="2" t="s">
        <v>264</v>
      </c>
      <c r="E245" s="2" t="s">
        <v>446</v>
      </c>
      <c r="F245" s="2" t="s">
        <v>45</v>
      </c>
      <c r="G245" s="2" t="s">
        <v>93</v>
      </c>
      <c r="H245" s="5"/>
      <c r="I245" s="2" t="s">
        <v>47</v>
      </c>
      <c r="J245" s="4">
        <v>0.14000000000000001</v>
      </c>
      <c r="K245" s="4">
        <v>0.14000000000000001</v>
      </c>
      <c r="P245" s="6">
        <f>J245</f>
        <v>0.14000000000000001</v>
      </c>
    </row>
    <row r="246" spans="2:20" x14ac:dyDescent="0.25">
      <c r="B246" s="2" t="s">
        <v>43</v>
      </c>
      <c r="C246" s="3">
        <v>45233</v>
      </c>
      <c r="D246" s="2" t="s">
        <v>264</v>
      </c>
      <c r="E246" s="2" t="s">
        <v>446</v>
      </c>
      <c r="F246" s="2" t="s">
        <v>45</v>
      </c>
      <c r="G246" s="2" t="s">
        <v>93</v>
      </c>
      <c r="H246" s="5"/>
      <c r="I246" s="2" t="s">
        <v>47</v>
      </c>
      <c r="J246" s="4">
        <v>30.41</v>
      </c>
      <c r="K246" s="4">
        <v>30.41</v>
      </c>
      <c r="R246" s="6">
        <f>J246</f>
        <v>30.41</v>
      </c>
    </row>
    <row r="247" spans="2:20" x14ac:dyDescent="0.25">
      <c r="B247" s="2" t="s">
        <v>43</v>
      </c>
      <c r="C247" s="3">
        <v>45233</v>
      </c>
      <c r="D247" s="2" t="s">
        <v>264</v>
      </c>
      <c r="E247" s="2" t="s">
        <v>446</v>
      </c>
      <c r="F247" s="2" t="s">
        <v>45</v>
      </c>
      <c r="G247" s="2" t="s">
        <v>93</v>
      </c>
      <c r="H247" s="5"/>
      <c r="I247" s="2" t="s">
        <v>47</v>
      </c>
      <c r="J247" s="4">
        <v>7.11</v>
      </c>
      <c r="K247" s="4">
        <v>7.11</v>
      </c>
      <c r="S247" s="6">
        <f>J247</f>
        <v>7.11</v>
      </c>
    </row>
    <row r="248" spans="2:20" x14ac:dyDescent="0.25">
      <c r="B248" s="2" t="s">
        <v>43</v>
      </c>
      <c r="C248" s="3">
        <v>45233</v>
      </c>
      <c r="D248" s="2" t="s">
        <v>264</v>
      </c>
      <c r="E248" s="2" t="s">
        <v>446</v>
      </c>
      <c r="F248" s="2" t="s">
        <v>45</v>
      </c>
      <c r="G248" s="2" t="s">
        <v>93</v>
      </c>
      <c r="H248" s="5"/>
      <c r="I248" s="2" t="s">
        <v>47</v>
      </c>
      <c r="J248" s="4">
        <v>1.18</v>
      </c>
      <c r="K248" s="4">
        <v>1.18</v>
      </c>
      <c r="T248" s="6">
        <f>J248</f>
        <v>1.18</v>
      </c>
    </row>
    <row r="249" spans="2:20" x14ac:dyDescent="0.25">
      <c r="B249" s="2" t="s">
        <v>43</v>
      </c>
      <c r="C249" s="3">
        <v>45240</v>
      </c>
      <c r="D249" s="2" t="s">
        <v>265</v>
      </c>
      <c r="E249" s="2" t="s">
        <v>446</v>
      </c>
      <c r="F249" s="2" t="s">
        <v>45</v>
      </c>
      <c r="G249" s="2" t="s">
        <v>93</v>
      </c>
      <c r="H249" s="5"/>
      <c r="I249" s="2" t="s">
        <v>47</v>
      </c>
      <c r="J249" s="4">
        <v>490.38</v>
      </c>
      <c r="K249" s="4">
        <v>490.38</v>
      </c>
      <c r="L249" s="6">
        <f>J249</f>
        <v>490.38</v>
      </c>
    </row>
    <row r="250" spans="2:20" x14ac:dyDescent="0.25">
      <c r="B250" s="2" t="s">
        <v>43</v>
      </c>
      <c r="C250" s="3">
        <v>45240</v>
      </c>
      <c r="D250" s="2" t="s">
        <v>265</v>
      </c>
      <c r="E250" s="2" t="s">
        <v>446</v>
      </c>
      <c r="F250" s="2" t="s">
        <v>45</v>
      </c>
      <c r="G250" s="2" t="s">
        <v>93</v>
      </c>
      <c r="H250" s="5"/>
      <c r="I250" s="2" t="s">
        <v>47</v>
      </c>
      <c r="J250" s="4">
        <v>1.03</v>
      </c>
      <c r="K250" s="4">
        <v>1.03</v>
      </c>
      <c r="M250" s="6">
        <f>J250</f>
        <v>1.03</v>
      </c>
      <c r="N250" s="6"/>
      <c r="O250" s="6"/>
    </row>
    <row r="251" spans="2:20" x14ac:dyDescent="0.25">
      <c r="B251" s="2" t="s">
        <v>43</v>
      </c>
      <c r="C251" s="3">
        <v>45240</v>
      </c>
      <c r="D251" s="2" t="s">
        <v>265</v>
      </c>
      <c r="E251" s="2" t="s">
        <v>446</v>
      </c>
      <c r="F251" s="2" t="s">
        <v>45</v>
      </c>
      <c r="G251" s="2" t="s">
        <v>93</v>
      </c>
      <c r="H251" s="5"/>
      <c r="I251" s="2" t="s">
        <v>47</v>
      </c>
      <c r="J251" s="4">
        <v>2.84</v>
      </c>
      <c r="K251" s="4">
        <v>2.84</v>
      </c>
      <c r="N251" s="6">
        <f>J251</f>
        <v>2.84</v>
      </c>
    </row>
    <row r="252" spans="2:20" x14ac:dyDescent="0.25">
      <c r="B252" s="2" t="s">
        <v>43</v>
      </c>
      <c r="C252" s="3">
        <v>45240</v>
      </c>
      <c r="D252" s="2" t="s">
        <v>265</v>
      </c>
      <c r="E252" s="2" t="s">
        <v>446</v>
      </c>
      <c r="F252" s="2" t="s">
        <v>45</v>
      </c>
      <c r="G252" s="2" t="s">
        <v>93</v>
      </c>
      <c r="H252" s="5"/>
      <c r="I252" s="2" t="s">
        <v>47</v>
      </c>
      <c r="J252" s="4">
        <v>1.18</v>
      </c>
      <c r="K252" s="4">
        <v>1.18</v>
      </c>
      <c r="O252" s="6">
        <f>J252</f>
        <v>1.18</v>
      </c>
    </row>
    <row r="253" spans="2:20" x14ac:dyDescent="0.25">
      <c r="B253" s="2" t="s">
        <v>43</v>
      </c>
      <c r="C253" s="3">
        <v>45240</v>
      </c>
      <c r="D253" s="2" t="s">
        <v>265</v>
      </c>
      <c r="E253" s="2" t="s">
        <v>446</v>
      </c>
      <c r="F253" s="2" t="s">
        <v>45</v>
      </c>
      <c r="G253" s="2" t="s">
        <v>93</v>
      </c>
      <c r="H253" s="5"/>
      <c r="I253" s="2" t="s">
        <v>47</v>
      </c>
      <c r="J253" s="4">
        <v>0.15</v>
      </c>
      <c r="K253" s="4">
        <v>0.15</v>
      </c>
      <c r="P253" s="6">
        <f>J253</f>
        <v>0.15</v>
      </c>
    </row>
    <row r="254" spans="2:20" x14ac:dyDescent="0.25">
      <c r="B254" s="2" t="s">
        <v>43</v>
      </c>
      <c r="C254" s="3">
        <v>45240</v>
      </c>
      <c r="D254" s="2" t="s">
        <v>265</v>
      </c>
      <c r="E254" s="2" t="s">
        <v>446</v>
      </c>
      <c r="F254" s="2" t="s">
        <v>45</v>
      </c>
      <c r="G254" s="2" t="s">
        <v>93</v>
      </c>
      <c r="H254" s="5"/>
      <c r="I254" s="2" t="s">
        <v>47</v>
      </c>
      <c r="J254" s="4">
        <v>30.4</v>
      </c>
      <c r="K254" s="4">
        <v>30.4</v>
      </c>
      <c r="R254" s="6">
        <f>J254</f>
        <v>30.4</v>
      </c>
    </row>
    <row r="255" spans="2:20" x14ac:dyDescent="0.25">
      <c r="B255" s="2" t="s">
        <v>43</v>
      </c>
      <c r="C255" s="3">
        <v>45240</v>
      </c>
      <c r="D255" s="2" t="s">
        <v>265</v>
      </c>
      <c r="E255" s="2" t="s">
        <v>446</v>
      </c>
      <c r="F255" s="2" t="s">
        <v>45</v>
      </c>
      <c r="G255" s="2" t="s">
        <v>93</v>
      </c>
      <c r="H255" s="5"/>
      <c r="I255" s="2" t="s">
        <v>47</v>
      </c>
      <c r="J255" s="4">
        <v>7.11</v>
      </c>
      <c r="K255" s="4">
        <v>7.11</v>
      </c>
      <c r="S255" s="6">
        <f>J255</f>
        <v>7.11</v>
      </c>
    </row>
    <row r="256" spans="2:20" x14ac:dyDescent="0.25">
      <c r="B256" s="2" t="s">
        <v>43</v>
      </c>
      <c r="C256" s="3">
        <v>45240</v>
      </c>
      <c r="D256" s="2" t="s">
        <v>265</v>
      </c>
      <c r="E256" s="2" t="s">
        <v>446</v>
      </c>
      <c r="F256" s="2" t="s">
        <v>45</v>
      </c>
      <c r="G256" s="2" t="s">
        <v>93</v>
      </c>
      <c r="H256" s="5"/>
      <c r="I256" s="2" t="s">
        <v>47</v>
      </c>
      <c r="J256" s="4">
        <v>1.18</v>
      </c>
      <c r="K256" s="4">
        <v>1.18</v>
      </c>
      <c r="T256" s="6">
        <f>J256</f>
        <v>1.18</v>
      </c>
    </row>
    <row r="257" spans="2:20" x14ac:dyDescent="0.25">
      <c r="B257" s="2" t="s">
        <v>43</v>
      </c>
      <c r="C257" s="3">
        <v>45247</v>
      </c>
      <c r="D257" s="2" t="s">
        <v>266</v>
      </c>
      <c r="E257" s="2" t="s">
        <v>446</v>
      </c>
      <c r="F257" s="2" t="s">
        <v>45</v>
      </c>
      <c r="G257" s="2" t="s">
        <v>93</v>
      </c>
      <c r="H257" s="5"/>
      <c r="I257" s="2" t="s">
        <v>47</v>
      </c>
      <c r="J257" s="4">
        <v>490.38</v>
      </c>
      <c r="K257" s="4">
        <v>490.38</v>
      </c>
      <c r="L257" s="6">
        <f>J257</f>
        <v>490.38</v>
      </c>
    </row>
    <row r="258" spans="2:20" x14ac:dyDescent="0.25">
      <c r="B258" s="2" t="s">
        <v>43</v>
      </c>
      <c r="C258" s="3">
        <v>45247</v>
      </c>
      <c r="D258" s="2" t="s">
        <v>266</v>
      </c>
      <c r="E258" s="2" t="s">
        <v>446</v>
      </c>
      <c r="F258" s="2" t="s">
        <v>45</v>
      </c>
      <c r="G258" s="2" t="s">
        <v>93</v>
      </c>
      <c r="H258" s="5"/>
      <c r="I258" s="2" t="s">
        <v>47</v>
      </c>
      <c r="J258" s="4">
        <v>1.03</v>
      </c>
      <c r="K258" s="4">
        <v>1.03</v>
      </c>
      <c r="M258" s="6">
        <f>J258</f>
        <v>1.03</v>
      </c>
      <c r="N258" s="6"/>
      <c r="O258" s="6"/>
    </row>
    <row r="259" spans="2:20" x14ac:dyDescent="0.25">
      <c r="B259" s="2" t="s">
        <v>43</v>
      </c>
      <c r="C259" s="3">
        <v>45247</v>
      </c>
      <c r="D259" s="2" t="s">
        <v>266</v>
      </c>
      <c r="E259" s="2" t="s">
        <v>446</v>
      </c>
      <c r="F259" s="2" t="s">
        <v>45</v>
      </c>
      <c r="G259" s="2" t="s">
        <v>93</v>
      </c>
      <c r="H259" s="5"/>
      <c r="I259" s="2" t="s">
        <v>47</v>
      </c>
      <c r="J259" s="4">
        <v>2.84</v>
      </c>
      <c r="K259" s="4">
        <v>2.84</v>
      </c>
      <c r="N259" s="6">
        <f>J259</f>
        <v>2.84</v>
      </c>
    </row>
    <row r="260" spans="2:20" x14ac:dyDescent="0.25">
      <c r="B260" s="2" t="s">
        <v>43</v>
      </c>
      <c r="C260" s="3">
        <v>45247</v>
      </c>
      <c r="D260" s="2" t="s">
        <v>266</v>
      </c>
      <c r="E260" s="2" t="s">
        <v>446</v>
      </c>
      <c r="F260" s="2" t="s">
        <v>45</v>
      </c>
      <c r="G260" s="2" t="s">
        <v>93</v>
      </c>
      <c r="H260" s="5"/>
      <c r="I260" s="2" t="s">
        <v>47</v>
      </c>
      <c r="J260" s="4">
        <v>1.18</v>
      </c>
      <c r="K260" s="4">
        <v>1.18</v>
      </c>
      <c r="O260" s="6">
        <f>J260</f>
        <v>1.18</v>
      </c>
    </row>
    <row r="261" spans="2:20" x14ac:dyDescent="0.25">
      <c r="B261" s="2" t="s">
        <v>43</v>
      </c>
      <c r="C261" s="3">
        <v>45247</v>
      </c>
      <c r="D261" s="2" t="s">
        <v>266</v>
      </c>
      <c r="E261" s="2" t="s">
        <v>446</v>
      </c>
      <c r="F261" s="2" t="s">
        <v>45</v>
      </c>
      <c r="G261" s="2" t="s">
        <v>93</v>
      </c>
      <c r="H261" s="5"/>
      <c r="I261" s="2" t="s">
        <v>47</v>
      </c>
      <c r="J261" s="4">
        <v>0.15</v>
      </c>
      <c r="K261" s="4">
        <v>0.15</v>
      </c>
      <c r="P261" s="6">
        <f>J261</f>
        <v>0.15</v>
      </c>
    </row>
    <row r="262" spans="2:20" x14ac:dyDescent="0.25">
      <c r="B262" s="2" t="s">
        <v>43</v>
      </c>
      <c r="C262" s="3">
        <v>45247</v>
      </c>
      <c r="D262" s="2" t="s">
        <v>266</v>
      </c>
      <c r="E262" s="2" t="s">
        <v>446</v>
      </c>
      <c r="F262" s="2" t="s">
        <v>45</v>
      </c>
      <c r="G262" s="2" t="s">
        <v>93</v>
      </c>
      <c r="H262" s="5"/>
      <c r="I262" s="2" t="s">
        <v>47</v>
      </c>
      <c r="J262" s="4">
        <v>30.4</v>
      </c>
      <c r="K262" s="4">
        <v>30.4</v>
      </c>
      <c r="R262" s="6">
        <f>J262</f>
        <v>30.4</v>
      </c>
    </row>
    <row r="263" spans="2:20" x14ac:dyDescent="0.25">
      <c r="B263" s="2" t="s">
        <v>43</v>
      </c>
      <c r="C263" s="3">
        <v>45247</v>
      </c>
      <c r="D263" s="2" t="s">
        <v>266</v>
      </c>
      <c r="E263" s="2" t="s">
        <v>446</v>
      </c>
      <c r="F263" s="2" t="s">
        <v>45</v>
      </c>
      <c r="G263" s="2" t="s">
        <v>93</v>
      </c>
      <c r="H263" s="5"/>
      <c r="I263" s="2" t="s">
        <v>47</v>
      </c>
      <c r="J263" s="4">
        <v>7.11</v>
      </c>
      <c r="K263" s="4">
        <v>7.11</v>
      </c>
      <c r="S263" s="6">
        <f>J263</f>
        <v>7.11</v>
      </c>
    </row>
    <row r="264" spans="2:20" x14ac:dyDescent="0.25">
      <c r="B264" s="2" t="s">
        <v>43</v>
      </c>
      <c r="C264" s="3">
        <v>45247</v>
      </c>
      <c r="D264" s="2" t="s">
        <v>266</v>
      </c>
      <c r="E264" s="2" t="s">
        <v>446</v>
      </c>
      <c r="F264" s="2" t="s">
        <v>45</v>
      </c>
      <c r="G264" s="2" t="s">
        <v>93</v>
      </c>
      <c r="H264" s="5"/>
      <c r="I264" s="2" t="s">
        <v>47</v>
      </c>
      <c r="J264" s="4">
        <v>1.17</v>
      </c>
      <c r="K264" s="4">
        <v>1.17</v>
      </c>
      <c r="T264" s="6">
        <f>J264</f>
        <v>1.17</v>
      </c>
    </row>
    <row r="265" spans="2:20" x14ac:dyDescent="0.25">
      <c r="B265" s="2" t="s">
        <v>43</v>
      </c>
      <c r="C265" s="3">
        <v>45254</v>
      </c>
      <c r="D265" s="2" t="s">
        <v>267</v>
      </c>
      <c r="E265" s="2" t="s">
        <v>446</v>
      </c>
      <c r="F265" s="2" t="s">
        <v>45</v>
      </c>
      <c r="G265" s="2" t="s">
        <v>93</v>
      </c>
      <c r="H265" s="5"/>
      <c r="I265" s="2" t="s">
        <v>47</v>
      </c>
      <c r="J265" s="4">
        <v>490.38</v>
      </c>
      <c r="K265" s="4">
        <v>490.38</v>
      </c>
      <c r="L265" s="6">
        <f>J265</f>
        <v>490.38</v>
      </c>
    </row>
    <row r="266" spans="2:20" x14ac:dyDescent="0.25">
      <c r="B266" s="2" t="s">
        <v>43</v>
      </c>
      <c r="C266" s="3">
        <v>45254</v>
      </c>
      <c r="D266" s="2" t="s">
        <v>267</v>
      </c>
      <c r="E266" s="2" t="s">
        <v>446</v>
      </c>
      <c r="F266" s="2" t="s">
        <v>45</v>
      </c>
      <c r="G266" s="2" t="s">
        <v>93</v>
      </c>
      <c r="H266" s="5"/>
      <c r="I266" s="2" t="s">
        <v>47</v>
      </c>
      <c r="J266" s="4">
        <v>1.03</v>
      </c>
      <c r="K266" s="4">
        <v>1.03</v>
      </c>
      <c r="M266" s="6">
        <f>J266</f>
        <v>1.03</v>
      </c>
      <c r="N266" s="6"/>
      <c r="O266" s="6"/>
    </row>
    <row r="267" spans="2:20" x14ac:dyDescent="0.25">
      <c r="B267" s="2" t="s">
        <v>43</v>
      </c>
      <c r="C267" s="3">
        <v>45254</v>
      </c>
      <c r="D267" s="2" t="s">
        <v>267</v>
      </c>
      <c r="E267" s="2" t="s">
        <v>446</v>
      </c>
      <c r="F267" s="2" t="s">
        <v>45</v>
      </c>
      <c r="G267" s="2" t="s">
        <v>93</v>
      </c>
      <c r="H267" s="5"/>
      <c r="I267" s="2" t="s">
        <v>47</v>
      </c>
      <c r="J267" s="4">
        <v>2.84</v>
      </c>
      <c r="K267" s="4">
        <v>2.84</v>
      </c>
      <c r="N267" s="6">
        <f>J267</f>
        <v>2.84</v>
      </c>
    </row>
    <row r="268" spans="2:20" x14ac:dyDescent="0.25">
      <c r="B268" s="2" t="s">
        <v>43</v>
      </c>
      <c r="C268" s="3">
        <v>45254</v>
      </c>
      <c r="D268" s="2" t="s">
        <v>267</v>
      </c>
      <c r="E268" s="2" t="s">
        <v>446</v>
      </c>
      <c r="F268" s="2" t="s">
        <v>45</v>
      </c>
      <c r="G268" s="2" t="s">
        <v>93</v>
      </c>
      <c r="H268" s="5"/>
      <c r="I268" s="2" t="s">
        <v>47</v>
      </c>
      <c r="J268" s="4">
        <v>1.18</v>
      </c>
      <c r="K268" s="4">
        <v>1.18</v>
      </c>
      <c r="O268" s="6">
        <f>J268</f>
        <v>1.18</v>
      </c>
    </row>
    <row r="269" spans="2:20" x14ac:dyDescent="0.25">
      <c r="B269" s="2" t="s">
        <v>43</v>
      </c>
      <c r="C269" s="3">
        <v>45254</v>
      </c>
      <c r="D269" s="2" t="s">
        <v>267</v>
      </c>
      <c r="E269" s="2" t="s">
        <v>446</v>
      </c>
      <c r="F269" s="2" t="s">
        <v>45</v>
      </c>
      <c r="G269" s="2" t="s">
        <v>93</v>
      </c>
      <c r="H269" s="5"/>
      <c r="I269" s="2" t="s">
        <v>47</v>
      </c>
      <c r="J269" s="4">
        <v>0.15</v>
      </c>
      <c r="K269" s="4">
        <v>0.15</v>
      </c>
      <c r="P269" s="6">
        <f>J269</f>
        <v>0.15</v>
      </c>
    </row>
    <row r="270" spans="2:20" x14ac:dyDescent="0.25">
      <c r="B270" s="2" t="s">
        <v>43</v>
      </c>
      <c r="C270" s="3">
        <v>45254</v>
      </c>
      <c r="D270" s="2" t="s">
        <v>267</v>
      </c>
      <c r="E270" s="2" t="s">
        <v>446</v>
      </c>
      <c r="F270" s="2" t="s">
        <v>45</v>
      </c>
      <c r="G270" s="2" t="s">
        <v>93</v>
      </c>
      <c r="H270" s="5"/>
      <c r="I270" s="2" t="s">
        <v>47</v>
      </c>
      <c r="J270" s="4">
        <v>30.41</v>
      </c>
      <c r="K270" s="4">
        <v>30.41</v>
      </c>
      <c r="R270" s="6">
        <f>J270</f>
        <v>30.41</v>
      </c>
    </row>
    <row r="271" spans="2:20" x14ac:dyDescent="0.25">
      <c r="B271" s="2" t="s">
        <v>43</v>
      </c>
      <c r="C271" s="3">
        <v>45254</v>
      </c>
      <c r="D271" s="2" t="s">
        <v>267</v>
      </c>
      <c r="E271" s="2" t="s">
        <v>446</v>
      </c>
      <c r="F271" s="2" t="s">
        <v>45</v>
      </c>
      <c r="G271" s="2" t="s">
        <v>93</v>
      </c>
      <c r="H271" s="5"/>
      <c r="I271" s="2" t="s">
        <v>47</v>
      </c>
      <c r="J271" s="4">
        <v>7.11</v>
      </c>
      <c r="K271" s="4">
        <v>7.11</v>
      </c>
      <c r="S271" s="6">
        <f>J271</f>
        <v>7.11</v>
      </c>
    </row>
    <row r="272" spans="2:20" x14ac:dyDescent="0.25">
      <c r="B272" s="2" t="s">
        <v>43</v>
      </c>
      <c r="C272" s="3">
        <v>45254</v>
      </c>
      <c r="D272" s="2" t="s">
        <v>267</v>
      </c>
      <c r="E272" s="2" t="s">
        <v>446</v>
      </c>
      <c r="F272" s="2" t="s">
        <v>45</v>
      </c>
      <c r="G272" s="2" t="s">
        <v>93</v>
      </c>
      <c r="H272" s="5"/>
      <c r="I272" s="2" t="s">
        <v>47</v>
      </c>
      <c r="J272" s="4">
        <v>1.18</v>
      </c>
      <c r="K272" s="4">
        <v>1.18</v>
      </c>
      <c r="T272" s="6">
        <f>J272</f>
        <v>1.18</v>
      </c>
    </row>
    <row r="273" spans="2:20" x14ac:dyDescent="0.25">
      <c r="B273" s="2" t="s">
        <v>43</v>
      </c>
      <c r="C273" s="3">
        <v>45261</v>
      </c>
      <c r="D273" s="2" t="s">
        <v>268</v>
      </c>
      <c r="E273" s="2" t="s">
        <v>446</v>
      </c>
      <c r="F273" s="2" t="s">
        <v>45</v>
      </c>
      <c r="G273" s="2" t="s">
        <v>93</v>
      </c>
      <c r="H273" s="5"/>
      <c r="I273" s="2" t="s">
        <v>47</v>
      </c>
      <c r="J273" s="4">
        <v>490.38</v>
      </c>
      <c r="K273" s="4">
        <v>490.38</v>
      </c>
      <c r="L273" s="6">
        <f>J273</f>
        <v>490.38</v>
      </c>
    </row>
    <row r="274" spans="2:20" x14ac:dyDescent="0.25">
      <c r="B274" s="2" t="s">
        <v>43</v>
      </c>
      <c r="C274" s="3">
        <v>45261</v>
      </c>
      <c r="D274" s="2" t="s">
        <v>268</v>
      </c>
      <c r="E274" s="2" t="s">
        <v>446</v>
      </c>
      <c r="F274" s="2" t="s">
        <v>45</v>
      </c>
      <c r="G274" s="2" t="s">
        <v>93</v>
      </c>
      <c r="H274" s="5"/>
      <c r="I274" s="2" t="s">
        <v>47</v>
      </c>
      <c r="J274" s="4">
        <v>1.03</v>
      </c>
      <c r="K274" s="4">
        <v>1.03</v>
      </c>
      <c r="M274" s="6">
        <f>J274</f>
        <v>1.03</v>
      </c>
      <c r="N274" s="6"/>
      <c r="O274" s="6"/>
    </row>
    <row r="275" spans="2:20" x14ac:dyDescent="0.25">
      <c r="B275" s="2" t="s">
        <v>43</v>
      </c>
      <c r="C275" s="3">
        <v>45261</v>
      </c>
      <c r="D275" s="2" t="s">
        <v>268</v>
      </c>
      <c r="E275" s="2" t="s">
        <v>446</v>
      </c>
      <c r="F275" s="2" t="s">
        <v>45</v>
      </c>
      <c r="G275" s="2" t="s">
        <v>93</v>
      </c>
      <c r="H275" s="5"/>
      <c r="I275" s="2" t="s">
        <v>47</v>
      </c>
      <c r="J275" s="4">
        <v>2.84</v>
      </c>
      <c r="K275" s="4">
        <v>2.84</v>
      </c>
      <c r="N275" s="6">
        <f>J275</f>
        <v>2.84</v>
      </c>
    </row>
    <row r="276" spans="2:20" x14ac:dyDescent="0.25">
      <c r="B276" s="2" t="s">
        <v>43</v>
      </c>
      <c r="C276" s="3">
        <v>45261</v>
      </c>
      <c r="D276" s="2" t="s">
        <v>268</v>
      </c>
      <c r="E276" s="2" t="s">
        <v>446</v>
      </c>
      <c r="F276" s="2" t="s">
        <v>45</v>
      </c>
      <c r="G276" s="2" t="s">
        <v>93</v>
      </c>
      <c r="H276" s="5"/>
      <c r="I276" s="2" t="s">
        <v>47</v>
      </c>
      <c r="J276" s="4">
        <v>1.18</v>
      </c>
      <c r="K276" s="4">
        <v>1.18</v>
      </c>
      <c r="O276" s="6">
        <f>J276</f>
        <v>1.18</v>
      </c>
    </row>
    <row r="277" spans="2:20" x14ac:dyDescent="0.25">
      <c r="B277" s="2" t="s">
        <v>43</v>
      </c>
      <c r="C277" s="3">
        <v>45261</v>
      </c>
      <c r="D277" s="2" t="s">
        <v>268</v>
      </c>
      <c r="E277" s="2" t="s">
        <v>446</v>
      </c>
      <c r="F277" s="2" t="s">
        <v>45</v>
      </c>
      <c r="G277" s="2" t="s">
        <v>93</v>
      </c>
      <c r="H277" s="5"/>
      <c r="I277" s="2" t="s">
        <v>47</v>
      </c>
      <c r="J277" s="4">
        <v>0.14000000000000001</v>
      </c>
      <c r="K277" s="4">
        <v>0.14000000000000001</v>
      </c>
      <c r="P277" s="6">
        <f>J277</f>
        <v>0.14000000000000001</v>
      </c>
    </row>
    <row r="278" spans="2:20" x14ac:dyDescent="0.25">
      <c r="B278" s="2" t="s">
        <v>43</v>
      </c>
      <c r="C278" s="3">
        <v>45261</v>
      </c>
      <c r="D278" s="2" t="s">
        <v>268</v>
      </c>
      <c r="E278" s="2" t="s">
        <v>446</v>
      </c>
      <c r="F278" s="2" t="s">
        <v>45</v>
      </c>
      <c r="G278" s="2" t="s">
        <v>93</v>
      </c>
      <c r="H278" s="5"/>
      <c r="I278" s="2" t="s">
        <v>47</v>
      </c>
      <c r="J278" s="4">
        <v>30.4</v>
      </c>
      <c r="K278" s="4">
        <v>30.4</v>
      </c>
      <c r="R278" s="6">
        <f>J278</f>
        <v>30.4</v>
      </c>
    </row>
    <row r="279" spans="2:20" x14ac:dyDescent="0.25">
      <c r="B279" s="2" t="s">
        <v>43</v>
      </c>
      <c r="C279" s="3">
        <v>45261</v>
      </c>
      <c r="D279" s="2" t="s">
        <v>268</v>
      </c>
      <c r="E279" s="2" t="s">
        <v>446</v>
      </c>
      <c r="F279" s="2" t="s">
        <v>45</v>
      </c>
      <c r="G279" s="2" t="s">
        <v>93</v>
      </c>
      <c r="H279" s="5"/>
      <c r="I279" s="2" t="s">
        <v>47</v>
      </c>
      <c r="J279" s="4">
        <v>7.11</v>
      </c>
      <c r="K279" s="4">
        <v>7.11</v>
      </c>
      <c r="S279" s="6">
        <f>J279</f>
        <v>7.11</v>
      </c>
    </row>
    <row r="280" spans="2:20" x14ac:dyDescent="0.25">
      <c r="B280" s="2" t="s">
        <v>43</v>
      </c>
      <c r="C280" s="3">
        <v>45261</v>
      </c>
      <c r="D280" s="2" t="s">
        <v>268</v>
      </c>
      <c r="E280" s="2" t="s">
        <v>446</v>
      </c>
      <c r="F280" s="2" t="s">
        <v>45</v>
      </c>
      <c r="G280" s="2" t="s">
        <v>93</v>
      </c>
      <c r="H280" s="5"/>
      <c r="I280" s="2" t="s">
        <v>47</v>
      </c>
      <c r="J280" s="4">
        <v>1.18</v>
      </c>
      <c r="K280" s="4">
        <v>1.18</v>
      </c>
      <c r="T280" s="6">
        <f>J280</f>
        <v>1.18</v>
      </c>
    </row>
    <row r="281" spans="2:20" x14ac:dyDescent="0.25">
      <c r="B281" s="2" t="s">
        <v>43</v>
      </c>
      <c r="C281" s="3">
        <v>45268</v>
      </c>
      <c r="D281" s="2" t="s">
        <v>269</v>
      </c>
      <c r="E281" s="2" t="s">
        <v>446</v>
      </c>
      <c r="F281" s="2" t="s">
        <v>45</v>
      </c>
      <c r="G281" s="2" t="s">
        <v>93</v>
      </c>
      <c r="H281" s="5"/>
      <c r="I281" s="2" t="s">
        <v>47</v>
      </c>
      <c r="J281" s="4">
        <v>490.38</v>
      </c>
      <c r="K281" s="4">
        <v>490.38</v>
      </c>
      <c r="L281" s="6">
        <f>J281</f>
        <v>490.38</v>
      </c>
    </row>
    <row r="282" spans="2:20" x14ac:dyDescent="0.25">
      <c r="B282" s="2" t="s">
        <v>43</v>
      </c>
      <c r="C282" s="3">
        <v>45268</v>
      </c>
      <c r="D282" s="2" t="s">
        <v>269</v>
      </c>
      <c r="E282" s="2" t="s">
        <v>446</v>
      </c>
      <c r="F282" s="2" t="s">
        <v>45</v>
      </c>
      <c r="G282" s="2" t="s">
        <v>93</v>
      </c>
      <c r="H282" s="5"/>
      <c r="I282" s="2" t="s">
        <v>47</v>
      </c>
      <c r="J282" s="4">
        <v>1.03</v>
      </c>
      <c r="K282" s="4">
        <v>1.03</v>
      </c>
      <c r="M282" s="6">
        <f>J282</f>
        <v>1.03</v>
      </c>
      <c r="N282" s="6"/>
      <c r="O282" s="6"/>
    </row>
    <row r="283" spans="2:20" x14ac:dyDescent="0.25">
      <c r="B283" s="2" t="s">
        <v>43</v>
      </c>
      <c r="C283" s="3">
        <v>45268</v>
      </c>
      <c r="D283" s="2" t="s">
        <v>269</v>
      </c>
      <c r="E283" s="2" t="s">
        <v>446</v>
      </c>
      <c r="F283" s="2" t="s">
        <v>45</v>
      </c>
      <c r="G283" s="2" t="s">
        <v>93</v>
      </c>
      <c r="H283" s="5"/>
      <c r="I283" s="2" t="s">
        <v>47</v>
      </c>
      <c r="J283" s="4">
        <v>2.84</v>
      </c>
      <c r="K283" s="4">
        <v>2.84</v>
      </c>
      <c r="N283" s="6">
        <f>J283</f>
        <v>2.84</v>
      </c>
    </row>
    <row r="284" spans="2:20" x14ac:dyDescent="0.25">
      <c r="B284" s="2" t="s">
        <v>43</v>
      </c>
      <c r="C284" s="3">
        <v>45268</v>
      </c>
      <c r="D284" s="2" t="s">
        <v>269</v>
      </c>
      <c r="E284" s="2" t="s">
        <v>446</v>
      </c>
      <c r="F284" s="2" t="s">
        <v>45</v>
      </c>
      <c r="G284" s="2" t="s">
        <v>93</v>
      </c>
      <c r="H284" s="5"/>
      <c r="I284" s="2" t="s">
        <v>47</v>
      </c>
      <c r="J284" s="4">
        <v>1.18</v>
      </c>
      <c r="K284" s="4">
        <v>1.18</v>
      </c>
      <c r="O284" s="6">
        <f>J284</f>
        <v>1.18</v>
      </c>
    </row>
    <row r="285" spans="2:20" x14ac:dyDescent="0.25">
      <c r="B285" s="2" t="s">
        <v>43</v>
      </c>
      <c r="C285" s="3">
        <v>45268</v>
      </c>
      <c r="D285" s="2" t="s">
        <v>269</v>
      </c>
      <c r="E285" s="2" t="s">
        <v>446</v>
      </c>
      <c r="F285" s="2" t="s">
        <v>45</v>
      </c>
      <c r="G285" s="2" t="s">
        <v>93</v>
      </c>
      <c r="H285" s="5"/>
      <c r="I285" s="2" t="s">
        <v>47</v>
      </c>
      <c r="J285" s="4">
        <v>0.15</v>
      </c>
      <c r="K285" s="4">
        <v>0.15</v>
      </c>
      <c r="P285" s="6">
        <f>J285</f>
        <v>0.15</v>
      </c>
    </row>
    <row r="286" spans="2:20" x14ac:dyDescent="0.25">
      <c r="B286" s="2" t="s">
        <v>43</v>
      </c>
      <c r="C286" s="3">
        <v>45268</v>
      </c>
      <c r="D286" s="2" t="s">
        <v>269</v>
      </c>
      <c r="E286" s="2" t="s">
        <v>446</v>
      </c>
      <c r="F286" s="2" t="s">
        <v>45</v>
      </c>
      <c r="G286" s="2" t="s">
        <v>93</v>
      </c>
      <c r="H286" s="5"/>
      <c r="I286" s="2" t="s">
        <v>47</v>
      </c>
      <c r="J286" s="4">
        <v>30.41</v>
      </c>
      <c r="K286" s="4">
        <v>30.41</v>
      </c>
      <c r="R286" s="6">
        <f>J286</f>
        <v>30.41</v>
      </c>
    </row>
    <row r="287" spans="2:20" x14ac:dyDescent="0.25">
      <c r="B287" s="2" t="s">
        <v>43</v>
      </c>
      <c r="C287" s="3">
        <v>45268</v>
      </c>
      <c r="D287" s="2" t="s">
        <v>269</v>
      </c>
      <c r="E287" s="2" t="s">
        <v>446</v>
      </c>
      <c r="F287" s="2" t="s">
        <v>45</v>
      </c>
      <c r="G287" s="2" t="s">
        <v>93</v>
      </c>
      <c r="H287" s="5"/>
      <c r="I287" s="2" t="s">
        <v>47</v>
      </c>
      <c r="J287" s="4">
        <v>7.11</v>
      </c>
      <c r="K287" s="4">
        <v>7.11</v>
      </c>
      <c r="S287" s="6">
        <f>J287</f>
        <v>7.11</v>
      </c>
    </row>
    <row r="288" spans="2:20" x14ac:dyDescent="0.25">
      <c r="B288" s="2" t="s">
        <v>43</v>
      </c>
      <c r="C288" s="3">
        <v>45268</v>
      </c>
      <c r="D288" s="2" t="s">
        <v>269</v>
      </c>
      <c r="E288" s="2" t="s">
        <v>446</v>
      </c>
      <c r="F288" s="2" t="s">
        <v>45</v>
      </c>
      <c r="G288" s="2" t="s">
        <v>93</v>
      </c>
      <c r="H288" s="5"/>
      <c r="I288" s="2" t="s">
        <v>47</v>
      </c>
      <c r="J288" s="4">
        <v>1.17</v>
      </c>
      <c r="K288" s="4">
        <v>1.17</v>
      </c>
      <c r="T288" s="6">
        <f>J288</f>
        <v>1.17</v>
      </c>
    </row>
    <row r="289" spans="2:20" x14ac:dyDescent="0.25">
      <c r="B289" s="2" t="s">
        <v>43</v>
      </c>
      <c r="C289" s="3">
        <v>45275</v>
      </c>
      <c r="D289" s="2" t="s">
        <v>270</v>
      </c>
      <c r="E289" s="2" t="s">
        <v>446</v>
      </c>
      <c r="F289" s="2" t="s">
        <v>45</v>
      </c>
      <c r="G289" s="2" t="s">
        <v>93</v>
      </c>
      <c r="H289" s="5"/>
      <c r="I289" s="2" t="s">
        <v>47</v>
      </c>
      <c r="J289" s="4">
        <v>490.38</v>
      </c>
      <c r="K289" s="4">
        <v>490.38</v>
      </c>
      <c r="L289" s="6">
        <f>J289</f>
        <v>490.38</v>
      </c>
    </row>
    <row r="290" spans="2:20" x14ac:dyDescent="0.25">
      <c r="B290" s="2" t="s">
        <v>43</v>
      </c>
      <c r="C290" s="3">
        <v>45275</v>
      </c>
      <c r="D290" s="2" t="s">
        <v>270</v>
      </c>
      <c r="E290" s="2" t="s">
        <v>446</v>
      </c>
      <c r="F290" s="2" t="s">
        <v>45</v>
      </c>
      <c r="G290" s="2" t="s">
        <v>93</v>
      </c>
      <c r="H290" s="5"/>
      <c r="I290" s="2" t="s">
        <v>47</v>
      </c>
      <c r="J290" s="4">
        <v>1.03</v>
      </c>
      <c r="K290" s="4">
        <v>1.03</v>
      </c>
      <c r="M290" s="6">
        <f>J290</f>
        <v>1.03</v>
      </c>
      <c r="N290" s="6"/>
      <c r="O290" s="6"/>
    </row>
    <row r="291" spans="2:20" x14ac:dyDescent="0.25">
      <c r="B291" s="2" t="s">
        <v>43</v>
      </c>
      <c r="C291" s="3">
        <v>45275</v>
      </c>
      <c r="D291" s="2" t="s">
        <v>270</v>
      </c>
      <c r="E291" s="2" t="s">
        <v>446</v>
      </c>
      <c r="F291" s="2" t="s">
        <v>45</v>
      </c>
      <c r="G291" s="2" t="s">
        <v>93</v>
      </c>
      <c r="H291" s="5"/>
      <c r="I291" s="2" t="s">
        <v>47</v>
      </c>
      <c r="J291" s="4">
        <v>2.84</v>
      </c>
      <c r="K291" s="4">
        <v>2.84</v>
      </c>
      <c r="N291" s="6">
        <f>J291</f>
        <v>2.84</v>
      </c>
    </row>
    <row r="292" spans="2:20" x14ac:dyDescent="0.25">
      <c r="B292" s="2" t="s">
        <v>43</v>
      </c>
      <c r="C292" s="3">
        <v>45275</v>
      </c>
      <c r="D292" s="2" t="s">
        <v>270</v>
      </c>
      <c r="E292" s="2" t="s">
        <v>446</v>
      </c>
      <c r="F292" s="2" t="s">
        <v>45</v>
      </c>
      <c r="G292" s="2" t="s">
        <v>93</v>
      </c>
      <c r="H292" s="5"/>
      <c r="I292" s="2" t="s">
        <v>47</v>
      </c>
      <c r="J292" s="4">
        <v>1.18</v>
      </c>
      <c r="K292" s="4">
        <v>1.18</v>
      </c>
      <c r="O292" s="6">
        <f>J292</f>
        <v>1.18</v>
      </c>
    </row>
    <row r="293" spans="2:20" x14ac:dyDescent="0.25">
      <c r="B293" s="2" t="s">
        <v>43</v>
      </c>
      <c r="C293" s="3">
        <v>45275</v>
      </c>
      <c r="D293" s="2" t="s">
        <v>270</v>
      </c>
      <c r="E293" s="2" t="s">
        <v>446</v>
      </c>
      <c r="F293" s="2" t="s">
        <v>45</v>
      </c>
      <c r="G293" s="2" t="s">
        <v>93</v>
      </c>
      <c r="H293" s="5"/>
      <c r="I293" s="2" t="s">
        <v>47</v>
      </c>
      <c r="J293" s="4">
        <v>0.15</v>
      </c>
      <c r="K293" s="4">
        <v>0.15</v>
      </c>
      <c r="P293" s="6">
        <f>J293</f>
        <v>0.15</v>
      </c>
    </row>
    <row r="294" spans="2:20" x14ac:dyDescent="0.25">
      <c r="B294" s="2" t="s">
        <v>43</v>
      </c>
      <c r="C294" s="3">
        <v>45275</v>
      </c>
      <c r="D294" s="2" t="s">
        <v>270</v>
      </c>
      <c r="E294" s="2" t="s">
        <v>446</v>
      </c>
      <c r="F294" s="2" t="s">
        <v>45</v>
      </c>
      <c r="G294" s="2" t="s">
        <v>93</v>
      </c>
      <c r="H294" s="5"/>
      <c r="I294" s="2" t="s">
        <v>47</v>
      </c>
      <c r="J294" s="4">
        <v>30.4</v>
      </c>
      <c r="K294" s="4">
        <v>30.4</v>
      </c>
      <c r="R294" s="6">
        <f>J294</f>
        <v>30.4</v>
      </c>
    </row>
    <row r="295" spans="2:20" x14ac:dyDescent="0.25">
      <c r="B295" s="2" t="s">
        <v>43</v>
      </c>
      <c r="C295" s="3">
        <v>45275</v>
      </c>
      <c r="D295" s="2" t="s">
        <v>270</v>
      </c>
      <c r="E295" s="2" t="s">
        <v>446</v>
      </c>
      <c r="F295" s="2" t="s">
        <v>45</v>
      </c>
      <c r="G295" s="2" t="s">
        <v>93</v>
      </c>
      <c r="H295" s="5"/>
      <c r="I295" s="2" t="s">
        <v>47</v>
      </c>
      <c r="J295" s="4">
        <v>7.11</v>
      </c>
      <c r="K295" s="4">
        <v>7.11</v>
      </c>
      <c r="S295" s="6">
        <f>J295</f>
        <v>7.11</v>
      </c>
    </row>
    <row r="296" spans="2:20" x14ac:dyDescent="0.25">
      <c r="B296" s="2" t="s">
        <v>43</v>
      </c>
      <c r="C296" s="3">
        <v>45275</v>
      </c>
      <c r="D296" s="2" t="s">
        <v>270</v>
      </c>
      <c r="E296" s="2" t="s">
        <v>446</v>
      </c>
      <c r="F296" s="2" t="s">
        <v>45</v>
      </c>
      <c r="G296" s="2" t="s">
        <v>93</v>
      </c>
      <c r="H296" s="5"/>
      <c r="I296" s="2" t="s">
        <v>47</v>
      </c>
      <c r="J296" s="4">
        <v>1.18</v>
      </c>
      <c r="K296" s="4">
        <v>1.18</v>
      </c>
      <c r="T296" s="6">
        <f>J296</f>
        <v>1.18</v>
      </c>
    </row>
    <row r="297" spans="2:20" x14ac:dyDescent="0.25">
      <c r="B297" s="2" t="s">
        <v>43</v>
      </c>
      <c r="C297" s="3">
        <v>45282</v>
      </c>
      <c r="D297" s="2" t="s">
        <v>271</v>
      </c>
      <c r="E297" s="2" t="s">
        <v>446</v>
      </c>
      <c r="F297" s="2" t="s">
        <v>45</v>
      </c>
      <c r="G297" s="2" t="s">
        <v>93</v>
      </c>
      <c r="H297" s="5"/>
      <c r="I297" s="2" t="s">
        <v>47</v>
      </c>
      <c r="J297" s="4">
        <v>490.38</v>
      </c>
      <c r="K297" s="4">
        <v>490.38</v>
      </c>
      <c r="L297" s="6">
        <f>J297</f>
        <v>490.38</v>
      </c>
    </row>
    <row r="298" spans="2:20" x14ac:dyDescent="0.25">
      <c r="B298" s="2" t="s">
        <v>43</v>
      </c>
      <c r="C298" s="3">
        <v>45282</v>
      </c>
      <c r="D298" s="2" t="s">
        <v>271</v>
      </c>
      <c r="E298" s="2" t="s">
        <v>446</v>
      </c>
      <c r="F298" s="2" t="s">
        <v>45</v>
      </c>
      <c r="G298" s="2" t="s">
        <v>93</v>
      </c>
      <c r="H298" s="5"/>
      <c r="I298" s="2" t="s">
        <v>47</v>
      </c>
      <c r="J298" s="4">
        <v>1.03</v>
      </c>
      <c r="K298" s="4">
        <v>1.03</v>
      </c>
      <c r="M298" s="6">
        <f>J298</f>
        <v>1.03</v>
      </c>
      <c r="N298" s="6"/>
      <c r="O298" s="6"/>
    </row>
    <row r="299" spans="2:20" x14ac:dyDescent="0.25">
      <c r="B299" s="2" t="s">
        <v>43</v>
      </c>
      <c r="C299" s="3">
        <v>45282</v>
      </c>
      <c r="D299" s="2" t="s">
        <v>271</v>
      </c>
      <c r="E299" s="2" t="s">
        <v>446</v>
      </c>
      <c r="F299" s="2" t="s">
        <v>45</v>
      </c>
      <c r="G299" s="2" t="s">
        <v>93</v>
      </c>
      <c r="H299" s="5"/>
      <c r="I299" s="2" t="s">
        <v>47</v>
      </c>
      <c r="J299" s="4">
        <v>2.84</v>
      </c>
      <c r="K299" s="4">
        <v>2.84</v>
      </c>
      <c r="N299" s="6">
        <f>J299</f>
        <v>2.84</v>
      </c>
    </row>
    <row r="300" spans="2:20" x14ac:dyDescent="0.25">
      <c r="B300" s="2" t="s">
        <v>43</v>
      </c>
      <c r="C300" s="3">
        <v>45282</v>
      </c>
      <c r="D300" s="2" t="s">
        <v>271</v>
      </c>
      <c r="E300" s="2" t="s">
        <v>446</v>
      </c>
      <c r="F300" s="2" t="s">
        <v>45</v>
      </c>
      <c r="G300" s="2" t="s">
        <v>93</v>
      </c>
      <c r="H300" s="5"/>
      <c r="I300" s="2" t="s">
        <v>47</v>
      </c>
      <c r="J300" s="4">
        <v>1.18</v>
      </c>
      <c r="K300" s="4">
        <v>1.18</v>
      </c>
      <c r="O300" s="6">
        <f>J300</f>
        <v>1.18</v>
      </c>
    </row>
    <row r="301" spans="2:20" x14ac:dyDescent="0.25">
      <c r="B301" s="2" t="s">
        <v>43</v>
      </c>
      <c r="C301" s="3">
        <v>45282</v>
      </c>
      <c r="D301" s="2" t="s">
        <v>271</v>
      </c>
      <c r="E301" s="2" t="s">
        <v>446</v>
      </c>
      <c r="F301" s="2" t="s">
        <v>45</v>
      </c>
      <c r="G301" s="2" t="s">
        <v>93</v>
      </c>
      <c r="H301" s="5"/>
      <c r="I301" s="2" t="s">
        <v>47</v>
      </c>
      <c r="J301" s="4">
        <v>0.14000000000000001</v>
      </c>
      <c r="K301" s="4">
        <v>0.14000000000000001</v>
      </c>
      <c r="P301" s="6">
        <f>J301</f>
        <v>0.14000000000000001</v>
      </c>
    </row>
    <row r="302" spans="2:20" x14ac:dyDescent="0.25">
      <c r="B302" s="2" t="s">
        <v>43</v>
      </c>
      <c r="C302" s="3">
        <v>45282</v>
      </c>
      <c r="D302" s="2" t="s">
        <v>271</v>
      </c>
      <c r="E302" s="2" t="s">
        <v>446</v>
      </c>
      <c r="F302" s="2" t="s">
        <v>45</v>
      </c>
      <c r="G302" s="2" t="s">
        <v>93</v>
      </c>
      <c r="H302" s="5"/>
      <c r="I302" s="2" t="s">
        <v>47</v>
      </c>
      <c r="J302" s="4">
        <v>30.4</v>
      </c>
      <c r="K302" s="4">
        <v>30.4</v>
      </c>
      <c r="R302" s="6">
        <f>J302</f>
        <v>30.4</v>
      </c>
    </row>
    <row r="303" spans="2:20" x14ac:dyDescent="0.25">
      <c r="B303" s="2" t="s">
        <v>43</v>
      </c>
      <c r="C303" s="3">
        <v>45282</v>
      </c>
      <c r="D303" s="2" t="s">
        <v>271</v>
      </c>
      <c r="E303" s="2" t="s">
        <v>446</v>
      </c>
      <c r="F303" s="2" t="s">
        <v>45</v>
      </c>
      <c r="G303" s="2" t="s">
        <v>93</v>
      </c>
      <c r="H303" s="5"/>
      <c r="I303" s="2" t="s">
        <v>47</v>
      </c>
      <c r="J303" s="4">
        <v>7.11</v>
      </c>
      <c r="K303" s="4">
        <v>7.11</v>
      </c>
      <c r="S303" s="6">
        <f>J303</f>
        <v>7.11</v>
      </c>
    </row>
    <row r="304" spans="2:20" x14ac:dyDescent="0.25">
      <c r="B304" s="2" t="s">
        <v>43</v>
      </c>
      <c r="C304" s="3">
        <v>45282</v>
      </c>
      <c r="D304" s="2" t="s">
        <v>271</v>
      </c>
      <c r="E304" s="2" t="s">
        <v>446</v>
      </c>
      <c r="F304" s="2" t="s">
        <v>45</v>
      </c>
      <c r="G304" s="2" t="s">
        <v>93</v>
      </c>
      <c r="H304" s="5"/>
      <c r="I304" s="2" t="s">
        <v>47</v>
      </c>
      <c r="J304" s="4">
        <v>1.18</v>
      </c>
      <c r="K304" s="4">
        <v>1.18</v>
      </c>
      <c r="T304" s="6">
        <f>J304</f>
        <v>1.18</v>
      </c>
    </row>
    <row r="305" spans="2:22" x14ac:dyDescent="0.25">
      <c r="B305" s="2" t="s">
        <v>43</v>
      </c>
      <c r="C305" s="3">
        <v>45289</v>
      </c>
      <c r="D305" s="2" t="s">
        <v>272</v>
      </c>
      <c r="E305" s="2" t="s">
        <v>446</v>
      </c>
      <c r="F305" s="2" t="s">
        <v>45</v>
      </c>
      <c r="G305" s="2" t="s">
        <v>93</v>
      </c>
      <c r="H305" s="5"/>
      <c r="I305" s="2" t="s">
        <v>47</v>
      </c>
      <c r="J305" s="4">
        <v>490.38</v>
      </c>
      <c r="K305" s="4">
        <v>490.38</v>
      </c>
      <c r="L305" s="6">
        <f>J305</f>
        <v>490.38</v>
      </c>
      <c r="V305" s="9">
        <f>J305/10</f>
        <v>49.037999999999997</v>
      </c>
    </row>
    <row r="306" spans="2:22" x14ac:dyDescent="0.25">
      <c r="B306" s="2" t="s">
        <v>43</v>
      </c>
      <c r="C306" s="3">
        <v>45289</v>
      </c>
      <c r="D306" s="2" t="s">
        <v>272</v>
      </c>
      <c r="E306" s="2" t="s">
        <v>446</v>
      </c>
      <c r="F306" s="2" t="s">
        <v>45</v>
      </c>
      <c r="G306" s="2" t="s">
        <v>93</v>
      </c>
      <c r="H306" s="5"/>
      <c r="I306" s="2" t="s">
        <v>47</v>
      </c>
      <c r="J306" s="4">
        <v>1.03</v>
      </c>
      <c r="K306" s="4">
        <v>1.03</v>
      </c>
      <c r="M306" s="6">
        <f>J306</f>
        <v>1.03</v>
      </c>
      <c r="N306" s="6"/>
      <c r="O306" s="6"/>
    </row>
    <row r="307" spans="2:22" x14ac:dyDescent="0.25">
      <c r="B307" s="2" t="s">
        <v>43</v>
      </c>
      <c r="C307" s="3">
        <v>45289</v>
      </c>
      <c r="D307" s="2" t="s">
        <v>272</v>
      </c>
      <c r="E307" s="2" t="s">
        <v>446</v>
      </c>
      <c r="F307" s="2" t="s">
        <v>45</v>
      </c>
      <c r="G307" s="2" t="s">
        <v>93</v>
      </c>
      <c r="H307" s="5"/>
      <c r="I307" s="2" t="s">
        <v>47</v>
      </c>
      <c r="J307" s="4">
        <v>2.84</v>
      </c>
      <c r="K307" s="4">
        <v>2.84</v>
      </c>
      <c r="N307" s="6">
        <f>J307</f>
        <v>2.84</v>
      </c>
    </row>
    <row r="308" spans="2:22" x14ac:dyDescent="0.25">
      <c r="B308" s="2" t="s">
        <v>43</v>
      </c>
      <c r="C308" s="3">
        <v>45289</v>
      </c>
      <c r="D308" s="2" t="s">
        <v>272</v>
      </c>
      <c r="E308" s="2" t="s">
        <v>446</v>
      </c>
      <c r="F308" s="2" t="s">
        <v>45</v>
      </c>
      <c r="G308" s="2" t="s">
        <v>93</v>
      </c>
      <c r="H308" s="5"/>
      <c r="I308" s="2" t="s">
        <v>47</v>
      </c>
      <c r="J308" s="4">
        <v>1.18</v>
      </c>
      <c r="K308" s="4">
        <v>1.18</v>
      </c>
      <c r="O308" s="6">
        <f>J308</f>
        <v>1.18</v>
      </c>
    </row>
    <row r="309" spans="2:22" x14ac:dyDescent="0.25">
      <c r="B309" s="2" t="s">
        <v>43</v>
      </c>
      <c r="C309" s="3">
        <v>45289</v>
      </c>
      <c r="D309" s="2" t="s">
        <v>272</v>
      </c>
      <c r="E309" s="2" t="s">
        <v>446</v>
      </c>
      <c r="F309" s="2" t="s">
        <v>45</v>
      </c>
      <c r="G309" s="2" t="s">
        <v>93</v>
      </c>
      <c r="H309" s="5"/>
      <c r="I309" s="2" t="s">
        <v>47</v>
      </c>
      <c r="J309" s="4">
        <v>0.15</v>
      </c>
      <c r="K309" s="4">
        <v>0.15</v>
      </c>
      <c r="P309" s="6">
        <f>J309</f>
        <v>0.15</v>
      </c>
    </row>
    <row r="310" spans="2:22" x14ac:dyDescent="0.25">
      <c r="B310" s="2" t="s">
        <v>43</v>
      </c>
      <c r="C310" s="3">
        <v>45289</v>
      </c>
      <c r="D310" s="2" t="s">
        <v>272</v>
      </c>
      <c r="E310" s="2" t="s">
        <v>446</v>
      </c>
      <c r="F310" s="2" t="s">
        <v>45</v>
      </c>
      <c r="G310" s="2" t="s">
        <v>93</v>
      </c>
      <c r="H310" s="5"/>
      <c r="I310" s="2" t="s">
        <v>47</v>
      </c>
      <c r="J310" s="4">
        <v>30.41</v>
      </c>
      <c r="K310" s="4">
        <v>30.41</v>
      </c>
      <c r="R310" s="6">
        <f>J310</f>
        <v>30.41</v>
      </c>
    </row>
    <row r="311" spans="2:22" x14ac:dyDescent="0.25">
      <c r="B311" s="2" t="s">
        <v>43</v>
      </c>
      <c r="C311" s="3">
        <v>45289</v>
      </c>
      <c r="D311" s="2" t="s">
        <v>272</v>
      </c>
      <c r="E311" s="2" t="s">
        <v>446</v>
      </c>
      <c r="F311" s="2" t="s">
        <v>45</v>
      </c>
      <c r="G311" s="2" t="s">
        <v>93</v>
      </c>
      <c r="H311" s="5"/>
      <c r="I311" s="2" t="s">
        <v>47</v>
      </c>
      <c r="J311" s="4">
        <v>7.11</v>
      </c>
      <c r="K311" s="4">
        <v>7.11</v>
      </c>
      <c r="S311" s="6">
        <f>J311</f>
        <v>7.11</v>
      </c>
    </row>
    <row r="312" spans="2:22" x14ac:dyDescent="0.25">
      <c r="B312" s="2" t="s">
        <v>43</v>
      </c>
      <c r="C312" s="3">
        <v>45289</v>
      </c>
      <c r="D312" s="2" t="s">
        <v>272</v>
      </c>
      <c r="E312" s="2" t="s">
        <v>446</v>
      </c>
      <c r="F312" s="2" t="s">
        <v>45</v>
      </c>
      <c r="G312" s="2" t="s">
        <v>93</v>
      </c>
      <c r="H312" s="5"/>
      <c r="I312" s="2" t="s">
        <v>47</v>
      </c>
      <c r="J312" s="4">
        <v>1.17</v>
      </c>
      <c r="K312" s="4">
        <v>1.17</v>
      </c>
      <c r="T312" s="6">
        <f>J312</f>
        <v>1.17</v>
      </c>
    </row>
    <row r="314" spans="2:22" x14ac:dyDescent="0.25">
      <c r="J314" s="7">
        <f>SUM(J2:J313)</f>
        <v>21836.650000000023</v>
      </c>
      <c r="K314" s="7">
        <f>SUM(K2:K313)</f>
        <v>21836.650000000023</v>
      </c>
      <c r="L314" s="7">
        <f t="shared" ref="L314:M314" si="0">SUM(L2:L313)</f>
        <v>20105.579999999994</v>
      </c>
      <c r="M314" s="7">
        <f t="shared" si="0"/>
        <v>42.230000000000025</v>
      </c>
      <c r="N314" s="7">
        <f t="shared" ref="N314" si="1">SUM(N2:N313)</f>
        <v>68.160000000000039</v>
      </c>
      <c r="O314" s="7">
        <f t="shared" ref="O314" si="2">SUM(O2:O313)</f>
        <v>28.319999999999997</v>
      </c>
      <c r="P314" s="7">
        <f t="shared" ref="P314" si="3">SUM(P2:P313)</f>
        <v>6.0300000000000011</v>
      </c>
      <c r="Q314" s="7">
        <f t="shared" ref="Q314" si="4">SUM(Q2:Q313)</f>
        <v>0</v>
      </c>
      <c r="R314" s="7">
        <f t="shared" ref="R314" si="5">SUM(R2:R313)</f>
        <v>1246.5500000000002</v>
      </c>
      <c r="S314" s="7">
        <f t="shared" ref="S314" si="6">SUM(S2:S313)</f>
        <v>291.53000000000026</v>
      </c>
      <c r="T314" s="7">
        <f t="shared" ref="T314" si="7">SUM(T2:T313)</f>
        <v>48.250000000000007</v>
      </c>
      <c r="U314" s="6"/>
      <c r="V314" s="6"/>
    </row>
    <row r="315" spans="2:22" x14ac:dyDescent="0.25">
      <c r="M315" s="32" t="s">
        <v>106</v>
      </c>
      <c r="N315" s="32" t="s">
        <v>177</v>
      </c>
      <c r="O315" s="37" t="s">
        <v>108</v>
      </c>
      <c r="P315" s="32" t="s">
        <v>109</v>
      </c>
      <c r="R315" s="32" t="s">
        <v>110</v>
      </c>
      <c r="S315" s="32" t="s">
        <v>111</v>
      </c>
      <c r="T315" s="32" t="s">
        <v>112</v>
      </c>
      <c r="U315" s="9"/>
    </row>
    <row r="316" spans="2:22" x14ac:dyDescent="0.25">
      <c r="N316" s="6"/>
      <c r="O316" s="6"/>
    </row>
    <row r="317" spans="2:22" x14ac:dyDescent="0.25">
      <c r="N317" s="6"/>
      <c r="O317" s="6"/>
    </row>
    <row r="318" spans="2:22" x14ac:dyDescent="0.25">
      <c r="N318" s="6"/>
      <c r="O318" s="6"/>
    </row>
    <row r="319" spans="2:22" x14ac:dyDescent="0.25">
      <c r="N319" s="6"/>
      <c r="O319" s="6"/>
    </row>
    <row r="320" spans="2:22" x14ac:dyDescent="0.25">
      <c r="I320" s="22" t="s">
        <v>443</v>
      </c>
      <c r="J320" s="8" t="s">
        <v>446</v>
      </c>
      <c r="U320" s="9"/>
    </row>
    <row r="321" spans="7:22" x14ac:dyDescent="0.25">
      <c r="U321" s="17"/>
    </row>
    <row r="322" spans="7:22" x14ac:dyDescent="0.25">
      <c r="J322" s="8"/>
      <c r="K322" s="22" t="s">
        <v>113</v>
      </c>
      <c r="L322" s="22" t="s">
        <v>10</v>
      </c>
      <c r="M322" s="22" t="s">
        <v>114</v>
      </c>
      <c r="U322" s="8"/>
      <c r="V322" s="8"/>
    </row>
    <row r="323" spans="7:22" x14ac:dyDescent="0.25">
      <c r="I323" s="22" t="s">
        <v>115</v>
      </c>
      <c r="J323" s="8" t="s">
        <v>116</v>
      </c>
      <c r="K323" s="35">
        <v>410</v>
      </c>
      <c r="L323" s="35">
        <f>L314</f>
        <v>20105.579999999994</v>
      </c>
      <c r="M323" s="53">
        <f>SUM(M314:T314)</f>
        <v>1731.0700000000004</v>
      </c>
      <c r="N323" s="41">
        <f>M323/L323</f>
        <v>8.6098983466281545E-2</v>
      </c>
      <c r="P323" s="44" t="s">
        <v>117</v>
      </c>
      <c r="Q323" s="22" t="s">
        <v>118</v>
      </c>
      <c r="R323" s="22" t="s">
        <v>119</v>
      </c>
      <c r="U323" s="25"/>
      <c r="V323" s="8"/>
    </row>
    <row r="324" spans="7:22" x14ac:dyDescent="0.25">
      <c r="I324" s="8"/>
      <c r="J324" s="8"/>
      <c r="K324" s="9"/>
      <c r="L324" s="35"/>
      <c r="M324" s="35"/>
      <c r="O324" s="9"/>
      <c r="P324" s="9"/>
      <c r="R324" s="9">
        <v>49.04</v>
      </c>
    </row>
    <row r="325" spans="7:22" x14ac:dyDescent="0.25">
      <c r="G325" s="58">
        <v>2024</v>
      </c>
      <c r="I325" s="58" t="s">
        <v>120</v>
      </c>
      <c r="J325" s="8" t="s">
        <v>273</v>
      </c>
      <c r="K325" s="35">
        <v>410</v>
      </c>
      <c r="L325" s="35">
        <f>L327-L323-L326</f>
        <v>604.01200000000608</v>
      </c>
      <c r="M325" s="35">
        <f>M323*Q326</f>
        <v>51.932100000000013</v>
      </c>
      <c r="P325" s="42">
        <v>44927</v>
      </c>
      <c r="Q325" s="27"/>
      <c r="R325" s="9">
        <f>R324*(1+Q325)</f>
        <v>49.04</v>
      </c>
      <c r="S325" s="17"/>
      <c r="U325" s="17"/>
      <c r="V325" s="17"/>
    </row>
    <row r="326" spans="7:22" x14ac:dyDescent="0.25">
      <c r="G326" s="58"/>
      <c r="I326" s="58"/>
      <c r="J326" t="s">
        <v>274</v>
      </c>
      <c r="K326" s="35">
        <f>K330-K323</f>
        <v>110</v>
      </c>
      <c r="L326" s="51">
        <f>K326*R326</f>
        <v>5556.232</v>
      </c>
      <c r="M326" s="35">
        <f>L326*N323</f>
        <v>478.38592710282444</v>
      </c>
      <c r="O326" s="17"/>
      <c r="P326" s="42">
        <v>45292</v>
      </c>
      <c r="Q326" s="27">
        <v>0.03</v>
      </c>
      <c r="R326" s="9">
        <f t="shared" ref="R326" si="8">R325*(1+Q326)</f>
        <v>50.511200000000002</v>
      </c>
      <c r="S326" s="17"/>
      <c r="U326" s="24"/>
    </row>
    <row r="327" spans="7:22" x14ac:dyDescent="0.25">
      <c r="G327" s="58"/>
      <c r="I327" s="34"/>
      <c r="J327" t="s">
        <v>275</v>
      </c>
      <c r="L327" s="47">
        <f>(K325+K326)*R326</f>
        <v>26265.824000000001</v>
      </c>
      <c r="M327" s="47">
        <f>M323+M325</f>
        <v>1783.0021000000004</v>
      </c>
      <c r="O327" s="17"/>
      <c r="P327" s="42">
        <v>45658</v>
      </c>
      <c r="Q327" s="27">
        <v>0.03</v>
      </c>
      <c r="R327" s="9">
        <f t="shared" ref="R327" si="9">R326*(1+Q327)</f>
        <v>52.026536000000007</v>
      </c>
      <c r="S327" s="17"/>
      <c r="U327" s="24"/>
    </row>
    <row r="328" spans="7:22" x14ac:dyDescent="0.25">
      <c r="I328" s="8"/>
      <c r="L328" s="35"/>
      <c r="M328" s="35"/>
      <c r="P328" s="30"/>
      <c r="Q328" s="27"/>
      <c r="R328" s="9"/>
      <c r="S328" s="17"/>
      <c r="U328" s="24"/>
    </row>
    <row r="329" spans="7:22" x14ac:dyDescent="0.25">
      <c r="G329" s="58">
        <v>2025</v>
      </c>
      <c r="J329" s="8" t="s">
        <v>122</v>
      </c>
      <c r="L329" s="35">
        <f>L330-L327</f>
        <v>787.97472000000198</v>
      </c>
      <c r="M329" s="35">
        <f>M327*Q327</f>
        <v>53.490063000000006</v>
      </c>
      <c r="U329" s="24"/>
    </row>
    <row r="330" spans="7:22" x14ac:dyDescent="0.25">
      <c r="G330" s="58"/>
      <c r="I330" s="34"/>
      <c r="J330" s="8" t="s">
        <v>123</v>
      </c>
      <c r="K330" s="35">
        <v>520</v>
      </c>
      <c r="L330" s="47">
        <f>K330*R327</f>
        <v>27053.798720000003</v>
      </c>
      <c r="M330" s="47">
        <f>M327+M329</f>
        <v>1836.4921630000003</v>
      </c>
      <c r="U330" s="24"/>
    </row>
    <row r="331" spans="7:22" x14ac:dyDescent="0.25">
      <c r="L331" s="17"/>
      <c r="U331" s="17"/>
    </row>
    <row r="332" spans="7:22" x14ac:dyDescent="0.25">
      <c r="L332" s="17"/>
      <c r="U332" s="17"/>
    </row>
    <row r="333" spans="7:22" x14ac:dyDescent="0.25">
      <c r="L333" s="6"/>
    </row>
    <row r="334" spans="7:22" x14ac:dyDescent="0.25">
      <c r="L334" s="6"/>
    </row>
    <row r="335" spans="7:22" x14ac:dyDescent="0.25">
      <c r="L335" s="6"/>
      <c r="N335" s="10"/>
      <c r="O335" s="10"/>
    </row>
    <row r="336" spans="7:22" x14ac:dyDescent="0.25">
      <c r="N336" s="9"/>
    </row>
    <row r="339" spans="12:12" x14ac:dyDescent="0.25">
      <c r="L339" s="6"/>
    </row>
    <row r="340" spans="12:12" x14ac:dyDescent="0.25">
      <c r="L340" s="6"/>
    </row>
    <row r="341" spans="12:12" x14ac:dyDescent="0.25">
      <c r="L341" s="6"/>
    </row>
    <row r="342" spans="12:12" x14ac:dyDescent="0.25">
      <c r="L342" s="6"/>
    </row>
    <row r="343" spans="12:12" x14ac:dyDescent="0.25">
      <c r="L343" s="6"/>
    </row>
    <row r="344" spans="12:12" x14ac:dyDescent="0.25">
      <c r="L344" s="6"/>
    </row>
    <row r="345" spans="12:12" x14ac:dyDescent="0.25">
      <c r="L345" s="6"/>
    </row>
  </sheetData>
  <mergeCells count="3">
    <mergeCell ref="G329:G330"/>
    <mergeCell ref="G325:G327"/>
    <mergeCell ref="I325:I326"/>
  </mergeCells>
  <phoneticPr fontId="11" type="noConversion"/>
  <pageMargins left="0.7" right="0.7" top="0.75" bottom="0.75" header="0.3" footer="0.3"/>
  <pageSetup scale="71" orientation="portrait" r:id="rId1"/>
  <headerFooter scaleWithDoc="0">
    <oddHeader>&amp;L&amp;"-,Bold"Summit View Water Works LLC
TYE 12/31/23&amp;R&amp;"-,Bold"Exhibit AML-03
Pg 6 of 10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E7149F-BC3F-48F8-A0B5-0CD553100D7D}">
  <sheetPr>
    <pageSetUpPr fitToPage="1"/>
  </sheetPr>
  <dimension ref="B1:T60"/>
  <sheetViews>
    <sheetView topLeftCell="A40" workbookViewId="0">
      <selection activeCell="J57" sqref="J57"/>
    </sheetView>
  </sheetViews>
  <sheetFormatPr defaultRowHeight="15" x14ac:dyDescent="0.25"/>
  <cols>
    <col min="1" max="1" width="2.7109375" customWidth="1"/>
    <col min="2" max="2" width="7.7109375" bestFit="1" customWidth="1"/>
    <col min="3" max="3" width="8.7109375" bestFit="1" customWidth="1"/>
    <col min="4" max="4" width="6.42578125" bestFit="1" customWidth="1"/>
    <col min="5" max="5" width="5.5703125" bestFit="1" customWidth="1"/>
    <col min="6" max="6" width="10.5703125" bestFit="1" customWidth="1"/>
    <col min="7" max="7" width="9.7109375" bestFit="1" customWidth="1"/>
    <col min="8" max="8" width="3.28515625" bestFit="1" customWidth="1"/>
    <col min="9" max="9" width="19.42578125" bestFit="1" customWidth="1"/>
    <col min="10" max="10" width="18.28515625" bestFit="1" customWidth="1"/>
    <col min="11" max="11" width="11" bestFit="1" customWidth="1"/>
    <col min="12" max="12" width="8.140625" bestFit="1" customWidth="1"/>
    <col min="13" max="13" width="6.5703125" bestFit="1" customWidth="1"/>
    <col min="14" max="14" width="9" bestFit="1" customWidth="1"/>
    <col min="15" max="15" width="14.42578125" bestFit="1" customWidth="1"/>
    <col min="16" max="16" width="12.7109375" bestFit="1" customWidth="1"/>
    <col min="17" max="17" width="6.5703125" bestFit="1" customWidth="1"/>
    <col min="18" max="18" width="9.28515625" bestFit="1" customWidth="1"/>
    <col min="19" max="19" width="10.7109375" bestFit="1" customWidth="1"/>
    <col min="20" max="20" width="10.28515625" bestFit="1" customWidth="1"/>
    <col min="21" max="21" width="16.7109375" bestFit="1" customWidth="1"/>
  </cols>
  <sheetData>
    <row r="1" spans="2:19" x14ac:dyDescent="0.25"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</row>
    <row r="2" spans="2:19" x14ac:dyDescent="0.25">
      <c r="B2" s="2" t="s">
        <v>43</v>
      </c>
      <c r="C2" s="3">
        <v>45135</v>
      </c>
      <c r="D2" s="2" t="s">
        <v>276</v>
      </c>
      <c r="E2" s="2" t="s">
        <v>447</v>
      </c>
      <c r="F2" s="2" t="s">
        <v>45</v>
      </c>
      <c r="G2" s="2" t="s">
        <v>93</v>
      </c>
      <c r="H2" s="5"/>
      <c r="I2" s="2" t="s">
        <v>47</v>
      </c>
      <c r="J2" s="4">
        <v>554.20000000000005</v>
      </c>
      <c r="K2" s="4">
        <v>554.20000000000005</v>
      </c>
      <c r="L2" s="6">
        <f>J2</f>
        <v>554.20000000000005</v>
      </c>
    </row>
    <row r="3" spans="2:19" x14ac:dyDescent="0.25">
      <c r="B3" s="2" t="s">
        <v>43</v>
      </c>
      <c r="C3" s="3">
        <v>45135</v>
      </c>
      <c r="D3" s="2" t="s">
        <v>276</v>
      </c>
      <c r="E3" s="2" t="s">
        <v>447</v>
      </c>
      <c r="F3" s="2" t="s">
        <v>45</v>
      </c>
      <c r="G3" s="2" t="s">
        <v>93</v>
      </c>
      <c r="H3" s="5"/>
      <c r="I3" s="2" t="s">
        <v>47</v>
      </c>
      <c r="J3" s="4">
        <v>25.71</v>
      </c>
      <c r="K3" s="4">
        <v>25.71</v>
      </c>
      <c r="M3" s="6">
        <f>J3</f>
        <v>25.71</v>
      </c>
    </row>
    <row r="4" spans="2:19" x14ac:dyDescent="0.25">
      <c r="B4" s="2" t="s">
        <v>43</v>
      </c>
      <c r="C4" s="3">
        <v>45135</v>
      </c>
      <c r="D4" s="2" t="s">
        <v>276</v>
      </c>
      <c r="E4" s="2" t="s">
        <v>447</v>
      </c>
      <c r="F4" s="2" t="s">
        <v>45</v>
      </c>
      <c r="G4" s="2" t="s">
        <v>93</v>
      </c>
      <c r="H4" s="5"/>
      <c r="I4" s="2" t="s">
        <v>47</v>
      </c>
      <c r="J4" s="4">
        <v>3.21</v>
      </c>
      <c r="K4" s="4">
        <v>3.21</v>
      </c>
      <c r="N4" s="6">
        <f>J4</f>
        <v>3.21</v>
      </c>
    </row>
    <row r="5" spans="2:19" x14ac:dyDescent="0.25">
      <c r="B5" s="2" t="s">
        <v>43</v>
      </c>
      <c r="C5" s="3">
        <v>45135</v>
      </c>
      <c r="D5" s="2" t="s">
        <v>276</v>
      </c>
      <c r="E5" s="2" t="s">
        <v>447</v>
      </c>
      <c r="F5" s="2" t="s">
        <v>45</v>
      </c>
      <c r="G5" s="2" t="s">
        <v>93</v>
      </c>
      <c r="H5" s="5"/>
      <c r="I5" s="2" t="s">
        <v>47</v>
      </c>
      <c r="J5" s="4">
        <v>1.33</v>
      </c>
      <c r="K5" s="4">
        <v>1.33</v>
      </c>
      <c r="O5" s="6">
        <f>J5</f>
        <v>1.33</v>
      </c>
    </row>
    <row r="6" spans="2:19" x14ac:dyDescent="0.25">
      <c r="B6" s="2" t="s">
        <v>43</v>
      </c>
      <c r="C6" s="3">
        <v>45135</v>
      </c>
      <c r="D6" s="2" t="s">
        <v>276</v>
      </c>
      <c r="E6" s="2" t="s">
        <v>447</v>
      </c>
      <c r="F6" s="2" t="s">
        <v>45</v>
      </c>
      <c r="G6" s="2" t="s">
        <v>93</v>
      </c>
      <c r="H6" s="5"/>
      <c r="I6" s="2" t="s">
        <v>47</v>
      </c>
      <c r="J6" s="4">
        <v>0.17</v>
      </c>
      <c r="K6" s="4">
        <v>0.17</v>
      </c>
      <c r="P6" s="6">
        <f>J6</f>
        <v>0.17</v>
      </c>
    </row>
    <row r="7" spans="2:19" x14ac:dyDescent="0.25">
      <c r="B7" s="2" t="s">
        <v>43</v>
      </c>
      <c r="C7" s="3">
        <v>45135</v>
      </c>
      <c r="D7" s="2" t="s">
        <v>276</v>
      </c>
      <c r="E7" s="2" t="s">
        <v>447</v>
      </c>
      <c r="F7" s="2" t="s">
        <v>45</v>
      </c>
      <c r="G7" s="2" t="s">
        <v>93</v>
      </c>
      <c r="H7" s="5"/>
      <c r="I7" s="2" t="s">
        <v>47</v>
      </c>
      <c r="J7" s="4">
        <v>34.36</v>
      </c>
      <c r="K7" s="4">
        <v>34.36</v>
      </c>
      <c r="Q7" s="6">
        <f>J7</f>
        <v>34.36</v>
      </c>
    </row>
    <row r="8" spans="2:19" x14ac:dyDescent="0.25">
      <c r="B8" s="2" t="s">
        <v>43</v>
      </c>
      <c r="C8" s="3">
        <v>45135</v>
      </c>
      <c r="D8" s="2" t="s">
        <v>276</v>
      </c>
      <c r="E8" s="2" t="s">
        <v>447</v>
      </c>
      <c r="F8" s="2" t="s">
        <v>45</v>
      </c>
      <c r="G8" s="2" t="s">
        <v>93</v>
      </c>
      <c r="H8" s="5"/>
      <c r="I8" s="2" t="s">
        <v>47</v>
      </c>
      <c r="J8" s="4">
        <v>8.0399999999999991</v>
      </c>
      <c r="K8" s="4">
        <v>8.0399999999999991</v>
      </c>
      <c r="R8" s="6">
        <f>J8</f>
        <v>8.0399999999999991</v>
      </c>
    </row>
    <row r="9" spans="2:19" x14ac:dyDescent="0.25">
      <c r="B9" s="2" t="s">
        <v>43</v>
      </c>
      <c r="C9" s="3">
        <v>45135</v>
      </c>
      <c r="D9" s="2" t="s">
        <v>276</v>
      </c>
      <c r="E9" s="2" t="s">
        <v>447</v>
      </c>
      <c r="F9" s="2" t="s">
        <v>45</v>
      </c>
      <c r="G9" s="2" t="s">
        <v>93</v>
      </c>
      <c r="H9" s="5"/>
      <c r="I9" s="2" t="s">
        <v>47</v>
      </c>
      <c r="J9" s="4">
        <v>1.33</v>
      </c>
      <c r="K9" s="4">
        <v>1.33</v>
      </c>
      <c r="S9" s="6">
        <f>J9</f>
        <v>1.33</v>
      </c>
    </row>
    <row r="10" spans="2:19" x14ac:dyDescent="0.25">
      <c r="B10" s="2" t="s">
        <v>43</v>
      </c>
      <c r="C10" s="3">
        <v>45142</v>
      </c>
      <c r="D10" s="2" t="s">
        <v>277</v>
      </c>
      <c r="E10" s="2" t="s">
        <v>447</v>
      </c>
      <c r="F10" s="2" t="s">
        <v>45</v>
      </c>
      <c r="G10" s="2" t="s">
        <v>93</v>
      </c>
      <c r="H10" s="5"/>
      <c r="I10" s="2" t="s">
        <v>47</v>
      </c>
      <c r="J10" s="4">
        <v>554.20000000000005</v>
      </c>
      <c r="K10" s="4">
        <v>554.20000000000005</v>
      </c>
      <c r="L10" s="6">
        <f>J10</f>
        <v>554.20000000000005</v>
      </c>
    </row>
    <row r="11" spans="2:19" x14ac:dyDescent="0.25">
      <c r="B11" s="2" t="s">
        <v>43</v>
      </c>
      <c r="C11" s="3">
        <v>45142</v>
      </c>
      <c r="D11" s="2" t="s">
        <v>277</v>
      </c>
      <c r="E11" s="2" t="s">
        <v>447</v>
      </c>
      <c r="F11" s="2" t="s">
        <v>45</v>
      </c>
      <c r="G11" s="2" t="s">
        <v>93</v>
      </c>
      <c r="H11" s="5"/>
      <c r="I11" s="2" t="s">
        <v>47</v>
      </c>
      <c r="J11" s="4">
        <v>25.71</v>
      </c>
      <c r="K11" s="4">
        <v>25.71</v>
      </c>
      <c r="M11" s="6">
        <f>J11</f>
        <v>25.71</v>
      </c>
    </row>
    <row r="12" spans="2:19" x14ac:dyDescent="0.25">
      <c r="B12" s="2" t="s">
        <v>43</v>
      </c>
      <c r="C12" s="3">
        <v>45142</v>
      </c>
      <c r="D12" s="2" t="s">
        <v>277</v>
      </c>
      <c r="E12" s="2" t="s">
        <v>447</v>
      </c>
      <c r="F12" s="2" t="s">
        <v>45</v>
      </c>
      <c r="G12" s="2" t="s">
        <v>93</v>
      </c>
      <c r="H12" s="5"/>
      <c r="I12" s="2" t="s">
        <v>47</v>
      </c>
      <c r="J12" s="4">
        <v>3.21</v>
      </c>
      <c r="K12" s="4">
        <v>3.21</v>
      </c>
      <c r="N12" s="6">
        <f>J12</f>
        <v>3.21</v>
      </c>
    </row>
    <row r="13" spans="2:19" x14ac:dyDescent="0.25">
      <c r="B13" s="2" t="s">
        <v>43</v>
      </c>
      <c r="C13" s="3">
        <v>45142</v>
      </c>
      <c r="D13" s="2" t="s">
        <v>277</v>
      </c>
      <c r="E13" s="2" t="s">
        <v>447</v>
      </c>
      <c r="F13" s="2" t="s">
        <v>45</v>
      </c>
      <c r="G13" s="2" t="s">
        <v>93</v>
      </c>
      <c r="H13" s="5"/>
      <c r="I13" s="2" t="s">
        <v>47</v>
      </c>
      <c r="J13" s="4">
        <v>1.33</v>
      </c>
      <c r="K13" s="4">
        <v>1.33</v>
      </c>
      <c r="O13" s="6">
        <f>J13</f>
        <v>1.33</v>
      </c>
    </row>
    <row r="14" spans="2:19" x14ac:dyDescent="0.25">
      <c r="B14" s="2" t="s">
        <v>43</v>
      </c>
      <c r="C14" s="3">
        <v>45142</v>
      </c>
      <c r="D14" s="2" t="s">
        <v>277</v>
      </c>
      <c r="E14" s="2" t="s">
        <v>447</v>
      </c>
      <c r="F14" s="2" t="s">
        <v>45</v>
      </c>
      <c r="G14" s="2" t="s">
        <v>93</v>
      </c>
      <c r="H14" s="5"/>
      <c r="I14" s="2" t="s">
        <v>47</v>
      </c>
      <c r="J14" s="4">
        <v>0.16</v>
      </c>
      <c r="K14" s="4">
        <v>0.16</v>
      </c>
      <c r="P14" s="6">
        <f>J14</f>
        <v>0.16</v>
      </c>
    </row>
    <row r="15" spans="2:19" x14ac:dyDescent="0.25">
      <c r="B15" s="2" t="s">
        <v>43</v>
      </c>
      <c r="C15" s="3">
        <v>45142</v>
      </c>
      <c r="D15" s="2" t="s">
        <v>277</v>
      </c>
      <c r="E15" s="2" t="s">
        <v>447</v>
      </c>
      <c r="F15" s="2" t="s">
        <v>45</v>
      </c>
      <c r="G15" s="2" t="s">
        <v>93</v>
      </c>
      <c r="H15" s="5"/>
      <c r="I15" s="2" t="s">
        <v>47</v>
      </c>
      <c r="J15" s="4">
        <v>34.36</v>
      </c>
      <c r="K15" s="4">
        <v>34.36</v>
      </c>
      <c r="Q15" s="6">
        <f>J15</f>
        <v>34.36</v>
      </c>
    </row>
    <row r="16" spans="2:19" x14ac:dyDescent="0.25">
      <c r="B16" s="2" t="s">
        <v>43</v>
      </c>
      <c r="C16" s="3">
        <v>45142</v>
      </c>
      <c r="D16" s="2" t="s">
        <v>277</v>
      </c>
      <c r="E16" s="2" t="s">
        <v>447</v>
      </c>
      <c r="F16" s="2" t="s">
        <v>45</v>
      </c>
      <c r="G16" s="2" t="s">
        <v>93</v>
      </c>
      <c r="H16" s="5"/>
      <c r="I16" s="2" t="s">
        <v>47</v>
      </c>
      <c r="J16" s="4">
        <v>8.0299999999999994</v>
      </c>
      <c r="K16" s="4">
        <v>8.0299999999999994</v>
      </c>
      <c r="R16" s="6">
        <f>J16</f>
        <v>8.0299999999999994</v>
      </c>
    </row>
    <row r="17" spans="2:19" x14ac:dyDescent="0.25">
      <c r="B17" s="2" t="s">
        <v>43</v>
      </c>
      <c r="C17" s="3">
        <v>45142</v>
      </c>
      <c r="D17" s="2" t="s">
        <v>277</v>
      </c>
      <c r="E17" s="2" t="s">
        <v>447</v>
      </c>
      <c r="F17" s="2" t="s">
        <v>45</v>
      </c>
      <c r="G17" s="2" t="s">
        <v>93</v>
      </c>
      <c r="H17" s="5"/>
      <c r="I17" s="2" t="s">
        <v>47</v>
      </c>
      <c r="J17" s="4">
        <v>1.33</v>
      </c>
      <c r="K17" s="4">
        <v>1.33</v>
      </c>
      <c r="S17" s="6">
        <f>J17</f>
        <v>1.33</v>
      </c>
    </row>
    <row r="18" spans="2:19" x14ac:dyDescent="0.25">
      <c r="B18" s="2" t="s">
        <v>43</v>
      </c>
      <c r="C18" s="3">
        <v>45149</v>
      </c>
      <c r="D18" s="2" t="s">
        <v>278</v>
      </c>
      <c r="E18" s="2" t="s">
        <v>447</v>
      </c>
      <c r="F18" s="2" t="s">
        <v>45</v>
      </c>
      <c r="G18" s="2" t="s">
        <v>93</v>
      </c>
      <c r="H18" s="5"/>
      <c r="I18" s="2" t="s">
        <v>47</v>
      </c>
      <c r="J18" s="4">
        <v>554.20000000000005</v>
      </c>
      <c r="K18" s="4">
        <v>554.20000000000005</v>
      </c>
      <c r="L18" s="6">
        <f>J18</f>
        <v>554.20000000000005</v>
      </c>
    </row>
    <row r="19" spans="2:19" x14ac:dyDescent="0.25">
      <c r="B19" s="2" t="s">
        <v>43</v>
      </c>
      <c r="C19" s="3">
        <v>45149</v>
      </c>
      <c r="D19" s="2" t="s">
        <v>278</v>
      </c>
      <c r="E19" s="2" t="s">
        <v>447</v>
      </c>
      <c r="F19" s="2" t="s">
        <v>45</v>
      </c>
      <c r="G19" s="2" t="s">
        <v>93</v>
      </c>
      <c r="H19" s="5"/>
      <c r="I19" s="2" t="s">
        <v>47</v>
      </c>
      <c r="J19" s="4">
        <v>25.71</v>
      </c>
      <c r="K19" s="4">
        <v>25.71</v>
      </c>
      <c r="M19" s="6">
        <f>J19</f>
        <v>25.71</v>
      </c>
    </row>
    <row r="20" spans="2:19" x14ac:dyDescent="0.25">
      <c r="B20" s="2" t="s">
        <v>43</v>
      </c>
      <c r="C20" s="3">
        <v>45149</v>
      </c>
      <c r="D20" s="2" t="s">
        <v>278</v>
      </c>
      <c r="E20" s="2" t="s">
        <v>447</v>
      </c>
      <c r="F20" s="2" t="s">
        <v>45</v>
      </c>
      <c r="G20" s="2" t="s">
        <v>93</v>
      </c>
      <c r="H20" s="5"/>
      <c r="I20" s="2" t="s">
        <v>47</v>
      </c>
      <c r="J20" s="4">
        <v>3.21</v>
      </c>
      <c r="K20" s="4">
        <v>3.21</v>
      </c>
      <c r="N20" s="6">
        <f>J20</f>
        <v>3.21</v>
      </c>
    </row>
    <row r="21" spans="2:19" x14ac:dyDescent="0.25">
      <c r="B21" s="2" t="s">
        <v>43</v>
      </c>
      <c r="C21" s="3">
        <v>45149</v>
      </c>
      <c r="D21" s="2" t="s">
        <v>278</v>
      </c>
      <c r="E21" s="2" t="s">
        <v>447</v>
      </c>
      <c r="F21" s="2" t="s">
        <v>45</v>
      </c>
      <c r="G21" s="2" t="s">
        <v>93</v>
      </c>
      <c r="H21" s="5"/>
      <c r="I21" s="2" t="s">
        <v>47</v>
      </c>
      <c r="J21" s="4">
        <v>1.33</v>
      </c>
      <c r="K21" s="4">
        <v>1.33</v>
      </c>
      <c r="O21" s="6">
        <f>J21</f>
        <v>1.33</v>
      </c>
    </row>
    <row r="22" spans="2:19" x14ac:dyDescent="0.25">
      <c r="B22" s="2" t="s">
        <v>43</v>
      </c>
      <c r="C22" s="3">
        <v>45149</v>
      </c>
      <c r="D22" s="2" t="s">
        <v>278</v>
      </c>
      <c r="E22" s="2" t="s">
        <v>447</v>
      </c>
      <c r="F22" s="2" t="s">
        <v>45</v>
      </c>
      <c r="G22" s="2" t="s">
        <v>93</v>
      </c>
      <c r="H22" s="5"/>
      <c r="I22" s="2" t="s">
        <v>47</v>
      </c>
      <c r="J22" s="4">
        <v>0.17</v>
      </c>
      <c r="K22" s="4">
        <v>0.17</v>
      </c>
      <c r="P22" s="6">
        <f>J22</f>
        <v>0.17</v>
      </c>
    </row>
    <row r="23" spans="2:19" x14ac:dyDescent="0.25">
      <c r="B23" s="2" t="s">
        <v>43</v>
      </c>
      <c r="C23" s="3">
        <v>45149</v>
      </c>
      <c r="D23" s="2" t="s">
        <v>278</v>
      </c>
      <c r="E23" s="2" t="s">
        <v>447</v>
      </c>
      <c r="F23" s="2" t="s">
        <v>45</v>
      </c>
      <c r="G23" s="2" t="s">
        <v>93</v>
      </c>
      <c r="H23" s="5"/>
      <c r="I23" s="2" t="s">
        <v>47</v>
      </c>
      <c r="J23" s="4">
        <v>34.36</v>
      </c>
      <c r="K23" s="4">
        <v>34.36</v>
      </c>
      <c r="Q23" s="6">
        <f>J23</f>
        <v>34.36</v>
      </c>
    </row>
    <row r="24" spans="2:19" x14ac:dyDescent="0.25">
      <c r="B24" s="2" t="s">
        <v>43</v>
      </c>
      <c r="C24" s="3">
        <v>45149</v>
      </c>
      <c r="D24" s="2" t="s">
        <v>278</v>
      </c>
      <c r="E24" s="2" t="s">
        <v>447</v>
      </c>
      <c r="F24" s="2" t="s">
        <v>45</v>
      </c>
      <c r="G24" s="2" t="s">
        <v>93</v>
      </c>
      <c r="H24" s="5"/>
      <c r="I24" s="2" t="s">
        <v>47</v>
      </c>
      <c r="J24" s="4">
        <v>8.0399999999999991</v>
      </c>
      <c r="K24" s="4">
        <v>8.0399999999999991</v>
      </c>
      <c r="R24" s="6">
        <f>J24</f>
        <v>8.0399999999999991</v>
      </c>
    </row>
    <row r="25" spans="2:19" x14ac:dyDescent="0.25">
      <c r="B25" s="2" t="s">
        <v>43</v>
      </c>
      <c r="C25" s="3">
        <v>45149</v>
      </c>
      <c r="D25" s="2" t="s">
        <v>278</v>
      </c>
      <c r="E25" s="2" t="s">
        <v>447</v>
      </c>
      <c r="F25" s="2" t="s">
        <v>45</v>
      </c>
      <c r="G25" s="2" t="s">
        <v>93</v>
      </c>
      <c r="H25" s="5"/>
      <c r="I25" s="2" t="s">
        <v>47</v>
      </c>
      <c r="J25" s="4">
        <v>1.33</v>
      </c>
      <c r="K25" s="4">
        <v>1.33</v>
      </c>
      <c r="S25" s="6">
        <f>J25</f>
        <v>1.33</v>
      </c>
    </row>
    <row r="26" spans="2:19" x14ac:dyDescent="0.25">
      <c r="B26" s="2" t="s">
        <v>43</v>
      </c>
      <c r="C26" s="3">
        <v>45156</v>
      </c>
      <c r="D26" s="2" t="s">
        <v>279</v>
      </c>
      <c r="E26" s="2" t="s">
        <v>447</v>
      </c>
      <c r="F26" s="2" t="s">
        <v>45</v>
      </c>
      <c r="G26" s="2" t="s">
        <v>93</v>
      </c>
      <c r="H26" s="5"/>
      <c r="I26" s="2" t="s">
        <v>47</v>
      </c>
      <c r="J26" s="4">
        <v>554.20000000000005</v>
      </c>
      <c r="K26" s="4">
        <v>554.20000000000005</v>
      </c>
      <c r="L26" s="6">
        <f>J26</f>
        <v>554.20000000000005</v>
      </c>
    </row>
    <row r="27" spans="2:19" x14ac:dyDescent="0.25">
      <c r="B27" s="2" t="s">
        <v>43</v>
      </c>
      <c r="C27" s="3">
        <v>45156</v>
      </c>
      <c r="D27" s="2" t="s">
        <v>279</v>
      </c>
      <c r="E27" s="2" t="s">
        <v>447</v>
      </c>
      <c r="F27" s="2" t="s">
        <v>45</v>
      </c>
      <c r="G27" s="2" t="s">
        <v>93</v>
      </c>
      <c r="H27" s="5"/>
      <c r="I27" s="2" t="s">
        <v>47</v>
      </c>
      <c r="J27" s="4">
        <v>25.71</v>
      </c>
      <c r="K27" s="4">
        <v>25.71</v>
      </c>
      <c r="M27" s="6">
        <f>J27</f>
        <v>25.71</v>
      </c>
    </row>
    <row r="28" spans="2:19" x14ac:dyDescent="0.25">
      <c r="B28" s="2" t="s">
        <v>43</v>
      </c>
      <c r="C28" s="3">
        <v>45156</v>
      </c>
      <c r="D28" s="2" t="s">
        <v>279</v>
      </c>
      <c r="E28" s="2" t="s">
        <v>447</v>
      </c>
      <c r="F28" s="2" t="s">
        <v>45</v>
      </c>
      <c r="G28" s="2" t="s">
        <v>93</v>
      </c>
      <c r="H28" s="5"/>
      <c r="I28" s="2" t="s">
        <v>47</v>
      </c>
      <c r="J28" s="4">
        <v>3.21</v>
      </c>
      <c r="K28" s="4">
        <v>3.21</v>
      </c>
      <c r="N28" s="6">
        <f>J28</f>
        <v>3.21</v>
      </c>
    </row>
    <row r="29" spans="2:19" x14ac:dyDescent="0.25">
      <c r="B29" s="2" t="s">
        <v>43</v>
      </c>
      <c r="C29" s="3">
        <v>45156</v>
      </c>
      <c r="D29" s="2" t="s">
        <v>279</v>
      </c>
      <c r="E29" s="2" t="s">
        <v>447</v>
      </c>
      <c r="F29" s="2" t="s">
        <v>45</v>
      </c>
      <c r="G29" s="2" t="s">
        <v>93</v>
      </c>
      <c r="H29" s="5"/>
      <c r="I29" s="2" t="s">
        <v>47</v>
      </c>
      <c r="J29" s="4">
        <v>1.33</v>
      </c>
      <c r="K29" s="4">
        <v>1.33</v>
      </c>
      <c r="O29" s="6">
        <f>J29</f>
        <v>1.33</v>
      </c>
    </row>
    <row r="30" spans="2:19" x14ac:dyDescent="0.25">
      <c r="B30" s="2" t="s">
        <v>43</v>
      </c>
      <c r="C30" s="3">
        <v>45156</v>
      </c>
      <c r="D30" s="2" t="s">
        <v>279</v>
      </c>
      <c r="E30" s="2" t="s">
        <v>447</v>
      </c>
      <c r="F30" s="2" t="s">
        <v>45</v>
      </c>
      <c r="G30" s="2" t="s">
        <v>93</v>
      </c>
      <c r="H30" s="5"/>
      <c r="I30" s="2" t="s">
        <v>47</v>
      </c>
      <c r="J30" s="4">
        <v>0.17</v>
      </c>
      <c r="K30" s="4">
        <v>0.17</v>
      </c>
      <c r="P30" s="6">
        <f>J30</f>
        <v>0.17</v>
      </c>
    </row>
    <row r="31" spans="2:19" x14ac:dyDescent="0.25">
      <c r="B31" s="2" t="s">
        <v>43</v>
      </c>
      <c r="C31" s="3">
        <v>45156</v>
      </c>
      <c r="D31" s="2" t="s">
        <v>279</v>
      </c>
      <c r="E31" s="2" t="s">
        <v>447</v>
      </c>
      <c r="F31" s="2" t="s">
        <v>45</v>
      </c>
      <c r="G31" s="2" t="s">
        <v>93</v>
      </c>
      <c r="H31" s="5"/>
      <c r="I31" s="2" t="s">
        <v>47</v>
      </c>
      <c r="J31" s="4">
        <v>34.36</v>
      </c>
      <c r="K31" s="4">
        <v>34.36</v>
      </c>
      <c r="Q31" s="6">
        <f>J31</f>
        <v>34.36</v>
      </c>
    </row>
    <row r="32" spans="2:19" x14ac:dyDescent="0.25">
      <c r="B32" s="2" t="s">
        <v>43</v>
      </c>
      <c r="C32" s="3">
        <v>45156</v>
      </c>
      <c r="D32" s="2" t="s">
        <v>279</v>
      </c>
      <c r="E32" s="2" t="s">
        <v>447</v>
      </c>
      <c r="F32" s="2" t="s">
        <v>45</v>
      </c>
      <c r="G32" s="2" t="s">
        <v>93</v>
      </c>
      <c r="H32" s="5"/>
      <c r="I32" s="2" t="s">
        <v>47</v>
      </c>
      <c r="J32" s="4">
        <v>8.0299999999999994</v>
      </c>
      <c r="K32" s="4">
        <v>8.0299999999999994</v>
      </c>
      <c r="R32" s="6">
        <f>J32</f>
        <v>8.0299999999999994</v>
      </c>
    </row>
    <row r="33" spans="2:19" x14ac:dyDescent="0.25">
      <c r="B33" s="2" t="s">
        <v>43</v>
      </c>
      <c r="C33" s="3">
        <v>45156</v>
      </c>
      <c r="D33" s="2" t="s">
        <v>279</v>
      </c>
      <c r="E33" s="2" t="s">
        <v>447</v>
      </c>
      <c r="F33" s="2" t="s">
        <v>45</v>
      </c>
      <c r="G33" s="2" t="s">
        <v>93</v>
      </c>
      <c r="H33" s="5"/>
      <c r="I33" s="2" t="s">
        <v>47</v>
      </c>
      <c r="J33" s="4">
        <v>1.33</v>
      </c>
      <c r="K33" s="4">
        <v>1.33</v>
      </c>
      <c r="S33" s="6">
        <f>J33</f>
        <v>1.33</v>
      </c>
    </row>
    <row r="34" spans="2:19" x14ac:dyDescent="0.25">
      <c r="B34" s="2" t="s">
        <v>43</v>
      </c>
      <c r="C34" s="3">
        <v>45163</v>
      </c>
      <c r="D34" s="2" t="s">
        <v>280</v>
      </c>
      <c r="E34" s="2" t="s">
        <v>447</v>
      </c>
      <c r="F34" s="2" t="s">
        <v>45</v>
      </c>
      <c r="G34" s="2" t="s">
        <v>93</v>
      </c>
      <c r="H34" s="5"/>
      <c r="I34" s="2" t="s">
        <v>47</v>
      </c>
      <c r="J34" s="4">
        <v>554.20000000000005</v>
      </c>
      <c r="K34" s="4">
        <v>554.20000000000005</v>
      </c>
      <c r="L34" s="6">
        <f>J34</f>
        <v>554.20000000000005</v>
      </c>
    </row>
    <row r="35" spans="2:19" x14ac:dyDescent="0.25">
      <c r="B35" s="2" t="s">
        <v>43</v>
      </c>
      <c r="C35" s="3">
        <v>45163</v>
      </c>
      <c r="D35" s="2" t="s">
        <v>280</v>
      </c>
      <c r="E35" s="2" t="s">
        <v>447</v>
      </c>
      <c r="F35" s="2" t="s">
        <v>45</v>
      </c>
      <c r="G35" s="2" t="s">
        <v>93</v>
      </c>
      <c r="H35" s="5"/>
      <c r="I35" s="2" t="s">
        <v>47</v>
      </c>
      <c r="J35" s="4">
        <v>25.71</v>
      </c>
      <c r="K35" s="4">
        <v>25.71</v>
      </c>
      <c r="M35" s="6">
        <f>J35</f>
        <v>25.71</v>
      </c>
    </row>
    <row r="36" spans="2:19" x14ac:dyDescent="0.25">
      <c r="B36" s="2" t="s">
        <v>43</v>
      </c>
      <c r="C36" s="3">
        <v>45163</v>
      </c>
      <c r="D36" s="2" t="s">
        <v>280</v>
      </c>
      <c r="E36" s="2" t="s">
        <v>447</v>
      </c>
      <c r="F36" s="2" t="s">
        <v>45</v>
      </c>
      <c r="G36" s="2" t="s">
        <v>93</v>
      </c>
      <c r="H36" s="5"/>
      <c r="I36" s="2" t="s">
        <v>47</v>
      </c>
      <c r="J36" s="4">
        <v>3.21</v>
      </c>
      <c r="K36" s="4">
        <v>3.21</v>
      </c>
      <c r="N36" s="6">
        <f>J36</f>
        <v>3.21</v>
      </c>
    </row>
    <row r="37" spans="2:19" x14ac:dyDescent="0.25">
      <c r="B37" s="2" t="s">
        <v>43</v>
      </c>
      <c r="C37" s="3">
        <v>45163</v>
      </c>
      <c r="D37" s="2" t="s">
        <v>280</v>
      </c>
      <c r="E37" s="2" t="s">
        <v>447</v>
      </c>
      <c r="F37" s="2" t="s">
        <v>45</v>
      </c>
      <c r="G37" s="2" t="s">
        <v>93</v>
      </c>
      <c r="H37" s="5"/>
      <c r="I37" s="2" t="s">
        <v>47</v>
      </c>
      <c r="J37" s="4">
        <v>1.33</v>
      </c>
      <c r="K37" s="4">
        <v>1.33</v>
      </c>
      <c r="O37" s="6">
        <f>J37</f>
        <v>1.33</v>
      </c>
    </row>
    <row r="38" spans="2:19" x14ac:dyDescent="0.25">
      <c r="B38" s="2" t="s">
        <v>43</v>
      </c>
      <c r="C38" s="3">
        <v>45163</v>
      </c>
      <c r="D38" s="2" t="s">
        <v>280</v>
      </c>
      <c r="E38" s="2" t="s">
        <v>447</v>
      </c>
      <c r="F38" s="2" t="s">
        <v>45</v>
      </c>
      <c r="G38" s="2" t="s">
        <v>93</v>
      </c>
      <c r="H38" s="5"/>
      <c r="I38" s="2" t="s">
        <v>47</v>
      </c>
      <c r="J38" s="4">
        <v>0.16</v>
      </c>
      <c r="K38" s="4">
        <v>0.16</v>
      </c>
      <c r="P38" s="6">
        <f>J38</f>
        <v>0.16</v>
      </c>
    </row>
    <row r="39" spans="2:19" x14ac:dyDescent="0.25">
      <c r="B39" s="2" t="s">
        <v>43</v>
      </c>
      <c r="C39" s="3">
        <v>45163</v>
      </c>
      <c r="D39" s="2" t="s">
        <v>280</v>
      </c>
      <c r="E39" s="2" t="s">
        <v>447</v>
      </c>
      <c r="F39" s="2" t="s">
        <v>45</v>
      </c>
      <c r="G39" s="2" t="s">
        <v>93</v>
      </c>
      <c r="H39" s="5"/>
      <c r="I39" s="2" t="s">
        <v>47</v>
      </c>
      <c r="J39" s="4">
        <v>34.36</v>
      </c>
      <c r="K39" s="4">
        <v>34.36</v>
      </c>
      <c r="Q39" s="6">
        <f>J39</f>
        <v>34.36</v>
      </c>
    </row>
    <row r="40" spans="2:19" x14ac:dyDescent="0.25">
      <c r="B40" s="2" t="s">
        <v>43</v>
      </c>
      <c r="C40" s="3">
        <v>45163</v>
      </c>
      <c r="D40" s="2" t="s">
        <v>280</v>
      </c>
      <c r="E40" s="2" t="s">
        <v>447</v>
      </c>
      <c r="F40" s="2" t="s">
        <v>45</v>
      </c>
      <c r="G40" s="2" t="s">
        <v>93</v>
      </c>
      <c r="H40" s="5"/>
      <c r="I40" s="2" t="s">
        <v>47</v>
      </c>
      <c r="J40" s="4">
        <v>8.0399999999999991</v>
      </c>
      <c r="K40" s="4">
        <v>8.0399999999999991</v>
      </c>
      <c r="R40" s="6">
        <f>J40</f>
        <v>8.0399999999999991</v>
      </c>
    </row>
    <row r="41" spans="2:19" x14ac:dyDescent="0.25">
      <c r="B41" s="2" t="s">
        <v>43</v>
      </c>
      <c r="C41" s="3">
        <v>45163</v>
      </c>
      <c r="D41" s="2" t="s">
        <v>280</v>
      </c>
      <c r="E41" s="2" t="s">
        <v>447</v>
      </c>
      <c r="F41" s="2" t="s">
        <v>45</v>
      </c>
      <c r="G41" s="2" t="s">
        <v>93</v>
      </c>
      <c r="H41" s="5"/>
      <c r="I41" s="2" t="s">
        <v>47</v>
      </c>
      <c r="J41" s="4">
        <v>1.33</v>
      </c>
      <c r="K41" s="4">
        <v>1.33</v>
      </c>
      <c r="S41" s="6">
        <f>J41</f>
        <v>1.33</v>
      </c>
    </row>
    <row r="42" spans="2:19" x14ac:dyDescent="0.25">
      <c r="B42" s="2" t="s">
        <v>43</v>
      </c>
      <c r="C42" s="3">
        <v>45170</v>
      </c>
      <c r="D42" s="2" t="s">
        <v>281</v>
      </c>
      <c r="E42" s="2" t="s">
        <v>447</v>
      </c>
      <c r="F42" s="2" t="s">
        <v>45</v>
      </c>
      <c r="G42" s="2" t="s">
        <v>93</v>
      </c>
      <c r="H42" s="5"/>
      <c r="I42" s="2" t="s">
        <v>47</v>
      </c>
      <c r="J42" s="4">
        <v>554.20000000000005</v>
      </c>
      <c r="K42" s="4">
        <v>554.20000000000005</v>
      </c>
      <c r="L42" s="6">
        <f>J42</f>
        <v>554.20000000000005</v>
      </c>
    </row>
    <row r="43" spans="2:19" x14ac:dyDescent="0.25">
      <c r="B43" s="2" t="s">
        <v>43</v>
      </c>
      <c r="C43" s="3">
        <v>45170</v>
      </c>
      <c r="D43" s="2" t="s">
        <v>281</v>
      </c>
      <c r="E43" s="2" t="s">
        <v>447</v>
      </c>
      <c r="F43" s="2" t="s">
        <v>45</v>
      </c>
      <c r="G43" s="2" t="s">
        <v>93</v>
      </c>
      <c r="H43" s="5"/>
      <c r="I43" s="2" t="s">
        <v>47</v>
      </c>
      <c r="J43" s="4">
        <v>25.71</v>
      </c>
      <c r="K43" s="4">
        <v>25.71</v>
      </c>
      <c r="M43" s="6">
        <f>J43</f>
        <v>25.71</v>
      </c>
    </row>
    <row r="44" spans="2:19" x14ac:dyDescent="0.25">
      <c r="B44" s="2" t="s">
        <v>43</v>
      </c>
      <c r="C44" s="3">
        <v>45170</v>
      </c>
      <c r="D44" s="2" t="s">
        <v>281</v>
      </c>
      <c r="E44" s="2" t="s">
        <v>447</v>
      </c>
      <c r="F44" s="2" t="s">
        <v>45</v>
      </c>
      <c r="G44" s="2" t="s">
        <v>93</v>
      </c>
      <c r="H44" s="5"/>
      <c r="I44" s="2" t="s">
        <v>47</v>
      </c>
      <c r="J44" s="4">
        <v>3.21</v>
      </c>
      <c r="K44" s="4">
        <v>3.21</v>
      </c>
      <c r="N44" s="6">
        <f>J44</f>
        <v>3.21</v>
      </c>
    </row>
    <row r="45" spans="2:19" x14ac:dyDescent="0.25">
      <c r="B45" s="2" t="s">
        <v>43</v>
      </c>
      <c r="C45" s="3">
        <v>45170</v>
      </c>
      <c r="D45" s="2" t="s">
        <v>281</v>
      </c>
      <c r="E45" s="2" t="s">
        <v>447</v>
      </c>
      <c r="F45" s="2" t="s">
        <v>45</v>
      </c>
      <c r="G45" s="2" t="s">
        <v>93</v>
      </c>
      <c r="H45" s="5"/>
      <c r="I45" s="2" t="s">
        <v>47</v>
      </c>
      <c r="J45" s="4">
        <v>1.33</v>
      </c>
      <c r="K45" s="4">
        <v>1.33</v>
      </c>
      <c r="O45" s="6">
        <f>J45</f>
        <v>1.33</v>
      </c>
    </row>
    <row r="46" spans="2:19" x14ac:dyDescent="0.25">
      <c r="B46" s="2" t="s">
        <v>43</v>
      </c>
      <c r="C46" s="3">
        <v>45170</v>
      </c>
      <c r="D46" s="2" t="s">
        <v>281</v>
      </c>
      <c r="E46" s="2" t="s">
        <v>447</v>
      </c>
      <c r="F46" s="2" t="s">
        <v>45</v>
      </c>
      <c r="G46" s="2" t="s">
        <v>93</v>
      </c>
      <c r="H46" s="5"/>
      <c r="I46" s="2" t="s">
        <v>47</v>
      </c>
      <c r="J46" s="4">
        <v>0.17</v>
      </c>
      <c r="K46" s="4">
        <v>0.17</v>
      </c>
      <c r="P46" s="6">
        <f>J46</f>
        <v>0.17</v>
      </c>
    </row>
    <row r="47" spans="2:19" x14ac:dyDescent="0.25">
      <c r="B47" s="2" t="s">
        <v>43</v>
      </c>
      <c r="C47" s="3">
        <v>45170</v>
      </c>
      <c r="D47" s="2" t="s">
        <v>281</v>
      </c>
      <c r="E47" s="2" t="s">
        <v>447</v>
      </c>
      <c r="F47" s="2" t="s">
        <v>45</v>
      </c>
      <c r="G47" s="2" t="s">
        <v>93</v>
      </c>
      <c r="H47" s="5"/>
      <c r="I47" s="2" t="s">
        <v>47</v>
      </c>
      <c r="J47" s="4">
        <v>34.36</v>
      </c>
      <c r="K47" s="4">
        <v>34.36</v>
      </c>
      <c r="Q47" s="6">
        <f>J47</f>
        <v>34.36</v>
      </c>
    </row>
    <row r="48" spans="2:19" x14ac:dyDescent="0.25">
      <c r="B48" s="2" t="s">
        <v>43</v>
      </c>
      <c r="C48" s="3">
        <v>45170</v>
      </c>
      <c r="D48" s="2" t="s">
        <v>281</v>
      </c>
      <c r="E48" s="2" t="s">
        <v>447</v>
      </c>
      <c r="F48" s="2" t="s">
        <v>45</v>
      </c>
      <c r="G48" s="2" t="s">
        <v>93</v>
      </c>
      <c r="H48" s="5"/>
      <c r="I48" s="2" t="s">
        <v>47</v>
      </c>
      <c r="J48" s="4">
        <v>8.0399999999999991</v>
      </c>
      <c r="K48" s="4">
        <v>8.0399999999999991</v>
      </c>
      <c r="R48" s="6">
        <f>J48</f>
        <v>8.0399999999999991</v>
      </c>
    </row>
    <row r="49" spans="2:20" x14ac:dyDescent="0.25">
      <c r="B49" s="2" t="s">
        <v>43</v>
      </c>
      <c r="C49" s="3">
        <v>45170</v>
      </c>
      <c r="D49" s="2" t="s">
        <v>281</v>
      </c>
      <c r="E49" s="2" t="s">
        <v>447</v>
      </c>
      <c r="F49" s="2" t="s">
        <v>45</v>
      </c>
      <c r="G49" s="2" t="s">
        <v>93</v>
      </c>
      <c r="H49" s="5"/>
      <c r="I49" s="2" t="s">
        <v>47</v>
      </c>
      <c r="J49" s="4">
        <v>1.33</v>
      </c>
      <c r="K49" s="4">
        <v>1.33</v>
      </c>
      <c r="S49" s="6">
        <f>J49</f>
        <v>1.33</v>
      </c>
    </row>
    <row r="51" spans="2:20" x14ac:dyDescent="0.25">
      <c r="J51" s="7">
        <f>SUM(J2:J50)</f>
        <v>3770.0600000000009</v>
      </c>
      <c r="K51" s="7">
        <f>SUM(K2:K50)</f>
        <v>3770.0600000000009</v>
      </c>
      <c r="L51" s="7">
        <f t="shared" ref="L51:S51" si="0">SUM(L2:L50)</f>
        <v>3325.2</v>
      </c>
      <c r="M51" s="7">
        <f t="shared" si="0"/>
        <v>154.26000000000002</v>
      </c>
      <c r="N51" s="7">
        <f t="shared" si="0"/>
        <v>19.260000000000002</v>
      </c>
      <c r="O51" s="7">
        <f t="shared" si="0"/>
        <v>7.98</v>
      </c>
      <c r="P51" s="7">
        <f t="shared" si="0"/>
        <v>1</v>
      </c>
      <c r="Q51" s="7">
        <f t="shared" si="0"/>
        <v>206.16000000000003</v>
      </c>
      <c r="R51" s="7">
        <f t="shared" si="0"/>
        <v>48.22</v>
      </c>
      <c r="S51" s="7">
        <f t="shared" si="0"/>
        <v>7.98</v>
      </c>
    </row>
    <row r="52" spans="2:20" x14ac:dyDescent="0.25">
      <c r="M52" s="32" t="s">
        <v>106</v>
      </c>
      <c r="N52" s="32" t="s">
        <v>177</v>
      </c>
      <c r="O52" s="37" t="s">
        <v>282</v>
      </c>
      <c r="P52" s="32" t="s">
        <v>109</v>
      </c>
      <c r="Q52" s="32" t="s">
        <v>110</v>
      </c>
      <c r="R52" s="32" t="s">
        <v>111</v>
      </c>
      <c r="S52" s="32" t="s">
        <v>112</v>
      </c>
      <c r="T52" s="9"/>
    </row>
    <row r="53" spans="2:20" x14ac:dyDescent="0.25">
      <c r="L53" s="9"/>
    </row>
    <row r="54" spans="2:20" x14ac:dyDescent="0.25">
      <c r="L54" s="9"/>
    </row>
    <row r="55" spans="2:20" x14ac:dyDescent="0.25">
      <c r="L55" s="9"/>
    </row>
    <row r="56" spans="2:20" x14ac:dyDescent="0.25">
      <c r="L56" s="9"/>
    </row>
    <row r="57" spans="2:20" x14ac:dyDescent="0.25">
      <c r="I57" s="22" t="s">
        <v>443</v>
      </c>
      <c r="J57" s="8" t="s">
        <v>447</v>
      </c>
      <c r="L57" s="9"/>
      <c r="T57" s="17"/>
    </row>
    <row r="58" spans="2:20" x14ac:dyDescent="0.25">
      <c r="T58" s="17"/>
    </row>
    <row r="59" spans="2:20" x14ac:dyDescent="0.25">
      <c r="J59" s="8"/>
      <c r="K59" s="8" t="s">
        <v>113</v>
      </c>
      <c r="L59" s="8" t="s">
        <v>10</v>
      </c>
      <c r="M59" s="8" t="s">
        <v>114</v>
      </c>
    </row>
    <row r="60" spans="2:20" x14ac:dyDescent="0.25">
      <c r="I60" s="22" t="s">
        <v>115</v>
      </c>
      <c r="J60" s="8" t="s">
        <v>116</v>
      </c>
      <c r="K60" s="35">
        <v>120</v>
      </c>
      <c r="L60" s="35">
        <f>L51</f>
        <v>3325.2</v>
      </c>
      <c r="M60" s="52">
        <f>SUM(M51:S51)</f>
        <v>444.86</v>
      </c>
      <c r="P60" s="31"/>
      <c r="Q60" s="8"/>
      <c r="R60" s="8"/>
    </row>
  </sheetData>
  <phoneticPr fontId="11" type="noConversion"/>
  <pageMargins left="0.7" right="0.7" top="0.75" bottom="0.75" header="0.3" footer="0.3"/>
  <pageSetup orientation="portrait" r:id="rId1"/>
  <headerFooter scaleWithDoc="0">
    <oddHeader>&amp;L&amp;"-,Bold"Summit View Water Works LLC
TYE 12/31/23&amp;R&amp;"-,Bold"Exhibit AML-03
Pg 7 of 10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9F9A21-7ABC-4AAD-A349-B5149FED2FA3}">
  <sheetPr>
    <pageSetUpPr fitToPage="1"/>
  </sheetPr>
  <dimension ref="B1:Y471"/>
  <sheetViews>
    <sheetView topLeftCell="A439" workbookViewId="0">
      <selection activeCell="J461" sqref="J461"/>
    </sheetView>
  </sheetViews>
  <sheetFormatPr defaultRowHeight="15" x14ac:dyDescent="0.25"/>
  <cols>
    <col min="1" max="1" width="2.7109375" customWidth="1"/>
    <col min="2" max="2" width="7.7109375" bestFit="1" customWidth="1"/>
    <col min="3" max="3" width="8.7109375" bestFit="1" customWidth="1"/>
    <col min="4" max="4" width="6.42578125" bestFit="1" customWidth="1"/>
    <col min="5" max="5" width="5.7109375" bestFit="1" customWidth="1"/>
    <col min="6" max="6" width="10.5703125" bestFit="1" customWidth="1"/>
    <col min="7" max="7" width="9.7109375" bestFit="1" customWidth="1"/>
    <col min="8" max="8" width="3.28515625" bestFit="1" customWidth="1"/>
    <col min="9" max="9" width="19.42578125" bestFit="1" customWidth="1"/>
    <col min="10" max="10" width="17.7109375" bestFit="1" customWidth="1"/>
    <col min="11" max="11" width="11" bestFit="1" customWidth="1"/>
    <col min="12" max="12" width="9.140625" bestFit="1" customWidth="1"/>
    <col min="13" max="13" width="7" bestFit="1" customWidth="1"/>
    <col min="14" max="14" width="8" bestFit="1" customWidth="1"/>
    <col min="15" max="15" width="6.7109375" bestFit="1" customWidth="1"/>
    <col min="16" max="16" width="14.42578125" bestFit="1" customWidth="1"/>
    <col min="17" max="17" width="9" bestFit="1" customWidth="1"/>
    <col min="18" max="18" width="12.7109375" bestFit="1" customWidth="1"/>
    <col min="19" max="19" width="8.140625" bestFit="1" customWidth="1"/>
    <col min="20" max="20" width="9.28515625" bestFit="1" customWidth="1"/>
    <col min="21" max="21" width="10.7109375" bestFit="1" customWidth="1"/>
    <col min="22" max="22" width="11.28515625" style="18" bestFit="1" customWidth="1"/>
    <col min="23" max="23" width="12" bestFit="1" customWidth="1"/>
    <col min="24" max="24" width="9.5703125" bestFit="1" customWidth="1"/>
    <col min="25" max="25" width="12.42578125" bestFit="1" customWidth="1"/>
    <col min="26" max="26" width="10.5703125" bestFit="1" customWidth="1"/>
    <col min="27" max="27" width="9.5703125" bestFit="1" customWidth="1"/>
  </cols>
  <sheetData>
    <row r="1" spans="2:25" x14ac:dyDescent="0.25"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</row>
    <row r="2" spans="2:25" x14ac:dyDescent="0.25">
      <c r="B2" s="2" t="s">
        <v>43</v>
      </c>
      <c r="C2" s="3">
        <v>44932</v>
      </c>
      <c r="D2" s="2" t="s">
        <v>283</v>
      </c>
      <c r="E2" s="2" t="s">
        <v>448</v>
      </c>
      <c r="F2" s="2" t="s">
        <v>45</v>
      </c>
      <c r="G2" s="2" t="s">
        <v>93</v>
      </c>
      <c r="H2" s="5"/>
      <c r="I2" s="2" t="s">
        <v>47</v>
      </c>
      <c r="J2" s="4">
        <v>1157.02</v>
      </c>
      <c r="K2" s="4">
        <v>1157.02</v>
      </c>
      <c r="L2" s="6">
        <f>J2</f>
        <v>1157.02</v>
      </c>
    </row>
    <row r="3" spans="2:25" x14ac:dyDescent="0.25">
      <c r="B3" s="2" t="s">
        <v>43</v>
      </c>
      <c r="C3" s="3">
        <v>44932</v>
      </c>
      <c r="D3" s="2" t="s">
        <v>283</v>
      </c>
      <c r="E3" s="2" t="s">
        <v>448</v>
      </c>
      <c r="F3" s="2" t="s">
        <v>45</v>
      </c>
      <c r="G3" s="2" t="s">
        <v>93</v>
      </c>
      <c r="H3" s="5"/>
      <c r="I3" s="2" t="s">
        <v>47</v>
      </c>
      <c r="J3" s="4">
        <v>3.72</v>
      </c>
      <c r="K3" s="4">
        <v>3.72</v>
      </c>
      <c r="O3" s="6">
        <f>J3</f>
        <v>3.72</v>
      </c>
    </row>
    <row r="4" spans="2:25" x14ac:dyDescent="0.25">
      <c r="B4" s="2" t="s">
        <v>43</v>
      </c>
      <c r="C4" s="3">
        <v>44932</v>
      </c>
      <c r="D4" s="2" t="s">
        <v>283</v>
      </c>
      <c r="E4" s="2" t="s">
        <v>448</v>
      </c>
      <c r="F4" s="2" t="s">
        <v>45</v>
      </c>
      <c r="G4" s="2" t="s">
        <v>93</v>
      </c>
      <c r="H4" s="5"/>
      <c r="I4" s="2" t="s">
        <v>47</v>
      </c>
      <c r="J4" s="4">
        <v>12.69</v>
      </c>
      <c r="K4" s="4">
        <v>12.69</v>
      </c>
      <c r="M4" s="6">
        <f>J4</f>
        <v>12.69</v>
      </c>
      <c r="W4" s="10"/>
    </row>
    <row r="5" spans="2:25" x14ac:dyDescent="0.25">
      <c r="B5" s="2" t="s">
        <v>43</v>
      </c>
      <c r="C5" s="3">
        <v>44932</v>
      </c>
      <c r="D5" s="2" t="s">
        <v>283</v>
      </c>
      <c r="E5" s="2" t="s">
        <v>448</v>
      </c>
      <c r="F5" s="2" t="s">
        <v>45</v>
      </c>
      <c r="G5" s="2" t="s">
        <v>93</v>
      </c>
      <c r="H5" s="5"/>
      <c r="I5" s="2" t="s">
        <v>47</v>
      </c>
      <c r="J5" s="4">
        <v>66.709999999999994</v>
      </c>
      <c r="K5" s="4">
        <v>66.709999999999994</v>
      </c>
      <c r="N5" s="6">
        <f>J5-Q5</f>
        <v>47.759999999999991</v>
      </c>
      <c r="Q5" s="6">
        <v>18.95</v>
      </c>
      <c r="W5" s="10"/>
    </row>
    <row r="6" spans="2:25" x14ac:dyDescent="0.25">
      <c r="B6" s="2" t="s">
        <v>43</v>
      </c>
      <c r="C6" s="3">
        <v>44932</v>
      </c>
      <c r="D6" s="2" t="s">
        <v>283</v>
      </c>
      <c r="E6" s="2" t="s">
        <v>448</v>
      </c>
      <c r="F6" s="2" t="s">
        <v>45</v>
      </c>
      <c r="G6" s="2" t="s">
        <v>93</v>
      </c>
      <c r="H6" s="5"/>
      <c r="I6" s="2" t="s">
        <v>47</v>
      </c>
      <c r="J6" s="4">
        <v>0</v>
      </c>
      <c r="K6" s="4">
        <v>0</v>
      </c>
      <c r="R6" s="6"/>
    </row>
    <row r="7" spans="2:25" x14ac:dyDescent="0.25">
      <c r="B7" s="2" t="s">
        <v>43</v>
      </c>
      <c r="C7" s="3">
        <v>44932</v>
      </c>
      <c r="D7" s="2" t="s">
        <v>283</v>
      </c>
      <c r="E7" s="2" t="s">
        <v>448</v>
      </c>
      <c r="F7" s="2" t="s">
        <v>45</v>
      </c>
      <c r="G7" s="2" t="s">
        <v>93</v>
      </c>
      <c r="H7" s="5"/>
      <c r="I7" s="2" t="s">
        <v>47</v>
      </c>
      <c r="J7" s="4">
        <v>0.35</v>
      </c>
      <c r="K7" s="4">
        <v>0.35</v>
      </c>
      <c r="R7" s="6">
        <f>J7</f>
        <v>0.35</v>
      </c>
      <c r="W7" s="10"/>
    </row>
    <row r="8" spans="2:25" x14ac:dyDescent="0.25">
      <c r="B8" s="2" t="s">
        <v>43</v>
      </c>
      <c r="C8" s="3">
        <v>44932</v>
      </c>
      <c r="D8" s="2" t="s">
        <v>283</v>
      </c>
      <c r="E8" s="2" t="s">
        <v>448</v>
      </c>
      <c r="F8" s="2" t="s">
        <v>45</v>
      </c>
      <c r="G8" s="2" t="s">
        <v>93</v>
      </c>
      <c r="H8" s="5"/>
      <c r="I8" s="2" t="s">
        <v>47</v>
      </c>
      <c r="J8" s="4">
        <v>71.739999999999995</v>
      </c>
      <c r="K8" s="4">
        <v>71.739999999999995</v>
      </c>
      <c r="S8" s="6">
        <f>J8</f>
        <v>71.739999999999995</v>
      </c>
    </row>
    <row r="9" spans="2:25" x14ac:dyDescent="0.25">
      <c r="B9" s="2" t="s">
        <v>43</v>
      </c>
      <c r="C9" s="3">
        <v>44932</v>
      </c>
      <c r="D9" s="2" t="s">
        <v>283</v>
      </c>
      <c r="E9" s="2" t="s">
        <v>448</v>
      </c>
      <c r="F9" s="2" t="s">
        <v>45</v>
      </c>
      <c r="G9" s="2" t="s">
        <v>93</v>
      </c>
      <c r="H9" s="5"/>
      <c r="I9" s="2" t="s">
        <v>47</v>
      </c>
      <c r="J9" s="4">
        <v>16.78</v>
      </c>
      <c r="K9" s="4">
        <v>16.78</v>
      </c>
      <c r="T9" s="6">
        <f>J9</f>
        <v>16.78</v>
      </c>
    </row>
    <row r="10" spans="2:25" x14ac:dyDescent="0.25">
      <c r="B10" s="2" t="s">
        <v>43</v>
      </c>
      <c r="C10" s="3">
        <v>44932</v>
      </c>
      <c r="D10" s="2" t="s">
        <v>283</v>
      </c>
      <c r="E10" s="2" t="s">
        <v>448</v>
      </c>
      <c r="F10" s="2" t="s">
        <v>45</v>
      </c>
      <c r="G10" s="2" t="s">
        <v>93</v>
      </c>
      <c r="H10" s="5"/>
      <c r="I10" s="2" t="s">
        <v>47</v>
      </c>
      <c r="J10" s="4">
        <v>2.78</v>
      </c>
      <c r="K10" s="4">
        <v>2.78</v>
      </c>
      <c r="U10" s="6">
        <f>J10</f>
        <v>2.78</v>
      </c>
    </row>
    <row r="11" spans="2:25" x14ac:dyDescent="0.25">
      <c r="B11" s="2" t="s">
        <v>43</v>
      </c>
      <c r="C11" s="3">
        <v>44939</v>
      </c>
      <c r="D11" s="2" t="s">
        <v>284</v>
      </c>
      <c r="E11" s="2" t="s">
        <v>448</v>
      </c>
      <c r="F11" s="2" t="s">
        <v>45</v>
      </c>
      <c r="G11" s="2" t="s">
        <v>93</v>
      </c>
      <c r="H11" s="5"/>
      <c r="I11" s="2" t="s">
        <v>47</v>
      </c>
      <c r="J11" s="4">
        <v>1157.02</v>
      </c>
      <c r="K11" s="4">
        <v>1157.02</v>
      </c>
      <c r="L11" s="6">
        <f>J11</f>
        <v>1157.02</v>
      </c>
    </row>
    <row r="12" spans="2:25" x14ac:dyDescent="0.25">
      <c r="B12" s="2" t="s">
        <v>43</v>
      </c>
      <c r="C12" s="3">
        <v>44939</v>
      </c>
      <c r="D12" s="2" t="s">
        <v>284</v>
      </c>
      <c r="E12" s="2" t="s">
        <v>448</v>
      </c>
      <c r="F12" s="2" t="s">
        <v>45</v>
      </c>
      <c r="G12" s="2" t="s">
        <v>93</v>
      </c>
      <c r="H12" s="5"/>
      <c r="I12" s="2" t="s">
        <v>47</v>
      </c>
      <c r="J12" s="4">
        <v>3.72</v>
      </c>
      <c r="K12" s="4">
        <v>3.72</v>
      </c>
      <c r="O12" s="6">
        <f>J12</f>
        <v>3.72</v>
      </c>
    </row>
    <row r="13" spans="2:25" x14ac:dyDescent="0.25">
      <c r="B13" s="2" t="s">
        <v>43</v>
      </c>
      <c r="C13" s="3">
        <v>44939</v>
      </c>
      <c r="D13" s="2" t="s">
        <v>284</v>
      </c>
      <c r="E13" s="2" t="s">
        <v>448</v>
      </c>
      <c r="F13" s="2" t="s">
        <v>45</v>
      </c>
      <c r="G13" s="2" t="s">
        <v>93</v>
      </c>
      <c r="H13" s="5"/>
      <c r="I13" s="2" t="s">
        <v>47</v>
      </c>
      <c r="J13" s="4">
        <v>12.69</v>
      </c>
      <c r="K13" s="4">
        <v>12.69</v>
      </c>
      <c r="M13" s="6">
        <f>J13</f>
        <v>12.69</v>
      </c>
    </row>
    <row r="14" spans="2:25" x14ac:dyDescent="0.25">
      <c r="B14" s="2" t="s">
        <v>43</v>
      </c>
      <c r="C14" s="3">
        <v>44939</v>
      </c>
      <c r="D14" s="2" t="s">
        <v>284</v>
      </c>
      <c r="E14" s="2" t="s">
        <v>448</v>
      </c>
      <c r="F14" s="2" t="s">
        <v>45</v>
      </c>
      <c r="G14" s="2" t="s">
        <v>93</v>
      </c>
      <c r="H14" s="5"/>
      <c r="I14" s="2" t="s">
        <v>47</v>
      </c>
      <c r="J14" s="4">
        <v>0</v>
      </c>
      <c r="K14" s="4">
        <v>0</v>
      </c>
    </row>
    <row r="15" spans="2:25" x14ac:dyDescent="0.25">
      <c r="B15" s="2" t="s">
        <v>43</v>
      </c>
      <c r="C15" s="3">
        <v>44939</v>
      </c>
      <c r="D15" s="2" t="s">
        <v>284</v>
      </c>
      <c r="E15" s="2" t="s">
        <v>448</v>
      </c>
      <c r="F15" s="2" t="s">
        <v>45</v>
      </c>
      <c r="G15" s="2" t="s">
        <v>93</v>
      </c>
      <c r="H15" s="5"/>
      <c r="I15" s="2" t="s">
        <v>47</v>
      </c>
      <c r="J15" s="4">
        <v>0.34</v>
      </c>
      <c r="K15" s="4">
        <v>0.34</v>
      </c>
      <c r="R15" s="6">
        <f>J15</f>
        <v>0.34</v>
      </c>
    </row>
    <row r="16" spans="2:25" x14ac:dyDescent="0.25">
      <c r="B16" s="2" t="s">
        <v>43</v>
      </c>
      <c r="C16" s="3">
        <v>44939</v>
      </c>
      <c r="D16" s="2" t="s">
        <v>284</v>
      </c>
      <c r="E16" s="2" t="s">
        <v>448</v>
      </c>
      <c r="F16" s="2" t="s">
        <v>45</v>
      </c>
      <c r="G16" s="2" t="s">
        <v>93</v>
      </c>
      <c r="H16" s="5"/>
      <c r="I16" s="2" t="s">
        <v>47</v>
      </c>
      <c r="J16" s="4">
        <v>71.73</v>
      </c>
      <c r="K16" s="4">
        <v>71.73</v>
      </c>
      <c r="S16" s="6">
        <f>J16</f>
        <v>71.73</v>
      </c>
      <c r="X16" s="18" t="s">
        <v>10</v>
      </c>
      <c r="Y16" s="18" t="s">
        <v>49</v>
      </c>
    </row>
    <row r="17" spans="2:25" x14ac:dyDescent="0.25">
      <c r="B17" s="2" t="s">
        <v>43</v>
      </c>
      <c r="C17" s="3">
        <v>44939</v>
      </c>
      <c r="D17" s="2" t="s">
        <v>284</v>
      </c>
      <c r="E17" s="2" t="s">
        <v>448</v>
      </c>
      <c r="F17" s="2" t="s">
        <v>45</v>
      </c>
      <c r="G17" s="2" t="s">
        <v>93</v>
      </c>
      <c r="H17" s="5"/>
      <c r="I17" s="2" t="s">
        <v>47</v>
      </c>
      <c r="J17" s="4">
        <v>16.77</v>
      </c>
      <c r="K17" s="4">
        <v>16.77</v>
      </c>
      <c r="T17" s="6">
        <f>J17</f>
        <v>16.77</v>
      </c>
      <c r="X17" s="18"/>
      <c r="Y17" s="18"/>
    </row>
    <row r="18" spans="2:25" x14ac:dyDescent="0.25">
      <c r="B18" s="2" t="s">
        <v>43</v>
      </c>
      <c r="C18" s="3">
        <v>44939</v>
      </c>
      <c r="D18" s="2" t="s">
        <v>284</v>
      </c>
      <c r="E18" s="2" t="s">
        <v>448</v>
      </c>
      <c r="F18" s="2" t="s">
        <v>45</v>
      </c>
      <c r="G18" s="2" t="s">
        <v>93</v>
      </c>
      <c r="H18" s="5"/>
      <c r="I18" s="2" t="s">
        <v>47</v>
      </c>
      <c r="J18" s="4">
        <v>2.77</v>
      </c>
      <c r="K18" s="4">
        <v>2.77</v>
      </c>
      <c r="U18" s="6">
        <f>J18</f>
        <v>2.77</v>
      </c>
      <c r="X18" s="18"/>
      <c r="Y18" s="18"/>
    </row>
    <row r="19" spans="2:25" x14ac:dyDescent="0.25">
      <c r="B19" s="2" t="s">
        <v>43</v>
      </c>
      <c r="C19" s="3">
        <v>44946</v>
      </c>
      <c r="D19" s="2" t="s">
        <v>285</v>
      </c>
      <c r="E19" s="2" t="s">
        <v>448</v>
      </c>
      <c r="F19" s="2" t="s">
        <v>45</v>
      </c>
      <c r="G19" s="2" t="s">
        <v>93</v>
      </c>
      <c r="H19" s="5"/>
      <c r="I19" s="2" t="s">
        <v>47</v>
      </c>
      <c r="J19" s="4">
        <v>1157.02</v>
      </c>
      <c r="K19" s="4">
        <v>1157.02</v>
      </c>
      <c r="L19" s="6">
        <f>J19</f>
        <v>1157.02</v>
      </c>
      <c r="W19" t="s">
        <v>51</v>
      </c>
      <c r="X19" s="18">
        <f>J19</f>
        <v>1157.02</v>
      </c>
      <c r="Y19" s="18">
        <f>J19/36</f>
        <v>32.139444444444443</v>
      </c>
    </row>
    <row r="20" spans="2:25" x14ac:dyDescent="0.25">
      <c r="B20" s="2" t="s">
        <v>43</v>
      </c>
      <c r="C20" s="3">
        <v>44946</v>
      </c>
      <c r="D20" s="2" t="s">
        <v>285</v>
      </c>
      <c r="E20" s="2" t="s">
        <v>448</v>
      </c>
      <c r="F20" s="2" t="s">
        <v>45</v>
      </c>
      <c r="G20" s="2" t="s">
        <v>93</v>
      </c>
      <c r="H20" s="5"/>
      <c r="I20" s="2" t="s">
        <v>47</v>
      </c>
      <c r="J20" s="4">
        <v>3.72</v>
      </c>
      <c r="K20" s="4">
        <v>3.72</v>
      </c>
      <c r="O20" s="6">
        <f>J20</f>
        <v>3.72</v>
      </c>
      <c r="X20" s="18"/>
      <c r="Y20" s="18"/>
    </row>
    <row r="21" spans="2:25" x14ac:dyDescent="0.25">
      <c r="B21" s="2" t="s">
        <v>43</v>
      </c>
      <c r="C21" s="3">
        <v>44946</v>
      </c>
      <c r="D21" s="2" t="s">
        <v>285</v>
      </c>
      <c r="E21" s="2" t="s">
        <v>448</v>
      </c>
      <c r="F21" s="2" t="s">
        <v>45</v>
      </c>
      <c r="G21" s="2" t="s">
        <v>93</v>
      </c>
      <c r="H21" s="5"/>
      <c r="I21" s="2" t="s">
        <v>47</v>
      </c>
      <c r="J21" s="4">
        <v>12.69</v>
      </c>
      <c r="K21" s="4">
        <v>12.69</v>
      </c>
      <c r="M21" s="6">
        <f>J21</f>
        <v>12.69</v>
      </c>
      <c r="X21" s="18"/>
      <c r="Y21" s="18"/>
    </row>
    <row r="22" spans="2:25" x14ac:dyDescent="0.25">
      <c r="B22" s="2" t="s">
        <v>43</v>
      </c>
      <c r="C22" s="3">
        <v>44946</v>
      </c>
      <c r="D22" s="2" t="s">
        <v>285</v>
      </c>
      <c r="E22" s="2" t="s">
        <v>448</v>
      </c>
      <c r="F22" s="2" t="s">
        <v>45</v>
      </c>
      <c r="G22" s="2" t="s">
        <v>93</v>
      </c>
      <c r="H22" s="5"/>
      <c r="I22" s="2" t="s">
        <v>47</v>
      </c>
      <c r="J22" s="4">
        <v>0</v>
      </c>
      <c r="K22" s="4">
        <v>0</v>
      </c>
      <c r="X22" s="18"/>
      <c r="Y22" s="18"/>
    </row>
    <row r="23" spans="2:25" x14ac:dyDescent="0.25">
      <c r="B23" s="2" t="s">
        <v>43</v>
      </c>
      <c r="C23" s="3">
        <v>44946</v>
      </c>
      <c r="D23" s="2" t="s">
        <v>285</v>
      </c>
      <c r="E23" s="2" t="s">
        <v>448</v>
      </c>
      <c r="F23" s="2" t="s">
        <v>45</v>
      </c>
      <c r="G23" s="2" t="s">
        <v>93</v>
      </c>
      <c r="H23" s="5"/>
      <c r="I23" s="2" t="s">
        <v>47</v>
      </c>
      <c r="J23" s="4">
        <v>0.35</v>
      </c>
      <c r="K23" s="4">
        <v>0.35</v>
      </c>
      <c r="R23" s="6">
        <f>J23</f>
        <v>0.35</v>
      </c>
      <c r="X23" s="18"/>
      <c r="Y23" s="18"/>
    </row>
    <row r="24" spans="2:25" x14ac:dyDescent="0.25">
      <c r="B24" s="2" t="s">
        <v>43</v>
      </c>
      <c r="C24" s="3">
        <v>44946</v>
      </c>
      <c r="D24" s="2" t="s">
        <v>285</v>
      </c>
      <c r="E24" s="2" t="s">
        <v>448</v>
      </c>
      <c r="F24" s="2" t="s">
        <v>45</v>
      </c>
      <c r="G24" s="2" t="s">
        <v>93</v>
      </c>
      <c r="H24" s="5"/>
      <c r="I24" s="2" t="s">
        <v>47</v>
      </c>
      <c r="J24" s="4">
        <v>71.739999999999995</v>
      </c>
      <c r="K24" s="4">
        <v>71.739999999999995</v>
      </c>
      <c r="S24" s="6">
        <f>J24</f>
        <v>71.739999999999995</v>
      </c>
      <c r="X24" s="18"/>
      <c r="Y24" s="18"/>
    </row>
    <row r="25" spans="2:25" x14ac:dyDescent="0.25">
      <c r="B25" s="2" t="s">
        <v>43</v>
      </c>
      <c r="C25" s="3">
        <v>44946</v>
      </c>
      <c r="D25" s="2" t="s">
        <v>285</v>
      </c>
      <c r="E25" s="2" t="s">
        <v>448</v>
      </c>
      <c r="F25" s="2" t="s">
        <v>45</v>
      </c>
      <c r="G25" s="2" t="s">
        <v>93</v>
      </c>
      <c r="H25" s="5"/>
      <c r="I25" s="2" t="s">
        <v>47</v>
      </c>
      <c r="J25" s="4">
        <v>16.78</v>
      </c>
      <c r="K25" s="4">
        <v>16.78</v>
      </c>
      <c r="T25" s="6">
        <f>J25</f>
        <v>16.78</v>
      </c>
      <c r="X25" s="18"/>
      <c r="Y25" s="18"/>
    </row>
    <row r="26" spans="2:25" x14ac:dyDescent="0.25">
      <c r="B26" s="2" t="s">
        <v>43</v>
      </c>
      <c r="C26" s="3">
        <v>44946</v>
      </c>
      <c r="D26" s="2" t="s">
        <v>285</v>
      </c>
      <c r="E26" s="2" t="s">
        <v>448</v>
      </c>
      <c r="F26" s="2" t="s">
        <v>45</v>
      </c>
      <c r="G26" s="2" t="s">
        <v>93</v>
      </c>
      <c r="H26" s="5"/>
      <c r="I26" s="2" t="s">
        <v>47</v>
      </c>
      <c r="J26" s="4">
        <v>2.78</v>
      </c>
      <c r="K26" s="4">
        <v>2.78</v>
      </c>
      <c r="U26" s="6">
        <f>J26</f>
        <v>2.78</v>
      </c>
    </row>
    <row r="27" spans="2:25" x14ac:dyDescent="0.25">
      <c r="B27" s="2" t="s">
        <v>43</v>
      </c>
      <c r="C27" s="3">
        <v>44953</v>
      </c>
      <c r="D27" s="2" t="s">
        <v>286</v>
      </c>
      <c r="E27" s="2" t="s">
        <v>448</v>
      </c>
      <c r="F27" s="2" t="s">
        <v>45</v>
      </c>
      <c r="G27" s="2" t="s">
        <v>93</v>
      </c>
      <c r="H27" s="5"/>
      <c r="I27" s="2" t="s">
        <v>47</v>
      </c>
      <c r="J27" s="4">
        <v>1180.1600000000001</v>
      </c>
      <c r="K27" s="4">
        <v>1180.1600000000001</v>
      </c>
      <c r="L27" s="6">
        <f>J27</f>
        <v>1180.1600000000001</v>
      </c>
      <c r="W27" t="s">
        <v>53</v>
      </c>
      <c r="X27" s="18">
        <f>J27</f>
        <v>1180.1600000000001</v>
      </c>
      <c r="Y27" s="18">
        <f>J27/36</f>
        <v>32.782222222222224</v>
      </c>
    </row>
    <row r="28" spans="2:25" x14ac:dyDescent="0.25">
      <c r="B28" s="2" t="s">
        <v>43</v>
      </c>
      <c r="C28" s="3">
        <v>44953</v>
      </c>
      <c r="D28" s="2" t="s">
        <v>286</v>
      </c>
      <c r="E28" s="2" t="s">
        <v>448</v>
      </c>
      <c r="F28" s="2" t="s">
        <v>45</v>
      </c>
      <c r="G28" s="2" t="s">
        <v>93</v>
      </c>
      <c r="H28" s="5"/>
      <c r="I28" s="2" t="s">
        <v>47</v>
      </c>
      <c r="J28" s="4">
        <v>3.72</v>
      </c>
      <c r="K28" s="4">
        <v>3.72</v>
      </c>
      <c r="O28" s="6">
        <f>J28</f>
        <v>3.72</v>
      </c>
      <c r="X28" s="18"/>
      <c r="Y28" s="18"/>
    </row>
    <row r="29" spans="2:25" x14ac:dyDescent="0.25">
      <c r="B29" s="2" t="s">
        <v>43</v>
      </c>
      <c r="C29" s="3">
        <v>44953</v>
      </c>
      <c r="D29" s="2" t="s">
        <v>286</v>
      </c>
      <c r="E29" s="2" t="s">
        <v>448</v>
      </c>
      <c r="F29" s="2" t="s">
        <v>45</v>
      </c>
      <c r="G29" s="2" t="s">
        <v>93</v>
      </c>
      <c r="H29" s="5"/>
      <c r="I29" s="2" t="s">
        <v>47</v>
      </c>
      <c r="J29" s="4">
        <v>12.69</v>
      </c>
      <c r="K29" s="4">
        <v>12.69</v>
      </c>
      <c r="M29" s="6">
        <f>J29</f>
        <v>12.69</v>
      </c>
      <c r="W29" t="s">
        <v>54</v>
      </c>
      <c r="X29" s="18">
        <f>X27-X19</f>
        <v>23.1400000000001</v>
      </c>
      <c r="Y29" s="18">
        <f>Y27-Y19</f>
        <v>0.64277777777778056</v>
      </c>
    </row>
    <row r="30" spans="2:25" x14ac:dyDescent="0.25">
      <c r="B30" s="2" t="s">
        <v>43</v>
      </c>
      <c r="C30" s="3">
        <v>44953</v>
      </c>
      <c r="D30" s="2" t="s">
        <v>286</v>
      </c>
      <c r="E30" s="2" t="s">
        <v>448</v>
      </c>
      <c r="F30" s="2" t="s">
        <v>45</v>
      </c>
      <c r="G30" s="2" t="s">
        <v>93</v>
      </c>
      <c r="H30" s="5"/>
      <c r="I30" s="2" t="s">
        <v>47</v>
      </c>
      <c r="J30" s="4">
        <v>52.27</v>
      </c>
      <c r="K30" s="4">
        <v>52.27</v>
      </c>
      <c r="N30" s="6">
        <f>J30</f>
        <v>52.27</v>
      </c>
      <c r="Q30" s="6"/>
      <c r="W30" t="s">
        <v>55</v>
      </c>
      <c r="X30" s="39">
        <f>X29/X19</f>
        <v>1.9999654284282121E-2</v>
      </c>
      <c r="Y30" s="39">
        <f>Y29/Y19</f>
        <v>1.9999654284282121E-2</v>
      </c>
    </row>
    <row r="31" spans="2:25" x14ac:dyDescent="0.25">
      <c r="B31" s="2" t="s">
        <v>43</v>
      </c>
      <c r="C31" s="3">
        <v>44953</v>
      </c>
      <c r="D31" s="2" t="s">
        <v>286</v>
      </c>
      <c r="E31" s="2" t="s">
        <v>448</v>
      </c>
      <c r="F31" s="2" t="s">
        <v>45</v>
      </c>
      <c r="G31" s="2" t="s">
        <v>93</v>
      </c>
      <c r="H31" s="5"/>
      <c r="I31" s="2" t="s">
        <v>47</v>
      </c>
      <c r="J31" s="4">
        <v>0</v>
      </c>
      <c r="K31" s="4">
        <v>0</v>
      </c>
      <c r="R31" s="6"/>
    </row>
    <row r="32" spans="2:25" x14ac:dyDescent="0.25">
      <c r="B32" s="2" t="s">
        <v>43</v>
      </c>
      <c r="C32" s="3">
        <v>44953</v>
      </c>
      <c r="D32" s="2" t="s">
        <v>286</v>
      </c>
      <c r="E32" s="2" t="s">
        <v>448</v>
      </c>
      <c r="F32" s="2" t="s">
        <v>45</v>
      </c>
      <c r="G32" s="2" t="s">
        <v>93</v>
      </c>
      <c r="H32" s="5"/>
      <c r="I32" s="2" t="s">
        <v>47</v>
      </c>
      <c r="J32" s="4">
        <v>0.36</v>
      </c>
      <c r="K32" s="4">
        <v>0.36</v>
      </c>
      <c r="R32" s="6">
        <f>J32</f>
        <v>0.36</v>
      </c>
    </row>
    <row r="33" spans="2:21" x14ac:dyDescent="0.25">
      <c r="B33" s="2" t="s">
        <v>43</v>
      </c>
      <c r="C33" s="3">
        <v>44953</v>
      </c>
      <c r="D33" s="2" t="s">
        <v>286</v>
      </c>
      <c r="E33" s="2" t="s">
        <v>448</v>
      </c>
      <c r="F33" s="2" t="s">
        <v>45</v>
      </c>
      <c r="G33" s="2" t="s">
        <v>93</v>
      </c>
      <c r="H33" s="5"/>
      <c r="I33" s="2" t="s">
        <v>47</v>
      </c>
      <c r="J33" s="4">
        <v>73.17</v>
      </c>
      <c r="K33" s="4">
        <v>73.17</v>
      </c>
      <c r="S33" s="6">
        <f>J33</f>
        <v>73.17</v>
      </c>
    </row>
    <row r="34" spans="2:21" x14ac:dyDescent="0.25">
      <c r="B34" s="2" t="s">
        <v>43</v>
      </c>
      <c r="C34" s="3">
        <v>44953</v>
      </c>
      <c r="D34" s="2" t="s">
        <v>286</v>
      </c>
      <c r="E34" s="2" t="s">
        <v>448</v>
      </c>
      <c r="F34" s="2" t="s">
        <v>45</v>
      </c>
      <c r="G34" s="2" t="s">
        <v>93</v>
      </c>
      <c r="H34" s="5"/>
      <c r="I34" s="2" t="s">
        <v>47</v>
      </c>
      <c r="J34" s="4">
        <v>17.11</v>
      </c>
      <c r="K34" s="4">
        <v>17.11</v>
      </c>
      <c r="T34" s="6">
        <f>J34</f>
        <v>17.11</v>
      </c>
    </row>
    <row r="35" spans="2:21" x14ac:dyDescent="0.25">
      <c r="B35" s="2" t="s">
        <v>43</v>
      </c>
      <c r="C35" s="3">
        <v>44953</v>
      </c>
      <c r="D35" s="2" t="s">
        <v>286</v>
      </c>
      <c r="E35" s="2" t="s">
        <v>448</v>
      </c>
      <c r="F35" s="2" t="s">
        <v>45</v>
      </c>
      <c r="G35" s="2" t="s">
        <v>93</v>
      </c>
      <c r="H35" s="5"/>
      <c r="I35" s="2" t="s">
        <v>47</v>
      </c>
      <c r="J35" s="4">
        <v>2.83</v>
      </c>
      <c r="K35" s="4">
        <v>2.83</v>
      </c>
      <c r="U35" s="6">
        <f>J35</f>
        <v>2.83</v>
      </c>
    </row>
    <row r="36" spans="2:21" x14ac:dyDescent="0.25">
      <c r="B36" s="2" t="s">
        <v>43</v>
      </c>
      <c r="C36" s="3">
        <v>44960</v>
      </c>
      <c r="D36" s="2" t="s">
        <v>287</v>
      </c>
      <c r="E36" s="2" t="s">
        <v>448</v>
      </c>
      <c r="F36" s="2" t="s">
        <v>45</v>
      </c>
      <c r="G36" s="2" t="s">
        <v>93</v>
      </c>
      <c r="H36" s="5"/>
      <c r="I36" s="2" t="s">
        <v>47</v>
      </c>
      <c r="J36" s="4">
        <v>1180.1600000000001</v>
      </c>
      <c r="K36" s="4">
        <v>1180.1600000000001</v>
      </c>
      <c r="L36" s="6">
        <f>J36</f>
        <v>1180.1600000000001</v>
      </c>
    </row>
    <row r="37" spans="2:21" x14ac:dyDescent="0.25">
      <c r="B37" s="2" t="s">
        <v>43</v>
      </c>
      <c r="C37" s="3">
        <v>44960</v>
      </c>
      <c r="D37" s="2" t="s">
        <v>287</v>
      </c>
      <c r="E37" s="2" t="s">
        <v>448</v>
      </c>
      <c r="F37" s="2" t="s">
        <v>45</v>
      </c>
      <c r="G37" s="2" t="s">
        <v>93</v>
      </c>
      <c r="H37" s="5"/>
      <c r="I37" s="2" t="s">
        <v>47</v>
      </c>
      <c r="J37" s="4">
        <v>3.72</v>
      </c>
      <c r="K37" s="4">
        <v>3.72</v>
      </c>
      <c r="O37" s="6">
        <f>J37</f>
        <v>3.72</v>
      </c>
    </row>
    <row r="38" spans="2:21" x14ac:dyDescent="0.25">
      <c r="B38" s="2" t="s">
        <v>43</v>
      </c>
      <c r="C38" s="3">
        <v>44960</v>
      </c>
      <c r="D38" s="2" t="s">
        <v>287</v>
      </c>
      <c r="E38" s="2" t="s">
        <v>448</v>
      </c>
      <c r="F38" s="2" t="s">
        <v>45</v>
      </c>
      <c r="G38" s="2" t="s">
        <v>93</v>
      </c>
      <c r="H38" s="5"/>
      <c r="I38" s="2" t="s">
        <v>47</v>
      </c>
      <c r="J38" s="4">
        <v>12.69</v>
      </c>
      <c r="K38" s="4">
        <v>12.69</v>
      </c>
      <c r="M38" s="6">
        <f>J38</f>
        <v>12.69</v>
      </c>
    </row>
    <row r="39" spans="2:21" x14ac:dyDescent="0.25">
      <c r="B39" s="2" t="s">
        <v>43</v>
      </c>
      <c r="C39" s="3">
        <v>44960</v>
      </c>
      <c r="D39" s="2" t="s">
        <v>287</v>
      </c>
      <c r="E39" s="2" t="s">
        <v>448</v>
      </c>
      <c r="F39" s="2" t="s">
        <v>45</v>
      </c>
      <c r="G39" s="2" t="s">
        <v>93</v>
      </c>
      <c r="H39" s="5"/>
      <c r="I39" s="2" t="s">
        <v>47</v>
      </c>
      <c r="J39" s="4">
        <v>0</v>
      </c>
      <c r="K39" s="4">
        <v>0</v>
      </c>
    </row>
    <row r="40" spans="2:21" x14ac:dyDescent="0.25">
      <c r="B40" s="2" t="s">
        <v>43</v>
      </c>
      <c r="C40" s="3">
        <v>44960</v>
      </c>
      <c r="D40" s="2" t="s">
        <v>287</v>
      </c>
      <c r="E40" s="2" t="s">
        <v>448</v>
      </c>
      <c r="F40" s="2" t="s">
        <v>45</v>
      </c>
      <c r="G40" s="2" t="s">
        <v>93</v>
      </c>
      <c r="H40" s="5"/>
      <c r="I40" s="2" t="s">
        <v>47</v>
      </c>
      <c r="J40" s="4">
        <v>0.35</v>
      </c>
      <c r="K40" s="4">
        <v>0.35</v>
      </c>
      <c r="R40" s="6">
        <f>J40</f>
        <v>0.35</v>
      </c>
    </row>
    <row r="41" spans="2:21" x14ac:dyDescent="0.25">
      <c r="B41" s="2" t="s">
        <v>43</v>
      </c>
      <c r="C41" s="3">
        <v>44960</v>
      </c>
      <c r="D41" s="2" t="s">
        <v>287</v>
      </c>
      <c r="E41" s="2" t="s">
        <v>448</v>
      </c>
      <c r="F41" s="2" t="s">
        <v>45</v>
      </c>
      <c r="G41" s="2" t="s">
        <v>93</v>
      </c>
      <c r="H41" s="5"/>
      <c r="I41" s="2" t="s">
        <v>47</v>
      </c>
      <c r="J41" s="4">
        <v>73.17</v>
      </c>
      <c r="K41" s="4">
        <v>73.17</v>
      </c>
      <c r="S41" s="6">
        <f>J41</f>
        <v>73.17</v>
      </c>
    </row>
    <row r="42" spans="2:21" x14ac:dyDescent="0.25">
      <c r="B42" s="2" t="s">
        <v>43</v>
      </c>
      <c r="C42" s="3">
        <v>44960</v>
      </c>
      <c r="D42" s="2" t="s">
        <v>287</v>
      </c>
      <c r="E42" s="2" t="s">
        <v>448</v>
      </c>
      <c r="F42" s="2" t="s">
        <v>45</v>
      </c>
      <c r="G42" s="2" t="s">
        <v>93</v>
      </c>
      <c r="H42" s="5"/>
      <c r="I42" s="2" t="s">
        <v>47</v>
      </c>
      <c r="J42" s="4">
        <v>17.12</v>
      </c>
      <c r="K42" s="4">
        <v>17.12</v>
      </c>
      <c r="T42" s="6">
        <f>J42</f>
        <v>17.12</v>
      </c>
    </row>
    <row r="43" spans="2:21" x14ac:dyDescent="0.25">
      <c r="B43" s="2" t="s">
        <v>43</v>
      </c>
      <c r="C43" s="3">
        <v>44960</v>
      </c>
      <c r="D43" s="2" t="s">
        <v>287</v>
      </c>
      <c r="E43" s="2" t="s">
        <v>448</v>
      </c>
      <c r="F43" s="2" t="s">
        <v>45</v>
      </c>
      <c r="G43" s="2" t="s">
        <v>93</v>
      </c>
      <c r="H43" s="5"/>
      <c r="I43" s="2" t="s">
        <v>47</v>
      </c>
      <c r="J43" s="4">
        <v>2.84</v>
      </c>
      <c r="K43" s="4">
        <v>2.84</v>
      </c>
      <c r="U43" s="6">
        <f>J43</f>
        <v>2.84</v>
      </c>
    </row>
    <row r="44" spans="2:21" x14ac:dyDescent="0.25">
      <c r="B44" s="2" t="s">
        <v>43</v>
      </c>
      <c r="C44" s="3">
        <v>44967</v>
      </c>
      <c r="D44" s="2" t="s">
        <v>288</v>
      </c>
      <c r="E44" s="2" t="s">
        <v>448</v>
      </c>
      <c r="F44" s="2" t="s">
        <v>45</v>
      </c>
      <c r="G44" s="2" t="s">
        <v>93</v>
      </c>
      <c r="H44" s="5"/>
      <c r="I44" s="2" t="s">
        <v>47</v>
      </c>
      <c r="J44" s="4">
        <v>1180.1600000000001</v>
      </c>
      <c r="K44" s="4">
        <v>1180.1600000000001</v>
      </c>
      <c r="L44" s="6">
        <f>J44</f>
        <v>1180.1600000000001</v>
      </c>
    </row>
    <row r="45" spans="2:21" x14ac:dyDescent="0.25">
      <c r="B45" s="2" t="s">
        <v>43</v>
      </c>
      <c r="C45" s="3">
        <v>44967</v>
      </c>
      <c r="D45" s="2" t="s">
        <v>288</v>
      </c>
      <c r="E45" s="2" t="s">
        <v>448</v>
      </c>
      <c r="F45" s="2" t="s">
        <v>45</v>
      </c>
      <c r="G45" s="2" t="s">
        <v>93</v>
      </c>
      <c r="H45" s="5"/>
      <c r="I45" s="2" t="s">
        <v>47</v>
      </c>
      <c r="J45" s="4">
        <v>3.72</v>
      </c>
      <c r="K45" s="4">
        <v>3.72</v>
      </c>
      <c r="O45" s="6">
        <f>J45</f>
        <v>3.72</v>
      </c>
    </row>
    <row r="46" spans="2:21" x14ac:dyDescent="0.25">
      <c r="B46" s="2" t="s">
        <v>43</v>
      </c>
      <c r="C46" s="3">
        <v>44967</v>
      </c>
      <c r="D46" s="2" t="s">
        <v>288</v>
      </c>
      <c r="E46" s="2" t="s">
        <v>448</v>
      </c>
      <c r="F46" s="2" t="s">
        <v>45</v>
      </c>
      <c r="G46" s="2" t="s">
        <v>93</v>
      </c>
      <c r="H46" s="5"/>
      <c r="I46" s="2" t="s">
        <v>47</v>
      </c>
      <c r="J46" s="4">
        <v>12.69</v>
      </c>
      <c r="K46" s="4">
        <v>12.69</v>
      </c>
      <c r="M46" s="6">
        <f>J46</f>
        <v>12.69</v>
      </c>
    </row>
    <row r="47" spans="2:21" x14ac:dyDescent="0.25">
      <c r="B47" s="2" t="s">
        <v>43</v>
      </c>
      <c r="C47" s="3">
        <v>44967</v>
      </c>
      <c r="D47" s="2" t="s">
        <v>288</v>
      </c>
      <c r="E47" s="2" t="s">
        <v>448</v>
      </c>
      <c r="F47" s="2" t="s">
        <v>45</v>
      </c>
      <c r="G47" s="2" t="s">
        <v>93</v>
      </c>
      <c r="H47" s="5"/>
      <c r="I47" s="2" t="s">
        <v>47</v>
      </c>
      <c r="J47" s="4">
        <v>0</v>
      </c>
      <c r="K47" s="4">
        <v>0</v>
      </c>
    </row>
    <row r="48" spans="2:21" x14ac:dyDescent="0.25">
      <c r="B48" s="2" t="s">
        <v>43</v>
      </c>
      <c r="C48" s="3">
        <v>44967</v>
      </c>
      <c r="D48" s="2" t="s">
        <v>288</v>
      </c>
      <c r="E48" s="2" t="s">
        <v>448</v>
      </c>
      <c r="F48" s="2" t="s">
        <v>45</v>
      </c>
      <c r="G48" s="2" t="s">
        <v>93</v>
      </c>
      <c r="H48" s="5"/>
      <c r="I48" s="2" t="s">
        <v>47</v>
      </c>
      <c r="J48" s="4">
        <v>0.35</v>
      </c>
      <c r="K48" s="4">
        <v>0.35</v>
      </c>
      <c r="R48" s="6">
        <f>J48</f>
        <v>0.35</v>
      </c>
    </row>
    <row r="49" spans="2:21" x14ac:dyDescent="0.25">
      <c r="B49" s="2" t="s">
        <v>43</v>
      </c>
      <c r="C49" s="3">
        <v>44967</v>
      </c>
      <c r="D49" s="2" t="s">
        <v>288</v>
      </c>
      <c r="E49" s="2" t="s">
        <v>448</v>
      </c>
      <c r="F49" s="2" t="s">
        <v>45</v>
      </c>
      <c r="G49" s="2" t="s">
        <v>93</v>
      </c>
      <c r="H49" s="5"/>
      <c r="I49" s="2" t="s">
        <v>47</v>
      </c>
      <c r="J49" s="4">
        <v>73.17</v>
      </c>
      <c r="K49" s="4">
        <v>73.17</v>
      </c>
      <c r="S49" s="6">
        <f>J49</f>
        <v>73.17</v>
      </c>
    </row>
    <row r="50" spans="2:21" x14ac:dyDescent="0.25">
      <c r="B50" s="2" t="s">
        <v>43</v>
      </c>
      <c r="C50" s="3">
        <v>44967</v>
      </c>
      <c r="D50" s="2" t="s">
        <v>288</v>
      </c>
      <c r="E50" s="2" t="s">
        <v>448</v>
      </c>
      <c r="F50" s="2" t="s">
        <v>45</v>
      </c>
      <c r="G50" s="2" t="s">
        <v>93</v>
      </c>
      <c r="H50" s="5"/>
      <c r="I50" s="2" t="s">
        <v>47</v>
      </c>
      <c r="J50" s="4">
        <v>17.11</v>
      </c>
      <c r="K50" s="4">
        <v>17.11</v>
      </c>
      <c r="T50" s="6">
        <f>J50</f>
        <v>17.11</v>
      </c>
    </row>
    <row r="51" spans="2:21" x14ac:dyDescent="0.25">
      <c r="B51" s="2" t="s">
        <v>43</v>
      </c>
      <c r="C51" s="3">
        <v>44967</v>
      </c>
      <c r="D51" s="2" t="s">
        <v>288</v>
      </c>
      <c r="E51" s="2" t="s">
        <v>448</v>
      </c>
      <c r="F51" s="2" t="s">
        <v>45</v>
      </c>
      <c r="G51" s="2" t="s">
        <v>93</v>
      </c>
      <c r="H51" s="5"/>
      <c r="I51" s="2" t="s">
        <v>47</v>
      </c>
      <c r="J51" s="4">
        <v>2.83</v>
      </c>
      <c r="K51" s="4">
        <v>2.83</v>
      </c>
      <c r="U51" s="6">
        <f>J51</f>
        <v>2.83</v>
      </c>
    </row>
    <row r="52" spans="2:21" x14ac:dyDescent="0.25">
      <c r="B52" s="2" t="s">
        <v>43</v>
      </c>
      <c r="C52" s="3">
        <v>44974</v>
      </c>
      <c r="D52" s="2" t="s">
        <v>289</v>
      </c>
      <c r="E52" s="2" t="s">
        <v>448</v>
      </c>
      <c r="F52" s="2" t="s">
        <v>45</v>
      </c>
      <c r="G52" s="2" t="s">
        <v>93</v>
      </c>
      <c r="H52" s="5"/>
      <c r="I52" s="2" t="s">
        <v>47</v>
      </c>
      <c r="J52" s="4">
        <v>1180.1600000000001</v>
      </c>
      <c r="K52" s="4">
        <v>1180.1600000000001</v>
      </c>
      <c r="L52" s="6">
        <f>J52</f>
        <v>1180.1600000000001</v>
      </c>
    </row>
    <row r="53" spans="2:21" x14ac:dyDescent="0.25">
      <c r="B53" s="2" t="s">
        <v>43</v>
      </c>
      <c r="C53" s="3">
        <v>44974</v>
      </c>
      <c r="D53" s="2" t="s">
        <v>289</v>
      </c>
      <c r="E53" s="2" t="s">
        <v>448</v>
      </c>
      <c r="F53" s="2" t="s">
        <v>45</v>
      </c>
      <c r="G53" s="2" t="s">
        <v>93</v>
      </c>
      <c r="H53" s="5"/>
      <c r="I53" s="2" t="s">
        <v>47</v>
      </c>
      <c r="J53" s="4">
        <v>3.72</v>
      </c>
      <c r="K53" s="4">
        <v>3.72</v>
      </c>
      <c r="O53" s="6">
        <f>J53</f>
        <v>3.72</v>
      </c>
    </row>
    <row r="54" spans="2:21" x14ac:dyDescent="0.25">
      <c r="B54" s="2" t="s">
        <v>43</v>
      </c>
      <c r="C54" s="3">
        <v>44974</v>
      </c>
      <c r="D54" s="2" t="s">
        <v>289</v>
      </c>
      <c r="E54" s="2" t="s">
        <v>448</v>
      </c>
      <c r="F54" s="2" t="s">
        <v>45</v>
      </c>
      <c r="G54" s="2" t="s">
        <v>93</v>
      </c>
      <c r="H54" s="5"/>
      <c r="I54" s="2" t="s">
        <v>47</v>
      </c>
      <c r="J54" s="4">
        <v>12.69</v>
      </c>
      <c r="K54" s="4">
        <v>12.69</v>
      </c>
      <c r="M54" s="6">
        <f>J54</f>
        <v>12.69</v>
      </c>
    </row>
    <row r="55" spans="2:21" x14ac:dyDescent="0.25">
      <c r="B55" s="2" t="s">
        <v>43</v>
      </c>
      <c r="C55" s="3">
        <v>44974</v>
      </c>
      <c r="D55" s="2" t="s">
        <v>289</v>
      </c>
      <c r="E55" s="2" t="s">
        <v>448</v>
      </c>
      <c r="F55" s="2" t="s">
        <v>45</v>
      </c>
      <c r="G55" s="2" t="s">
        <v>93</v>
      </c>
      <c r="H55" s="5"/>
      <c r="I55" s="2" t="s">
        <v>47</v>
      </c>
      <c r="J55" s="4">
        <v>0</v>
      </c>
      <c r="K55" s="4">
        <v>0</v>
      </c>
    </row>
    <row r="56" spans="2:21" x14ac:dyDescent="0.25">
      <c r="B56" s="2" t="s">
        <v>43</v>
      </c>
      <c r="C56" s="3">
        <v>44974</v>
      </c>
      <c r="D56" s="2" t="s">
        <v>289</v>
      </c>
      <c r="E56" s="2" t="s">
        <v>448</v>
      </c>
      <c r="F56" s="2" t="s">
        <v>45</v>
      </c>
      <c r="G56" s="2" t="s">
        <v>93</v>
      </c>
      <c r="H56" s="5"/>
      <c r="I56" s="2" t="s">
        <v>47</v>
      </c>
      <c r="J56" s="4">
        <v>0.36</v>
      </c>
      <c r="K56" s="4">
        <v>0.36</v>
      </c>
      <c r="R56" s="6">
        <f>J56</f>
        <v>0.36</v>
      </c>
    </row>
    <row r="57" spans="2:21" x14ac:dyDescent="0.25">
      <c r="B57" s="2" t="s">
        <v>43</v>
      </c>
      <c r="C57" s="3">
        <v>44974</v>
      </c>
      <c r="D57" s="2" t="s">
        <v>289</v>
      </c>
      <c r="E57" s="2" t="s">
        <v>448</v>
      </c>
      <c r="F57" s="2" t="s">
        <v>45</v>
      </c>
      <c r="G57" s="2" t="s">
        <v>93</v>
      </c>
      <c r="H57" s="5"/>
      <c r="I57" s="2" t="s">
        <v>47</v>
      </c>
      <c r="J57" s="4">
        <v>73.17</v>
      </c>
      <c r="K57" s="4">
        <v>73.17</v>
      </c>
      <c r="S57" s="6">
        <f>J57</f>
        <v>73.17</v>
      </c>
    </row>
    <row r="58" spans="2:21" x14ac:dyDescent="0.25">
      <c r="B58" s="2" t="s">
        <v>43</v>
      </c>
      <c r="C58" s="3">
        <v>44974</v>
      </c>
      <c r="D58" s="2" t="s">
        <v>289</v>
      </c>
      <c r="E58" s="2" t="s">
        <v>448</v>
      </c>
      <c r="F58" s="2" t="s">
        <v>45</v>
      </c>
      <c r="G58" s="2" t="s">
        <v>93</v>
      </c>
      <c r="H58" s="5"/>
      <c r="I58" s="2" t="s">
        <v>47</v>
      </c>
      <c r="J58" s="4">
        <v>17.11</v>
      </c>
      <c r="K58" s="4">
        <v>17.11</v>
      </c>
      <c r="T58" s="6">
        <f>J58</f>
        <v>17.11</v>
      </c>
    </row>
    <row r="59" spans="2:21" x14ac:dyDescent="0.25">
      <c r="B59" s="2" t="s">
        <v>43</v>
      </c>
      <c r="C59" s="3">
        <v>44974</v>
      </c>
      <c r="D59" s="2" t="s">
        <v>289</v>
      </c>
      <c r="E59" s="2" t="s">
        <v>448</v>
      </c>
      <c r="F59" s="2" t="s">
        <v>45</v>
      </c>
      <c r="G59" s="2" t="s">
        <v>93</v>
      </c>
      <c r="H59" s="5"/>
      <c r="I59" s="2" t="s">
        <v>47</v>
      </c>
      <c r="J59" s="4">
        <v>2.83</v>
      </c>
      <c r="K59" s="4">
        <v>2.83</v>
      </c>
      <c r="U59" s="6">
        <f>J59</f>
        <v>2.83</v>
      </c>
    </row>
    <row r="60" spans="2:21" x14ac:dyDescent="0.25">
      <c r="B60" s="2" t="s">
        <v>43</v>
      </c>
      <c r="C60" s="3">
        <v>44981</v>
      </c>
      <c r="D60" s="2" t="s">
        <v>290</v>
      </c>
      <c r="E60" s="2" t="s">
        <v>448</v>
      </c>
      <c r="F60" s="2" t="s">
        <v>45</v>
      </c>
      <c r="G60" s="2" t="s">
        <v>93</v>
      </c>
      <c r="H60" s="5"/>
      <c r="I60" s="2" t="s">
        <v>47</v>
      </c>
      <c r="J60" s="4">
        <v>1180.1600000000001</v>
      </c>
      <c r="K60" s="4">
        <v>1180.1600000000001</v>
      </c>
      <c r="L60" s="6">
        <f>J60</f>
        <v>1180.1600000000001</v>
      </c>
    </row>
    <row r="61" spans="2:21" x14ac:dyDescent="0.25">
      <c r="B61" s="2" t="s">
        <v>43</v>
      </c>
      <c r="C61" s="3">
        <v>44981</v>
      </c>
      <c r="D61" s="2" t="s">
        <v>290</v>
      </c>
      <c r="E61" s="2" t="s">
        <v>448</v>
      </c>
      <c r="F61" s="2" t="s">
        <v>45</v>
      </c>
      <c r="G61" s="2" t="s">
        <v>93</v>
      </c>
      <c r="H61" s="5"/>
      <c r="I61" s="2" t="s">
        <v>47</v>
      </c>
      <c r="J61" s="4">
        <v>3.72</v>
      </c>
      <c r="K61" s="4">
        <v>3.72</v>
      </c>
      <c r="O61" s="6">
        <f>J61</f>
        <v>3.72</v>
      </c>
    </row>
    <row r="62" spans="2:21" x14ac:dyDescent="0.25">
      <c r="B62" s="2" t="s">
        <v>43</v>
      </c>
      <c r="C62" s="3">
        <v>44981</v>
      </c>
      <c r="D62" s="2" t="s">
        <v>290</v>
      </c>
      <c r="E62" s="2" t="s">
        <v>448</v>
      </c>
      <c r="F62" s="2" t="s">
        <v>45</v>
      </c>
      <c r="G62" s="2" t="s">
        <v>93</v>
      </c>
      <c r="H62" s="5"/>
      <c r="I62" s="2" t="s">
        <v>47</v>
      </c>
      <c r="J62" s="4">
        <v>12.69</v>
      </c>
      <c r="K62" s="4">
        <v>12.69</v>
      </c>
      <c r="M62" s="6">
        <f>J62</f>
        <v>12.69</v>
      </c>
    </row>
    <row r="63" spans="2:21" x14ac:dyDescent="0.25">
      <c r="B63" s="2" t="s">
        <v>43</v>
      </c>
      <c r="C63" s="3">
        <v>44981</v>
      </c>
      <c r="D63" s="2" t="s">
        <v>290</v>
      </c>
      <c r="E63" s="2" t="s">
        <v>448</v>
      </c>
      <c r="F63" s="2" t="s">
        <v>45</v>
      </c>
      <c r="G63" s="2" t="s">
        <v>93</v>
      </c>
      <c r="H63" s="5"/>
      <c r="I63" s="2" t="s">
        <v>47</v>
      </c>
      <c r="J63" s="4">
        <v>0</v>
      </c>
      <c r="K63" s="4">
        <v>0</v>
      </c>
    </row>
    <row r="64" spans="2:21" x14ac:dyDescent="0.25">
      <c r="B64" s="2" t="s">
        <v>43</v>
      </c>
      <c r="C64" s="3">
        <v>44981</v>
      </c>
      <c r="D64" s="2" t="s">
        <v>290</v>
      </c>
      <c r="E64" s="2" t="s">
        <v>448</v>
      </c>
      <c r="F64" s="2" t="s">
        <v>45</v>
      </c>
      <c r="G64" s="2" t="s">
        <v>93</v>
      </c>
      <c r="H64" s="5"/>
      <c r="I64" s="2" t="s">
        <v>47</v>
      </c>
      <c r="J64" s="4">
        <v>0.35</v>
      </c>
      <c r="K64" s="4">
        <v>0.35</v>
      </c>
      <c r="R64" s="6">
        <f>J64</f>
        <v>0.35</v>
      </c>
    </row>
    <row r="65" spans="2:21" x14ac:dyDescent="0.25">
      <c r="B65" s="2" t="s">
        <v>43</v>
      </c>
      <c r="C65" s="3">
        <v>44981</v>
      </c>
      <c r="D65" s="2" t="s">
        <v>290</v>
      </c>
      <c r="E65" s="2" t="s">
        <v>448</v>
      </c>
      <c r="F65" s="2" t="s">
        <v>45</v>
      </c>
      <c r="G65" s="2" t="s">
        <v>93</v>
      </c>
      <c r="H65" s="5"/>
      <c r="I65" s="2" t="s">
        <v>47</v>
      </c>
      <c r="J65" s="4">
        <v>73.17</v>
      </c>
      <c r="K65" s="4">
        <v>73.17</v>
      </c>
      <c r="S65" s="6">
        <f>J65</f>
        <v>73.17</v>
      </c>
    </row>
    <row r="66" spans="2:21" x14ac:dyDescent="0.25">
      <c r="B66" s="2" t="s">
        <v>43</v>
      </c>
      <c r="C66" s="3">
        <v>44981</v>
      </c>
      <c r="D66" s="2" t="s">
        <v>290</v>
      </c>
      <c r="E66" s="2" t="s">
        <v>448</v>
      </c>
      <c r="F66" s="2" t="s">
        <v>45</v>
      </c>
      <c r="G66" s="2" t="s">
        <v>93</v>
      </c>
      <c r="H66" s="5"/>
      <c r="I66" s="2" t="s">
        <v>47</v>
      </c>
      <c r="J66" s="4">
        <v>17.11</v>
      </c>
      <c r="K66" s="4">
        <v>17.11</v>
      </c>
      <c r="T66" s="6">
        <f>J66</f>
        <v>17.11</v>
      </c>
    </row>
    <row r="67" spans="2:21" x14ac:dyDescent="0.25">
      <c r="B67" s="2" t="s">
        <v>43</v>
      </c>
      <c r="C67" s="3">
        <v>44981</v>
      </c>
      <c r="D67" s="2" t="s">
        <v>290</v>
      </c>
      <c r="E67" s="2" t="s">
        <v>448</v>
      </c>
      <c r="F67" s="2" t="s">
        <v>45</v>
      </c>
      <c r="G67" s="2" t="s">
        <v>93</v>
      </c>
      <c r="H67" s="5"/>
      <c r="I67" s="2" t="s">
        <v>47</v>
      </c>
      <c r="J67" s="4">
        <v>2.83</v>
      </c>
      <c r="K67" s="4">
        <v>2.83</v>
      </c>
      <c r="U67" s="6">
        <f>J67</f>
        <v>2.83</v>
      </c>
    </row>
    <row r="68" spans="2:21" x14ac:dyDescent="0.25">
      <c r="B68" s="2" t="s">
        <v>43</v>
      </c>
      <c r="C68" s="3">
        <v>44988</v>
      </c>
      <c r="D68" s="2" t="s">
        <v>291</v>
      </c>
      <c r="E68" s="2" t="s">
        <v>448</v>
      </c>
      <c r="F68" s="2" t="s">
        <v>45</v>
      </c>
      <c r="G68" s="2" t="s">
        <v>93</v>
      </c>
      <c r="H68" s="5"/>
      <c r="I68" s="2" t="s">
        <v>47</v>
      </c>
      <c r="J68" s="4">
        <v>1180.1600000000001</v>
      </c>
      <c r="K68" s="4">
        <v>1180.1600000000001</v>
      </c>
      <c r="L68" s="6">
        <f>J68</f>
        <v>1180.1600000000001</v>
      </c>
    </row>
    <row r="69" spans="2:21" x14ac:dyDescent="0.25">
      <c r="B69" s="2" t="s">
        <v>43</v>
      </c>
      <c r="C69" s="3">
        <v>44988</v>
      </c>
      <c r="D69" s="2" t="s">
        <v>291</v>
      </c>
      <c r="E69" s="2" t="s">
        <v>448</v>
      </c>
      <c r="F69" s="2" t="s">
        <v>45</v>
      </c>
      <c r="G69" s="2" t="s">
        <v>93</v>
      </c>
      <c r="H69" s="5"/>
      <c r="I69" s="2" t="s">
        <v>47</v>
      </c>
      <c r="J69" s="4">
        <v>3.72</v>
      </c>
      <c r="K69" s="4">
        <v>3.72</v>
      </c>
      <c r="O69" s="6">
        <f>J69</f>
        <v>3.72</v>
      </c>
    </row>
    <row r="70" spans="2:21" x14ac:dyDescent="0.25">
      <c r="B70" s="2" t="s">
        <v>43</v>
      </c>
      <c r="C70" s="3">
        <v>44988</v>
      </c>
      <c r="D70" s="2" t="s">
        <v>291</v>
      </c>
      <c r="E70" s="2" t="s">
        <v>448</v>
      </c>
      <c r="F70" s="2" t="s">
        <v>45</v>
      </c>
      <c r="G70" s="2" t="s">
        <v>93</v>
      </c>
      <c r="H70" s="5"/>
      <c r="I70" s="2" t="s">
        <v>47</v>
      </c>
      <c r="J70" s="4">
        <v>12.69</v>
      </c>
      <c r="K70" s="4">
        <v>12.69</v>
      </c>
      <c r="M70" s="6">
        <f>J70</f>
        <v>12.69</v>
      </c>
    </row>
    <row r="71" spans="2:21" x14ac:dyDescent="0.25">
      <c r="B71" s="2" t="s">
        <v>43</v>
      </c>
      <c r="C71" s="3">
        <v>44988</v>
      </c>
      <c r="D71" s="2" t="s">
        <v>291</v>
      </c>
      <c r="E71" s="2" t="s">
        <v>448</v>
      </c>
      <c r="F71" s="2" t="s">
        <v>45</v>
      </c>
      <c r="G71" s="2" t="s">
        <v>93</v>
      </c>
      <c r="H71" s="5"/>
      <c r="I71" s="2" t="s">
        <v>47</v>
      </c>
      <c r="J71" s="4">
        <v>34.85</v>
      </c>
      <c r="K71" s="4">
        <v>34.85</v>
      </c>
      <c r="N71" s="6"/>
      <c r="Q71" s="6">
        <f>J71</f>
        <v>34.85</v>
      </c>
    </row>
    <row r="72" spans="2:21" x14ac:dyDescent="0.25">
      <c r="B72" s="2" t="s">
        <v>43</v>
      </c>
      <c r="C72" s="3">
        <v>44988</v>
      </c>
      <c r="D72" s="2" t="s">
        <v>291</v>
      </c>
      <c r="E72" s="2" t="s">
        <v>448</v>
      </c>
      <c r="F72" s="2" t="s">
        <v>45</v>
      </c>
      <c r="G72" s="2" t="s">
        <v>93</v>
      </c>
      <c r="H72" s="5"/>
      <c r="I72" s="2" t="s">
        <v>47</v>
      </c>
      <c r="J72" s="4">
        <v>0</v>
      </c>
      <c r="K72" s="4">
        <v>0</v>
      </c>
      <c r="R72" s="6"/>
    </row>
    <row r="73" spans="2:21" x14ac:dyDescent="0.25">
      <c r="B73" s="2" t="s">
        <v>43</v>
      </c>
      <c r="C73" s="3">
        <v>44988</v>
      </c>
      <c r="D73" s="2" t="s">
        <v>291</v>
      </c>
      <c r="E73" s="2" t="s">
        <v>448</v>
      </c>
      <c r="F73" s="2" t="s">
        <v>45</v>
      </c>
      <c r="G73" s="2" t="s">
        <v>93</v>
      </c>
      <c r="H73" s="5"/>
      <c r="I73" s="2" t="s">
        <v>47</v>
      </c>
      <c r="J73" s="4">
        <v>0.36</v>
      </c>
      <c r="K73" s="4">
        <v>0.36</v>
      </c>
      <c r="R73" s="6">
        <f>J73</f>
        <v>0.36</v>
      </c>
    </row>
    <row r="74" spans="2:21" x14ac:dyDescent="0.25">
      <c r="B74" s="2" t="s">
        <v>43</v>
      </c>
      <c r="C74" s="3">
        <v>44988</v>
      </c>
      <c r="D74" s="2" t="s">
        <v>291</v>
      </c>
      <c r="E74" s="2" t="s">
        <v>448</v>
      </c>
      <c r="F74" s="2" t="s">
        <v>45</v>
      </c>
      <c r="G74" s="2" t="s">
        <v>93</v>
      </c>
      <c r="H74" s="5"/>
      <c r="I74" s="2" t="s">
        <v>47</v>
      </c>
      <c r="J74" s="4">
        <v>73.17</v>
      </c>
      <c r="K74" s="4">
        <v>73.17</v>
      </c>
      <c r="S74" s="6">
        <f>J74</f>
        <v>73.17</v>
      </c>
    </row>
    <row r="75" spans="2:21" x14ac:dyDescent="0.25">
      <c r="B75" s="2" t="s">
        <v>43</v>
      </c>
      <c r="C75" s="3">
        <v>44988</v>
      </c>
      <c r="D75" s="2" t="s">
        <v>291</v>
      </c>
      <c r="E75" s="2" t="s">
        <v>448</v>
      </c>
      <c r="F75" s="2" t="s">
        <v>45</v>
      </c>
      <c r="G75" s="2" t="s">
        <v>93</v>
      </c>
      <c r="H75" s="5"/>
      <c r="I75" s="2" t="s">
        <v>47</v>
      </c>
      <c r="J75" s="4">
        <v>17.11</v>
      </c>
      <c r="K75" s="4">
        <v>17.11</v>
      </c>
      <c r="T75" s="6">
        <f>J75</f>
        <v>17.11</v>
      </c>
    </row>
    <row r="76" spans="2:21" x14ac:dyDescent="0.25">
      <c r="B76" s="2" t="s">
        <v>43</v>
      </c>
      <c r="C76" s="3">
        <v>44988</v>
      </c>
      <c r="D76" s="2" t="s">
        <v>291</v>
      </c>
      <c r="E76" s="2" t="s">
        <v>448</v>
      </c>
      <c r="F76" s="2" t="s">
        <v>45</v>
      </c>
      <c r="G76" s="2" t="s">
        <v>93</v>
      </c>
      <c r="H76" s="5"/>
      <c r="I76" s="2" t="s">
        <v>47</v>
      </c>
      <c r="J76" s="4">
        <v>2.83</v>
      </c>
      <c r="K76" s="4">
        <v>2.83</v>
      </c>
      <c r="U76" s="6">
        <f>J76</f>
        <v>2.83</v>
      </c>
    </row>
    <row r="77" spans="2:21" x14ac:dyDescent="0.25">
      <c r="B77" s="2" t="s">
        <v>43</v>
      </c>
      <c r="C77" s="3">
        <v>44995</v>
      </c>
      <c r="D77" s="2" t="s">
        <v>292</v>
      </c>
      <c r="E77" s="2" t="s">
        <v>448</v>
      </c>
      <c r="F77" s="2" t="s">
        <v>45</v>
      </c>
      <c r="G77" s="2" t="s">
        <v>93</v>
      </c>
      <c r="H77" s="5"/>
      <c r="I77" s="2" t="s">
        <v>47</v>
      </c>
      <c r="J77" s="4">
        <v>1180.1600000000001</v>
      </c>
      <c r="K77" s="4">
        <v>1180.1600000000001</v>
      </c>
      <c r="L77" s="6">
        <f>J77</f>
        <v>1180.1600000000001</v>
      </c>
    </row>
    <row r="78" spans="2:21" x14ac:dyDescent="0.25">
      <c r="B78" s="2" t="s">
        <v>43</v>
      </c>
      <c r="C78" s="3">
        <v>44995</v>
      </c>
      <c r="D78" s="2" t="s">
        <v>292</v>
      </c>
      <c r="E78" s="2" t="s">
        <v>448</v>
      </c>
      <c r="F78" s="2" t="s">
        <v>45</v>
      </c>
      <c r="G78" s="2" t="s">
        <v>93</v>
      </c>
      <c r="H78" s="5"/>
      <c r="I78" s="2" t="s">
        <v>47</v>
      </c>
      <c r="J78" s="4">
        <v>3.72</v>
      </c>
      <c r="K78" s="4">
        <v>3.72</v>
      </c>
      <c r="O78" s="6">
        <f>J78</f>
        <v>3.72</v>
      </c>
    </row>
    <row r="79" spans="2:21" x14ac:dyDescent="0.25">
      <c r="B79" s="2" t="s">
        <v>43</v>
      </c>
      <c r="C79" s="3">
        <v>44995</v>
      </c>
      <c r="D79" s="2" t="s">
        <v>292</v>
      </c>
      <c r="E79" s="2" t="s">
        <v>448</v>
      </c>
      <c r="F79" s="2" t="s">
        <v>45</v>
      </c>
      <c r="G79" s="2" t="s">
        <v>93</v>
      </c>
      <c r="H79" s="5"/>
      <c r="I79" s="2" t="s">
        <v>47</v>
      </c>
      <c r="J79" s="4">
        <v>12.69</v>
      </c>
      <c r="K79" s="4">
        <v>12.69</v>
      </c>
      <c r="M79" s="6">
        <f>J79</f>
        <v>12.69</v>
      </c>
    </row>
    <row r="80" spans="2:21" x14ac:dyDescent="0.25">
      <c r="B80" s="2" t="s">
        <v>43</v>
      </c>
      <c r="C80" s="3">
        <v>44995</v>
      </c>
      <c r="D80" s="2" t="s">
        <v>292</v>
      </c>
      <c r="E80" s="2" t="s">
        <v>448</v>
      </c>
      <c r="F80" s="2" t="s">
        <v>45</v>
      </c>
      <c r="G80" s="2" t="s">
        <v>93</v>
      </c>
      <c r="H80" s="5"/>
      <c r="I80" s="2" t="s">
        <v>47</v>
      </c>
      <c r="J80" s="4">
        <v>0</v>
      </c>
      <c r="K80" s="4">
        <v>0</v>
      </c>
    </row>
    <row r="81" spans="2:21" x14ac:dyDescent="0.25">
      <c r="B81" s="2" t="s">
        <v>43</v>
      </c>
      <c r="C81" s="3">
        <v>44995</v>
      </c>
      <c r="D81" s="2" t="s">
        <v>292</v>
      </c>
      <c r="E81" s="2" t="s">
        <v>448</v>
      </c>
      <c r="F81" s="2" t="s">
        <v>45</v>
      </c>
      <c r="G81" s="2" t="s">
        <v>93</v>
      </c>
      <c r="H81" s="5"/>
      <c r="I81" s="2" t="s">
        <v>47</v>
      </c>
      <c r="J81" s="4">
        <v>0.35</v>
      </c>
      <c r="K81" s="4">
        <v>0.35</v>
      </c>
      <c r="R81" s="6">
        <f>J81</f>
        <v>0.35</v>
      </c>
    </row>
    <row r="82" spans="2:21" x14ac:dyDescent="0.25">
      <c r="B82" s="2" t="s">
        <v>43</v>
      </c>
      <c r="C82" s="3">
        <v>44995</v>
      </c>
      <c r="D82" s="2" t="s">
        <v>292</v>
      </c>
      <c r="E82" s="2" t="s">
        <v>448</v>
      </c>
      <c r="F82" s="2" t="s">
        <v>45</v>
      </c>
      <c r="G82" s="2" t="s">
        <v>93</v>
      </c>
      <c r="H82" s="5"/>
      <c r="I82" s="2" t="s">
        <v>47</v>
      </c>
      <c r="J82" s="4">
        <v>73.17</v>
      </c>
      <c r="K82" s="4">
        <v>73.17</v>
      </c>
      <c r="S82" s="6">
        <f>J82</f>
        <v>73.17</v>
      </c>
    </row>
    <row r="83" spans="2:21" x14ac:dyDescent="0.25">
      <c r="B83" s="2" t="s">
        <v>43</v>
      </c>
      <c r="C83" s="3">
        <v>44995</v>
      </c>
      <c r="D83" s="2" t="s">
        <v>292</v>
      </c>
      <c r="E83" s="2" t="s">
        <v>448</v>
      </c>
      <c r="F83" s="2" t="s">
        <v>45</v>
      </c>
      <c r="G83" s="2" t="s">
        <v>93</v>
      </c>
      <c r="H83" s="5"/>
      <c r="I83" s="2" t="s">
        <v>47</v>
      </c>
      <c r="J83" s="4">
        <v>17.12</v>
      </c>
      <c r="K83" s="4">
        <v>17.12</v>
      </c>
      <c r="T83" s="6">
        <f>J83</f>
        <v>17.12</v>
      </c>
    </row>
    <row r="84" spans="2:21" x14ac:dyDescent="0.25">
      <c r="B84" s="2" t="s">
        <v>43</v>
      </c>
      <c r="C84" s="3">
        <v>44995</v>
      </c>
      <c r="D84" s="2" t="s">
        <v>292</v>
      </c>
      <c r="E84" s="2" t="s">
        <v>448</v>
      </c>
      <c r="F84" s="2" t="s">
        <v>45</v>
      </c>
      <c r="G84" s="2" t="s">
        <v>93</v>
      </c>
      <c r="H84" s="5"/>
      <c r="I84" s="2" t="s">
        <v>47</v>
      </c>
      <c r="J84" s="4">
        <v>2.84</v>
      </c>
      <c r="K84" s="4">
        <v>2.84</v>
      </c>
      <c r="U84" s="6">
        <f>J84</f>
        <v>2.84</v>
      </c>
    </row>
    <row r="85" spans="2:21" x14ac:dyDescent="0.25">
      <c r="B85" s="2" t="s">
        <v>43</v>
      </c>
      <c r="C85" s="3">
        <v>45002</v>
      </c>
      <c r="D85" s="2" t="s">
        <v>293</v>
      </c>
      <c r="E85" s="2" t="s">
        <v>448</v>
      </c>
      <c r="F85" s="2" t="s">
        <v>45</v>
      </c>
      <c r="G85" s="2" t="s">
        <v>93</v>
      </c>
      <c r="H85" s="5"/>
      <c r="I85" s="2" t="s">
        <v>47</v>
      </c>
      <c r="J85" s="4">
        <v>1180.1600000000001</v>
      </c>
      <c r="K85" s="4">
        <v>1180.1600000000001</v>
      </c>
      <c r="L85" s="6">
        <f>J85</f>
        <v>1180.1600000000001</v>
      </c>
    </row>
    <row r="86" spans="2:21" x14ac:dyDescent="0.25">
      <c r="B86" s="2" t="s">
        <v>43</v>
      </c>
      <c r="C86" s="3">
        <v>45002</v>
      </c>
      <c r="D86" s="2" t="s">
        <v>293</v>
      </c>
      <c r="E86" s="2" t="s">
        <v>448</v>
      </c>
      <c r="F86" s="2" t="s">
        <v>45</v>
      </c>
      <c r="G86" s="2" t="s">
        <v>93</v>
      </c>
      <c r="H86" s="5"/>
      <c r="I86" s="2" t="s">
        <v>47</v>
      </c>
      <c r="J86" s="4">
        <v>3.72</v>
      </c>
      <c r="K86" s="4">
        <v>3.72</v>
      </c>
      <c r="O86" s="6">
        <f>J86</f>
        <v>3.72</v>
      </c>
    </row>
    <row r="87" spans="2:21" x14ac:dyDescent="0.25">
      <c r="B87" s="2" t="s">
        <v>43</v>
      </c>
      <c r="C87" s="3">
        <v>45002</v>
      </c>
      <c r="D87" s="2" t="s">
        <v>293</v>
      </c>
      <c r="E87" s="2" t="s">
        <v>448</v>
      </c>
      <c r="F87" s="2" t="s">
        <v>45</v>
      </c>
      <c r="G87" s="2" t="s">
        <v>93</v>
      </c>
      <c r="H87" s="5"/>
      <c r="I87" s="2" t="s">
        <v>47</v>
      </c>
      <c r="J87" s="4">
        <v>12.69</v>
      </c>
      <c r="K87" s="4">
        <v>12.69</v>
      </c>
      <c r="M87" s="6">
        <f>J87</f>
        <v>12.69</v>
      </c>
    </row>
    <row r="88" spans="2:21" x14ac:dyDescent="0.25">
      <c r="B88" s="2" t="s">
        <v>43</v>
      </c>
      <c r="C88" s="3">
        <v>45002</v>
      </c>
      <c r="D88" s="2" t="s">
        <v>293</v>
      </c>
      <c r="E88" s="2" t="s">
        <v>448</v>
      </c>
      <c r="F88" s="2" t="s">
        <v>45</v>
      </c>
      <c r="G88" s="2" t="s">
        <v>93</v>
      </c>
      <c r="H88" s="5"/>
      <c r="I88" s="2" t="s">
        <v>47</v>
      </c>
      <c r="J88" s="4">
        <v>0</v>
      </c>
      <c r="K88" s="4">
        <v>0</v>
      </c>
    </row>
    <row r="89" spans="2:21" x14ac:dyDescent="0.25">
      <c r="B89" s="2" t="s">
        <v>43</v>
      </c>
      <c r="C89" s="3">
        <v>45002</v>
      </c>
      <c r="D89" s="2" t="s">
        <v>293</v>
      </c>
      <c r="E89" s="2" t="s">
        <v>448</v>
      </c>
      <c r="F89" s="2" t="s">
        <v>45</v>
      </c>
      <c r="G89" s="2" t="s">
        <v>93</v>
      </c>
      <c r="H89" s="5"/>
      <c r="I89" s="2" t="s">
        <v>47</v>
      </c>
      <c r="J89" s="4">
        <v>0.35</v>
      </c>
      <c r="K89" s="4">
        <v>0.35</v>
      </c>
      <c r="R89" s="6">
        <f>J89</f>
        <v>0.35</v>
      </c>
    </row>
    <row r="90" spans="2:21" x14ac:dyDescent="0.25">
      <c r="B90" s="2" t="s">
        <v>43</v>
      </c>
      <c r="C90" s="3">
        <v>45002</v>
      </c>
      <c r="D90" s="2" t="s">
        <v>293</v>
      </c>
      <c r="E90" s="2" t="s">
        <v>448</v>
      </c>
      <c r="F90" s="2" t="s">
        <v>45</v>
      </c>
      <c r="G90" s="2" t="s">
        <v>93</v>
      </c>
      <c r="H90" s="5"/>
      <c r="I90" s="2" t="s">
        <v>47</v>
      </c>
      <c r="J90" s="4">
        <v>73.17</v>
      </c>
      <c r="K90" s="4">
        <v>73.17</v>
      </c>
      <c r="S90" s="6">
        <f>J90</f>
        <v>73.17</v>
      </c>
    </row>
    <row r="91" spans="2:21" x14ac:dyDescent="0.25">
      <c r="B91" s="2" t="s">
        <v>43</v>
      </c>
      <c r="C91" s="3">
        <v>45002</v>
      </c>
      <c r="D91" s="2" t="s">
        <v>293</v>
      </c>
      <c r="E91" s="2" t="s">
        <v>448</v>
      </c>
      <c r="F91" s="2" t="s">
        <v>45</v>
      </c>
      <c r="G91" s="2" t="s">
        <v>93</v>
      </c>
      <c r="H91" s="5"/>
      <c r="I91" s="2" t="s">
        <v>47</v>
      </c>
      <c r="J91" s="4">
        <v>17.11</v>
      </c>
      <c r="K91" s="4">
        <v>17.11</v>
      </c>
      <c r="T91" s="6">
        <f>J91</f>
        <v>17.11</v>
      </c>
    </row>
    <row r="92" spans="2:21" x14ac:dyDescent="0.25">
      <c r="B92" s="2" t="s">
        <v>43</v>
      </c>
      <c r="C92" s="3">
        <v>45002</v>
      </c>
      <c r="D92" s="2" t="s">
        <v>293</v>
      </c>
      <c r="E92" s="2" t="s">
        <v>448</v>
      </c>
      <c r="F92" s="2" t="s">
        <v>45</v>
      </c>
      <c r="G92" s="2" t="s">
        <v>93</v>
      </c>
      <c r="H92" s="5"/>
      <c r="I92" s="2" t="s">
        <v>47</v>
      </c>
      <c r="J92" s="4">
        <v>2.83</v>
      </c>
      <c r="K92" s="4">
        <v>2.83</v>
      </c>
      <c r="U92" s="6">
        <f>J92</f>
        <v>2.83</v>
      </c>
    </row>
    <row r="93" spans="2:21" x14ac:dyDescent="0.25">
      <c r="B93" s="2" t="s">
        <v>43</v>
      </c>
      <c r="C93" s="3">
        <v>45009</v>
      </c>
      <c r="D93" s="2" t="s">
        <v>294</v>
      </c>
      <c r="E93" s="2" t="s">
        <v>448</v>
      </c>
      <c r="F93" s="2" t="s">
        <v>45</v>
      </c>
      <c r="G93" s="2" t="s">
        <v>93</v>
      </c>
      <c r="H93" s="5"/>
      <c r="I93" s="2" t="s">
        <v>47</v>
      </c>
      <c r="J93" s="4">
        <v>1180.1600000000001</v>
      </c>
      <c r="K93" s="4">
        <v>1180.1600000000001</v>
      </c>
      <c r="L93" s="6">
        <f>J93</f>
        <v>1180.1600000000001</v>
      </c>
    </row>
    <row r="94" spans="2:21" x14ac:dyDescent="0.25">
      <c r="B94" s="2" t="s">
        <v>43</v>
      </c>
      <c r="C94" s="3">
        <v>45009</v>
      </c>
      <c r="D94" s="2" t="s">
        <v>294</v>
      </c>
      <c r="E94" s="2" t="s">
        <v>448</v>
      </c>
      <c r="F94" s="2" t="s">
        <v>45</v>
      </c>
      <c r="G94" s="2" t="s">
        <v>93</v>
      </c>
      <c r="H94" s="5"/>
      <c r="I94" s="2" t="s">
        <v>47</v>
      </c>
      <c r="J94" s="4">
        <v>3.72</v>
      </c>
      <c r="K94" s="4">
        <v>3.72</v>
      </c>
      <c r="O94" s="6">
        <f>J94</f>
        <v>3.72</v>
      </c>
    </row>
    <row r="95" spans="2:21" x14ac:dyDescent="0.25">
      <c r="B95" s="2" t="s">
        <v>43</v>
      </c>
      <c r="C95" s="3">
        <v>45009</v>
      </c>
      <c r="D95" s="2" t="s">
        <v>294</v>
      </c>
      <c r="E95" s="2" t="s">
        <v>448</v>
      </c>
      <c r="F95" s="2" t="s">
        <v>45</v>
      </c>
      <c r="G95" s="2" t="s">
        <v>93</v>
      </c>
      <c r="H95" s="5"/>
      <c r="I95" s="2" t="s">
        <v>47</v>
      </c>
      <c r="J95" s="4">
        <v>12.69</v>
      </c>
      <c r="K95" s="4">
        <v>12.69</v>
      </c>
      <c r="M95" s="6">
        <f>J95</f>
        <v>12.69</v>
      </c>
    </row>
    <row r="96" spans="2:21" x14ac:dyDescent="0.25">
      <c r="B96" s="2" t="s">
        <v>43</v>
      </c>
      <c r="C96" s="3">
        <v>45009</v>
      </c>
      <c r="D96" s="2" t="s">
        <v>294</v>
      </c>
      <c r="E96" s="2" t="s">
        <v>448</v>
      </c>
      <c r="F96" s="2" t="s">
        <v>45</v>
      </c>
      <c r="G96" s="2" t="s">
        <v>93</v>
      </c>
      <c r="H96" s="5"/>
      <c r="I96" s="2" t="s">
        <v>47</v>
      </c>
      <c r="J96" s="4">
        <v>0</v>
      </c>
      <c r="K96" s="4">
        <v>0</v>
      </c>
    </row>
    <row r="97" spans="2:21" x14ac:dyDescent="0.25">
      <c r="B97" s="2" t="s">
        <v>43</v>
      </c>
      <c r="C97" s="3">
        <v>45009</v>
      </c>
      <c r="D97" s="2" t="s">
        <v>294</v>
      </c>
      <c r="E97" s="2" t="s">
        <v>448</v>
      </c>
      <c r="F97" s="2" t="s">
        <v>45</v>
      </c>
      <c r="G97" s="2" t="s">
        <v>93</v>
      </c>
      <c r="H97" s="5"/>
      <c r="I97" s="2" t="s">
        <v>47</v>
      </c>
      <c r="J97" s="4">
        <v>0.36</v>
      </c>
      <c r="K97" s="4">
        <v>0.36</v>
      </c>
      <c r="R97" s="6">
        <f>J97</f>
        <v>0.36</v>
      </c>
    </row>
    <row r="98" spans="2:21" x14ac:dyDescent="0.25">
      <c r="B98" s="2" t="s">
        <v>43</v>
      </c>
      <c r="C98" s="3">
        <v>45009</v>
      </c>
      <c r="D98" s="2" t="s">
        <v>294</v>
      </c>
      <c r="E98" s="2" t="s">
        <v>448</v>
      </c>
      <c r="F98" s="2" t="s">
        <v>45</v>
      </c>
      <c r="G98" s="2" t="s">
        <v>93</v>
      </c>
      <c r="H98" s="5"/>
      <c r="I98" s="2" t="s">
        <v>47</v>
      </c>
      <c r="J98" s="4">
        <v>73.17</v>
      </c>
      <c r="K98" s="4">
        <v>73.17</v>
      </c>
      <c r="S98" s="6">
        <f>J98</f>
        <v>73.17</v>
      </c>
    </row>
    <row r="99" spans="2:21" x14ac:dyDescent="0.25">
      <c r="B99" s="2" t="s">
        <v>43</v>
      </c>
      <c r="C99" s="3">
        <v>45009</v>
      </c>
      <c r="D99" s="2" t="s">
        <v>294</v>
      </c>
      <c r="E99" s="2" t="s">
        <v>448</v>
      </c>
      <c r="F99" s="2" t="s">
        <v>45</v>
      </c>
      <c r="G99" s="2" t="s">
        <v>93</v>
      </c>
      <c r="H99" s="5"/>
      <c r="I99" s="2" t="s">
        <v>47</v>
      </c>
      <c r="J99" s="4">
        <v>17.11</v>
      </c>
      <c r="K99" s="4">
        <v>17.11</v>
      </c>
      <c r="T99" s="6">
        <f>J99</f>
        <v>17.11</v>
      </c>
    </row>
    <row r="100" spans="2:21" x14ac:dyDescent="0.25">
      <c r="B100" s="2" t="s">
        <v>43</v>
      </c>
      <c r="C100" s="3">
        <v>45009</v>
      </c>
      <c r="D100" s="2" t="s">
        <v>294</v>
      </c>
      <c r="E100" s="2" t="s">
        <v>448</v>
      </c>
      <c r="F100" s="2" t="s">
        <v>45</v>
      </c>
      <c r="G100" s="2" t="s">
        <v>93</v>
      </c>
      <c r="H100" s="5"/>
      <c r="I100" s="2" t="s">
        <v>47</v>
      </c>
      <c r="J100" s="4">
        <v>2.83</v>
      </c>
      <c r="K100" s="4">
        <v>2.83</v>
      </c>
      <c r="U100" s="6">
        <f>J100</f>
        <v>2.83</v>
      </c>
    </row>
    <row r="101" spans="2:21" x14ac:dyDescent="0.25">
      <c r="B101" s="2" t="s">
        <v>43</v>
      </c>
      <c r="C101" s="3">
        <v>45016</v>
      </c>
      <c r="D101" s="2" t="s">
        <v>295</v>
      </c>
      <c r="E101" s="2" t="s">
        <v>448</v>
      </c>
      <c r="F101" s="2" t="s">
        <v>45</v>
      </c>
      <c r="G101" s="2" t="s">
        <v>93</v>
      </c>
      <c r="H101" s="5"/>
      <c r="I101" s="2" t="s">
        <v>47</v>
      </c>
      <c r="J101" s="4">
        <v>1180.1600000000001</v>
      </c>
      <c r="K101" s="4">
        <v>1180.1600000000001</v>
      </c>
      <c r="L101" s="6">
        <f>J101</f>
        <v>1180.1600000000001</v>
      </c>
    </row>
    <row r="102" spans="2:21" x14ac:dyDescent="0.25">
      <c r="B102" s="2" t="s">
        <v>43</v>
      </c>
      <c r="C102" s="3">
        <v>45016</v>
      </c>
      <c r="D102" s="2" t="s">
        <v>295</v>
      </c>
      <c r="E102" s="2" t="s">
        <v>448</v>
      </c>
      <c r="F102" s="2" t="s">
        <v>45</v>
      </c>
      <c r="G102" s="2" t="s">
        <v>93</v>
      </c>
      <c r="H102" s="5"/>
      <c r="I102" s="2" t="s">
        <v>47</v>
      </c>
      <c r="J102" s="4">
        <v>3.72</v>
      </c>
      <c r="K102" s="4">
        <v>3.72</v>
      </c>
      <c r="O102" s="6">
        <f>J102</f>
        <v>3.72</v>
      </c>
    </row>
    <row r="103" spans="2:21" x14ac:dyDescent="0.25">
      <c r="B103" s="2" t="s">
        <v>43</v>
      </c>
      <c r="C103" s="3">
        <v>45016</v>
      </c>
      <c r="D103" s="2" t="s">
        <v>295</v>
      </c>
      <c r="E103" s="2" t="s">
        <v>448</v>
      </c>
      <c r="F103" s="2" t="s">
        <v>45</v>
      </c>
      <c r="G103" s="2" t="s">
        <v>93</v>
      </c>
      <c r="H103" s="5"/>
      <c r="I103" s="2" t="s">
        <v>47</v>
      </c>
      <c r="J103" s="4">
        <v>12.69</v>
      </c>
      <c r="K103" s="4">
        <v>12.69</v>
      </c>
      <c r="M103" s="6">
        <f>J103</f>
        <v>12.69</v>
      </c>
    </row>
    <row r="104" spans="2:21" x14ac:dyDescent="0.25">
      <c r="B104" s="2" t="s">
        <v>43</v>
      </c>
      <c r="C104" s="3">
        <v>45016</v>
      </c>
      <c r="D104" s="2" t="s">
        <v>295</v>
      </c>
      <c r="E104" s="2" t="s">
        <v>448</v>
      </c>
      <c r="F104" s="2" t="s">
        <v>45</v>
      </c>
      <c r="G104" s="2" t="s">
        <v>93</v>
      </c>
      <c r="H104" s="5"/>
      <c r="I104" s="2" t="s">
        <v>47</v>
      </c>
      <c r="J104" s="4">
        <v>0</v>
      </c>
      <c r="K104" s="4">
        <v>0</v>
      </c>
    </row>
    <row r="105" spans="2:21" x14ac:dyDescent="0.25">
      <c r="B105" s="2" t="s">
        <v>43</v>
      </c>
      <c r="C105" s="3">
        <v>45016</v>
      </c>
      <c r="D105" s="2" t="s">
        <v>295</v>
      </c>
      <c r="E105" s="2" t="s">
        <v>448</v>
      </c>
      <c r="F105" s="2" t="s">
        <v>45</v>
      </c>
      <c r="G105" s="2" t="s">
        <v>93</v>
      </c>
      <c r="H105" s="5"/>
      <c r="I105" s="2" t="s">
        <v>47</v>
      </c>
      <c r="J105" s="4">
        <v>0.35</v>
      </c>
      <c r="K105" s="4">
        <v>0.35</v>
      </c>
      <c r="R105" s="6">
        <f>J105</f>
        <v>0.35</v>
      </c>
    </row>
    <row r="106" spans="2:21" x14ac:dyDescent="0.25">
      <c r="B106" s="2" t="s">
        <v>43</v>
      </c>
      <c r="C106" s="3">
        <v>45016</v>
      </c>
      <c r="D106" s="2" t="s">
        <v>295</v>
      </c>
      <c r="E106" s="2" t="s">
        <v>448</v>
      </c>
      <c r="F106" s="2" t="s">
        <v>45</v>
      </c>
      <c r="G106" s="2" t="s">
        <v>93</v>
      </c>
      <c r="H106" s="5"/>
      <c r="I106" s="2" t="s">
        <v>47</v>
      </c>
      <c r="J106" s="4">
        <v>73.16</v>
      </c>
      <c r="K106" s="4">
        <v>73.16</v>
      </c>
      <c r="S106" s="6">
        <f>J106</f>
        <v>73.16</v>
      </c>
    </row>
    <row r="107" spans="2:21" x14ac:dyDescent="0.25">
      <c r="B107" s="2" t="s">
        <v>43</v>
      </c>
      <c r="C107" s="3">
        <v>45016</v>
      </c>
      <c r="D107" s="2" t="s">
        <v>295</v>
      </c>
      <c r="E107" s="2" t="s">
        <v>448</v>
      </c>
      <c r="F107" s="2" t="s">
        <v>45</v>
      </c>
      <c r="G107" s="2" t="s">
        <v>93</v>
      </c>
      <c r="H107" s="5"/>
      <c r="I107" s="2" t="s">
        <v>47</v>
      </c>
      <c r="J107" s="4">
        <v>17.11</v>
      </c>
      <c r="K107" s="4">
        <v>17.11</v>
      </c>
      <c r="T107" s="6">
        <f>J107</f>
        <v>17.11</v>
      </c>
    </row>
    <row r="108" spans="2:21" x14ac:dyDescent="0.25">
      <c r="B108" s="2" t="s">
        <v>43</v>
      </c>
      <c r="C108" s="3">
        <v>45016</v>
      </c>
      <c r="D108" s="2" t="s">
        <v>295</v>
      </c>
      <c r="E108" s="2" t="s">
        <v>448</v>
      </c>
      <c r="F108" s="2" t="s">
        <v>45</v>
      </c>
      <c r="G108" s="2" t="s">
        <v>93</v>
      </c>
      <c r="H108" s="5"/>
      <c r="I108" s="2" t="s">
        <v>47</v>
      </c>
      <c r="J108" s="4">
        <v>2.83</v>
      </c>
      <c r="K108" s="4">
        <v>2.83</v>
      </c>
      <c r="U108" s="6">
        <f>J108</f>
        <v>2.83</v>
      </c>
    </row>
    <row r="109" spans="2:21" x14ac:dyDescent="0.25">
      <c r="B109" s="2" t="s">
        <v>43</v>
      </c>
      <c r="C109" s="3">
        <v>45023</v>
      </c>
      <c r="D109" s="2" t="s">
        <v>296</v>
      </c>
      <c r="E109" s="2" t="s">
        <v>448</v>
      </c>
      <c r="F109" s="2" t="s">
        <v>45</v>
      </c>
      <c r="G109" s="2" t="s">
        <v>93</v>
      </c>
      <c r="H109" s="5"/>
      <c r="I109" s="2" t="s">
        <v>47</v>
      </c>
      <c r="J109" s="4">
        <v>1180.1600000000001</v>
      </c>
      <c r="K109" s="4">
        <v>1180.1600000000001</v>
      </c>
      <c r="L109" s="6">
        <f>J109</f>
        <v>1180.1600000000001</v>
      </c>
    </row>
    <row r="110" spans="2:21" x14ac:dyDescent="0.25">
      <c r="B110" s="2" t="s">
        <v>43</v>
      </c>
      <c r="C110" s="3">
        <v>45023</v>
      </c>
      <c r="D110" s="2" t="s">
        <v>296</v>
      </c>
      <c r="E110" s="2" t="s">
        <v>448</v>
      </c>
      <c r="F110" s="2" t="s">
        <v>45</v>
      </c>
      <c r="G110" s="2" t="s">
        <v>93</v>
      </c>
      <c r="H110" s="5"/>
      <c r="I110" s="2" t="s">
        <v>47</v>
      </c>
      <c r="J110" s="4">
        <v>3.72</v>
      </c>
      <c r="K110" s="4">
        <v>3.72</v>
      </c>
      <c r="O110" s="6">
        <f>J110</f>
        <v>3.72</v>
      </c>
    </row>
    <row r="111" spans="2:21" x14ac:dyDescent="0.25">
      <c r="B111" s="2" t="s">
        <v>43</v>
      </c>
      <c r="C111" s="3">
        <v>45023</v>
      </c>
      <c r="D111" s="2" t="s">
        <v>296</v>
      </c>
      <c r="E111" s="2" t="s">
        <v>448</v>
      </c>
      <c r="F111" s="2" t="s">
        <v>45</v>
      </c>
      <c r="G111" s="2" t="s">
        <v>93</v>
      </c>
      <c r="H111" s="5"/>
      <c r="I111" s="2" t="s">
        <v>47</v>
      </c>
      <c r="J111" s="4">
        <v>12.69</v>
      </c>
      <c r="K111" s="4">
        <v>12.69</v>
      </c>
      <c r="M111" s="6">
        <f>J111</f>
        <v>12.69</v>
      </c>
    </row>
    <row r="112" spans="2:21" x14ac:dyDescent="0.25">
      <c r="B112" s="2" t="s">
        <v>43</v>
      </c>
      <c r="C112" s="3">
        <v>45023</v>
      </c>
      <c r="D112" s="2" t="s">
        <v>296</v>
      </c>
      <c r="E112" s="2" t="s">
        <v>448</v>
      </c>
      <c r="F112" s="2" t="s">
        <v>45</v>
      </c>
      <c r="G112" s="2" t="s">
        <v>93</v>
      </c>
      <c r="H112" s="5"/>
      <c r="I112" s="2" t="s">
        <v>47</v>
      </c>
      <c r="J112" s="4">
        <v>0.78</v>
      </c>
      <c r="K112" s="4">
        <v>0.78</v>
      </c>
      <c r="N112" s="6">
        <f>J112</f>
        <v>0.78</v>
      </c>
      <c r="Q112" s="6"/>
    </row>
    <row r="113" spans="2:21" x14ac:dyDescent="0.25">
      <c r="B113" s="2" t="s">
        <v>43</v>
      </c>
      <c r="C113" s="3">
        <v>45023</v>
      </c>
      <c r="D113" s="2" t="s">
        <v>296</v>
      </c>
      <c r="E113" s="2" t="s">
        <v>448</v>
      </c>
      <c r="F113" s="2" t="s">
        <v>45</v>
      </c>
      <c r="G113" s="2" t="s">
        <v>93</v>
      </c>
      <c r="H113" s="5"/>
      <c r="I113" s="2" t="s">
        <v>47</v>
      </c>
      <c r="J113" s="4">
        <v>0</v>
      </c>
      <c r="K113" s="4">
        <v>0</v>
      </c>
      <c r="R113" s="6"/>
    </row>
    <row r="114" spans="2:21" x14ac:dyDescent="0.25">
      <c r="B114" s="2" t="s">
        <v>43</v>
      </c>
      <c r="C114" s="3">
        <v>45023</v>
      </c>
      <c r="D114" s="2" t="s">
        <v>296</v>
      </c>
      <c r="E114" s="2" t="s">
        <v>448</v>
      </c>
      <c r="F114" s="2" t="s">
        <v>45</v>
      </c>
      <c r="G114" s="2" t="s">
        <v>93</v>
      </c>
      <c r="H114" s="5"/>
      <c r="I114" s="2" t="s">
        <v>47</v>
      </c>
      <c r="J114" s="4">
        <v>0.36</v>
      </c>
      <c r="K114" s="4">
        <v>0.36</v>
      </c>
      <c r="R114" s="6">
        <f>J114</f>
        <v>0.36</v>
      </c>
      <c r="S114" s="6"/>
    </row>
    <row r="115" spans="2:21" x14ac:dyDescent="0.25">
      <c r="B115" s="2" t="s">
        <v>43</v>
      </c>
      <c r="C115" s="3">
        <v>45023</v>
      </c>
      <c r="D115" s="2" t="s">
        <v>296</v>
      </c>
      <c r="E115" s="2" t="s">
        <v>448</v>
      </c>
      <c r="F115" s="2" t="s">
        <v>45</v>
      </c>
      <c r="G115" s="2" t="s">
        <v>93</v>
      </c>
      <c r="H115" s="5"/>
      <c r="I115" s="2" t="s">
        <v>47</v>
      </c>
      <c r="J115" s="4">
        <v>73.17</v>
      </c>
      <c r="K115" s="4">
        <v>73.17</v>
      </c>
      <c r="S115" s="6">
        <f>J115</f>
        <v>73.17</v>
      </c>
      <c r="T115" s="6"/>
    </row>
    <row r="116" spans="2:21" x14ac:dyDescent="0.25">
      <c r="B116" s="2" t="s">
        <v>43</v>
      </c>
      <c r="C116" s="3">
        <v>45023</v>
      </c>
      <c r="D116" s="2" t="s">
        <v>296</v>
      </c>
      <c r="E116" s="2" t="s">
        <v>448</v>
      </c>
      <c r="F116" s="2" t="s">
        <v>45</v>
      </c>
      <c r="G116" s="2" t="s">
        <v>93</v>
      </c>
      <c r="H116" s="5"/>
      <c r="I116" s="2" t="s">
        <v>47</v>
      </c>
      <c r="J116" s="4">
        <v>17.12</v>
      </c>
      <c r="K116" s="4">
        <v>17.12</v>
      </c>
      <c r="T116" s="6">
        <f>J116</f>
        <v>17.12</v>
      </c>
      <c r="U116" s="6"/>
    </row>
    <row r="117" spans="2:21" x14ac:dyDescent="0.25">
      <c r="B117" s="2" t="s">
        <v>43</v>
      </c>
      <c r="C117" s="3">
        <v>45023</v>
      </c>
      <c r="D117" s="2" t="s">
        <v>296</v>
      </c>
      <c r="E117" s="2" t="s">
        <v>448</v>
      </c>
      <c r="F117" s="2" t="s">
        <v>45</v>
      </c>
      <c r="G117" s="2" t="s">
        <v>93</v>
      </c>
      <c r="H117" s="5"/>
      <c r="I117" s="2" t="s">
        <v>47</v>
      </c>
      <c r="J117" s="4">
        <v>2.84</v>
      </c>
      <c r="K117" s="4">
        <v>2.84</v>
      </c>
      <c r="U117" s="6">
        <f>J117</f>
        <v>2.84</v>
      </c>
    </row>
    <row r="118" spans="2:21" x14ac:dyDescent="0.25">
      <c r="B118" s="2" t="s">
        <v>43</v>
      </c>
      <c r="C118" s="3">
        <v>45030</v>
      </c>
      <c r="D118" s="2" t="s">
        <v>297</v>
      </c>
      <c r="E118" s="2" t="s">
        <v>448</v>
      </c>
      <c r="F118" s="2" t="s">
        <v>45</v>
      </c>
      <c r="G118" s="2" t="s">
        <v>93</v>
      </c>
      <c r="H118" s="5"/>
      <c r="I118" s="2" t="s">
        <v>47</v>
      </c>
      <c r="J118" s="4">
        <v>1180.1600000000001</v>
      </c>
      <c r="K118" s="4">
        <v>1180.1600000000001</v>
      </c>
      <c r="L118" s="6">
        <f>J118</f>
        <v>1180.1600000000001</v>
      </c>
    </row>
    <row r="119" spans="2:21" x14ac:dyDescent="0.25">
      <c r="B119" s="2" t="s">
        <v>43</v>
      </c>
      <c r="C119" s="3">
        <v>45030</v>
      </c>
      <c r="D119" s="2" t="s">
        <v>297</v>
      </c>
      <c r="E119" s="2" t="s">
        <v>448</v>
      </c>
      <c r="F119" s="2" t="s">
        <v>45</v>
      </c>
      <c r="G119" s="2" t="s">
        <v>93</v>
      </c>
      <c r="H119" s="5"/>
      <c r="I119" s="2" t="s">
        <v>47</v>
      </c>
      <c r="J119" s="4">
        <v>3.72</v>
      </c>
      <c r="K119" s="4">
        <v>3.72</v>
      </c>
      <c r="O119" s="6">
        <f>J119</f>
        <v>3.72</v>
      </c>
    </row>
    <row r="120" spans="2:21" x14ac:dyDescent="0.25">
      <c r="B120" s="2" t="s">
        <v>43</v>
      </c>
      <c r="C120" s="3">
        <v>45030</v>
      </c>
      <c r="D120" s="2" t="s">
        <v>297</v>
      </c>
      <c r="E120" s="2" t="s">
        <v>448</v>
      </c>
      <c r="F120" s="2" t="s">
        <v>45</v>
      </c>
      <c r="G120" s="2" t="s">
        <v>93</v>
      </c>
      <c r="H120" s="5"/>
      <c r="I120" s="2" t="s">
        <v>47</v>
      </c>
      <c r="J120" s="4">
        <v>12.69</v>
      </c>
      <c r="K120" s="4">
        <v>12.69</v>
      </c>
      <c r="M120" s="6">
        <f>J120</f>
        <v>12.69</v>
      </c>
    </row>
    <row r="121" spans="2:21" x14ac:dyDescent="0.25">
      <c r="B121" s="2" t="s">
        <v>43</v>
      </c>
      <c r="C121" s="3">
        <v>45030</v>
      </c>
      <c r="D121" s="2" t="s">
        <v>297</v>
      </c>
      <c r="E121" s="2" t="s">
        <v>448</v>
      </c>
      <c r="F121" s="2" t="s">
        <v>45</v>
      </c>
      <c r="G121" s="2" t="s">
        <v>93</v>
      </c>
      <c r="H121" s="5"/>
      <c r="I121" s="2" t="s">
        <v>47</v>
      </c>
      <c r="J121" s="4">
        <v>0</v>
      </c>
      <c r="K121" s="4">
        <v>0</v>
      </c>
    </row>
    <row r="122" spans="2:21" x14ac:dyDescent="0.25">
      <c r="B122" s="2" t="s">
        <v>43</v>
      </c>
      <c r="C122" s="3">
        <v>45030</v>
      </c>
      <c r="D122" s="2" t="s">
        <v>297</v>
      </c>
      <c r="E122" s="2" t="s">
        <v>448</v>
      </c>
      <c r="F122" s="2" t="s">
        <v>45</v>
      </c>
      <c r="G122" s="2" t="s">
        <v>93</v>
      </c>
      <c r="H122" s="5"/>
      <c r="I122" s="2" t="s">
        <v>47</v>
      </c>
      <c r="J122" s="4">
        <v>0.35</v>
      </c>
      <c r="K122" s="4">
        <v>0.35</v>
      </c>
      <c r="R122" s="6">
        <f>J122</f>
        <v>0.35</v>
      </c>
    </row>
    <row r="123" spans="2:21" x14ac:dyDescent="0.25">
      <c r="B123" s="2" t="s">
        <v>43</v>
      </c>
      <c r="C123" s="3">
        <v>45030</v>
      </c>
      <c r="D123" s="2" t="s">
        <v>297</v>
      </c>
      <c r="E123" s="2" t="s">
        <v>448</v>
      </c>
      <c r="F123" s="2" t="s">
        <v>45</v>
      </c>
      <c r="G123" s="2" t="s">
        <v>93</v>
      </c>
      <c r="H123" s="5"/>
      <c r="I123" s="2" t="s">
        <v>47</v>
      </c>
      <c r="J123" s="4">
        <v>73.17</v>
      </c>
      <c r="K123" s="4">
        <v>73.17</v>
      </c>
      <c r="S123" s="6">
        <f>J123</f>
        <v>73.17</v>
      </c>
    </row>
    <row r="124" spans="2:21" x14ac:dyDescent="0.25">
      <c r="B124" s="2" t="s">
        <v>43</v>
      </c>
      <c r="C124" s="3">
        <v>45030</v>
      </c>
      <c r="D124" s="2" t="s">
        <v>297</v>
      </c>
      <c r="E124" s="2" t="s">
        <v>448</v>
      </c>
      <c r="F124" s="2" t="s">
        <v>45</v>
      </c>
      <c r="G124" s="2" t="s">
        <v>93</v>
      </c>
      <c r="H124" s="5"/>
      <c r="I124" s="2" t="s">
        <v>47</v>
      </c>
      <c r="J124" s="4">
        <v>17.11</v>
      </c>
      <c r="K124" s="4">
        <v>17.11</v>
      </c>
      <c r="T124" s="6">
        <f>J124</f>
        <v>17.11</v>
      </c>
    </row>
    <row r="125" spans="2:21" x14ac:dyDescent="0.25">
      <c r="B125" s="2" t="s">
        <v>43</v>
      </c>
      <c r="C125" s="3">
        <v>45030</v>
      </c>
      <c r="D125" s="2" t="s">
        <v>297</v>
      </c>
      <c r="E125" s="2" t="s">
        <v>448</v>
      </c>
      <c r="F125" s="2" t="s">
        <v>45</v>
      </c>
      <c r="G125" s="2" t="s">
        <v>93</v>
      </c>
      <c r="H125" s="5"/>
      <c r="I125" s="2" t="s">
        <v>47</v>
      </c>
      <c r="J125" s="4">
        <v>2.83</v>
      </c>
      <c r="K125" s="4">
        <v>2.83</v>
      </c>
      <c r="U125" s="6">
        <f>J125</f>
        <v>2.83</v>
      </c>
    </row>
    <row r="126" spans="2:21" x14ac:dyDescent="0.25">
      <c r="B126" s="2" t="s">
        <v>43</v>
      </c>
      <c r="C126" s="3">
        <v>45037</v>
      </c>
      <c r="D126" s="2" t="s">
        <v>298</v>
      </c>
      <c r="E126" s="2" t="s">
        <v>448</v>
      </c>
      <c r="F126" s="2" t="s">
        <v>45</v>
      </c>
      <c r="G126" s="2" t="s">
        <v>93</v>
      </c>
      <c r="H126" s="5"/>
      <c r="I126" s="2" t="s">
        <v>47</v>
      </c>
      <c r="J126" s="4">
        <v>1180.1600000000001</v>
      </c>
      <c r="K126" s="4">
        <v>1180.1600000000001</v>
      </c>
      <c r="L126" s="6">
        <f>J126</f>
        <v>1180.1600000000001</v>
      </c>
    </row>
    <row r="127" spans="2:21" x14ac:dyDescent="0.25">
      <c r="B127" s="2" t="s">
        <v>43</v>
      </c>
      <c r="C127" s="3">
        <v>45037</v>
      </c>
      <c r="D127" s="2" t="s">
        <v>298</v>
      </c>
      <c r="E127" s="2" t="s">
        <v>448</v>
      </c>
      <c r="F127" s="2" t="s">
        <v>45</v>
      </c>
      <c r="G127" s="2" t="s">
        <v>93</v>
      </c>
      <c r="H127" s="5"/>
      <c r="I127" s="2" t="s">
        <v>47</v>
      </c>
      <c r="J127" s="4">
        <v>3.72</v>
      </c>
      <c r="K127" s="4">
        <v>3.72</v>
      </c>
      <c r="O127" s="6">
        <f>J127</f>
        <v>3.72</v>
      </c>
    </row>
    <row r="128" spans="2:21" x14ac:dyDescent="0.25">
      <c r="B128" s="2" t="s">
        <v>43</v>
      </c>
      <c r="C128" s="3">
        <v>45037</v>
      </c>
      <c r="D128" s="2" t="s">
        <v>298</v>
      </c>
      <c r="E128" s="2" t="s">
        <v>448</v>
      </c>
      <c r="F128" s="2" t="s">
        <v>45</v>
      </c>
      <c r="G128" s="2" t="s">
        <v>93</v>
      </c>
      <c r="H128" s="5"/>
      <c r="I128" s="2" t="s">
        <v>47</v>
      </c>
      <c r="J128" s="4">
        <v>12.69</v>
      </c>
      <c r="K128" s="4">
        <v>12.69</v>
      </c>
      <c r="M128" s="6">
        <f>J128</f>
        <v>12.69</v>
      </c>
    </row>
    <row r="129" spans="2:21" x14ac:dyDescent="0.25">
      <c r="B129" s="2" t="s">
        <v>43</v>
      </c>
      <c r="C129" s="3">
        <v>45037</v>
      </c>
      <c r="D129" s="2" t="s">
        <v>298</v>
      </c>
      <c r="E129" s="2" t="s">
        <v>448</v>
      </c>
      <c r="F129" s="2" t="s">
        <v>45</v>
      </c>
      <c r="G129" s="2" t="s">
        <v>93</v>
      </c>
      <c r="H129" s="5"/>
      <c r="I129" s="2" t="s">
        <v>47</v>
      </c>
      <c r="J129" s="4">
        <v>0</v>
      </c>
      <c r="K129" s="4">
        <v>0</v>
      </c>
    </row>
    <row r="130" spans="2:21" x14ac:dyDescent="0.25">
      <c r="B130" s="2" t="s">
        <v>43</v>
      </c>
      <c r="C130" s="3">
        <v>45037</v>
      </c>
      <c r="D130" s="2" t="s">
        <v>298</v>
      </c>
      <c r="E130" s="2" t="s">
        <v>448</v>
      </c>
      <c r="F130" s="2" t="s">
        <v>45</v>
      </c>
      <c r="G130" s="2" t="s">
        <v>93</v>
      </c>
      <c r="H130" s="5"/>
      <c r="I130" s="2" t="s">
        <v>47</v>
      </c>
      <c r="J130" s="4">
        <v>0.35</v>
      </c>
      <c r="K130" s="4">
        <v>0.35</v>
      </c>
      <c r="R130" s="6">
        <f>J130</f>
        <v>0.35</v>
      </c>
    </row>
    <row r="131" spans="2:21" x14ac:dyDescent="0.25">
      <c r="B131" s="2" t="s">
        <v>43</v>
      </c>
      <c r="C131" s="3">
        <v>45037</v>
      </c>
      <c r="D131" s="2" t="s">
        <v>298</v>
      </c>
      <c r="E131" s="2" t="s">
        <v>448</v>
      </c>
      <c r="F131" s="2" t="s">
        <v>45</v>
      </c>
      <c r="G131" s="2" t="s">
        <v>93</v>
      </c>
      <c r="H131" s="5"/>
      <c r="I131" s="2" t="s">
        <v>47</v>
      </c>
      <c r="J131" s="4">
        <v>73.17</v>
      </c>
      <c r="K131" s="4">
        <v>73.17</v>
      </c>
      <c r="S131" s="6">
        <f>J131</f>
        <v>73.17</v>
      </c>
    </row>
    <row r="132" spans="2:21" x14ac:dyDescent="0.25">
      <c r="B132" s="2" t="s">
        <v>43</v>
      </c>
      <c r="C132" s="3">
        <v>45037</v>
      </c>
      <c r="D132" s="2" t="s">
        <v>298</v>
      </c>
      <c r="E132" s="2" t="s">
        <v>448</v>
      </c>
      <c r="F132" s="2" t="s">
        <v>45</v>
      </c>
      <c r="G132" s="2" t="s">
        <v>93</v>
      </c>
      <c r="H132" s="5"/>
      <c r="I132" s="2" t="s">
        <v>47</v>
      </c>
      <c r="J132" s="4">
        <v>17.11</v>
      </c>
      <c r="K132" s="4">
        <v>17.11</v>
      </c>
      <c r="T132" s="6">
        <f>J132</f>
        <v>17.11</v>
      </c>
    </row>
    <row r="133" spans="2:21" x14ac:dyDescent="0.25">
      <c r="B133" s="2" t="s">
        <v>43</v>
      </c>
      <c r="C133" s="3">
        <v>45037</v>
      </c>
      <c r="D133" s="2" t="s">
        <v>298</v>
      </c>
      <c r="E133" s="2" t="s">
        <v>448</v>
      </c>
      <c r="F133" s="2" t="s">
        <v>45</v>
      </c>
      <c r="G133" s="2" t="s">
        <v>93</v>
      </c>
      <c r="H133" s="5"/>
      <c r="I133" s="2" t="s">
        <v>47</v>
      </c>
      <c r="J133" s="4">
        <v>2.83</v>
      </c>
      <c r="K133" s="4">
        <v>2.83</v>
      </c>
      <c r="U133" s="6">
        <f>J133</f>
        <v>2.83</v>
      </c>
    </row>
    <row r="134" spans="2:21" x14ac:dyDescent="0.25">
      <c r="B134" s="2" t="s">
        <v>43</v>
      </c>
      <c r="C134" s="3">
        <v>45044</v>
      </c>
      <c r="D134" s="2" t="s">
        <v>299</v>
      </c>
      <c r="E134" s="2" t="s">
        <v>448</v>
      </c>
      <c r="F134" s="2" t="s">
        <v>45</v>
      </c>
      <c r="G134" s="2" t="s">
        <v>93</v>
      </c>
      <c r="H134" s="5"/>
      <c r="I134" s="2" t="s">
        <v>47</v>
      </c>
      <c r="J134" s="4">
        <v>1180.1600000000001</v>
      </c>
      <c r="K134" s="4">
        <v>1180.1600000000001</v>
      </c>
      <c r="L134" s="6">
        <f>J134</f>
        <v>1180.1600000000001</v>
      </c>
    </row>
    <row r="135" spans="2:21" x14ac:dyDescent="0.25">
      <c r="B135" s="2" t="s">
        <v>43</v>
      </c>
      <c r="C135" s="3">
        <v>45044</v>
      </c>
      <c r="D135" s="2" t="s">
        <v>299</v>
      </c>
      <c r="E135" s="2" t="s">
        <v>448</v>
      </c>
      <c r="F135" s="2" t="s">
        <v>45</v>
      </c>
      <c r="G135" s="2" t="s">
        <v>93</v>
      </c>
      <c r="H135" s="5"/>
      <c r="I135" s="2" t="s">
        <v>47</v>
      </c>
      <c r="J135" s="4">
        <v>3.72</v>
      </c>
      <c r="K135" s="4">
        <v>3.72</v>
      </c>
      <c r="O135" s="6">
        <f>J135</f>
        <v>3.72</v>
      </c>
    </row>
    <row r="136" spans="2:21" x14ac:dyDescent="0.25">
      <c r="B136" s="2" t="s">
        <v>43</v>
      </c>
      <c r="C136" s="3">
        <v>45044</v>
      </c>
      <c r="D136" s="2" t="s">
        <v>299</v>
      </c>
      <c r="E136" s="2" t="s">
        <v>448</v>
      </c>
      <c r="F136" s="2" t="s">
        <v>45</v>
      </c>
      <c r="G136" s="2" t="s">
        <v>93</v>
      </c>
      <c r="H136" s="5"/>
      <c r="I136" s="2" t="s">
        <v>47</v>
      </c>
      <c r="J136" s="4">
        <v>12.69</v>
      </c>
      <c r="K136" s="4">
        <v>12.69</v>
      </c>
      <c r="M136" s="6">
        <f>J136</f>
        <v>12.69</v>
      </c>
    </row>
    <row r="137" spans="2:21" x14ac:dyDescent="0.25">
      <c r="B137" s="2" t="s">
        <v>43</v>
      </c>
      <c r="C137" s="3">
        <v>45044</v>
      </c>
      <c r="D137" s="2" t="s">
        <v>299</v>
      </c>
      <c r="E137" s="2" t="s">
        <v>448</v>
      </c>
      <c r="F137" s="2" t="s">
        <v>45</v>
      </c>
      <c r="G137" s="2" t="s">
        <v>93</v>
      </c>
      <c r="H137" s="5"/>
      <c r="I137" s="2" t="s">
        <v>47</v>
      </c>
      <c r="J137" s="4">
        <v>0</v>
      </c>
      <c r="K137" s="4">
        <v>0</v>
      </c>
    </row>
    <row r="138" spans="2:21" x14ac:dyDescent="0.25">
      <c r="B138" s="2" t="s">
        <v>43</v>
      </c>
      <c r="C138" s="3">
        <v>45044</v>
      </c>
      <c r="D138" s="2" t="s">
        <v>299</v>
      </c>
      <c r="E138" s="2" t="s">
        <v>448</v>
      </c>
      <c r="F138" s="2" t="s">
        <v>45</v>
      </c>
      <c r="G138" s="2" t="s">
        <v>93</v>
      </c>
      <c r="H138" s="5"/>
      <c r="I138" s="2" t="s">
        <v>47</v>
      </c>
      <c r="J138" s="4">
        <v>0.36</v>
      </c>
      <c r="K138" s="4">
        <v>0.36</v>
      </c>
      <c r="R138" s="6">
        <f>J138</f>
        <v>0.36</v>
      </c>
    </row>
    <row r="139" spans="2:21" x14ac:dyDescent="0.25">
      <c r="B139" s="2" t="s">
        <v>43</v>
      </c>
      <c r="C139" s="3">
        <v>45044</v>
      </c>
      <c r="D139" s="2" t="s">
        <v>299</v>
      </c>
      <c r="E139" s="2" t="s">
        <v>448</v>
      </c>
      <c r="F139" s="2" t="s">
        <v>45</v>
      </c>
      <c r="G139" s="2" t="s">
        <v>93</v>
      </c>
      <c r="H139" s="5"/>
      <c r="I139" s="2" t="s">
        <v>47</v>
      </c>
      <c r="J139" s="4">
        <v>73.17</v>
      </c>
      <c r="K139" s="4">
        <v>73.17</v>
      </c>
      <c r="S139" s="6">
        <f>J139</f>
        <v>73.17</v>
      </c>
    </row>
    <row r="140" spans="2:21" x14ac:dyDescent="0.25">
      <c r="B140" s="2" t="s">
        <v>43</v>
      </c>
      <c r="C140" s="3">
        <v>45044</v>
      </c>
      <c r="D140" s="2" t="s">
        <v>299</v>
      </c>
      <c r="E140" s="2" t="s">
        <v>448</v>
      </c>
      <c r="F140" s="2" t="s">
        <v>45</v>
      </c>
      <c r="G140" s="2" t="s">
        <v>93</v>
      </c>
      <c r="H140" s="5"/>
      <c r="I140" s="2" t="s">
        <v>47</v>
      </c>
      <c r="J140" s="4">
        <v>17.11</v>
      </c>
      <c r="K140" s="4">
        <v>17.11</v>
      </c>
      <c r="T140" s="6">
        <f>J140</f>
        <v>17.11</v>
      </c>
    </row>
    <row r="141" spans="2:21" x14ac:dyDescent="0.25">
      <c r="B141" s="2" t="s">
        <v>43</v>
      </c>
      <c r="C141" s="3">
        <v>45044</v>
      </c>
      <c r="D141" s="2" t="s">
        <v>299</v>
      </c>
      <c r="E141" s="2" t="s">
        <v>448</v>
      </c>
      <c r="F141" s="2" t="s">
        <v>45</v>
      </c>
      <c r="G141" s="2" t="s">
        <v>93</v>
      </c>
      <c r="H141" s="5"/>
      <c r="I141" s="2" t="s">
        <v>47</v>
      </c>
      <c r="J141" s="4">
        <v>2.83</v>
      </c>
      <c r="K141" s="4">
        <v>2.83</v>
      </c>
      <c r="U141" s="6">
        <f>J141</f>
        <v>2.83</v>
      </c>
    </row>
    <row r="142" spans="2:21" x14ac:dyDescent="0.25">
      <c r="B142" s="2" t="s">
        <v>43</v>
      </c>
      <c r="C142" s="3">
        <v>45051</v>
      </c>
      <c r="D142" s="2" t="s">
        <v>300</v>
      </c>
      <c r="E142" s="2" t="s">
        <v>448</v>
      </c>
      <c r="F142" s="2" t="s">
        <v>45</v>
      </c>
      <c r="G142" s="2" t="s">
        <v>93</v>
      </c>
      <c r="H142" s="5"/>
      <c r="I142" s="2" t="s">
        <v>47</v>
      </c>
      <c r="J142" s="4">
        <v>1180.1600000000001</v>
      </c>
      <c r="K142" s="4">
        <v>1180.1600000000001</v>
      </c>
      <c r="L142" s="6">
        <f>J142</f>
        <v>1180.1600000000001</v>
      </c>
    </row>
    <row r="143" spans="2:21" x14ac:dyDescent="0.25">
      <c r="B143" s="2" t="s">
        <v>43</v>
      </c>
      <c r="C143" s="3">
        <v>45051</v>
      </c>
      <c r="D143" s="2" t="s">
        <v>300</v>
      </c>
      <c r="E143" s="2" t="s">
        <v>448</v>
      </c>
      <c r="F143" s="2" t="s">
        <v>45</v>
      </c>
      <c r="G143" s="2" t="s">
        <v>93</v>
      </c>
      <c r="H143" s="5"/>
      <c r="I143" s="2" t="s">
        <v>47</v>
      </c>
      <c r="J143" s="4">
        <v>3.72</v>
      </c>
      <c r="K143" s="4">
        <v>3.72</v>
      </c>
      <c r="O143" s="6">
        <f>J143</f>
        <v>3.72</v>
      </c>
    </row>
    <row r="144" spans="2:21" x14ac:dyDescent="0.25">
      <c r="B144" s="2" t="s">
        <v>43</v>
      </c>
      <c r="C144" s="3">
        <v>45051</v>
      </c>
      <c r="D144" s="2" t="s">
        <v>300</v>
      </c>
      <c r="E144" s="2" t="s">
        <v>448</v>
      </c>
      <c r="F144" s="2" t="s">
        <v>45</v>
      </c>
      <c r="G144" s="2" t="s">
        <v>93</v>
      </c>
      <c r="H144" s="5"/>
      <c r="I144" s="2" t="s">
        <v>47</v>
      </c>
      <c r="J144" s="4">
        <v>12.69</v>
      </c>
      <c r="K144" s="4">
        <v>12.69</v>
      </c>
      <c r="M144" s="6">
        <f>J144</f>
        <v>12.69</v>
      </c>
    </row>
    <row r="145" spans="2:21" x14ac:dyDescent="0.25">
      <c r="B145" s="2" t="s">
        <v>43</v>
      </c>
      <c r="C145" s="3">
        <v>45051</v>
      </c>
      <c r="D145" s="2" t="s">
        <v>300</v>
      </c>
      <c r="E145" s="2" t="s">
        <v>448</v>
      </c>
      <c r="F145" s="2" t="s">
        <v>45</v>
      </c>
      <c r="G145" s="2" t="s">
        <v>93</v>
      </c>
      <c r="H145" s="5"/>
      <c r="I145" s="2" t="s">
        <v>47</v>
      </c>
      <c r="J145" s="4">
        <v>33.79</v>
      </c>
      <c r="K145" s="4">
        <v>33.79</v>
      </c>
      <c r="N145" s="6">
        <f>J145</f>
        <v>33.79</v>
      </c>
      <c r="Q145" s="6"/>
    </row>
    <row r="146" spans="2:21" x14ac:dyDescent="0.25">
      <c r="B146" s="2" t="s">
        <v>43</v>
      </c>
      <c r="C146" s="3">
        <v>45051</v>
      </c>
      <c r="D146" s="2" t="s">
        <v>300</v>
      </c>
      <c r="E146" s="2" t="s">
        <v>448</v>
      </c>
      <c r="F146" s="2" t="s">
        <v>45</v>
      </c>
      <c r="G146" s="2" t="s">
        <v>93</v>
      </c>
      <c r="H146" s="5"/>
      <c r="I146" s="2" t="s">
        <v>47</v>
      </c>
      <c r="J146" s="4">
        <v>0</v>
      </c>
      <c r="K146" s="4">
        <v>0</v>
      </c>
      <c r="R146" s="6"/>
    </row>
    <row r="147" spans="2:21" x14ac:dyDescent="0.25">
      <c r="B147" s="2" t="s">
        <v>43</v>
      </c>
      <c r="C147" s="3">
        <v>45051</v>
      </c>
      <c r="D147" s="2" t="s">
        <v>300</v>
      </c>
      <c r="E147" s="2" t="s">
        <v>448</v>
      </c>
      <c r="F147" s="2" t="s">
        <v>45</v>
      </c>
      <c r="G147" s="2" t="s">
        <v>93</v>
      </c>
      <c r="H147" s="5"/>
      <c r="I147" s="2" t="s">
        <v>47</v>
      </c>
      <c r="J147" s="4">
        <v>0.35</v>
      </c>
      <c r="K147" s="4">
        <v>0.35</v>
      </c>
      <c r="R147" s="6">
        <f>J147</f>
        <v>0.35</v>
      </c>
    </row>
    <row r="148" spans="2:21" x14ac:dyDescent="0.25">
      <c r="B148" s="2" t="s">
        <v>43</v>
      </c>
      <c r="C148" s="3">
        <v>45051</v>
      </c>
      <c r="D148" s="2" t="s">
        <v>300</v>
      </c>
      <c r="E148" s="2" t="s">
        <v>448</v>
      </c>
      <c r="F148" s="2" t="s">
        <v>45</v>
      </c>
      <c r="G148" s="2" t="s">
        <v>93</v>
      </c>
      <c r="H148" s="5"/>
      <c r="I148" s="2" t="s">
        <v>47</v>
      </c>
      <c r="J148" s="4">
        <v>73.17</v>
      </c>
      <c r="K148" s="4">
        <v>73.17</v>
      </c>
      <c r="S148" s="6">
        <f>J148</f>
        <v>73.17</v>
      </c>
    </row>
    <row r="149" spans="2:21" x14ac:dyDescent="0.25">
      <c r="B149" s="2" t="s">
        <v>43</v>
      </c>
      <c r="C149" s="3">
        <v>45051</v>
      </c>
      <c r="D149" s="2" t="s">
        <v>300</v>
      </c>
      <c r="E149" s="2" t="s">
        <v>448</v>
      </c>
      <c r="F149" s="2" t="s">
        <v>45</v>
      </c>
      <c r="G149" s="2" t="s">
        <v>93</v>
      </c>
      <c r="H149" s="5"/>
      <c r="I149" s="2" t="s">
        <v>47</v>
      </c>
      <c r="J149" s="4">
        <v>17.12</v>
      </c>
      <c r="K149" s="4">
        <v>17.12</v>
      </c>
      <c r="T149" s="6">
        <f>J149</f>
        <v>17.12</v>
      </c>
    </row>
    <row r="150" spans="2:21" x14ac:dyDescent="0.25">
      <c r="B150" s="2" t="s">
        <v>43</v>
      </c>
      <c r="C150" s="3">
        <v>45051</v>
      </c>
      <c r="D150" s="2" t="s">
        <v>300</v>
      </c>
      <c r="E150" s="2" t="s">
        <v>448</v>
      </c>
      <c r="F150" s="2" t="s">
        <v>45</v>
      </c>
      <c r="G150" s="2" t="s">
        <v>93</v>
      </c>
      <c r="H150" s="5"/>
      <c r="I150" s="2" t="s">
        <v>47</v>
      </c>
      <c r="J150" s="4">
        <v>2.84</v>
      </c>
      <c r="K150" s="4">
        <v>2.84</v>
      </c>
      <c r="U150" s="6">
        <f>J150</f>
        <v>2.84</v>
      </c>
    </row>
    <row r="151" spans="2:21" x14ac:dyDescent="0.25">
      <c r="B151" s="2" t="s">
        <v>43</v>
      </c>
      <c r="C151" s="3">
        <v>45058</v>
      </c>
      <c r="D151" s="2" t="s">
        <v>301</v>
      </c>
      <c r="E151" s="2" t="s">
        <v>448</v>
      </c>
      <c r="F151" s="2" t="s">
        <v>45</v>
      </c>
      <c r="G151" s="2" t="s">
        <v>93</v>
      </c>
      <c r="H151" s="5"/>
      <c r="I151" s="2" t="s">
        <v>47</v>
      </c>
      <c r="J151" s="4">
        <v>1180.1600000000001</v>
      </c>
      <c r="K151" s="4">
        <v>1180.1600000000001</v>
      </c>
      <c r="L151" s="6">
        <f>J151</f>
        <v>1180.1600000000001</v>
      </c>
    </row>
    <row r="152" spans="2:21" x14ac:dyDescent="0.25">
      <c r="B152" s="2" t="s">
        <v>43</v>
      </c>
      <c r="C152" s="3">
        <v>45058</v>
      </c>
      <c r="D152" s="2" t="s">
        <v>301</v>
      </c>
      <c r="E152" s="2" t="s">
        <v>448</v>
      </c>
      <c r="F152" s="2" t="s">
        <v>45</v>
      </c>
      <c r="G152" s="2" t="s">
        <v>93</v>
      </c>
      <c r="H152" s="5"/>
      <c r="I152" s="2" t="s">
        <v>47</v>
      </c>
      <c r="J152" s="4">
        <v>3.72</v>
      </c>
      <c r="K152" s="4">
        <v>3.72</v>
      </c>
      <c r="O152" s="6">
        <f>J152</f>
        <v>3.72</v>
      </c>
    </row>
    <row r="153" spans="2:21" x14ac:dyDescent="0.25">
      <c r="B153" s="2" t="s">
        <v>43</v>
      </c>
      <c r="C153" s="3">
        <v>45058</v>
      </c>
      <c r="D153" s="2" t="s">
        <v>301</v>
      </c>
      <c r="E153" s="2" t="s">
        <v>448</v>
      </c>
      <c r="F153" s="2" t="s">
        <v>45</v>
      </c>
      <c r="G153" s="2" t="s">
        <v>93</v>
      </c>
      <c r="H153" s="5"/>
      <c r="I153" s="2" t="s">
        <v>47</v>
      </c>
      <c r="J153" s="4">
        <v>12.69</v>
      </c>
      <c r="K153" s="4">
        <v>12.69</v>
      </c>
      <c r="M153" s="6">
        <f>J153</f>
        <v>12.69</v>
      </c>
    </row>
    <row r="154" spans="2:21" x14ac:dyDescent="0.25">
      <c r="B154" s="2" t="s">
        <v>43</v>
      </c>
      <c r="C154" s="3">
        <v>45058</v>
      </c>
      <c r="D154" s="2" t="s">
        <v>301</v>
      </c>
      <c r="E154" s="2" t="s">
        <v>448</v>
      </c>
      <c r="F154" s="2" t="s">
        <v>45</v>
      </c>
      <c r="G154" s="2" t="s">
        <v>93</v>
      </c>
      <c r="H154" s="5"/>
      <c r="I154" s="2" t="s">
        <v>47</v>
      </c>
      <c r="J154" s="4">
        <v>0</v>
      </c>
      <c r="K154" s="4">
        <v>0</v>
      </c>
    </row>
    <row r="155" spans="2:21" x14ac:dyDescent="0.25">
      <c r="B155" s="2" t="s">
        <v>43</v>
      </c>
      <c r="C155" s="3">
        <v>45058</v>
      </c>
      <c r="D155" s="2" t="s">
        <v>301</v>
      </c>
      <c r="E155" s="2" t="s">
        <v>448</v>
      </c>
      <c r="F155" s="2" t="s">
        <v>45</v>
      </c>
      <c r="G155" s="2" t="s">
        <v>93</v>
      </c>
      <c r="H155" s="5"/>
      <c r="I155" s="2" t="s">
        <v>47</v>
      </c>
      <c r="J155" s="4">
        <v>0.36</v>
      </c>
      <c r="K155" s="4">
        <v>0.36</v>
      </c>
      <c r="R155" s="6">
        <f>J155</f>
        <v>0.36</v>
      </c>
    </row>
    <row r="156" spans="2:21" x14ac:dyDescent="0.25">
      <c r="B156" s="2" t="s">
        <v>43</v>
      </c>
      <c r="C156" s="3">
        <v>45058</v>
      </c>
      <c r="D156" s="2" t="s">
        <v>301</v>
      </c>
      <c r="E156" s="2" t="s">
        <v>448</v>
      </c>
      <c r="F156" s="2" t="s">
        <v>45</v>
      </c>
      <c r="G156" s="2" t="s">
        <v>93</v>
      </c>
      <c r="H156" s="5"/>
      <c r="I156" s="2" t="s">
        <v>47</v>
      </c>
      <c r="J156" s="4">
        <v>73.17</v>
      </c>
      <c r="K156" s="4">
        <v>73.17</v>
      </c>
      <c r="S156" s="6">
        <f>J156</f>
        <v>73.17</v>
      </c>
    </row>
    <row r="157" spans="2:21" x14ac:dyDescent="0.25">
      <c r="B157" s="2" t="s">
        <v>43</v>
      </c>
      <c r="C157" s="3">
        <v>45058</v>
      </c>
      <c r="D157" s="2" t="s">
        <v>301</v>
      </c>
      <c r="E157" s="2" t="s">
        <v>448</v>
      </c>
      <c r="F157" s="2" t="s">
        <v>45</v>
      </c>
      <c r="G157" s="2" t="s">
        <v>93</v>
      </c>
      <c r="H157" s="5"/>
      <c r="I157" s="2" t="s">
        <v>47</v>
      </c>
      <c r="J157" s="4">
        <v>17.11</v>
      </c>
      <c r="K157" s="4">
        <v>17.11</v>
      </c>
      <c r="T157" s="6">
        <f>J157</f>
        <v>17.11</v>
      </c>
    </row>
    <row r="158" spans="2:21" x14ac:dyDescent="0.25">
      <c r="B158" s="2" t="s">
        <v>43</v>
      </c>
      <c r="C158" s="3">
        <v>45058</v>
      </c>
      <c r="D158" s="2" t="s">
        <v>301</v>
      </c>
      <c r="E158" s="2" t="s">
        <v>448</v>
      </c>
      <c r="F158" s="2" t="s">
        <v>45</v>
      </c>
      <c r="G158" s="2" t="s">
        <v>93</v>
      </c>
      <c r="H158" s="5"/>
      <c r="I158" s="2" t="s">
        <v>47</v>
      </c>
      <c r="J158" s="4">
        <v>2.83</v>
      </c>
      <c r="K158" s="4">
        <v>2.83</v>
      </c>
      <c r="U158" s="6">
        <f>J158</f>
        <v>2.83</v>
      </c>
    </row>
    <row r="159" spans="2:21" x14ac:dyDescent="0.25">
      <c r="B159" s="2" t="s">
        <v>43</v>
      </c>
      <c r="C159" s="3">
        <v>45065</v>
      </c>
      <c r="D159" s="2" t="s">
        <v>302</v>
      </c>
      <c r="E159" s="2" t="s">
        <v>448</v>
      </c>
      <c r="F159" s="2" t="s">
        <v>45</v>
      </c>
      <c r="G159" s="2" t="s">
        <v>93</v>
      </c>
      <c r="H159" s="5"/>
      <c r="I159" s="2" t="s">
        <v>47</v>
      </c>
      <c r="J159" s="4">
        <v>1180.1600000000001</v>
      </c>
      <c r="K159" s="4">
        <v>1180.1600000000001</v>
      </c>
      <c r="L159" s="6">
        <f>J159</f>
        <v>1180.1600000000001</v>
      </c>
    </row>
    <row r="160" spans="2:21" x14ac:dyDescent="0.25">
      <c r="B160" s="2" t="s">
        <v>43</v>
      </c>
      <c r="C160" s="3">
        <v>45065</v>
      </c>
      <c r="D160" s="2" t="s">
        <v>302</v>
      </c>
      <c r="E160" s="2" t="s">
        <v>448</v>
      </c>
      <c r="F160" s="2" t="s">
        <v>45</v>
      </c>
      <c r="G160" s="2" t="s">
        <v>93</v>
      </c>
      <c r="H160" s="5"/>
      <c r="I160" s="2" t="s">
        <v>47</v>
      </c>
      <c r="J160" s="4">
        <v>3.72</v>
      </c>
      <c r="K160" s="4">
        <v>3.72</v>
      </c>
      <c r="O160" s="6">
        <f>J160</f>
        <v>3.72</v>
      </c>
    </row>
    <row r="161" spans="2:21" x14ac:dyDescent="0.25">
      <c r="B161" s="2" t="s">
        <v>43</v>
      </c>
      <c r="C161" s="3">
        <v>45065</v>
      </c>
      <c r="D161" s="2" t="s">
        <v>302</v>
      </c>
      <c r="E161" s="2" t="s">
        <v>448</v>
      </c>
      <c r="F161" s="2" t="s">
        <v>45</v>
      </c>
      <c r="G161" s="2" t="s">
        <v>93</v>
      </c>
      <c r="H161" s="5"/>
      <c r="I161" s="2" t="s">
        <v>47</v>
      </c>
      <c r="J161" s="4">
        <v>12.69</v>
      </c>
      <c r="K161" s="4">
        <v>12.69</v>
      </c>
      <c r="M161" s="6">
        <f>J161</f>
        <v>12.69</v>
      </c>
    </row>
    <row r="162" spans="2:21" x14ac:dyDescent="0.25">
      <c r="B162" s="2" t="s">
        <v>43</v>
      </c>
      <c r="C162" s="3">
        <v>45065</v>
      </c>
      <c r="D162" s="2" t="s">
        <v>302</v>
      </c>
      <c r="E162" s="2" t="s">
        <v>448</v>
      </c>
      <c r="F162" s="2" t="s">
        <v>45</v>
      </c>
      <c r="G162" s="2" t="s">
        <v>93</v>
      </c>
      <c r="H162" s="5"/>
      <c r="I162" s="2" t="s">
        <v>47</v>
      </c>
      <c r="J162" s="4">
        <v>0</v>
      </c>
      <c r="K162" s="4">
        <v>0</v>
      </c>
    </row>
    <row r="163" spans="2:21" x14ac:dyDescent="0.25">
      <c r="B163" s="2" t="s">
        <v>43</v>
      </c>
      <c r="C163" s="3">
        <v>45065</v>
      </c>
      <c r="D163" s="2" t="s">
        <v>302</v>
      </c>
      <c r="E163" s="2" t="s">
        <v>448</v>
      </c>
      <c r="F163" s="2" t="s">
        <v>45</v>
      </c>
      <c r="G163" s="2" t="s">
        <v>93</v>
      </c>
      <c r="H163" s="5"/>
      <c r="I163" s="2" t="s">
        <v>47</v>
      </c>
      <c r="J163" s="4">
        <v>0.35</v>
      </c>
      <c r="K163" s="4">
        <v>0.35</v>
      </c>
      <c r="R163" s="6">
        <f>J163</f>
        <v>0.35</v>
      </c>
    </row>
    <row r="164" spans="2:21" x14ac:dyDescent="0.25">
      <c r="B164" s="2" t="s">
        <v>43</v>
      </c>
      <c r="C164" s="3">
        <v>45065</v>
      </c>
      <c r="D164" s="2" t="s">
        <v>302</v>
      </c>
      <c r="E164" s="2" t="s">
        <v>448</v>
      </c>
      <c r="F164" s="2" t="s">
        <v>45</v>
      </c>
      <c r="G164" s="2" t="s">
        <v>93</v>
      </c>
      <c r="H164" s="5"/>
      <c r="I164" s="2" t="s">
        <v>47</v>
      </c>
      <c r="J164" s="4">
        <v>73.17</v>
      </c>
      <c r="K164" s="4">
        <v>73.17</v>
      </c>
      <c r="S164" s="6">
        <f>J164</f>
        <v>73.17</v>
      </c>
    </row>
    <row r="165" spans="2:21" x14ac:dyDescent="0.25">
      <c r="B165" s="2" t="s">
        <v>43</v>
      </c>
      <c r="C165" s="3">
        <v>45065</v>
      </c>
      <c r="D165" s="2" t="s">
        <v>302</v>
      </c>
      <c r="E165" s="2" t="s">
        <v>448</v>
      </c>
      <c r="F165" s="2" t="s">
        <v>45</v>
      </c>
      <c r="G165" s="2" t="s">
        <v>93</v>
      </c>
      <c r="H165" s="5"/>
      <c r="I165" s="2" t="s">
        <v>47</v>
      </c>
      <c r="J165" s="4">
        <v>17.11</v>
      </c>
      <c r="K165" s="4">
        <v>17.11</v>
      </c>
      <c r="T165" s="6">
        <f>J165</f>
        <v>17.11</v>
      </c>
    </row>
    <row r="166" spans="2:21" x14ac:dyDescent="0.25">
      <c r="B166" s="2" t="s">
        <v>43</v>
      </c>
      <c r="C166" s="3">
        <v>45065</v>
      </c>
      <c r="D166" s="2" t="s">
        <v>302</v>
      </c>
      <c r="E166" s="2" t="s">
        <v>448</v>
      </c>
      <c r="F166" s="2" t="s">
        <v>45</v>
      </c>
      <c r="G166" s="2" t="s">
        <v>93</v>
      </c>
      <c r="H166" s="5"/>
      <c r="I166" s="2" t="s">
        <v>47</v>
      </c>
      <c r="J166" s="4">
        <v>2.83</v>
      </c>
      <c r="K166" s="4">
        <v>2.83</v>
      </c>
      <c r="U166" s="6">
        <f>J166</f>
        <v>2.83</v>
      </c>
    </row>
    <row r="167" spans="2:21" x14ac:dyDescent="0.25">
      <c r="B167" s="2" t="s">
        <v>43</v>
      </c>
      <c r="C167" s="3">
        <v>45072</v>
      </c>
      <c r="D167" s="2" t="s">
        <v>303</v>
      </c>
      <c r="E167" s="2" t="s">
        <v>448</v>
      </c>
      <c r="F167" s="2" t="s">
        <v>45</v>
      </c>
      <c r="G167" s="2" t="s">
        <v>93</v>
      </c>
      <c r="H167" s="5"/>
      <c r="I167" s="2" t="s">
        <v>47</v>
      </c>
      <c r="J167" s="4">
        <v>1180.1600000000001</v>
      </c>
      <c r="K167" s="4">
        <v>1180.1600000000001</v>
      </c>
      <c r="L167" s="6">
        <f>J167</f>
        <v>1180.1600000000001</v>
      </c>
    </row>
    <row r="168" spans="2:21" x14ac:dyDescent="0.25">
      <c r="B168" s="2" t="s">
        <v>43</v>
      </c>
      <c r="C168" s="3">
        <v>45072</v>
      </c>
      <c r="D168" s="2" t="s">
        <v>303</v>
      </c>
      <c r="E168" s="2" t="s">
        <v>448</v>
      </c>
      <c r="F168" s="2" t="s">
        <v>45</v>
      </c>
      <c r="G168" s="2" t="s">
        <v>93</v>
      </c>
      <c r="H168" s="5"/>
      <c r="I168" s="2" t="s">
        <v>47</v>
      </c>
      <c r="J168" s="4">
        <v>3.72</v>
      </c>
      <c r="K168" s="4">
        <v>3.72</v>
      </c>
      <c r="O168" s="6">
        <f>J168</f>
        <v>3.72</v>
      </c>
    </row>
    <row r="169" spans="2:21" x14ac:dyDescent="0.25">
      <c r="B169" s="2" t="s">
        <v>43</v>
      </c>
      <c r="C169" s="3">
        <v>45072</v>
      </c>
      <c r="D169" s="2" t="s">
        <v>303</v>
      </c>
      <c r="E169" s="2" t="s">
        <v>448</v>
      </c>
      <c r="F169" s="2" t="s">
        <v>45</v>
      </c>
      <c r="G169" s="2" t="s">
        <v>93</v>
      </c>
      <c r="H169" s="5"/>
      <c r="I169" s="2" t="s">
        <v>47</v>
      </c>
      <c r="J169" s="4">
        <v>12.69</v>
      </c>
      <c r="K169" s="4">
        <v>12.69</v>
      </c>
      <c r="M169" s="6">
        <f>J169</f>
        <v>12.69</v>
      </c>
    </row>
    <row r="170" spans="2:21" x14ac:dyDescent="0.25">
      <c r="B170" s="2" t="s">
        <v>43</v>
      </c>
      <c r="C170" s="3">
        <v>45072</v>
      </c>
      <c r="D170" s="2" t="s">
        <v>303</v>
      </c>
      <c r="E170" s="2" t="s">
        <v>448</v>
      </c>
      <c r="F170" s="2" t="s">
        <v>45</v>
      </c>
      <c r="G170" s="2" t="s">
        <v>93</v>
      </c>
      <c r="H170" s="5"/>
      <c r="I170" s="2" t="s">
        <v>47</v>
      </c>
      <c r="J170" s="4">
        <v>0</v>
      </c>
      <c r="K170" s="4">
        <v>0</v>
      </c>
    </row>
    <row r="171" spans="2:21" x14ac:dyDescent="0.25">
      <c r="B171" s="2" t="s">
        <v>43</v>
      </c>
      <c r="C171" s="3">
        <v>45072</v>
      </c>
      <c r="D171" s="2" t="s">
        <v>303</v>
      </c>
      <c r="E171" s="2" t="s">
        <v>448</v>
      </c>
      <c r="F171" s="2" t="s">
        <v>45</v>
      </c>
      <c r="G171" s="2" t="s">
        <v>93</v>
      </c>
      <c r="H171" s="5"/>
      <c r="I171" s="2" t="s">
        <v>47</v>
      </c>
      <c r="J171" s="4">
        <v>0.35</v>
      </c>
      <c r="K171" s="4">
        <v>0.35</v>
      </c>
      <c r="R171" s="6">
        <f>J171</f>
        <v>0.35</v>
      </c>
    </row>
    <row r="172" spans="2:21" x14ac:dyDescent="0.25">
      <c r="B172" s="2" t="s">
        <v>43</v>
      </c>
      <c r="C172" s="3">
        <v>45072</v>
      </c>
      <c r="D172" s="2" t="s">
        <v>303</v>
      </c>
      <c r="E172" s="2" t="s">
        <v>448</v>
      </c>
      <c r="F172" s="2" t="s">
        <v>45</v>
      </c>
      <c r="G172" s="2" t="s">
        <v>93</v>
      </c>
      <c r="H172" s="5"/>
      <c r="I172" s="2" t="s">
        <v>47</v>
      </c>
      <c r="J172" s="4">
        <v>73.17</v>
      </c>
      <c r="K172" s="4">
        <v>73.17</v>
      </c>
      <c r="S172" s="6">
        <f>J172</f>
        <v>73.17</v>
      </c>
    </row>
    <row r="173" spans="2:21" x14ac:dyDescent="0.25">
      <c r="B173" s="2" t="s">
        <v>43</v>
      </c>
      <c r="C173" s="3">
        <v>45072</v>
      </c>
      <c r="D173" s="2" t="s">
        <v>303</v>
      </c>
      <c r="E173" s="2" t="s">
        <v>448</v>
      </c>
      <c r="F173" s="2" t="s">
        <v>45</v>
      </c>
      <c r="G173" s="2" t="s">
        <v>93</v>
      </c>
      <c r="H173" s="5"/>
      <c r="I173" s="2" t="s">
        <v>47</v>
      </c>
      <c r="J173" s="4">
        <v>17.11</v>
      </c>
      <c r="K173" s="4">
        <v>17.11</v>
      </c>
      <c r="T173" s="6">
        <f>J173</f>
        <v>17.11</v>
      </c>
    </row>
    <row r="174" spans="2:21" x14ac:dyDescent="0.25">
      <c r="B174" s="2" t="s">
        <v>43</v>
      </c>
      <c r="C174" s="3">
        <v>45072</v>
      </c>
      <c r="D174" s="2" t="s">
        <v>303</v>
      </c>
      <c r="E174" s="2" t="s">
        <v>448</v>
      </c>
      <c r="F174" s="2" t="s">
        <v>45</v>
      </c>
      <c r="G174" s="2" t="s">
        <v>93</v>
      </c>
      <c r="H174" s="5"/>
      <c r="I174" s="2" t="s">
        <v>47</v>
      </c>
      <c r="J174" s="4">
        <v>2.83</v>
      </c>
      <c r="K174" s="4">
        <v>2.83</v>
      </c>
      <c r="U174" s="6">
        <f>J174</f>
        <v>2.83</v>
      </c>
    </row>
    <row r="175" spans="2:21" x14ac:dyDescent="0.25">
      <c r="B175" s="2" t="s">
        <v>43</v>
      </c>
      <c r="C175" s="3">
        <v>45079</v>
      </c>
      <c r="D175" s="2" t="s">
        <v>304</v>
      </c>
      <c r="E175" s="2" t="s">
        <v>448</v>
      </c>
      <c r="F175" s="2" t="s">
        <v>45</v>
      </c>
      <c r="G175" s="2" t="s">
        <v>93</v>
      </c>
      <c r="H175" s="5"/>
      <c r="I175" s="2" t="s">
        <v>47</v>
      </c>
      <c r="J175" s="4">
        <v>1180.1600000000001</v>
      </c>
      <c r="K175" s="4">
        <v>1180.1600000000001</v>
      </c>
      <c r="L175" s="6">
        <f>J175</f>
        <v>1180.1600000000001</v>
      </c>
    </row>
    <row r="176" spans="2:21" x14ac:dyDescent="0.25">
      <c r="B176" s="2" t="s">
        <v>43</v>
      </c>
      <c r="C176" s="3">
        <v>45079</v>
      </c>
      <c r="D176" s="2" t="s">
        <v>304</v>
      </c>
      <c r="E176" s="2" t="s">
        <v>448</v>
      </c>
      <c r="F176" s="2" t="s">
        <v>45</v>
      </c>
      <c r="G176" s="2" t="s">
        <v>93</v>
      </c>
      <c r="H176" s="5"/>
      <c r="I176" s="2" t="s">
        <v>47</v>
      </c>
      <c r="J176" s="4">
        <v>3.72</v>
      </c>
      <c r="K176" s="4">
        <v>3.72</v>
      </c>
      <c r="O176" s="6">
        <f>J176</f>
        <v>3.72</v>
      </c>
    </row>
    <row r="177" spans="2:21" x14ac:dyDescent="0.25">
      <c r="B177" s="2" t="s">
        <v>43</v>
      </c>
      <c r="C177" s="3">
        <v>45079</v>
      </c>
      <c r="D177" s="2" t="s">
        <v>304</v>
      </c>
      <c r="E177" s="2" t="s">
        <v>448</v>
      </c>
      <c r="F177" s="2" t="s">
        <v>45</v>
      </c>
      <c r="G177" s="2" t="s">
        <v>93</v>
      </c>
      <c r="H177" s="5"/>
      <c r="I177" s="2" t="s">
        <v>47</v>
      </c>
      <c r="J177" s="4">
        <v>12.69</v>
      </c>
      <c r="K177" s="4">
        <v>12.69</v>
      </c>
      <c r="M177" s="6">
        <f>J177</f>
        <v>12.69</v>
      </c>
    </row>
    <row r="178" spans="2:21" x14ac:dyDescent="0.25">
      <c r="B178" s="2" t="s">
        <v>43</v>
      </c>
      <c r="C178" s="3">
        <v>45079</v>
      </c>
      <c r="D178" s="2" t="s">
        <v>304</v>
      </c>
      <c r="E178" s="2" t="s">
        <v>448</v>
      </c>
      <c r="F178" s="2" t="s">
        <v>45</v>
      </c>
      <c r="G178" s="2" t="s">
        <v>93</v>
      </c>
      <c r="H178" s="5"/>
      <c r="I178" s="2" t="s">
        <v>47</v>
      </c>
      <c r="J178" s="4">
        <v>11.62</v>
      </c>
      <c r="K178" s="4">
        <v>11.62</v>
      </c>
      <c r="N178" s="6"/>
      <c r="Q178" s="6">
        <f>J178</f>
        <v>11.62</v>
      </c>
    </row>
    <row r="179" spans="2:21" x14ac:dyDescent="0.25">
      <c r="B179" s="2" t="s">
        <v>43</v>
      </c>
      <c r="C179" s="3">
        <v>45079</v>
      </c>
      <c r="D179" s="2" t="s">
        <v>304</v>
      </c>
      <c r="E179" s="2" t="s">
        <v>448</v>
      </c>
      <c r="F179" s="2" t="s">
        <v>45</v>
      </c>
      <c r="G179" s="2" t="s">
        <v>93</v>
      </c>
      <c r="H179" s="5"/>
      <c r="I179" s="2" t="s">
        <v>47</v>
      </c>
      <c r="J179" s="4">
        <v>0</v>
      </c>
      <c r="K179" s="4">
        <v>0</v>
      </c>
      <c r="R179" s="6"/>
    </row>
    <row r="180" spans="2:21" x14ac:dyDescent="0.25">
      <c r="B180" s="2" t="s">
        <v>43</v>
      </c>
      <c r="C180" s="3">
        <v>45079</v>
      </c>
      <c r="D180" s="2" t="s">
        <v>304</v>
      </c>
      <c r="E180" s="2" t="s">
        <v>448</v>
      </c>
      <c r="F180" s="2" t="s">
        <v>45</v>
      </c>
      <c r="G180" s="2" t="s">
        <v>93</v>
      </c>
      <c r="H180" s="5"/>
      <c r="I180" s="2" t="s">
        <v>47</v>
      </c>
      <c r="J180" s="4">
        <v>0.36</v>
      </c>
      <c r="K180" s="4">
        <v>0.36</v>
      </c>
      <c r="R180" s="6">
        <f>J180</f>
        <v>0.36</v>
      </c>
    </row>
    <row r="181" spans="2:21" x14ac:dyDescent="0.25">
      <c r="B181" s="2" t="s">
        <v>43</v>
      </c>
      <c r="C181" s="3">
        <v>45079</v>
      </c>
      <c r="D181" s="2" t="s">
        <v>304</v>
      </c>
      <c r="E181" s="2" t="s">
        <v>448</v>
      </c>
      <c r="F181" s="2" t="s">
        <v>45</v>
      </c>
      <c r="G181" s="2" t="s">
        <v>93</v>
      </c>
      <c r="H181" s="5"/>
      <c r="I181" s="2" t="s">
        <v>47</v>
      </c>
      <c r="J181" s="4">
        <v>73.17</v>
      </c>
      <c r="K181" s="4">
        <v>73.17</v>
      </c>
      <c r="S181" s="6">
        <f>J181</f>
        <v>73.17</v>
      </c>
    </row>
    <row r="182" spans="2:21" x14ac:dyDescent="0.25">
      <c r="B182" s="2" t="s">
        <v>43</v>
      </c>
      <c r="C182" s="3">
        <v>45079</v>
      </c>
      <c r="D182" s="2" t="s">
        <v>304</v>
      </c>
      <c r="E182" s="2" t="s">
        <v>448</v>
      </c>
      <c r="F182" s="2" t="s">
        <v>45</v>
      </c>
      <c r="G182" s="2" t="s">
        <v>93</v>
      </c>
      <c r="H182" s="5"/>
      <c r="I182" s="2" t="s">
        <v>47</v>
      </c>
      <c r="J182" s="4">
        <v>17.11</v>
      </c>
      <c r="K182" s="4">
        <v>17.11</v>
      </c>
      <c r="T182" s="6">
        <f>J182</f>
        <v>17.11</v>
      </c>
    </row>
    <row r="183" spans="2:21" x14ac:dyDescent="0.25">
      <c r="B183" s="2" t="s">
        <v>43</v>
      </c>
      <c r="C183" s="3">
        <v>45079</v>
      </c>
      <c r="D183" s="2" t="s">
        <v>304</v>
      </c>
      <c r="E183" s="2" t="s">
        <v>448</v>
      </c>
      <c r="F183" s="2" t="s">
        <v>45</v>
      </c>
      <c r="G183" s="2" t="s">
        <v>93</v>
      </c>
      <c r="H183" s="5"/>
      <c r="I183" s="2" t="s">
        <v>47</v>
      </c>
      <c r="J183" s="4">
        <v>2.84</v>
      </c>
      <c r="K183" s="4">
        <v>2.84</v>
      </c>
      <c r="U183" s="6">
        <f>J183</f>
        <v>2.84</v>
      </c>
    </row>
    <row r="184" spans="2:21" x14ac:dyDescent="0.25">
      <c r="B184" s="2" t="s">
        <v>43</v>
      </c>
      <c r="C184" s="3">
        <v>45086</v>
      </c>
      <c r="D184" s="2" t="s">
        <v>305</v>
      </c>
      <c r="E184" s="2" t="s">
        <v>448</v>
      </c>
      <c r="F184" s="2" t="s">
        <v>45</v>
      </c>
      <c r="G184" s="2" t="s">
        <v>93</v>
      </c>
      <c r="H184" s="5"/>
      <c r="I184" s="2" t="s">
        <v>47</v>
      </c>
      <c r="J184" s="4">
        <v>1180.1600000000001</v>
      </c>
      <c r="K184" s="4">
        <v>1180.1600000000001</v>
      </c>
      <c r="L184" s="6">
        <f>J184</f>
        <v>1180.1600000000001</v>
      </c>
    </row>
    <row r="185" spans="2:21" x14ac:dyDescent="0.25">
      <c r="B185" s="2" t="s">
        <v>43</v>
      </c>
      <c r="C185" s="3">
        <v>45086</v>
      </c>
      <c r="D185" s="2" t="s">
        <v>305</v>
      </c>
      <c r="E185" s="2" t="s">
        <v>448</v>
      </c>
      <c r="F185" s="2" t="s">
        <v>45</v>
      </c>
      <c r="G185" s="2" t="s">
        <v>93</v>
      </c>
      <c r="H185" s="5"/>
      <c r="I185" s="2" t="s">
        <v>47</v>
      </c>
      <c r="J185" s="4">
        <v>3.72</v>
      </c>
      <c r="K185" s="4">
        <v>3.72</v>
      </c>
      <c r="O185" s="6">
        <f>J185</f>
        <v>3.72</v>
      </c>
    </row>
    <row r="186" spans="2:21" x14ac:dyDescent="0.25">
      <c r="B186" s="2" t="s">
        <v>43</v>
      </c>
      <c r="C186" s="3">
        <v>45086</v>
      </c>
      <c r="D186" s="2" t="s">
        <v>305</v>
      </c>
      <c r="E186" s="2" t="s">
        <v>448</v>
      </c>
      <c r="F186" s="2" t="s">
        <v>45</v>
      </c>
      <c r="G186" s="2" t="s">
        <v>93</v>
      </c>
      <c r="H186" s="5"/>
      <c r="I186" s="2" t="s">
        <v>47</v>
      </c>
      <c r="J186" s="4">
        <v>12.69</v>
      </c>
      <c r="K186" s="4">
        <v>12.69</v>
      </c>
      <c r="M186" s="6">
        <f>J186</f>
        <v>12.69</v>
      </c>
    </row>
    <row r="187" spans="2:21" x14ac:dyDescent="0.25">
      <c r="B187" s="2" t="s">
        <v>43</v>
      </c>
      <c r="C187" s="3">
        <v>45086</v>
      </c>
      <c r="D187" s="2" t="s">
        <v>305</v>
      </c>
      <c r="E187" s="2" t="s">
        <v>448</v>
      </c>
      <c r="F187" s="2" t="s">
        <v>45</v>
      </c>
      <c r="G187" s="2" t="s">
        <v>93</v>
      </c>
      <c r="H187" s="5"/>
      <c r="I187" s="2" t="s">
        <v>47</v>
      </c>
      <c r="J187" s="4">
        <v>0</v>
      </c>
      <c r="K187" s="4">
        <v>0</v>
      </c>
    </row>
    <row r="188" spans="2:21" x14ac:dyDescent="0.25">
      <c r="B188" s="2" t="s">
        <v>43</v>
      </c>
      <c r="C188" s="3">
        <v>45086</v>
      </c>
      <c r="D188" s="2" t="s">
        <v>305</v>
      </c>
      <c r="E188" s="2" t="s">
        <v>448</v>
      </c>
      <c r="F188" s="2" t="s">
        <v>45</v>
      </c>
      <c r="G188" s="2" t="s">
        <v>93</v>
      </c>
      <c r="H188" s="5"/>
      <c r="I188" s="2" t="s">
        <v>47</v>
      </c>
      <c r="J188" s="4">
        <v>0.35</v>
      </c>
      <c r="K188" s="4">
        <v>0.35</v>
      </c>
      <c r="R188" s="6">
        <f>J188</f>
        <v>0.35</v>
      </c>
    </row>
    <row r="189" spans="2:21" x14ac:dyDescent="0.25">
      <c r="B189" s="2" t="s">
        <v>43</v>
      </c>
      <c r="C189" s="3">
        <v>45086</v>
      </c>
      <c r="D189" s="2" t="s">
        <v>305</v>
      </c>
      <c r="E189" s="2" t="s">
        <v>448</v>
      </c>
      <c r="F189" s="2" t="s">
        <v>45</v>
      </c>
      <c r="G189" s="2" t="s">
        <v>93</v>
      </c>
      <c r="H189" s="5"/>
      <c r="I189" s="2" t="s">
        <v>47</v>
      </c>
      <c r="J189" s="4">
        <v>73.17</v>
      </c>
      <c r="K189" s="4">
        <v>73.17</v>
      </c>
      <c r="S189" s="6">
        <f>J189</f>
        <v>73.17</v>
      </c>
    </row>
    <row r="190" spans="2:21" x14ac:dyDescent="0.25">
      <c r="B190" s="2" t="s">
        <v>43</v>
      </c>
      <c r="C190" s="3">
        <v>45086</v>
      </c>
      <c r="D190" s="2" t="s">
        <v>305</v>
      </c>
      <c r="E190" s="2" t="s">
        <v>448</v>
      </c>
      <c r="F190" s="2" t="s">
        <v>45</v>
      </c>
      <c r="G190" s="2" t="s">
        <v>93</v>
      </c>
      <c r="H190" s="5"/>
      <c r="I190" s="2" t="s">
        <v>47</v>
      </c>
      <c r="J190" s="4">
        <v>17.12</v>
      </c>
      <c r="K190" s="4">
        <v>17.12</v>
      </c>
      <c r="T190" s="6">
        <f>J190</f>
        <v>17.12</v>
      </c>
    </row>
    <row r="191" spans="2:21" x14ac:dyDescent="0.25">
      <c r="B191" s="2" t="s">
        <v>43</v>
      </c>
      <c r="C191" s="3">
        <v>45086</v>
      </c>
      <c r="D191" s="2" t="s">
        <v>305</v>
      </c>
      <c r="E191" s="2" t="s">
        <v>448</v>
      </c>
      <c r="F191" s="2" t="s">
        <v>45</v>
      </c>
      <c r="G191" s="2" t="s">
        <v>93</v>
      </c>
      <c r="H191" s="5"/>
      <c r="I191" s="2" t="s">
        <v>47</v>
      </c>
      <c r="J191" s="4">
        <v>2.83</v>
      </c>
      <c r="K191" s="4">
        <v>2.83</v>
      </c>
      <c r="U191" s="6">
        <f>J191</f>
        <v>2.83</v>
      </c>
    </row>
    <row r="192" spans="2:21" x14ac:dyDescent="0.25">
      <c r="B192" s="2" t="s">
        <v>43</v>
      </c>
      <c r="C192" s="3">
        <v>45093</v>
      </c>
      <c r="D192" s="2" t="s">
        <v>306</v>
      </c>
      <c r="E192" s="2" t="s">
        <v>448</v>
      </c>
      <c r="F192" s="2" t="s">
        <v>45</v>
      </c>
      <c r="G192" s="2" t="s">
        <v>93</v>
      </c>
      <c r="H192" s="5"/>
      <c r="I192" s="2" t="s">
        <v>47</v>
      </c>
      <c r="J192" s="4">
        <v>1180.1600000000001</v>
      </c>
      <c r="K192" s="4">
        <v>1180.1600000000001</v>
      </c>
      <c r="L192" s="6">
        <f>J192</f>
        <v>1180.1600000000001</v>
      </c>
    </row>
    <row r="193" spans="2:21" x14ac:dyDescent="0.25">
      <c r="B193" s="2" t="s">
        <v>43</v>
      </c>
      <c r="C193" s="3">
        <v>45093</v>
      </c>
      <c r="D193" s="2" t="s">
        <v>306</v>
      </c>
      <c r="E193" s="2" t="s">
        <v>448</v>
      </c>
      <c r="F193" s="2" t="s">
        <v>45</v>
      </c>
      <c r="G193" s="2" t="s">
        <v>93</v>
      </c>
      <c r="H193" s="5"/>
      <c r="I193" s="2" t="s">
        <v>47</v>
      </c>
      <c r="J193" s="4">
        <v>3.72</v>
      </c>
      <c r="K193" s="4">
        <v>3.72</v>
      </c>
      <c r="O193" s="6">
        <f>J193</f>
        <v>3.72</v>
      </c>
    </row>
    <row r="194" spans="2:21" x14ac:dyDescent="0.25">
      <c r="B194" s="2" t="s">
        <v>43</v>
      </c>
      <c r="C194" s="3">
        <v>45093</v>
      </c>
      <c r="D194" s="2" t="s">
        <v>306</v>
      </c>
      <c r="E194" s="2" t="s">
        <v>448</v>
      </c>
      <c r="F194" s="2" t="s">
        <v>45</v>
      </c>
      <c r="G194" s="2" t="s">
        <v>93</v>
      </c>
      <c r="H194" s="5"/>
      <c r="I194" s="2" t="s">
        <v>47</v>
      </c>
      <c r="J194" s="4">
        <v>12.69</v>
      </c>
      <c r="K194" s="4">
        <v>12.69</v>
      </c>
      <c r="M194" s="6">
        <f>J194</f>
        <v>12.69</v>
      </c>
    </row>
    <row r="195" spans="2:21" x14ac:dyDescent="0.25">
      <c r="B195" s="2" t="s">
        <v>43</v>
      </c>
      <c r="C195" s="3">
        <v>45093</v>
      </c>
      <c r="D195" s="2" t="s">
        <v>306</v>
      </c>
      <c r="E195" s="2" t="s">
        <v>448</v>
      </c>
      <c r="F195" s="2" t="s">
        <v>45</v>
      </c>
      <c r="G195" s="2" t="s">
        <v>93</v>
      </c>
      <c r="H195" s="5"/>
      <c r="I195" s="2" t="s">
        <v>47</v>
      </c>
      <c r="J195" s="4">
        <v>0</v>
      </c>
      <c r="K195" s="4">
        <v>0</v>
      </c>
    </row>
    <row r="196" spans="2:21" x14ac:dyDescent="0.25">
      <c r="B196" s="2" t="s">
        <v>43</v>
      </c>
      <c r="C196" s="3">
        <v>45093</v>
      </c>
      <c r="D196" s="2" t="s">
        <v>306</v>
      </c>
      <c r="E196" s="2" t="s">
        <v>448</v>
      </c>
      <c r="F196" s="2" t="s">
        <v>45</v>
      </c>
      <c r="G196" s="2" t="s">
        <v>93</v>
      </c>
      <c r="H196" s="5"/>
      <c r="I196" s="2" t="s">
        <v>47</v>
      </c>
      <c r="J196" s="4">
        <v>0.36</v>
      </c>
      <c r="K196" s="4">
        <v>0.36</v>
      </c>
      <c r="R196" s="6">
        <f>J196</f>
        <v>0.36</v>
      </c>
    </row>
    <row r="197" spans="2:21" x14ac:dyDescent="0.25">
      <c r="B197" s="2" t="s">
        <v>43</v>
      </c>
      <c r="C197" s="3">
        <v>45093</v>
      </c>
      <c r="D197" s="2" t="s">
        <v>306</v>
      </c>
      <c r="E197" s="2" t="s">
        <v>448</v>
      </c>
      <c r="F197" s="2" t="s">
        <v>45</v>
      </c>
      <c r="G197" s="2" t="s">
        <v>93</v>
      </c>
      <c r="H197" s="5"/>
      <c r="I197" s="2" t="s">
        <v>47</v>
      </c>
      <c r="J197" s="4">
        <v>73.17</v>
      </c>
      <c r="K197" s="4">
        <v>73.17</v>
      </c>
      <c r="S197" s="6">
        <f>J197</f>
        <v>73.17</v>
      </c>
    </row>
    <row r="198" spans="2:21" x14ac:dyDescent="0.25">
      <c r="B198" s="2" t="s">
        <v>43</v>
      </c>
      <c r="C198" s="3">
        <v>45093</v>
      </c>
      <c r="D198" s="2" t="s">
        <v>306</v>
      </c>
      <c r="E198" s="2" t="s">
        <v>448</v>
      </c>
      <c r="F198" s="2" t="s">
        <v>45</v>
      </c>
      <c r="G198" s="2" t="s">
        <v>93</v>
      </c>
      <c r="H198" s="5"/>
      <c r="I198" s="2" t="s">
        <v>47</v>
      </c>
      <c r="J198" s="4">
        <v>17.11</v>
      </c>
      <c r="K198" s="4">
        <v>17.11</v>
      </c>
      <c r="T198" s="6">
        <f>J198</f>
        <v>17.11</v>
      </c>
    </row>
    <row r="199" spans="2:21" x14ac:dyDescent="0.25">
      <c r="B199" s="2" t="s">
        <v>43</v>
      </c>
      <c r="C199" s="3">
        <v>45093</v>
      </c>
      <c r="D199" s="2" t="s">
        <v>306</v>
      </c>
      <c r="E199" s="2" t="s">
        <v>448</v>
      </c>
      <c r="F199" s="2" t="s">
        <v>45</v>
      </c>
      <c r="G199" s="2" t="s">
        <v>93</v>
      </c>
      <c r="H199" s="5"/>
      <c r="I199" s="2" t="s">
        <v>47</v>
      </c>
      <c r="J199" s="4">
        <v>2.83</v>
      </c>
      <c r="K199" s="4">
        <v>2.83</v>
      </c>
      <c r="U199" s="6">
        <f>J199</f>
        <v>2.83</v>
      </c>
    </row>
    <row r="200" spans="2:21" x14ac:dyDescent="0.25">
      <c r="B200" s="2" t="s">
        <v>43</v>
      </c>
      <c r="C200" s="3">
        <v>45100</v>
      </c>
      <c r="D200" s="2" t="s">
        <v>307</v>
      </c>
      <c r="E200" s="2" t="s">
        <v>448</v>
      </c>
      <c r="F200" s="2" t="s">
        <v>45</v>
      </c>
      <c r="G200" s="2" t="s">
        <v>93</v>
      </c>
      <c r="H200" s="5"/>
      <c r="I200" s="2" t="s">
        <v>47</v>
      </c>
      <c r="J200" s="4">
        <v>1180.1600000000001</v>
      </c>
      <c r="K200" s="4">
        <v>1180.1600000000001</v>
      </c>
      <c r="L200" s="6">
        <f>J200</f>
        <v>1180.1600000000001</v>
      </c>
    </row>
    <row r="201" spans="2:21" x14ac:dyDescent="0.25">
      <c r="B201" s="2" t="s">
        <v>43</v>
      </c>
      <c r="C201" s="3">
        <v>45100</v>
      </c>
      <c r="D201" s="2" t="s">
        <v>307</v>
      </c>
      <c r="E201" s="2" t="s">
        <v>448</v>
      </c>
      <c r="F201" s="2" t="s">
        <v>45</v>
      </c>
      <c r="G201" s="2" t="s">
        <v>93</v>
      </c>
      <c r="H201" s="5"/>
      <c r="I201" s="2" t="s">
        <v>47</v>
      </c>
      <c r="J201" s="4">
        <v>3.72</v>
      </c>
      <c r="K201" s="4">
        <v>3.72</v>
      </c>
      <c r="O201" s="6">
        <f>J201</f>
        <v>3.72</v>
      </c>
    </row>
    <row r="202" spans="2:21" x14ac:dyDescent="0.25">
      <c r="B202" s="2" t="s">
        <v>43</v>
      </c>
      <c r="C202" s="3">
        <v>45100</v>
      </c>
      <c r="D202" s="2" t="s">
        <v>307</v>
      </c>
      <c r="E202" s="2" t="s">
        <v>448</v>
      </c>
      <c r="F202" s="2" t="s">
        <v>45</v>
      </c>
      <c r="G202" s="2" t="s">
        <v>93</v>
      </c>
      <c r="H202" s="5"/>
      <c r="I202" s="2" t="s">
        <v>47</v>
      </c>
      <c r="J202" s="4">
        <v>12.69</v>
      </c>
      <c r="K202" s="4">
        <v>12.69</v>
      </c>
      <c r="M202" s="6">
        <f>J202</f>
        <v>12.69</v>
      </c>
    </row>
    <row r="203" spans="2:21" x14ac:dyDescent="0.25">
      <c r="B203" s="2" t="s">
        <v>43</v>
      </c>
      <c r="C203" s="3">
        <v>45100</v>
      </c>
      <c r="D203" s="2" t="s">
        <v>307</v>
      </c>
      <c r="E203" s="2" t="s">
        <v>448</v>
      </c>
      <c r="F203" s="2" t="s">
        <v>45</v>
      </c>
      <c r="G203" s="2" t="s">
        <v>93</v>
      </c>
      <c r="H203" s="5"/>
      <c r="I203" s="2" t="s">
        <v>47</v>
      </c>
      <c r="J203" s="4">
        <v>0</v>
      </c>
      <c r="K203" s="4">
        <v>0</v>
      </c>
    </row>
    <row r="204" spans="2:21" x14ac:dyDescent="0.25">
      <c r="B204" s="2" t="s">
        <v>43</v>
      </c>
      <c r="C204" s="3">
        <v>45100</v>
      </c>
      <c r="D204" s="2" t="s">
        <v>307</v>
      </c>
      <c r="E204" s="2" t="s">
        <v>448</v>
      </c>
      <c r="F204" s="2" t="s">
        <v>45</v>
      </c>
      <c r="G204" s="2" t="s">
        <v>93</v>
      </c>
      <c r="H204" s="5"/>
      <c r="I204" s="2" t="s">
        <v>47</v>
      </c>
      <c r="J204" s="4">
        <v>0.35</v>
      </c>
      <c r="K204" s="4">
        <v>0.35</v>
      </c>
      <c r="R204" s="6">
        <f>J204</f>
        <v>0.35</v>
      </c>
    </row>
    <row r="205" spans="2:21" x14ac:dyDescent="0.25">
      <c r="B205" s="2" t="s">
        <v>43</v>
      </c>
      <c r="C205" s="3">
        <v>45100</v>
      </c>
      <c r="D205" s="2" t="s">
        <v>307</v>
      </c>
      <c r="E205" s="2" t="s">
        <v>448</v>
      </c>
      <c r="F205" s="2" t="s">
        <v>45</v>
      </c>
      <c r="G205" s="2" t="s">
        <v>93</v>
      </c>
      <c r="H205" s="5"/>
      <c r="I205" s="2" t="s">
        <v>47</v>
      </c>
      <c r="J205" s="4">
        <v>73.17</v>
      </c>
      <c r="K205" s="4">
        <v>73.17</v>
      </c>
      <c r="S205" s="6">
        <f>J205</f>
        <v>73.17</v>
      </c>
    </row>
    <row r="206" spans="2:21" x14ac:dyDescent="0.25">
      <c r="B206" s="2" t="s">
        <v>43</v>
      </c>
      <c r="C206" s="3">
        <v>45100</v>
      </c>
      <c r="D206" s="2" t="s">
        <v>307</v>
      </c>
      <c r="E206" s="2" t="s">
        <v>448</v>
      </c>
      <c r="F206" s="2" t="s">
        <v>45</v>
      </c>
      <c r="G206" s="2" t="s">
        <v>93</v>
      </c>
      <c r="H206" s="5"/>
      <c r="I206" s="2" t="s">
        <v>47</v>
      </c>
      <c r="J206" s="4">
        <v>17.11</v>
      </c>
      <c r="K206" s="4">
        <v>17.11</v>
      </c>
      <c r="T206" s="6">
        <f>J206</f>
        <v>17.11</v>
      </c>
    </row>
    <row r="207" spans="2:21" x14ac:dyDescent="0.25">
      <c r="B207" s="2" t="s">
        <v>43</v>
      </c>
      <c r="C207" s="3">
        <v>45100</v>
      </c>
      <c r="D207" s="2" t="s">
        <v>307</v>
      </c>
      <c r="E207" s="2" t="s">
        <v>448</v>
      </c>
      <c r="F207" s="2" t="s">
        <v>45</v>
      </c>
      <c r="G207" s="2" t="s">
        <v>93</v>
      </c>
      <c r="H207" s="5"/>
      <c r="I207" s="2" t="s">
        <v>47</v>
      </c>
      <c r="J207" s="4">
        <v>2.83</v>
      </c>
      <c r="K207" s="4">
        <v>2.83</v>
      </c>
      <c r="U207" s="6">
        <f>J207</f>
        <v>2.83</v>
      </c>
    </row>
    <row r="208" spans="2:21" x14ac:dyDescent="0.25">
      <c r="B208" s="2" t="s">
        <v>43</v>
      </c>
      <c r="C208" s="3">
        <v>45107</v>
      </c>
      <c r="D208" s="2" t="s">
        <v>308</v>
      </c>
      <c r="E208" s="2" t="s">
        <v>448</v>
      </c>
      <c r="F208" s="2" t="s">
        <v>45</v>
      </c>
      <c r="G208" s="2" t="s">
        <v>93</v>
      </c>
      <c r="H208" s="5"/>
      <c r="I208" s="2" t="s">
        <v>47</v>
      </c>
      <c r="J208" s="4">
        <v>1180.1600000000001</v>
      </c>
      <c r="K208" s="4">
        <v>1180.1600000000001</v>
      </c>
      <c r="L208" s="6">
        <f>J208</f>
        <v>1180.1600000000001</v>
      </c>
    </row>
    <row r="209" spans="2:21" x14ac:dyDescent="0.25">
      <c r="B209" s="2" t="s">
        <v>43</v>
      </c>
      <c r="C209" s="3">
        <v>45107</v>
      </c>
      <c r="D209" s="2" t="s">
        <v>308</v>
      </c>
      <c r="E209" s="2" t="s">
        <v>448</v>
      </c>
      <c r="F209" s="2" t="s">
        <v>45</v>
      </c>
      <c r="G209" s="2" t="s">
        <v>93</v>
      </c>
      <c r="H209" s="5"/>
      <c r="I209" s="2" t="s">
        <v>47</v>
      </c>
      <c r="J209" s="4">
        <v>3.72</v>
      </c>
      <c r="K209" s="4">
        <v>3.72</v>
      </c>
      <c r="O209" s="6">
        <f>J209</f>
        <v>3.72</v>
      </c>
    </row>
    <row r="210" spans="2:21" x14ac:dyDescent="0.25">
      <c r="B210" s="2" t="s">
        <v>43</v>
      </c>
      <c r="C210" s="3">
        <v>45107</v>
      </c>
      <c r="D210" s="2" t="s">
        <v>308</v>
      </c>
      <c r="E210" s="2" t="s">
        <v>448</v>
      </c>
      <c r="F210" s="2" t="s">
        <v>45</v>
      </c>
      <c r="G210" s="2" t="s">
        <v>93</v>
      </c>
      <c r="H210" s="5"/>
      <c r="I210" s="2" t="s">
        <v>47</v>
      </c>
      <c r="J210" s="4">
        <v>12.69</v>
      </c>
      <c r="K210" s="4">
        <v>12.69</v>
      </c>
      <c r="M210" s="6">
        <f>J210</f>
        <v>12.69</v>
      </c>
    </row>
    <row r="211" spans="2:21" x14ac:dyDescent="0.25">
      <c r="B211" s="2" t="s">
        <v>43</v>
      </c>
      <c r="C211" s="3">
        <v>45107</v>
      </c>
      <c r="D211" s="2" t="s">
        <v>308</v>
      </c>
      <c r="E211" s="2" t="s">
        <v>448</v>
      </c>
      <c r="F211" s="2" t="s">
        <v>45</v>
      </c>
      <c r="G211" s="2" t="s">
        <v>93</v>
      </c>
      <c r="H211" s="5"/>
      <c r="I211" s="2" t="s">
        <v>47</v>
      </c>
      <c r="J211" s="4">
        <v>0</v>
      </c>
      <c r="K211" s="4">
        <v>0</v>
      </c>
    </row>
    <row r="212" spans="2:21" x14ac:dyDescent="0.25">
      <c r="B212" s="2" t="s">
        <v>43</v>
      </c>
      <c r="C212" s="3">
        <v>45107</v>
      </c>
      <c r="D212" s="2" t="s">
        <v>308</v>
      </c>
      <c r="E212" s="2" t="s">
        <v>448</v>
      </c>
      <c r="F212" s="2" t="s">
        <v>45</v>
      </c>
      <c r="G212" s="2" t="s">
        <v>93</v>
      </c>
      <c r="H212" s="5"/>
      <c r="I212" s="2" t="s">
        <v>47</v>
      </c>
      <c r="J212" s="4">
        <v>0.35</v>
      </c>
      <c r="K212" s="4">
        <v>0.35</v>
      </c>
      <c r="R212" s="6">
        <f>J212</f>
        <v>0.35</v>
      </c>
    </row>
    <row r="213" spans="2:21" x14ac:dyDescent="0.25">
      <c r="B213" s="2" t="s">
        <v>43</v>
      </c>
      <c r="C213" s="3">
        <v>45107</v>
      </c>
      <c r="D213" s="2" t="s">
        <v>308</v>
      </c>
      <c r="E213" s="2" t="s">
        <v>448</v>
      </c>
      <c r="F213" s="2" t="s">
        <v>45</v>
      </c>
      <c r="G213" s="2" t="s">
        <v>93</v>
      </c>
      <c r="H213" s="5"/>
      <c r="I213" s="2" t="s">
        <v>47</v>
      </c>
      <c r="J213" s="4">
        <v>73.17</v>
      </c>
      <c r="K213" s="4">
        <v>73.17</v>
      </c>
      <c r="S213" s="6">
        <f>J213</f>
        <v>73.17</v>
      </c>
    </row>
    <row r="214" spans="2:21" x14ac:dyDescent="0.25">
      <c r="B214" s="2" t="s">
        <v>43</v>
      </c>
      <c r="C214" s="3">
        <v>45107</v>
      </c>
      <c r="D214" s="2" t="s">
        <v>308</v>
      </c>
      <c r="E214" s="2" t="s">
        <v>448</v>
      </c>
      <c r="F214" s="2" t="s">
        <v>45</v>
      </c>
      <c r="G214" s="2" t="s">
        <v>93</v>
      </c>
      <c r="H214" s="5"/>
      <c r="I214" s="2" t="s">
        <v>47</v>
      </c>
      <c r="J214" s="4">
        <v>17.11</v>
      </c>
      <c r="K214" s="4">
        <v>17.11</v>
      </c>
      <c r="T214" s="6">
        <f>J214</f>
        <v>17.11</v>
      </c>
    </row>
    <row r="215" spans="2:21" x14ac:dyDescent="0.25">
      <c r="B215" s="2" t="s">
        <v>43</v>
      </c>
      <c r="C215" s="3">
        <v>45107</v>
      </c>
      <c r="D215" s="2" t="s">
        <v>308</v>
      </c>
      <c r="E215" s="2" t="s">
        <v>448</v>
      </c>
      <c r="F215" s="2" t="s">
        <v>45</v>
      </c>
      <c r="G215" s="2" t="s">
        <v>93</v>
      </c>
      <c r="H215" s="5"/>
      <c r="I215" s="2" t="s">
        <v>47</v>
      </c>
      <c r="J215" s="4">
        <v>2.84</v>
      </c>
      <c r="K215" s="4">
        <v>2.84</v>
      </c>
      <c r="U215" s="6">
        <f>J215</f>
        <v>2.84</v>
      </c>
    </row>
    <row r="216" spans="2:21" x14ac:dyDescent="0.25">
      <c r="B216" s="2" t="s">
        <v>43</v>
      </c>
      <c r="C216" s="3">
        <v>45114</v>
      </c>
      <c r="D216" s="2" t="s">
        <v>309</v>
      </c>
      <c r="E216" s="2" t="s">
        <v>448</v>
      </c>
      <c r="F216" s="2" t="s">
        <v>45</v>
      </c>
      <c r="G216" s="2" t="s">
        <v>93</v>
      </c>
      <c r="H216" s="5"/>
      <c r="I216" s="2" t="s">
        <v>47</v>
      </c>
      <c r="J216" s="4">
        <v>1180.1600000000001</v>
      </c>
      <c r="K216" s="4">
        <v>1180.1600000000001</v>
      </c>
      <c r="L216" s="6">
        <f>J216</f>
        <v>1180.1600000000001</v>
      </c>
    </row>
    <row r="217" spans="2:21" x14ac:dyDescent="0.25">
      <c r="B217" s="2" t="s">
        <v>43</v>
      </c>
      <c r="C217" s="3">
        <v>45114</v>
      </c>
      <c r="D217" s="2" t="s">
        <v>309</v>
      </c>
      <c r="E217" s="2" t="s">
        <v>448</v>
      </c>
      <c r="F217" s="2" t="s">
        <v>45</v>
      </c>
      <c r="G217" s="2" t="s">
        <v>93</v>
      </c>
      <c r="H217" s="5"/>
      <c r="I217" s="2" t="s">
        <v>47</v>
      </c>
      <c r="J217" s="4">
        <v>3.72</v>
      </c>
      <c r="K217" s="4">
        <v>3.72</v>
      </c>
      <c r="O217" s="6">
        <f>J217</f>
        <v>3.72</v>
      </c>
    </row>
    <row r="218" spans="2:21" x14ac:dyDescent="0.25">
      <c r="B218" s="2" t="s">
        <v>43</v>
      </c>
      <c r="C218" s="3">
        <v>45114</v>
      </c>
      <c r="D218" s="2" t="s">
        <v>309</v>
      </c>
      <c r="E218" s="2" t="s">
        <v>448</v>
      </c>
      <c r="F218" s="2" t="s">
        <v>45</v>
      </c>
      <c r="G218" s="2" t="s">
        <v>93</v>
      </c>
      <c r="H218" s="5"/>
      <c r="I218" s="2" t="s">
        <v>47</v>
      </c>
      <c r="J218" s="4">
        <v>12.69</v>
      </c>
      <c r="K218" s="4">
        <v>12.69</v>
      </c>
      <c r="M218" s="6">
        <f>J218</f>
        <v>12.69</v>
      </c>
    </row>
    <row r="219" spans="2:21" x14ac:dyDescent="0.25">
      <c r="B219" s="2" t="s">
        <v>43</v>
      </c>
      <c r="C219" s="3">
        <v>45114</v>
      </c>
      <c r="D219" s="2" t="s">
        <v>309</v>
      </c>
      <c r="E219" s="2" t="s">
        <v>448</v>
      </c>
      <c r="F219" s="2" t="s">
        <v>45</v>
      </c>
      <c r="G219" s="2" t="s">
        <v>93</v>
      </c>
      <c r="H219" s="5"/>
      <c r="I219" s="2" t="s">
        <v>47</v>
      </c>
      <c r="J219" s="4">
        <v>0</v>
      </c>
      <c r="K219" s="4">
        <v>0</v>
      </c>
    </row>
    <row r="220" spans="2:21" x14ac:dyDescent="0.25">
      <c r="B220" s="2" t="s">
        <v>43</v>
      </c>
      <c r="C220" s="3">
        <v>45114</v>
      </c>
      <c r="D220" s="2" t="s">
        <v>309</v>
      </c>
      <c r="E220" s="2" t="s">
        <v>448</v>
      </c>
      <c r="F220" s="2" t="s">
        <v>45</v>
      </c>
      <c r="G220" s="2" t="s">
        <v>93</v>
      </c>
      <c r="H220" s="5"/>
      <c r="I220" s="2" t="s">
        <v>47</v>
      </c>
      <c r="J220" s="4">
        <v>0.36</v>
      </c>
      <c r="K220" s="4">
        <v>0.36</v>
      </c>
      <c r="R220" s="6">
        <f>J220</f>
        <v>0.36</v>
      </c>
    </row>
    <row r="221" spans="2:21" x14ac:dyDescent="0.25">
      <c r="B221" s="2" t="s">
        <v>43</v>
      </c>
      <c r="C221" s="3">
        <v>45114</v>
      </c>
      <c r="D221" s="2" t="s">
        <v>309</v>
      </c>
      <c r="E221" s="2" t="s">
        <v>448</v>
      </c>
      <c r="F221" s="2" t="s">
        <v>45</v>
      </c>
      <c r="G221" s="2" t="s">
        <v>93</v>
      </c>
      <c r="H221" s="5"/>
      <c r="I221" s="2" t="s">
        <v>47</v>
      </c>
      <c r="J221" s="4">
        <v>73.17</v>
      </c>
      <c r="K221" s="4">
        <v>73.17</v>
      </c>
      <c r="S221" s="6">
        <f>J221</f>
        <v>73.17</v>
      </c>
    </row>
    <row r="222" spans="2:21" x14ac:dyDescent="0.25">
      <c r="B222" s="2" t="s">
        <v>43</v>
      </c>
      <c r="C222" s="3">
        <v>45114</v>
      </c>
      <c r="D222" s="2" t="s">
        <v>309</v>
      </c>
      <c r="E222" s="2" t="s">
        <v>448</v>
      </c>
      <c r="F222" s="2" t="s">
        <v>45</v>
      </c>
      <c r="G222" s="2" t="s">
        <v>93</v>
      </c>
      <c r="H222" s="5"/>
      <c r="I222" s="2" t="s">
        <v>47</v>
      </c>
      <c r="J222" s="4">
        <v>17.12</v>
      </c>
      <c r="K222" s="4">
        <v>17.12</v>
      </c>
      <c r="T222" s="6">
        <f>J222</f>
        <v>17.12</v>
      </c>
    </row>
    <row r="223" spans="2:21" x14ac:dyDescent="0.25">
      <c r="B223" s="2" t="s">
        <v>43</v>
      </c>
      <c r="C223" s="3">
        <v>45114</v>
      </c>
      <c r="D223" s="2" t="s">
        <v>309</v>
      </c>
      <c r="E223" s="2" t="s">
        <v>448</v>
      </c>
      <c r="F223" s="2" t="s">
        <v>45</v>
      </c>
      <c r="G223" s="2" t="s">
        <v>93</v>
      </c>
      <c r="H223" s="5"/>
      <c r="I223" s="2" t="s">
        <v>47</v>
      </c>
      <c r="J223" s="4">
        <v>2.83</v>
      </c>
      <c r="K223" s="4">
        <v>2.83</v>
      </c>
      <c r="U223" s="6">
        <f>J223</f>
        <v>2.83</v>
      </c>
    </row>
    <row r="224" spans="2:21" x14ac:dyDescent="0.25">
      <c r="B224" s="2" t="s">
        <v>43</v>
      </c>
      <c r="C224" s="3">
        <v>45121</v>
      </c>
      <c r="D224" s="2" t="s">
        <v>310</v>
      </c>
      <c r="E224" s="2" t="s">
        <v>448</v>
      </c>
      <c r="F224" s="2" t="s">
        <v>45</v>
      </c>
      <c r="G224" s="2" t="s">
        <v>93</v>
      </c>
      <c r="H224" s="5"/>
      <c r="I224" s="2" t="s">
        <v>47</v>
      </c>
      <c r="J224" s="4">
        <v>1180.1600000000001</v>
      </c>
      <c r="K224" s="4">
        <v>1180.1600000000001</v>
      </c>
      <c r="L224" s="6">
        <f>J224</f>
        <v>1180.1600000000001</v>
      </c>
    </row>
    <row r="225" spans="2:21" x14ac:dyDescent="0.25">
      <c r="B225" s="2" t="s">
        <v>43</v>
      </c>
      <c r="C225" s="3">
        <v>45121</v>
      </c>
      <c r="D225" s="2" t="s">
        <v>310</v>
      </c>
      <c r="E225" s="2" t="s">
        <v>448</v>
      </c>
      <c r="F225" s="2" t="s">
        <v>45</v>
      </c>
      <c r="G225" s="2" t="s">
        <v>93</v>
      </c>
      <c r="H225" s="5"/>
      <c r="I225" s="2" t="s">
        <v>47</v>
      </c>
      <c r="J225" s="4">
        <v>3.72</v>
      </c>
      <c r="K225" s="4">
        <v>3.72</v>
      </c>
      <c r="O225" s="6">
        <f>J225</f>
        <v>3.72</v>
      </c>
    </row>
    <row r="226" spans="2:21" x14ac:dyDescent="0.25">
      <c r="B226" s="2" t="s">
        <v>43</v>
      </c>
      <c r="C226" s="3">
        <v>45121</v>
      </c>
      <c r="D226" s="2" t="s">
        <v>310</v>
      </c>
      <c r="E226" s="2" t="s">
        <v>448</v>
      </c>
      <c r="F226" s="2" t="s">
        <v>45</v>
      </c>
      <c r="G226" s="2" t="s">
        <v>93</v>
      </c>
      <c r="H226" s="5"/>
      <c r="I226" s="2" t="s">
        <v>47</v>
      </c>
      <c r="J226" s="4">
        <v>23.23</v>
      </c>
      <c r="K226" s="4">
        <v>23.23</v>
      </c>
      <c r="M226" s="6">
        <f>J226</f>
        <v>23.23</v>
      </c>
    </row>
    <row r="227" spans="2:21" x14ac:dyDescent="0.25">
      <c r="B227" s="2" t="s">
        <v>43</v>
      </c>
      <c r="C227" s="3">
        <v>45121</v>
      </c>
      <c r="D227" s="2" t="s">
        <v>310</v>
      </c>
      <c r="E227" s="2" t="s">
        <v>448</v>
      </c>
      <c r="F227" s="2" t="s">
        <v>45</v>
      </c>
      <c r="G227" s="2" t="s">
        <v>93</v>
      </c>
      <c r="H227" s="5"/>
      <c r="I227" s="2" t="s">
        <v>47</v>
      </c>
      <c r="J227" s="4">
        <v>0</v>
      </c>
      <c r="K227" s="4">
        <v>0</v>
      </c>
    </row>
    <row r="228" spans="2:21" x14ac:dyDescent="0.25">
      <c r="B228" s="2" t="s">
        <v>43</v>
      </c>
      <c r="C228" s="3">
        <v>45121</v>
      </c>
      <c r="D228" s="2" t="s">
        <v>310</v>
      </c>
      <c r="E228" s="2" t="s">
        <v>448</v>
      </c>
      <c r="F228" s="2" t="s">
        <v>45</v>
      </c>
      <c r="G228" s="2" t="s">
        <v>93</v>
      </c>
      <c r="H228" s="5"/>
      <c r="I228" s="2" t="s">
        <v>47</v>
      </c>
      <c r="J228" s="4">
        <v>0.35</v>
      </c>
      <c r="K228" s="4">
        <v>0.35</v>
      </c>
      <c r="R228" s="6">
        <f>J228</f>
        <v>0.35</v>
      </c>
    </row>
    <row r="229" spans="2:21" x14ac:dyDescent="0.25">
      <c r="B229" s="2" t="s">
        <v>43</v>
      </c>
      <c r="C229" s="3">
        <v>45121</v>
      </c>
      <c r="D229" s="2" t="s">
        <v>310</v>
      </c>
      <c r="E229" s="2" t="s">
        <v>448</v>
      </c>
      <c r="F229" s="2" t="s">
        <v>45</v>
      </c>
      <c r="G229" s="2" t="s">
        <v>93</v>
      </c>
      <c r="H229" s="5"/>
      <c r="I229" s="2" t="s">
        <v>47</v>
      </c>
      <c r="J229" s="4">
        <v>73.17</v>
      </c>
      <c r="K229" s="4">
        <v>73.17</v>
      </c>
      <c r="S229" s="6">
        <f>J229</f>
        <v>73.17</v>
      </c>
    </row>
    <row r="230" spans="2:21" x14ac:dyDescent="0.25">
      <c r="B230" s="2" t="s">
        <v>43</v>
      </c>
      <c r="C230" s="3">
        <v>45121</v>
      </c>
      <c r="D230" s="2" t="s">
        <v>310</v>
      </c>
      <c r="E230" s="2" t="s">
        <v>448</v>
      </c>
      <c r="F230" s="2" t="s">
        <v>45</v>
      </c>
      <c r="G230" s="2" t="s">
        <v>93</v>
      </c>
      <c r="H230" s="5"/>
      <c r="I230" s="2" t="s">
        <v>47</v>
      </c>
      <c r="J230" s="4">
        <v>17.11</v>
      </c>
      <c r="K230" s="4">
        <v>17.11</v>
      </c>
      <c r="T230" s="6">
        <f>J230</f>
        <v>17.11</v>
      </c>
    </row>
    <row r="231" spans="2:21" x14ac:dyDescent="0.25">
      <c r="B231" s="2" t="s">
        <v>43</v>
      </c>
      <c r="C231" s="3">
        <v>45121</v>
      </c>
      <c r="D231" s="2" t="s">
        <v>310</v>
      </c>
      <c r="E231" s="2" t="s">
        <v>448</v>
      </c>
      <c r="F231" s="2" t="s">
        <v>45</v>
      </c>
      <c r="G231" s="2" t="s">
        <v>93</v>
      </c>
      <c r="H231" s="5"/>
      <c r="I231" s="2" t="s">
        <v>47</v>
      </c>
      <c r="J231" s="4">
        <v>2.83</v>
      </c>
      <c r="K231" s="4">
        <v>2.83</v>
      </c>
      <c r="U231" s="6">
        <f>J231</f>
        <v>2.83</v>
      </c>
    </row>
    <row r="232" spans="2:21" x14ac:dyDescent="0.25">
      <c r="B232" s="2" t="s">
        <v>43</v>
      </c>
      <c r="C232" s="3">
        <v>45128</v>
      </c>
      <c r="D232" s="2" t="s">
        <v>311</v>
      </c>
      <c r="E232" s="2" t="s">
        <v>448</v>
      </c>
      <c r="F232" s="2" t="s">
        <v>45</v>
      </c>
      <c r="G232" s="2" t="s">
        <v>93</v>
      </c>
      <c r="H232" s="5"/>
      <c r="I232" s="2" t="s">
        <v>47</v>
      </c>
      <c r="J232" s="4">
        <v>1180.1600000000001</v>
      </c>
      <c r="K232" s="4">
        <v>1180.1600000000001</v>
      </c>
      <c r="L232" s="6">
        <f>J232</f>
        <v>1180.1600000000001</v>
      </c>
    </row>
    <row r="233" spans="2:21" x14ac:dyDescent="0.25">
      <c r="B233" s="2" t="s">
        <v>43</v>
      </c>
      <c r="C233" s="3">
        <v>45128</v>
      </c>
      <c r="D233" s="2" t="s">
        <v>311</v>
      </c>
      <c r="E233" s="2" t="s">
        <v>448</v>
      </c>
      <c r="F233" s="2" t="s">
        <v>45</v>
      </c>
      <c r="G233" s="2" t="s">
        <v>93</v>
      </c>
      <c r="H233" s="5"/>
      <c r="I233" s="2" t="s">
        <v>47</v>
      </c>
      <c r="J233" s="4">
        <v>3.72</v>
      </c>
      <c r="K233" s="4">
        <v>3.72</v>
      </c>
      <c r="O233" s="6">
        <f>J233</f>
        <v>3.72</v>
      </c>
    </row>
    <row r="234" spans="2:21" x14ac:dyDescent="0.25">
      <c r="B234" s="2" t="s">
        <v>43</v>
      </c>
      <c r="C234" s="3">
        <v>45128</v>
      </c>
      <c r="D234" s="2" t="s">
        <v>311</v>
      </c>
      <c r="E234" s="2" t="s">
        <v>448</v>
      </c>
      <c r="F234" s="2" t="s">
        <v>45</v>
      </c>
      <c r="G234" s="2" t="s">
        <v>93</v>
      </c>
      <c r="H234" s="5"/>
      <c r="I234" s="2" t="s">
        <v>47</v>
      </c>
      <c r="J234" s="4">
        <v>12.69</v>
      </c>
      <c r="K234" s="4">
        <v>12.69</v>
      </c>
      <c r="M234" s="6">
        <f>J234</f>
        <v>12.69</v>
      </c>
    </row>
    <row r="235" spans="2:21" x14ac:dyDescent="0.25">
      <c r="B235" s="2" t="s">
        <v>43</v>
      </c>
      <c r="C235" s="3">
        <v>45128</v>
      </c>
      <c r="D235" s="2" t="s">
        <v>311</v>
      </c>
      <c r="E235" s="2" t="s">
        <v>448</v>
      </c>
      <c r="F235" s="2" t="s">
        <v>45</v>
      </c>
      <c r="G235" s="2" t="s">
        <v>93</v>
      </c>
      <c r="H235" s="5"/>
      <c r="I235" s="2" t="s">
        <v>47</v>
      </c>
      <c r="J235" s="4">
        <v>6.84</v>
      </c>
      <c r="K235" s="4">
        <v>6.84</v>
      </c>
      <c r="N235" s="6">
        <f>J235</f>
        <v>6.84</v>
      </c>
    </row>
    <row r="236" spans="2:21" x14ac:dyDescent="0.25">
      <c r="B236" s="2" t="s">
        <v>43</v>
      </c>
      <c r="C236" s="3">
        <v>45128</v>
      </c>
      <c r="D236" s="2" t="s">
        <v>311</v>
      </c>
      <c r="E236" s="2" t="s">
        <v>448</v>
      </c>
      <c r="F236" s="2" t="s">
        <v>45</v>
      </c>
      <c r="G236" s="2" t="s">
        <v>93</v>
      </c>
      <c r="H236" s="5"/>
      <c r="I236" s="2" t="s">
        <v>47</v>
      </c>
      <c r="J236" s="4">
        <v>2.83</v>
      </c>
      <c r="K236" s="4">
        <v>2.83</v>
      </c>
      <c r="P236" s="6">
        <f>J236</f>
        <v>2.83</v>
      </c>
    </row>
    <row r="237" spans="2:21" x14ac:dyDescent="0.25">
      <c r="B237" s="2" t="s">
        <v>43</v>
      </c>
      <c r="C237" s="3">
        <v>45128</v>
      </c>
      <c r="D237" s="2" t="s">
        <v>311</v>
      </c>
      <c r="E237" s="2" t="s">
        <v>448</v>
      </c>
      <c r="F237" s="2" t="s">
        <v>45</v>
      </c>
      <c r="G237" s="2" t="s">
        <v>93</v>
      </c>
      <c r="H237" s="5"/>
      <c r="I237" s="2" t="s">
        <v>47</v>
      </c>
      <c r="J237" s="4">
        <v>0.36</v>
      </c>
      <c r="K237" s="4">
        <v>0.36</v>
      </c>
      <c r="R237" s="6">
        <f>J237</f>
        <v>0.36</v>
      </c>
    </row>
    <row r="238" spans="2:21" x14ac:dyDescent="0.25">
      <c r="B238" s="2" t="s">
        <v>43</v>
      </c>
      <c r="C238" s="3">
        <v>45128</v>
      </c>
      <c r="D238" s="2" t="s">
        <v>311</v>
      </c>
      <c r="E238" s="2" t="s">
        <v>448</v>
      </c>
      <c r="F238" s="2" t="s">
        <v>45</v>
      </c>
      <c r="G238" s="2" t="s">
        <v>93</v>
      </c>
      <c r="H238" s="5"/>
      <c r="I238" s="2" t="s">
        <v>47</v>
      </c>
      <c r="J238" s="4">
        <v>73.17</v>
      </c>
      <c r="K238" s="4">
        <v>73.17</v>
      </c>
      <c r="S238" s="6">
        <f>J238</f>
        <v>73.17</v>
      </c>
    </row>
    <row r="239" spans="2:21" x14ac:dyDescent="0.25">
      <c r="B239" s="2" t="s">
        <v>43</v>
      </c>
      <c r="C239" s="3">
        <v>45128</v>
      </c>
      <c r="D239" s="2" t="s">
        <v>311</v>
      </c>
      <c r="E239" s="2" t="s">
        <v>448</v>
      </c>
      <c r="F239" s="2" t="s">
        <v>45</v>
      </c>
      <c r="G239" s="2" t="s">
        <v>93</v>
      </c>
      <c r="H239" s="5"/>
      <c r="I239" s="2" t="s">
        <v>47</v>
      </c>
      <c r="J239" s="4">
        <v>17.11</v>
      </c>
      <c r="K239" s="4">
        <v>17.11</v>
      </c>
      <c r="T239" s="6">
        <f>J239</f>
        <v>17.11</v>
      </c>
    </row>
    <row r="240" spans="2:21" x14ac:dyDescent="0.25">
      <c r="B240" s="2" t="s">
        <v>43</v>
      </c>
      <c r="C240" s="3">
        <v>45128</v>
      </c>
      <c r="D240" s="2" t="s">
        <v>311</v>
      </c>
      <c r="E240" s="2" t="s">
        <v>448</v>
      </c>
      <c r="F240" s="2" t="s">
        <v>45</v>
      </c>
      <c r="G240" s="2" t="s">
        <v>93</v>
      </c>
      <c r="H240" s="5"/>
      <c r="I240" s="2" t="s">
        <v>47</v>
      </c>
      <c r="J240" s="4">
        <v>2.83</v>
      </c>
      <c r="K240" s="4">
        <v>2.83</v>
      </c>
      <c r="U240" s="6">
        <f>J240</f>
        <v>2.83</v>
      </c>
    </row>
    <row r="241" spans="2:21" x14ac:dyDescent="0.25">
      <c r="B241" s="2" t="s">
        <v>43</v>
      </c>
      <c r="C241" s="3">
        <v>45135</v>
      </c>
      <c r="D241" s="2" t="s">
        <v>312</v>
      </c>
      <c r="E241" s="2" t="s">
        <v>448</v>
      </c>
      <c r="F241" s="2" t="s">
        <v>45</v>
      </c>
      <c r="G241" s="2" t="s">
        <v>93</v>
      </c>
      <c r="H241" s="5"/>
      <c r="I241" s="2" t="s">
        <v>47</v>
      </c>
      <c r="J241" s="4">
        <v>1180.1600000000001</v>
      </c>
      <c r="K241" s="4">
        <v>1180.1600000000001</v>
      </c>
      <c r="L241" s="6">
        <f>J241</f>
        <v>1180.1600000000001</v>
      </c>
    </row>
    <row r="242" spans="2:21" x14ac:dyDescent="0.25">
      <c r="B242" s="2" t="s">
        <v>43</v>
      </c>
      <c r="C242" s="3">
        <v>45135</v>
      </c>
      <c r="D242" s="2" t="s">
        <v>312</v>
      </c>
      <c r="E242" s="2" t="s">
        <v>448</v>
      </c>
      <c r="F242" s="2" t="s">
        <v>45</v>
      </c>
      <c r="G242" s="2" t="s">
        <v>93</v>
      </c>
      <c r="H242" s="5"/>
      <c r="I242" s="2" t="s">
        <v>47</v>
      </c>
      <c r="J242" s="4">
        <v>3.72</v>
      </c>
      <c r="K242" s="4">
        <v>3.72</v>
      </c>
      <c r="O242" s="6">
        <f>J242</f>
        <v>3.72</v>
      </c>
    </row>
    <row r="243" spans="2:21" x14ac:dyDescent="0.25">
      <c r="B243" s="2" t="s">
        <v>43</v>
      </c>
      <c r="C243" s="3">
        <v>45135</v>
      </c>
      <c r="D243" s="2" t="s">
        <v>312</v>
      </c>
      <c r="E243" s="2" t="s">
        <v>448</v>
      </c>
      <c r="F243" s="2" t="s">
        <v>45</v>
      </c>
      <c r="G243" s="2" t="s">
        <v>93</v>
      </c>
      <c r="H243" s="5"/>
      <c r="I243" s="2" t="s">
        <v>47</v>
      </c>
      <c r="J243" s="4">
        <v>12.69</v>
      </c>
      <c r="K243" s="4">
        <v>12.69</v>
      </c>
      <c r="M243" s="6">
        <f>J243</f>
        <v>12.69</v>
      </c>
    </row>
    <row r="244" spans="2:21" x14ac:dyDescent="0.25">
      <c r="B244" s="2" t="s">
        <v>43</v>
      </c>
      <c r="C244" s="3">
        <v>45135</v>
      </c>
      <c r="D244" s="2" t="s">
        <v>312</v>
      </c>
      <c r="E244" s="2" t="s">
        <v>448</v>
      </c>
      <c r="F244" s="2" t="s">
        <v>45</v>
      </c>
      <c r="G244" s="2" t="s">
        <v>93</v>
      </c>
      <c r="H244" s="5"/>
      <c r="I244" s="2" t="s">
        <v>47</v>
      </c>
      <c r="J244" s="4">
        <v>6.84</v>
      </c>
      <c r="K244" s="4">
        <v>6.84</v>
      </c>
      <c r="N244" s="6">
        <f>J244</f>
        <v>6.84</v>
      </c>
    </row>
    <row r="245" spans="2:21" x14ac:dyDescent="0.25">
      <c r="B245" s="2" t="s">
        <v>43</v>
      </c>
      <c r="C245" s="3">
        <v>45135</v>
      </c>
      <c r="D245" s="2" t="s">
        <v>312</v>
      </c>
      <c r="E245" s="2" t="s">
        <v>448</v>
      </c>
      <c r="F245" s="2" t="s">
        <v>45</v>
      </c>
      <c r="G245" s="2" t="s">
        <v>93</v>
      </c>
      <c r="H245" s="5"/>
      <c r="I245" s="2" t="s">
        <v>47</v>
      </c>
      <c r="J245" s="4">
        <v>2.83</v>
      </c>
      <c r="K245" s="4">
        <v>2.83</v>
      </c>
      <c r="P245" s="6">
        <f>J245</f>
        <v>2.83</v>
      </c>
    </row>
    <row r="246" spans="2:21" x14ac:dyDescent="0.25">
      <c r="B246" s="2" t="s">
        <v>43</v>
      </c>
      <c r="C246" s="3">
        <v>45135</v>
      </c>
      <c r="D246" s="2" t="s">
        <v>312</v>
      </c>
      <c r="E246" s="2" t="s">
        <v>448</v>
      </c>
      <c r="F246" s="2" t="s">
        <v>45</v>
      </c>
      <c r="G246" s="2" t="s">
        <v>93</v>
      </c>
      <c r="H246" s="5"/>
      <c r="I246" s="2" t="s">
        <v>47</v>
      </c>
      <c r="J246" s="4">
        <v>0.35</v>
      </c>
      <c r="K246" s="4">
        <v>0.35</v>
      </c>
      <c r="R246" s="6">
        <f>J246</f>
        <v>0.35</v>
      </c>
    </row>
    <row r="247" spans="2:21" x14ac:dyDescent="0.25">
      <c r="B247" s="2" t="s">
        <v>43</v>
      </c>
      <c r="C247" s="3">
        <v>45135</v>
      </c>
      <c r="D247" s="2" t="s">
        <v>312</v>
      </c>
      <c r="E247" s="2" t="s">
        <v>448</v>
      </c>
      <c r="F247" s="2" t="s">
        <v>45</v>
      </c>
      <c r="G247" s="2" t="s">
        <v>93</v>
      </c>
      <c r="H247" s="5"/>
      <c r="I247" s="2" t="s">
        <v>47</v>
      </c>
      <c r="J247" s="4">
        <v>73.17</v>
      </c>
      <c r="K247" s="4">
        <v>73.17</v>
      </c>
      <c r="S247" s="6">
        <f>J247</f>
        <v>73.17</v>
      </c>
    </row>
    <row r="248" spans="2:21" x14ac:dyDescent="0.25">
      <c r="B248" s="2" t="s">
        <v>43</v>
      </c>
      <c r="C248" s="3">
        <v>45135</v>
      </c>
      <c r="D248" s="2" t="s">
        <v>312</v>
      </c>
      <c r="E248" s="2" t="s">
        <v>448</v>
      </c>
      <c r="F248" s="2" t="s">
        <v>45</v>
      </c>
      <c r="G248" s="2" t="s">
        <v>93</v>
      </c>
      <c r="H248" s="5"/>
      <c r="I248" s="2" t="s">
        <v>47</v>
      </c>
      <c r="J248" s="4">
        <v>17.11</v>
      </c>
      <c r="K248" s="4">
        <v>17.11</v>
      </c>
      <c r="T248" s="6">
        <f>J248</f>
        <v>17.11</v>
      </c>
    </row>
    <row r="249" spans="2:21" x14ac:dyDescent="0.25">
      <c r="B249" s="2" t="s">
        <v>43</v>
      </c>
      <c r="C249" s="3">
        <v>45135</v>
      </c>
      <c r="D249" s="2" t="s">
        <v>312</v>
      </c>
      <c r="E249" s="2" t="s">
        <v>448</v>
      </c>
      <c r="F249" s="2" t="s">
        <v>45</v>
      </c>
      <c r="G249" s="2" t="s">
        <v>93</v>
      </c>
      <c r="H249" s="5"/>
      <c r="I249" s="2" t="s">
        <v>47</v>
      </c>
      <c r="J249" s="4">
        <v>2.83</v>
      </c>
      <c r="K249" s="4">
        <v>2.83</v>
      </c>
      <c r="U249" s="6">
        <f>J249</f>
        <v>2.83</v>
      </c>
    </row>
    <row r="250" spans="2:21" x14ac:dyDescent="0.25">
      <c r="B250" s="2" t="s">
        <v>43</v>
      </c>
      <c r="C250" s="3">
        <v>45142</v>
      </c>
      <c r="D250" s="2" t="s">
        <v>313</v>
      </c>
      <c r="E250" s="2" t="s">
        <v>448</v>
      </c>
      <c r="F250" s="2" t="s">
        <v>45</v>
      </c>
      <c r="G250" s="2" t="s">
        <v>93</v>
      </c>
      <c r="H250" s="5"/>
      <c r="I250" s="2" t="s">
        <v>47</v>
      </c>
      <c r="J250" s="4">
        <v>1180.1600000000001</v>
      </c>
      <c r="K250" s="4">
        <v>1180.1600000000001</v>
      </c>
      <c r="L250" s="6">
        <f>J250</f>
        <v>1180.1600000000001</v>
      </c>
    </row>
    <row r="251" spans="2:21" x14ac:dyDescent="0.25">
      <c r="B251" s="2" t="s">
        <v>43</v>
      </c>
      <c r="C251" s="3">
        <v>45142</v>
      </c>
      <c r="D251" s="2" t="s">
        <v>313</v>
      </c>
      <c r="E251" s="2" t="s">
        <v>448</v>
      </c>
      <c r="F251" s="2" t="s">
        <v>45</v>
      </c>
      <c r="G251" s="2" t="s">
        <v>93</v>
      </c>
      <c r="H251" s="5"/>
      <c r="I251" s="2" t="s">
        <v>47</v>
      </c>
      <c r="J251" s="4">
        <v>3.72</v>
      </c>
      <c r="K251" s="4">
        <v>3.72</v>
      </c>
      <c r="O251" s="6">
        <f>J251</f>
        <v>3.72</v>
      </c>
    </row>
    <row r="252" spans="2:21" x14ac:dyDescent="0.25">
      <c r="B252" s="2" t="s">
        <v>43</v>
      </c>
      <c r="C252" s="3">
        <v>45142</v>
      </c>
      <c r="D252" s="2" t="s">
        <v>313</v>
      </c>
      <c r="E252" s="2" t="s">
        <v>448</v>
      </c>
      <c r="F252" s="2" t="s">
        <v>45</v>
      </c>
      <c r="G252" s="2" t="s">
        <v>93</v>
      </c>
      <c r="H252" s="5"/>
      <c r="I252" s="2" t="s">
        <v>47</v>
      </c>
      <c r="J252" s="4">
        <v>12.69</v>
      </c>
      <c r="K252" s="4">
        <v>12.69</v>
      </c>
      <c r="M252" s="6">
        <f>J252</f>
        <v>12.69</v>
      </c>
    </row>
    <row r="253" spans="2:21" x14ac:dyDescent="0.25">
      <c r="B253" s="2" t="s">
        <v>43</v>
      </c>
      <c r="C253" s="3">
        <v>45142</v>
      </c>
      <c r="D253" s="2" t="s">
        <v>313</v>
      </c>
      <c r="E253" s="2" t="s">
        <v>448</v>
      </c>
      <c r="F253" s="2" t="s">
        <v>45</v>
      </c>
      <c r="G253" s="2" t="s">
        <v>93</v>
      </c>
      <c r="H253" s="5"/>
      <c r="I253" s="2" t="s">
        <v>47</v>
      </c>
      <c r="J253" s="4">
        <v>6.84</v>
      </c>
      <c r="K253" s="4">
        <v>6.84</v>
      </c>
      <c r="N253" s="6">
        <f>J253</f>
        <v>6.84</v>
      </c>
    </row>
    <row r="254" spans="2:21" x14ac:dyDescent="0.25">
      <c r="B254" s="2" t="s">
        <v>43</v>
      </c>
      <c r="C254" s="3">
        <v>45142</v>
      </c>
      <c r="D254" s="2" t="s">
        <v>313</v>
      </c>
      <c r="E254" s="2" t="s">
        <v>448</v>
      </c>
      <c r="F254" s="2" t="s">
        <v>45</v>
      </c>
      <c r="G254" s="2" t="s">
        <v>93</v>
      </c>
      <c r="H254" s="5"/>
      <c r="I254" s="2" t="s">
        <v>47</v>
      </c>
      <c r="J254" s="4">
        <v>2.83</v>
      </c>
      <c r="K254" s="4">
        <v>2.83</v>
      </c>
      <c r="P254" s="6">
        <f>J254</f>
        <v>2.83</v>
      </c>
    </row>
    <row r="255" spans="2:21" x14ac:dyDescent="0.25">
      <c r="B255" s="2" t="s">
        <v>43</v>
      </c>
      <c r="C255" s="3">
        <v>45142</v>
      </c>
      <c r="D255" s="2" t="s">
        <v>313</v>
      </c>
      <c r="E255" s="2" t="s">
        <v>448</v>
      </c>
      <c r="F255" s="2" t="s">
        <v>45</v>
      </c>
      <c r="G255" s="2" t="s">
        <v>93</v>
      </c>
      <c r="H255" s="5"/>
      <c r="I255" s="2" t="s">
        <v>47</v>
      </c>
      <c r="J255" s="4">
        <v>11.62</v>
      </c>
      <c r="K255" s="4">
        <v>11.62</v>
      </c>
      <c r="Q255" s="6">
        <f>J255</f>
        <v>11.62</v>
      </c>
    </row>
    <row r="256" spans="2:21" x14ac:dyDescent="0.25">
      <c r="B256" s="2" t="s">
        <v>43</v>
      </c>
      <c r="C256" s="3">
        <v>45142</v>
      </c>
      <c r="D256" s="2" t="s">
        <v>313</v>
      </c>
      <c r="E256" s="2" t="s">
        <v>448</v>
      </c>
      <c r="F256" s="2" t="s">
        <v>45</v>
      </c>
      <c r="G256" s="2" t="s">
        <v>93</v>
      </c>
      <c r="H256" s="5"/>
      <c r="I256" s="2" t="s">
        <v>47</v>
      </c>
      <c r="J256" s="4">
        <v>0.35</v>
      </c>
      <c r="K256" s="4">
        <v>0.35</v>
      </c>
      <c r="R256" s="6">
        <f>J256</f>
        <v>0.35</v>
      </c>
    </row>
    <row r="257" spans="2:21" x14ac:dyDescent="0.25">
      <c r="B257" s="2" t="s">
        <v>43</v>
      </c>
      <c r="C257" s="3">
        <v>45142</v>
      </c>
      <c r="D257" s="2" t="s">
        <v>313</v>
      </c>
      <c r="E257" s="2" t="s">
        <v>448</v>
      </c>
      <c r="F257" s="2" t="s">
        <v>45</v>
      </c>
      <c r="G257" s="2" t="s">
        <v>93</v>
      </c>
      <c r="H257" s="5"/>
      <c r="I257" s="2" t="s">
        <v>47</v>
      </c>
      <c r="J257" s="4">
        <v>73.17</v>
      </c>
      <c r="K257" s="4">
        <v>73.17</v>
      </c>
      <c r="S257" s="6">
        <f>J257</f>
        <v>73.17</v>
      </c>
    </row>
    <row r="258" spans="2:21" x14ac:dyDescent="0.25">
      <c r="B258" s="2" t="s">
        <v>43</v>
      </c>
      <c r="C258" s="3">
        <v>45142</v>
      </c>
      <c r="D258" s="2" t="s">
        <v>313</v>
      </c>
      <c r="E258" s="2" t="s">
        <v>448</v>
      </c>
      <c r="F258" s="2" t="s">
        <v>45</v>
      </c>
      <c r="G258" s="2" t="s">
        <v>93</v>
      </c>
      <c r="H258" s="5"/>
      <c r="I258" s="2" t="s">
        <v>47</v>
      </c>
      <c r="J258" s="4">
        <v>17.12</v>
      </c>
      <c r="K258" s="4">
        <v>17.12</v>
      </c>
      <c r="T258" s="6">
        <f>J258</f>
        <v>17.12</v>
      </c>
    </row>
    <row r="259" spans="2:21" x14ac:dyDescent="0.25">
      <c r="B259" s="2" t="s">
        <v>43</v>
      </c>
      <c r="C259" s="3">
        <v>45142</v>
      </c>
      <c r="D259" s="2" t="s">
        <v>313</v>
      </c>
      <c r="E259" s="2" t="s">
        <v>448</v>
      </c>
      <c r="F259" s="2" t="s">
        <v>45</v>
      </c>
      <c r="G259" s="2" t="s">
        <v>93</v>
      </c>
      <c r="H259" s="5"/>
      <c r="I259" s="2" t="s">
        <v>47</v>
      </c>
      <c r="J259" s="4">
        <v>2.84</v>
      </c>
      <c r="K259" s="4">
        <v>2.84</v>
      </c>
      <c r="U259" s="6">
        <f>J259</f>
        <v>2.84</v>
      </c>
    </row>
    <row r="260" spans="2:21" x14ac:dyDescent="0.25">
      <c r="B260" s="2" t="s">
        <v>43</v>
      </c>
      <c r="C260" s="3">
        <v>45149</v>
      </c>
      <c r="D260" s="2" t="s">
        <v>314</v>
      </c>
      <c r="E260" s="2" t="s">
        <v>448</v>
      </c>
      <c r="F260" s="2" t="s">
        <v>45</v>
      </c>
      <c r="G260" s="2" t="s">
        <v>93</v>
      </c>
      <c r="H260" s="5"/>
      <c r="I260" s="2" t="s">
        <v>47</v>
      </c>
      <c r="J260" s="4">
        <v>1180.1600000000001</v>
      </c>
      <c r="K260" s="4">
        <v>1180.1600000000001</v>
      </c>
      <c r="L260" s="6">
        <f>J260</f>
        <v>1180.1600000000001</v>
      </c>
    </row>
    <row r="261" spans="2:21" x14ac:dyDescent="0.25">
      <c r="B261" s="2" t="s">
        <v>43</v>
      </c>
      <c r="C261" s="3">
        <v>45149</v>
      </c>
      <c r="D261" s="2" t="s">
        <v>314</v>
      </c>
      <c r="E261" s="2" t="s">
        <v>448</v>
      </c>
      <c r="F261" s="2" t="s">
        <v>45</v>
      </c>
      <c r="G261" s="2" t="s">
        <v>93</v>
      </c>
      <c r="H261" s="5"/>
      <c r="I261" s="2" t="s">
        <v>47</v>
      </c>
      <c r="J261" s="4">
        <v>3.72</v>
      </c>
      <c r="K261" s="4">
        <v>3.72</v>
      </c>
      <c r="O261" s="6">
        <f>J261</f>
        <v>3.72</v>
      </c>
    </row>
    <row r="262" spans="2:21" x14ac:dyDescent="0.25">
      <c r="B262" s="2" t="s">
        <v>43</v>
      </c>
      <c r="C262" s="3">
        <v>45149</v>
      </c>
      <c r="D262" s="2" t="s">
        <v>314</v>
      </c>
      <c r="E262" s="2" t="s">
        <v>448</v>
      </c>
      <c r="F262" s="2" t="s">
        <v>45</v>
      </c>
      <c r="G262" s="2" t="s">
        <v>93</v>
      </c>
      <c r="H262" s="5"/>
      <c r="I262" s="2" t="s">
        <v>47</v>
      </c>
      <c r="J262" s="4">
        <v>12.69</v>
      </c>
      <c r="K262" s="4">
        <v>12.69</v>
      </c>
      <c r="M262" s="6">
        <f>J262</f>
        <v>12.69</v>
      </c>
    </row>
    <row r="263" spans="2:21" x14ac:dyDescent="0.25">
      <c r="B263" s="2" t="s">
        <v>43</v>
      </c>
      <c r="C263" s="3">
        <v>45149</v>
      </c>
      <c r="D263" s="2" t="s">
        <v>314</v>
      </c>
      <c r="E263" s="2" t="s">
        <v>448</v>
      </c>
      <c r="F263" s="2" t="s">
        <v>45</v>
      </c>
      <c r="G263" s="2" t="s">
        <v>93</v>
      </c>
      <c r="H263" s="5"/>
      <c r="I263" s="2" t="s">
        <v>47</v>
      </c>
      <c r="J263" s="4">
        <v>6.84</v>
      </c>
      <c r="K263" s="4">
        <v>6.84</v>
      </c>
      <c r="N263" s="6">
        <f>J263</f>
        <v>6.84</v>
      </c>
    </row>
    <row r="264" spans="2:21" x14ac:dyDescent="0.25">
      <c r="B264" s="2" t="s">
        <v>43</v>
      </c>
      <c r="C264" s="3">
        <v>45149</v>
      </c>
      <c r="D264" s="2" t="s">
        <v>314</v>
      </c>
      <c r="E264" s="2" t="s">
        <v>448</v>
      </c>
      <c r="F264" s="2" t="s">
        <v>45</v>
      </c>
      <c r="G264" s="2" t="s">
        <v>93</v>
      </c>
      <c r="H264" s="5"/>
      <c r="I264" s="2" t="s">
        <v>47</v>
      </c>
      <c r="J264" s="4">
        <v>2.83</v>
      </c>
      <c r="K264" s="4">
        <v>2.83</v>
      </c>
      <c r="P264" s="6">
        <f>J264</f>
        <v>2.83</v>
      </c>
    </row>
    <row r="265" spans="2:21" x14ac:dyDescent="0.25">
      <c r="B265" s="2" t="s">
        <v>43</v>
      </c>
      <c r="C265" s="3">
        <v>45149</v>
      </c>
      <c r="D265" s="2" t="s">
        <v>314</v>
      </c>
      <c r="E265" s="2" t="s">
        <v>448</v>
      </c>
      <c r="F265" s="2" t="s">
        <v>45</v>
      </c>
      <c r="G265" s="2" t="s">
        <v>93</v>
      </c>
      <c r="H265" s="5"/>
      <c r="I265" s="2" t="s">
        <v>47</v>
      </c>
      <c r="J265" s="4">
        <v>0.36</v>
      </c>
      <c r="K265" s="4">
        <v>0.36</v>
      </c>
      <c r="R265" s="6">
        <f>J265</f>
        <v>0.36</v>
      </c>
    </row>
    <row r="266" spans="2:21" x14ac:dyDescent="0.25">
      <c r="B266" s="2" t="s">
        <v>43</v>
      </c>
      <c r="C266" s="3">
        <v>45149</v>
      </c>
      <c r="D266" s="2" t="s">
        <v>314</v>
      </c>
      <c r="E266" s="2" t="s">
        <v>448</v>
      </c>
      <c r="F266" s="2" t="s">
        <v>45</v>
      </c>
      <c r="G266" s="2" t="s">
        <v>93</v>
      </c>
      <c r="H266" s="5"/>
      <c r="I266" s="2" t="s">
        <v>47</v>
      </c>
      <c r="J266" s="4">
        <v>73.17</v>
      </c>
      <c r="K266" s="4">
        <v>73.17</v>
      </c>
      <c r="S266" s="6">
        <f>J266</f>
        <v>73.17</v>
      </c>
    </row>
    <row r="267" spans="2:21" x14ac:dyDescent="0.25">
      <c r="B267" s="2" t="s">
        <v>43</v>
      </c>
      <c r="C267" s="3">
        <v>45149</v>
      </c>
      <c r="D267" s="2" t="s">
        <v>314</v>
      </c>
      <c r="E267" s="2" t="s">
        <v>448</v>
      </c>
      <c r="F267" s="2" t="s">
        <v>45</v>
      </c>
      <c r="G267" s="2" t="s">
        <v>93</v>
      </c>
      <c r="H267" s="5"/>
      <c r="I267" s="2" t="s">
        <v>47</v>
      </c>
      <c r="J267" s="4">
        <v>17.11</v>
      </c>
      <c r="K267" s="4">
        <v>17.11</v>
      </c>
      <c r="T267" s="6">
        <f>J267</f>
        <v>17.11</v>
      </c>
    </row>
    <row r="268" spans="2:21" x14ac:dyDescent="0.25">
      <c r="B268" s="2" t="s">
        <v>43</v>
      </c>
      <c r="C268" s="3">
        <v>45149</v>
      </c>
      <c r="D268" s="2" t="s">
        <v>314</v>
      </c>
      <c r="E268" s="2" t="s">
        <v>448</v>
      </c>
      <c r="F268" s="2" t="s">
        <v>45</v>
      </c>
      <c r="G268" s="2" t="s">
        <v>93</v>
      </c>
      <c r="H268" s="5"/>
      <c r="I268" s="2" t="s">
        <v>47</v>
      </c>
      <c r="J268" s="4">
        <v>2.83</v>
      </c>
      <c r="K268" s="4">
        <v>2.83</v>
      </c>
      <c r="U268" s="6">
        <f>J268</f>
        <v>2.83</v>
      </c>
    </row>
    <row r="269" spans="2:21" x14ac:dyDescent="0.25">
      <c r="B269" s="2" t="s">
        <v>43</v>
      </c>
      <c r="C269" s="3">
        <v>45156</v>
      </c>
      <c r="D269" s="2" t="s">
        <v>315</v>
      </c>
      <c r="E269" s="2" t="s">
        <v>448</v>
      </c>
      <c r="F269" s="2" t="s">
        <v>45</v>
      </c>
      <c r="G269" s="2" t="s">
        <v>93</v>
      </c>
      <c r="H269" s="5"/>
      <c r="I269" s="2" t="s">
        <v>47</v>
      </c>
      <c r="J269" s="4">
        <v>1180.1600000000001</v>
      </c>
      <c r="K269" s="4">
        <v>1180.1600000000001</v>
      </c>
      <c r="L269" s="6">
        <f>J269</f>
        <v>1180.1600000000001</v>
      </c>
    </row>
    <row r="270" spans="2:21" x14ac:dyDescent="0.25">
      <c r="B270" s="2" t="s">
        <v>43</v>
      </c>
      <c r="C270" s="3">
        <v>45156</v>
      </c>
      <c r="D270" s="2" t="s">
        <v>315</v>
      </c>
      <c r="E270" s="2" t="s">
        <v>448</v>
      </c>
      <c r="F270" s="2" t="s">
        <v>45</v>
      </c>
      <c r="G270" s="2" t="s">
        <v>93</v>
      </c>
      <c r="H270" s="5"/>
      <c r="I270" s="2" t="s">
        <v>47</v>
      </c>
      <c r="J270" s="4">
        <v>3.72</v>
      </c>
      <c r="K270" s="4">
        <v>3.72</v>
      </c>
      <c r="O270" s="6">
        <f>J270</f>
        <v>3.72</v>
      </c>
    </row>
    <row r="271" spans="2:21" x14ac:dyDescent="0.25">
      <c r="B271" s="2" t="s">
        <v>43</v>
      </c>
      <c r="C271" s="3">
        <v>45156</v>
      </c>
      <c r="D271" s="2" t="s">
        <v>315</v>
      </c>
      <c r="E271" s="2" t="s">
        <v>448</v>
      </c>
      <c r="F271" s="2" t="s">
        <v>45</v>
      </c>
      <c r="G271" s="2" t="s">
        <v>93</v>
      </c>
      <c r="H271" s="5"/>
      <c r="I271" s="2" t="s">
        <v>47</v>
      </c>
      <c r="J271" s="4">
        <v>12.69</v>
      </c>
      <c r="K271" s="4">
        <v>12.69</v>
      </c>
      <c r="M271" s="6">
        <f>J271</f>
        <v>12.69</v>
      </c>
    </row>
    <row r="272" spans="2:21" x14ac:dyDescent="0.25">
      <c r="B272" s="2" t="s">
        <v>43</v>
      </c>
      <c r="C272" s="3">
        <v>45156</v>
      </c>
      <c r="D272" s="2" t="s">
        <v>315</v>
      </c>
      <c r="E272" s="2" t="s">
        <v>448</v>
      </c>
      <c r="F272" s="2" t="s">
        <v>45</v>
      </c>
      <c r="G272" s="2" t="s">
        <v>93</v>
      </c>
      <c r="H272" s="5"/>
      <c r="I272" s="2" t="s">
        <v>47</v>
      </c>
      <c r="J272" s="4">
        <v>6.84</v>
      </c>
      <c r="K272" s="4">
        <v>6.84</v>
      </c>
      <c r="N272" s="6">
        <f>J272</f>
        <v>6.84</v>
      </c>
    </row>
    <row r="273" spans="2:21" x14ac:dyDescent="0.25">
      <c r="B273" s="2" t="s">
        <v>43</v>
      </c>
      <c r="C273" s="3">
        <v>45156</v>
      </c>
      <c r="D273" s="2" t="s">
        <v>315</v>
      </c>
      <c r="E273" s="2" t="s">
        <v>448</v>
      </c>
      <c r="F273" s="2" t="s">
        <v>45</v>
      </c>
      <c r="G273" s="2" t="s">
        <v>93</v>
      </c>
      <c r="H273" s="5"/>
      <c r="I273" s="2" t="s">
        <v>47</v>
      </c>
      <c r="J273" s="4">
        <v>2.83</v>
      </c>
      <c r="K273" s="4">
        <v>2.83</v>
      </c>
      <c r="P273" s="6">
        <f>J273</f>
        <v>2.83</v>
      </c>
    </row>
    <row r="274" spans="2:21" x14ac:dyDescent="0.25">
      <c r="B274" s="2" t="s">
        <v>43</v>
      </c>
      <c r="C274" s="3">
        <v>45156</v>
      </c>
      <c r="D274" s="2" t="s">
        <v>315</v>
      </c>
      <c r="E274" s="2" t="s">
        <v>448</v>
      </c>
      <c r="F274" s="2" t="s">
        <v>45</v>
      </c>
      <c r="G274" s="2" t="s">
        <v>93</v>
      </c>
      <c r="H274" s="5"/>
      <c r="I274" s="2" t="s">
        <v>47</v>
      </c>
      <c r="J274" s="4">
        <v>0.35</v>
      </c>
      <c r="K274" s="4">
        <v>0.35</v>
      </c>
      <c r="R274" s="6">
        <f>J274</f>
        <v>0.35</v>
      </c>
    </row>
    <row r="275" spans="2:21" x14ac:dyDescent="0.25">
      <c r="B275" s="2" t="s">
        <v>43</v>
      </c>
      <c r="C275" s="3">
        <v>45156</v>
      </c>
      <c r="D275" s="2" t="s">
        <v>315</v>
      </c>
      <c r="E275" s="2" t="s">
        <v>448</v>
      </c>
      <c r="F275" s="2" t="s">
        <v>45</v>
      </c>
      <c r="G275" s="2" t="s">
        <v>93</v>
      </c>
      <c r="H275" s="5"/>
      <c r="I275" s="2" t="s">
        <v>47</v>
      </c>
      <c r="J275" s="4">
        <v>73.17</v>
      </c>
      <c r="K275" s="4">
        <v>73.17</v>
      </c>
      <c r="S275" s="6">
        <f>J275</f>
        <v>73.17</v>
      </c>
    </row>
    <row r="276" spans="2:21" x14ac:dyDescent="0.25">
      <c r="B276" s="2" t="s">
        <v>43</v>
      </c>
      <c r="C276" s="3">
        <v>45156</v>
      </c>
      <c r="D276" s="2" t="s">
        <v>315</v>
      </c>
      <c r="E276" s="2" t="s">
        <v>448</v>
      </c>
      <c r="F276" s="2" t="s">
        <v>45</v>
      </c>
      <c r="G276" s="2" t="s">
        <v>93</v>
      </c>
      <c r="H276" s="5"/>
      <c r="I276" s="2" t="s">
        <v>47</v>
      </c>
      <c r="J276" s="4">
        <v>17.11</v>
      </c>
      <c r="K276" s="4">
        <v>17.11</v>
      </c>
      <c r="T276" s="6">
        <f>J276</f>
        <v>17.11</v>
      </c>
    </row>
    <row r="277" spans="2:21" x14ac:dyDescent="0.25">
      <c r="B277" s="2" t="s">
        <v>43</v>
      </c>
      <c r="C277" s="3">
        <v>45156</v>
      </c>
      <c r="D277" s="2" t="s">
        <v>315</v>
      </c>
      <c r="E277" s="2" t="s">
        <v>448</v>
      </c>
      <c r="F277" s="2" t="s">
        <v>45</v>
      </c>
      <c r="G277" s="2" t="s">
        <v>93</v>
      </c>
      <c r="H277" s="5"/>
      <c r="I277" s="2" t="s">
        <v>47</v>
      </c>
      <c r="J277" s="4">
        <v>2.83</v>
      </c>
      <c r="K277" s="4">
        <v>2.83</v>
      </c>
      <c r="U277" s="6">
        <f>J277</f>
        <v>2.83</v>
      </c>
    </row>
    <row r="278" spans="2:21" x14ac:dyDescent="0.25">
      <c r="B278" s="2" t="s">
        <v>43</v>
      </c>
      <c r="C278" s="3">
        <v>45163</v>
      </c>
      <c r="D278" s="2" t="s">
        <v>316</v>
      </c>
      <c r="E278" s="2" t="s">
        <v>448</v>
      </c>
      <c r="F278" s="2" t="s">
        <v>45</v>
      </c>
      <c r="G278" s="2" t="s">
        <v>93</v>
      </c>
      <c r="H278" s="5"/>
      <c r="I278" s="2" t="s">
        <v>47</v>
      </c>
      <c r="J278" s="4">
        <v>1180.1600000000001</v>
      </c>
      <c r="K278" s="4">
        <v>1180.1600000000001</v>
      </c>
      <c r="L278" s="6">
        <f>J278</f>
        <v>1180.1600000000001</v>
      </c>
    </row>
    <row r="279" spans="2:21" x14ac:dyDescent="0.25">
      <c r="B279" s="2" t="s">
        <v>43</v>
      </c>
      <c r="C279" s="3">
        <v>45163</v>
      </c>
      <c r="D279" s="2" t="s">
        <v>316</v>
      </c>
      <c r="E279" s="2" t="s">
        <v>448</v>
      </c>
      <c r="F279" s="2" t="s">
        <v>45</v>
      </c>
      <c r="G279" s="2" t="s">
        <v>93</v>
      </c>
      <c r="H279" s="5"/>
      <c r="I279" s="2" t="s">
        <v>47</v>
      </c>
      <c r="J279" s="4">
        <v>3.72</v>
      </c>
      <c r="K279" s="4">
        <v>3.72</v>
      </c>
      <c r="O279" s="6">
        <f>J279</f>
        <v>3.72</v>
      </c>
    </row>
    <row r="280" spans="2:21" x14ac:dyDescent="0.25">
      <c r="B280" s="2" t="s">
        <v>43</v>
      </c>
      <c r="C280" s="3">
        <v>45163</v>
      </c>
      <c r="D280" s="2" t="s">
        <v>316</v>
      </c>
      <c r="E280" s="2" t="s">
        <v>448</v>
      </c>
      <c r="F280" s="2" t="s">
        <v>45</v>
      </c>
      <c r="G280" s="2" t="s">
        <v>93</v>
      </c>
      <c r="H280" s="5"/>
      <c r="I280" s="2" t="s">
        <v>47</v>
      </c>
      <c r="J280" s="4">
        <v>12.69</v>
      </c>
      <c r="K280" s="4">
        <v>12.69</v>
      </c>
      <c r="M280" s="6">
        <f>J280</f>
        <v>12.69</v>
      </c>
    </row>
    <row r="281" spans="2:21" x14ac:dyDescent="0.25">
      <c r="B281" s="2" t="s">
        <v>43</v>
      </c>
      <c r="C281" s="3">
        <v>45163</v>
      </c>
      <c r="D281" s="2" t="s">
        <v>316</v>
      </c>
      <c r="E281" s="2" t="s">
        <v>448</v>
      </c>
      <c r="F281" s="2" t="s">
        <v>45</v>
      </c>
      <c r="G281" s="2" t="s">
        <v>93</v>
      </c>
      <c r="H281" s="5"/>
      <c r="I281" s="2" t="s">
        <v>47</v>
      </c>
      <c r="J281" s="4">
        <v>6.84</v>
      </c>
      <c r="K281" s="4">
        <v>6.84</v>
      </c>
      <c r="N281" s="6">
        <f>J281</f>
        <v>6.84</v>
      </c>
    </row>
    <row r="282" spans="2:21" x14ac:dyDescent="0.25">
      <c r="B282" s="2" t="s">
        <v>43</v>
      </c>
      <c r="C282" s="3">
        <v>45163</v>
      </c>
      <c r="D282" s="2" t="s">
        <v>316</v>
      </c>
      <c r="E282" s="2" t="s">
        <v>448</v>
      </c>
      <c r="F282" s="2" t="s">
        <v>45</v>
      </c>
      <c r="G282" s="2" t="s">
        <v>93</v>
      </c>
      <c r="H282" s="5"/>
      <c r="I282" s="2" t="s">
        <v>47</v>
      </c>
      <c r="J282" s="4">
        <v>2.83</v>
      </c>
      <c r="K282" s="4">
        <v>2.83</v>
      </c>
      <c r="P282" s="6">
        <f>J282</f>
        <v>2.83</v>
      </c>
    </row>
    <row r="283" spans="2:21" x14ac:dyDescent="0.25">
      <c r="B283" s="2" t="s">
        <v>43</v>
      </c>
      <c r="C283" s="3">
        <v>45163</v>
      </c>
      <c r="D283" s="2" t="s">
        <v>316</v>
      </c>
      <c r="E283" s="2" t="s">
        <v>448</v>
      </c>
      <c r="F283" s="2" t="s">
        <v>45</v>
      </c>
      <c r="G283" s="2" t="s">
        <v>93</v>
      </c>
      <c r="H283" s="5"/>
      <c r="I283" s="2" t="s">
        <v>47</v>
      </c>
      <c r="J283" s="4">
        <v>0.36</v>
      </c>
      <c r="K283" s="4">
        <v>0.36</v>
      </c>
      <c r="R283" s="6">
        <f>J283</f>
        <v>0.36</v>
      </c>
    </row>
    <row r="284" spans="2:21" x14ac:dyDescent="0.25">
      <c r="B284" s="2" t="s">
        <v>43</v>
      </c>
      <c r="C284" s="3">
        <v>45163</v>
      </c>
      <c r="D284" s="2" t="s">
        <v>316</v>
      </c>
      <c r="E284" s="2" t="s">
        <v>448</v>
      </c>
      <c r="F284" s="2" t="s">
        <v>45</v>
      </c>
      <c r="G284" s="2" t="s">
        <v>93</v>
      </c>
      <c r="H284" s="5"/>
      <c r="I284" s="2" t="s">
        <v>47</v>
      </c>
      <c r="J284" s="4">
        <v>73.17</v>
      </c>
      <c r="K284" s="4">
        <v>73.17</v>
      </c>
      <c r="S284" s="6">
        <f>J284</f>
        <v>73.17</v>
      </c>
    </row>
    <row r="285" spans="2:21" x14ac:dyDescent="0.25">
      <c r="B285" s="2" t="s">
        <v>43</v>
      </c>
      <c r="C285" s="3">
        <v>45163</v>
      </c>
      <c r="D285" s="2" t="s">
        <v>316</v>
      </c>
      <c r="E285" s="2" t="s">
        <v>448</v>
      </c>
      <c r="F285" s="2" t="s">
        <v>45</v>
      </c>
      <c r="G285" s="2" t="s">
        <v>93</v>
      </c>
      <c r="H285" s="5"/>
      <c r="I285" s="2" t="s">
        <v>47</v>
      </c>
      <c r="J285" s="4">
        <v>17.11</v>
      </c>
      <c r="K285" s="4">
        <v>17.11</v>
      </c>
      <c r="T285" s="6">
        <f>J285</f>
        <v>17.11</v>
      </c>
    </row>
    <row r="286" spans="2:21" x14ac:dyDescent="0.25">
      <c r="B286" s="2" t="s">
        <v>43</v>
      </c>
      <c r="C286" s="3">
        <v>45163</v>
      </c>
      <c r="D286" s="2" t="s">
        <v>316</v>
      </c>
      <c r="E286" s="2" t="s">
        <v>448</v>
      </c>
      <c r="F286" s="2" t="s">
        <v>45</v>
      </c>
      <c r="G286" s="2" t="s">
        <v>93</v>
      </c>
      <c r="H286" s="5"/>
      <c r="I286" s="2" t="s">
        <v>47</v>
      </c>
      <c r="J286" s="4">
        <v>2.83</v>
      </c>
      <c r="K286" s="4">
        <v>2.83</v>
      </c>
      <c r="U286" s="6">
        <f>J286</f>
        <v>2.83</v>
      </c>
    </row>
    <row r="287" spans="2:21" x14ac:dyDescent="0.25">
      <c r="B287" s="2" t="s">
        <v>43</v>
      </c>
      <c r="C287" s="3">
        <v>45170</v>
      </c>
      <c r="D287" s="2" t="s">
        <v>317</v>
      </c>
      <c r="E287" s="2" t="s">
        <v>448</v>
      </c>
      <c r="F287" s="2" t="s">
        <v>45</v>
      </c>
      <c r="G287" s="2" t="s">
        <v>93</v>
      </c>
      <c r="H287" s="5"/>
      <c r="I287" s="2" t="s">
        <v>47</v>
      </c>
      <c r="J287" s="4">
        <v>1180.1600000000001</v>
      </c>
      <c r="K287" s="4">
        <v>1180.1600000000001</v>
      </c>
      <c r="L287" s="6">
        <f>J287</f>
        <v>1180.1600000000001</v>
      </c>
    </row>
    <row r="288" spans="2:21" x14ac:dyDescent="0.25">
      <c r="B288" s="2" t="s">
        <v>43</v>
      </c>
      <c r="C288" s="3">
        <v>45170</v>
      </c>
      <c r="D288" s="2" t="s">
        <v>317</v>
      </c>
      <c r="E288" s="2" t="s">
        <v>448</v>
      </c>
      <c r="F288" s="2" t="s">
        <v>45</v>
      </c>
      <c r="G288" s="2" t="s">
        <v>93</v>
      </c>
      <c r="H288" s="5"/>
      <c r="I288" s="2" t="s">
        <v>47</v>
      </c>
      <c r="J288" s="4">
        <v>3.72</v>
      </c>
      <c r="K288" s="4">
        <v>3.72</v>
      </c>
      <c r="O288" s="6">
        <f>J288</f>
        <v>3.72</v>
      </c>
    </row>
    <row r="289" spans="2:21" x14ac:dyDescent="0.25">
      <c r="B289" s="2" t="s">
        <v>43</v>
      </c>
      <c r="C289" s="3">
        <v>45170</v>
      </c>
      <c r="D289" s="2" t="s">
        <v>317</v>
      </c>
      <c r="E289" s="2" t="s">
        <v>448</v>
      </c>
      <c r="F289" s="2" t="s">
        <v>45</v>
      </c>
      <c r="G289" s="2" t="s">
        <v>93</v>
      </c>
      <c r="H289" s="5"/>
      <c r="I289" s="2" t="s">
        <v>47</v>
      </c>
      <c r="J289" s="4">
        <v>12.69</v>
      </c>
      <c r="K289" s="4">
        <v>12.69</v>
      </c>
      <c r="M289" s="6">
        <f>J289</f>
        <v>12.69</v>
      </c>
    </row>
    <row r="290" spans="2:21" x14ac:dyDescent="0.25">
      <c r="B290" s="2" t="s">
        <v>43</v>
      </c>
      <c r="C290" s="3">
        <v>45170</v>
      </c>
      <c r="D290" s="2" t="s">
        <v>317</v>
      </c>
      <c r="E290" s="2" t="s">
        <v>448</v>
      </c>
      <c r="F290" s="2" t="s">
        <v>45</v>
      </c>
      <c r="G290" s="2" t="s">
        <v>93</v>
      </c>
      <c r="H290" s="5"/>
      <c r="I290" s="2" t="s">
        <v>47</v>
      </c>
      <c r="J290" s="4">
        <v>6.84</v>
      </c>
      <c r="K290" s="4">
        <v>6.84</v>
      </c>
      <c r="N290" s="6">
        <f>J290</f>
        <v>6.84</v>
      </c>
    </row>
    <row r="291" spans="2:21" x14ac:dyDescent="0.25">
      <c r="B291" s="2" t="s">
        <v>43</v>
      </c>
      <c r="C291" s="3">
        <v>45170</v>
      </c>
      <c r="D291" s="2" t="s">
        <v>317</v>
      </c>
      <c r="E291" s="2" t="s">
        <v>448</v>
      </c>
      <c r="F291" s="2" t="s">
        <v>45</v>
      </c>
      <c r="G291" s="2" t="s">
        <v>93</v>
      </c>
      <c r="H291" s="5"/>
      <c r="I291" s="2" t="s">
        <v>47</v>
      </c>
      <c r="J291" s="4">
        <v>2.83</v>
      </c>
      <c r="K291" s="4">
        <v>2.83</v>
      </c>
      <c r="P291" s="6">
        <f>J291</f>
        <v>2.83</v>
      </c>
    </row>
    <row r="292" spans="2:21" x14ac:dyDescent="0.25">
      <c r="B292" s="2" t="s">
        <v>43</v>
      </c>
      <c r="C292" s="3">
        <v>45170</v>
      </c>
      <c r="D292" s="2" t="s">
        <v>317</v>
      </c>
      <c r="E292" s="2" t="s">
        <v>448</v>
      </c>
      <c r="F292" s="2" t="s">
        <v>45</v>
      </c>
      <c r="G292" s="2" t="s">
        <v>93</v>
      </c>
      <c r="H292" s="5"/>
      <c r="I292" s="2" t="s">
        <v>47</v>
      </c>
      <c r="J292" s="4">
        <v>11.62</v>
      </c>
      <c r="K292" s="4">
        <v>11.62</v>
      </c>
      <c r="Q292" s="6">
        <f>J292</f>
        <v>11.62</v>
      </c>
    </row>
    <row r="293" spans="2:21" x14ac:dyDescent="0.25">
      <c r="B293" s="2" t="s">
        <v>43</v>
      </c>
      <c r="C293" s="3">
        <v>45170</v>
      </c>
      <c r="D293" s="2" t="s">
        <v>317</v>
      </c>
      <c r="E293" s="2" t="s">
        <v>448</v>
      </c>
      <c r="F293" s="2" t="s">
        <v>45</v>
      </c>
      <c r="G293" s="2" t="s">
        <v>93</v>
      </c>
      <c r="H293" s="5"/>
      <c r="I293" s="2" t="s">
        <v>47</v>
      </c>
      <c r="J293" s="4">
        <v>0.35</v>
      </c>
      <c r="K293" s="4">
        <v>0.35</v>
      </c>
      <c r="R293" s="6">
        <f>J293</f>
        <v>0.35</v>
      </c>
    </row>
    <row r="294" spans="2:21" x14ac:dyDescent="0.25">
      <c r="B294" s="2" t="s">
        <v>43</v>
      </c>
      <c r="C294" s="3">
        <v>45170</v>
      </c>
      <c r="D294" s="2" t="s">
        <v>317</v>
      </c>
      <c r="E294" s="2" t="s">
        <v>448</v>
      </c>
      <c r="F294" s="2" t="s">
        <v>45</v>
      </c>
      <c r="G294" s="2" t="s">
        <v>93</v>
      </c>
      <c r="H294" s="5"/>
      <c r="I294" s="2" t="s">
        <v>47</v>
      </c>
      <c r="J294" s="4">
        <v>73.17</v>
      </c>
      <c r="K294" s="4">
        <v>73.17</v>
      </c>
      <c r="S294" s="6">
        <f>J294</f>
        <v>73.17</v>
      </c>
    </row>
    <row r="295" spans="2:21" x14ac:dyDescent="0.25">
      <c r="B295" s="2" t="s">
        <v>43</v>
      </c>
      <c r="C295" s="3">
        <v>45170</v>
      </c>
      <c r="D295" s="2" t="s">
        <v>317</v>
      </c>
      <c r="E295" s="2" t="s">
        <v>448</v>
      </c>
      <c r="F295" s="2" t="s">
        <v>45</v>
      </c>
      <c r="G295" s="2" t="s">
        <v>93</v>
      </c>
      <c r="H295" s="5"/>
      <c r="I295" s="2" t="s">
        <v>47</v>
      </c>
      <c r="J295" s="4">
        <v>17.11</v>
      </c>
      <c r="K295" s="4">
        <v>17.11</v>
      </c>
      <c r="T295" s="6">
        <f>J295</f>
        <v>17.11</v>
      </c>
    </row>
    <row r="296" spans="2:21" x14ac:dyDescent="0.25">
      <c r="B296" s="2" t="s">
        <v>43</v>
      </c>
      <c r="C296" s="3">
        <v>45170</v>
      </c>
      <c r="D296" s="2" t="s">
        <v>317</v>
      </c>
      <c r="E296" s="2" t="s">
        <v>448</v>
      </c>
      <c r="F296" s="2" t="s">
        <v>45</v>
      </c>
      <c r="G296" s="2" t="s">
        <v>93</v>
      </c>
      <c r="H296" s="5"/>
      <c r="I296" s="2" t="s">
        <v>47</v>
      </c>
      <c r="J296" s="4">
        <v>2.84</v>
      </c>
      <c r="K296" s="4">
        <v>2.84</v>
      </c>
      <c r="U296" s="6">
        <f>J296</f>
        <v>2.84</v>
      </c>
    </row>
    <row r="297" spans="2:21" x14ac:dyDescent="0.25">
      <c r="B297" s="2" t="s">
        <v>43</v>
      </c>
      <c r="C297" s="3">
        <v>45177</v>
      </c>
      <c r="D297" s="2" t="s">
        <v>318</v>
      </c>
      <c r="E297" s="2" t="s">
        <v>448</v>
      </c>
      <c r="F297" s="2" t="s">
        <v>45</v>
      </c>
      <c r="G297" s="2" t="s">
        <v>93</v>
      </c>
      <c r="H297" s="5"/>
      <c r="I297" s="2" t="s">
        <v>47</v>
      </c>
      <c r="J297" s="4">
        <v>1180.1600000000001</v>
      </c>
      <c r="K297" s="4">
        <v>1180.1600000000001</v>
      </c>
      <c r="L297" s="6">
        <f>J297</f>
        <v>1180.1600000000001</v>
      </c>
    </row>
    <row r="298" spans="2:21" x14ac:dyDescent="0.25">
      <c r="B298" s="2" t="s">
        <v>43</v>
      </c>
      <c r="C298" s="3">
        <v>45177</v>
      </c>
      <c r="D298" s="2" t="s">
        <v>318</v>
      </c>
      <c r="E298" s="2" t="s">
        <v>448</v>
      </c>
      <c r="F298" s="2" t="s">
        <v>45</v>
      </c>
      <c r="G298" s="2" t="s">
        <v>93</v>
      </c>
      <c r="H298" s="5"/>
      <c r="I298" s="2" t="s">
        <v>47</v>
      </c>
      <c r="J298" s="4">
        <v>3.72</v>
      </c>
      <c r="K298" s="4">
        <v>3.72</v>
      </c>
      <c r="O298" s="6">
        <f>J298</f>
        <v>3.72</v>
      </c>
    </row>
    <row r="299" spans="2:21" x14ac:dyDescent="0.25">
      <c r="B299" s="2" t="s">
        <v>43</v>
      </c>
      <c r="C299" s="3">
        <v>45177</v>
      </c>
      <c r="D299" s="2" t="s">
        <v>318</v>
      </c>
      <c r="E299" s="2" t="s">
        <v>448</v>
      </c>
      <c r="F299" s="2" t="s">
        <v>45</v>
      </c>
      <c r="G299" s="2" t="s">
        <v>93</v>
      </c>
      <c r="H299" s="5"/>
      <c r="I299" s="2" t="s">
        <v>47</v>
      </c>
      <c r="J299" s="4">
        <v>12.69</v>
      </c>
      <c r="K299" s="4">
        <v>12.69</v>
      </c>
      <c r="M299" s="6">
        <f>J299</f>
        <v>12.69</v>
      </c>
    </row>
    <row r="300" spans="2:21" x14ac:dyDescent="0.25">
      <c r="B300" s="2" t="s">
        <v>43</v>
      </c>
      <c r="C300" s="3">
        <v>45177</v>
      </c>
      <c r="D300" s="2" t="s">
        <v>318</v>
      </c>
      <c r="E300" s="2" t="s">
        <v>448</v>
      </c>
      <c r="F300" s="2" t="s">
        <v>45</v>
      </c>
      <c r="G300" s="2" t="s">
        <v>93</v>
      </c>
      <c r="H300" s="5"/>
      <c r="I300" s="2" t="s">
        <v>47</v>
      </c>
      <c r="J300" s="4">
        <v>6.84</v>
      </c>
      <c r="K300" s="4">
        <v>6.84</v>
      </c>
      <c r="N300" s="6">
        <f>J300</f>
        <v>6.84</v>
      </c>
    </row>
    <row r="301" spans="2:21" x14ac:dyDescent="0.25">
      <c r="B301" s="2" t="s">
        <v>43</v>
      </c>
      <c r="C301" s="3">
        <v>45177</v>
      </c>
      <c r="D301" s="2" t="s">
        <v>318</v>
      </c>
      <c r="E301" s="2" t="s">
        <v>448</v>
      </c>
      <c r="F301" s="2" t="s">
        <v>45</v>
      </c>
      <c r="G301" s="2" t="s">
        <v>93</v>
      </c>
      <c r="H301" s="5"/>
      <c r="I301" s="2" t="s">
        <v>47</v>
      </c>
      <c r="J301" s="4">
        <v>2.83</v>
      </c>
      <c r="K301" s="4">
        <v>2.83</v>
      </c>
      <c r="P301" s="6">
        <f>J301</f>
        <v>2.83</v>
      </c>
    </row>
    <row r="302" spans="2:21" x14ac:dyDescent="0.25">
      <c r="B302" s="2" t="s">
        <v>43</v>
      </c>
      <c r="C302" s="3">
        <v>45177</v>
      </c>
      <c r="D302" s="2" t="s">
        <v>318</v>
      </c>
      <c r="E302" s="2" t="s">
        <v>448</v>
      </c>
      <c r="F302" s="2" t="s">
        <v>45</v>
      </c>
      <c r="G302" s="2" t="s">
        <v>93</v>
      </c>
      <c r="H302" s="5"/>
      <c r="I302" s="2" t="s">
        <v>47</v>
      </c>
      <c r="J302" s="4">
        <v>0.35</v>
      </c>
      <c r="K302" s="4">
        <v>0.35</v>
      </c>
      <c r="R302" s="6">
        <f>J302</f>
        <v>0.35</v>
      </c>
    </row>
    <row r="303" spans="2:21" x14ac:dyDescent="0.25">
      <c r="B303" s="2" t="s">
        <v>43</v>
      </c>
      <c r="C303" s="3">
        <v>45177</v>
      </c>
      <c r="D303" s="2" t="s">
        <v>318</v>
      </c>
      <c r="E303" s="2" t="s">
        <v>448</v>
      </c>
      <c r="F303" s="2" t="s">
        <v>45</v>
      </c>
      <c r="G303" s="2" t="s">
        <v>93</v>
      </c>
      <c r="H303" s="5"/>
      <c r="I303" s="2" t="s">
        <v>47</v>
      </c>
      <c r="J303" s="4">
        <v>73.17</v>
      </c>
      <c r="K303" s="4">
        <v>73.17</v>
      </c>
      <c r="S303" s="6">
        <f>J303</f>
        <v>73.17</v>
      </c>
    </row>
    <row r="304" spans="2:21" x14ac:dyDescent="0.25">
      <c r="B304" s="2" t="s">
        <v>43</v>
      </c>
      <c r="C304" s="3">
        <v>45177</v>
      </c>
      <c r="D304" s="2" t="s">
        <v>318</v>
      </c>
      <c r="E304" s="2" t="s">
        <v>448</v>
      </c>
      <c r="F304" s="2" t="s">
        <v>45</v>
      </c>
      <c r="G304" s="2" t="s">
        <v>93</v>
      </c>
      <c r="H304" s="5"/>
      <c r="I304" s="2" t="s">
        <v>47</v>
      </c>
      <c r="J304" s="4">
        <v>17.12</v>
      </c>
      <c r="K304" s="4">
        <v>17.12</v>
      </c>
      <c r="T304" s="6">
        <f>J304</f>
        <v>17.12</v>
      </c>
    </row>
    <row r="305" spans="2:21" x14ac:dyDescent="0.25">
      <c r="B305" s="2" t="s">
        <v>43</v>
      </c>
      <c r="C305" s="3">
        <v>45177</v>
      </c>
      <c r="D305" s="2" t="s">
        <v>318</v>
      </c>
      <c r="E305" s="2" t="s">
        <v>448</v>
      </c>
      <c r="F305" s="2" t="s">
        <v>45</v>
      </c>
      <c r="G305" s="2" t="s">
        <v>93</v>
      </c>
      <c r="H305" s="5"/>
      <c r="I305" s="2" t="s">
        <v>47</v>
      </c>
      <c r="J305" s="4">
        <v>2.83</v>
      </c>
      <c r="K305" s="4">
        <v>2.83</v>
      </c>
      <c r="U305" s="6">
        <f>J305</f>
        <v>2.83</v>
      </c>
    </row>
    <row r="306" spans="2:21" x14ac:dyDescent="0.25">
      <c r="B306" s="2" t="s">
        <v>43</v>
      </c>
      <c r="C306" s="3">
        <v>45184</v>
      </c>
      <c r="D306" s="2" t="s">
        <v>319</v>
      </c>
      <c r="E306" s="2" t="s">
        <v>448</v>
      </c>
      <c r="F306" s="2" t="s">
        <v>45</v>
      </c>
      <c r="G306" s="2" t="s">
        <v>93</v>
      </c>
      <c r="H306" s="5"/>
      <c r="I306" s="2" t="s">
        <v>47</v>
      </c>
      <c r="J306" s="4">
        <v>1180.1600000000001</v>
      </c>
      <c r="K306" s="4">
        <v>1180.1600000000001</v>
      </c>
      <c r="L306" s="6">
        <f>J306</f>
        <v>1180.1600000000001</v>
      </c>
    </row>
    <row r="307" spans="2:21" x14ac:dyDescent="0.25">
      <c r="B307" s="2" t="s">
        <v>43</v>
      </c>
      <c r="C307" s="3">
        <v>45184</v>
      </c>
      <c r="D307" s="2" t="s">
        <v>319</v>
      </c>
      <c r="E307" s="2" t="s">
        <v>448</v>
      </c>
      <c r="F307" s="2" t="s">
        <v>45</v>
      </c>
      <c r="G307" s="2" t="s">
        <v>93</v>
      </c>
      <c r="H307" s="5"/>
      <c r="I307" s="2" t="s">
        <v>47</v>
      </c>
      <c r="J307" s="4">
        <v>3.72</v>
      </c>
      <c r="K307" s="4">
        <v>3.72</v>
      </c>
      <c r="O307" s="6">
        <f>J307</f>
        <v>3.72</v>
      </c>
    </row>
    <row r="308" spans="2:21" x14ac:dyDescent="0.25">
      <c r="B308" s="2" t="s">
        <v>43</v>
      </c>
      <c r="C308" s="3">
        <v>45184</v>
      </c>
      <c r="D308" s="2" t="s">
        <v>319</v>
      </c>
      <c r="E308" s="2" t="s">
        <v>448</v>
      </c>
      <c r="F308" s="2" t="s">
        <v>45</v>
      </c>
      <c r="G308" s="2" t="s">
        <v>93</v>
      </c>
      <c r="H308" s="5"/>
      <c r="I308" s="2" t="s">
        <v>47</v>
      </c>
      <c r="J308" s="4">
        <v>12.69</v>
      </c>
      <c r="K308" s="4">
        <v>12.69</v>
      </c>
      <c r="M308" s="6">
        <f>J308</f>
        <v>12.69</v>
      </c>
    </row>
    <row r="309" spans="2:21" x14ac:dyDescent="0.25">
      <c r="B309" s="2" t="s">
        <v>43</v>
      </c>
      <c r="C309" s="3">
        <v>45184</v>
      </c>
      <c r="D309" s="2" t="s">
        <v>319</v>
      </c>
      <c r="E309" s="2" t="s">
        <v>448</v>
      </c>
      <c r="F309" s="2" t="s">
        <v>45</v>
      </c>
      <c r="G309" s="2" t="s">
        <v>93</v>
      </c>
      <c r="H309" s="5"/>
      <c r="I309" s="2" t="s">
        <v>47</v>
      </c>
      <c r="J309" s="4">
        <v>6.84</v>
      </c>
      <c r="K309" s="4">
        <v>6.84</v>
      </c>
      <c r="N309" s="6">
        <f>J309</f>
        <v>6.84</v>
      </c>
    </row>
    <row r="310" spans="2:21" x14ac:dyDescent="0.25">
      <c r="B310" s="2" t="s">
        <v>43</v>
      </c>
      <c r="C310" s="3">
        <v>45184</v>
      </c>
      <c r="D310" s="2" t="s">
        <v>319</v>
      </c>
      <c r="E310" s="2" t="s">
        <v>448</v>
      </c>
      <c r="F310" s="2" t="s">
        <v>45</v>
      </c>
      <c r="G310" s="2" t="s">
        <v>93</v>
      </c>
      <c r="H310" s="5"/>
      <c r="I310" s="2" t="s">
        <v>47</v>
      </c>
      <c r="J310" s="4">
        <v>2.83</v>
      </c>
      <c r="K310" s="4">
        <v>2.83</v>
      </c>
      <c r="P310" s="6">
        <f>J310</f>
        <v>2.83</v>
      </c>
    </row>
    <row r="311" spans="2:21" x14ac:dyDescent="0.25">
      <c r="B311" s="2" t="s">
        <v>43</v>
      </c>
      <c r="C311" s="3">
        <v>45184</v>
      </c>
      <c r="D311" s="2" t="s">
        <v>319</v>
      </c>
      <c r="E311" s="2" t="s">
        <v>448</v>
      </c>
      <c r="F311" s="2" t="s">
        <v>45</v>
      </c>
      <c r="G311" s="2" t="s">
        <v>93</v>
      </c>
      <c r="H311" s="5"/>
      <c r="I311" s="2" t="s">
        <v>47</v>
      </c>
      <c r="J311" s="4">
        <v>0.36</v>
      </c>
      <c r="K311" s="4">
        <v>0.36</v>
      </c>
      <c r="R311" s="6">
        <f>J311</f>
        <v>0.36</v>
      </c>
    </row>
    <row r="312" spans="2:21" x14ac:dyDescent="0.25">
      <c r="B312" s="2" t="s">
        <v>43</v>
      </c>
      <c r="C312" s="3">
        <v>45184</v>
      </c>
      <c r="D312" s="2" t="s">
        <v>319</v>
      </c>
      <c r="E312" s="2" t="s">
        <v>448</v>
      </c>
      <c r="F312" s="2" t="s">
        <v>45</v>
      </c>
      <c r="G312" s="2" t="s">
        <v>93</v>
      </c>
      <c r="H312" s="5"/>
      <c r="I312" s="2" t="s">
        <v>47</v>
      </c>
      <c r="J312" s="4">
        <v>73.17</v>
      </c>
      <c r="K312" s="4">
        <v>73.17</v>
      </c>
      <c r="S312" s="6">
        <f>J312</f>
        <v>73.17</v>
      </c>
    </row>
    <row r="313" spans="2:21" x14ac:dyDescent="0.25">
      <c r="B313" s="2" t="s">
        <v>43</v>
      </c>
      <c r="C313" s="3">
        <v>45184</v>
      </c>
      <c r="D313" s="2" t="s">
        <v>319</v>
      </c>
      <c r="E313" s="2" t="s">
        <v>448</v>
      </c>
      <c r="F313" s="2" t="s">
        <v>45</v>
      </c>
      <c r="G313" s="2" t="s">
        <v>93</v>
      </c>
      <c r="H313" s="5"/>
      <c r="I313" s="2" t="s">
        <v>47</v>
      </c>
      <c r="J313" s="4">
        <v>17.11</v>
      </c>
      <c r="K313" s="4">
        <v>17.11</v>
      </c>
      <c r="T313" s="6">
        <f>J313</f>
        <v>17.11</v>
      </c>
    </row>
    <row r="314" spans="2:21" x14ac:dyDescent="0.25">
      <c r="B314" s="2" t="s">
        <v>43</v>
      </c>
      <c r="C314" s="3">
        <v>45184</v>
      </c>
      <c r="D314" s="2" t="s">
        <v>319</v>
      </c>
      <c r="E314" s="2" t="s">
        <v>448</v>
      </c>
      <c r="F314" s="2" t="s">
        <v>45</v>
      </c>
      <c r="G314" s="2" t="s">
        <v>93</v>
      </c>
      <c r="H314" s="5"/>
      <c r="I314" s="2" t="s">
        <v>47</v>
      </c>
      <c r="J314" s="4">
        <v>2.83</v>
      </c>
      <c r="K314" s="4">
        <v>2.83</v>
      </c>
      <c r="U314" s="6">
        <f>J314</f>
        <v>2.83</v>
      </c>
    </row>
    <row r="315" spans="2:21" x14ac:dyDescent="0.25">
      <c r="B315" s="2" t="s">
        <v>43</v>
      </c>
      <c r="C315" s="3">
        <v>45191</v>
      </c>
      <c r="D315" s="2" t="s">
        <v>320</v>
      </c>
      <c r="E315" s="2" t="s">
        <v>448</v>
      </c>
      <c r="F315" s="2" t="s">
        <v>45</v>
      </c>
      <c r="G315" s="2" t="s">
        <v>93</v>
      </c>
      <c r="H315" s="5"/>
      <c r="I315" s="2" t="s">
        <v>47</v>
      </c>
      <c r="J315" s="4">
        <v>1180.1600000000001</v>
      </c>
      <c r="K315" s="4">
        <v>1180.1600000000001</v>
      </c>
      <c r="L315" s="6">
        <f>J315</f>
        <v>1180.1600000000001</v>
      </c>
    </row>
    <row r="316" spans="2:21" x14ac:dyDescent="0.25">
      <c r="B316" s="2" t="s">
        <v>43</v>
      </c>
      <c r="C316" s="3">
        <v>45191</v>
      </c>
      <c r="D316" s="2" t="s">
        <v>320</v>
      </c>
      <c r="E316" s="2" t="s">
        <v>448</v>
      </c>
      <c r="F316" s="2" t="s">
        <v>45</v>
      </c>
      <c r="G316" s="2" t="s">
        <v>93</v>
      </c>
      <c r="H316" s="5"/>
      <c r="I316" s="2" t="s">
        <v>47</v>
      </c>
      <c r="J316" s="4">
        <v>3.72</v>
      </c>
      <c r="K316" s="4">
        <v>3.72</v>
      </c>
      <c r="O316" s="6">
        <f>J316</f>
        <v>3.72</v>
      </c>
    </row>
    <row r="317" spans="2:21" x14ac:dyDescent="0.25">
      <c r="B317" s="2" t="s">
        <v>43</v>
      </c>
      <c r="C317" s="3">
        <v>45191</v>
      </c>
      <c r="D317" s="2" t="s">
        <v>320</v>
      </c>
      <c r="E317" s="2" t="s">
        <v>448</v>
      </c>
      <c r="F317" s="2" t="s">
        <v>45</v>
      </c>
      <c r="G317" s="2" t="s">
        <v>93</v>
      </c>
      <c r="H317" s="5"/>
      <c r="I317" s="2" t="s">
        <v>47</v>
      </c>
      <c r="J317" s="4">
        <v>12.69</v>
      </c>
      <c r="K317" s="4">
        <v>12.69</v>
      </c>
      <c r="M317" s="6">
        <f>J317</f>
        <v>12.69</v>
      </c>
    </row>
    <row r="318" spans="2:21" x14ac:dyDescent="0.25">
      <c r="B318" s="2" t="s">
        <v>43</v>
      </c>
      <c r="C318" s="3">
        <v>45191</v>
      </c>
      <c r="D318" s="2" t="s">
        <v>320</v>
      </c>
      <c r="E318" s="2" t="s">
        <v>448</v>
      </c>
      <c r="F318" s="2" t="s">
        <v>45</v>
      </c>
      <c r="G318" s="2" t="s">
        <v>93</v>
      </c>
      <c r="H318" s="5"/>
      <c r="I318" s="2" t="s">
        <v>47</v>
      </c>
      <c r="J318" s="4">
        <v>6.84</v>
      </c>
      <c r="K318" s="4">
        <v>6.84</v>
      </c>
      <c r="N318" s="6">
        <f>J318</f>
        <v>6.84</v>
      </c>
    </row>
    <row r="319" spans="2:21" x14ac:dyDescent="0.25">
      <c r="B319" s="2" t="s">
        <v>43</v>
      </c>
      <c r="C319" s="3">
        <v>45191</v>
      </c>
      <c r="D319" s="2" t="s">
        <v>320</v>
      </c>
      <c r="E319" s="2" t="s">
        <v>448</v>
      </c>
      <c r="F319" s="2" t="s">
        <v>45</v>
      </c>
      <c r="G319" s="2" t="s">
        <v>93</v>
      </c>
      <c r="H319" s="5"/>
      <c r="I319" s="2" t="s">
        <v>47</v>
      </c>
      <c r="J319" s="4">
        <v>2.83</v>
      </c>
      <c r="K319" s="4">
        <v>2.83</v>
      </c>
      <c r="P319" s="6">
        <f>J319</f>
        <v>2.83</v>
      </c>
    </row>
    <row r="320" spans="2:21" x14ac:dyDescent="0.25">
      <c r="B320" s="2" t="s">
        <v>43</v>
      </c>
      <c r="C320" s="3">
        <v>45191</v>
      </c>
      <c r="D320" s="2" t="s">
        <v>320</v>
      </c>
      <c r="E320" s="2" t="s">
        <v>448</v>
      </c>
      <c r="F320" s="2" t="s">
        <v>45</v>
      </c>
      <c r="G320" s="2" t="s">
        <v>93</v>
      </c>
      <c r="H320" s="5"/>
      <c r="I320" s="2" t="s">
        <v>47</v>
      </c>
      <c r="J320" s="4">
        <v>0.35</v>
      </c>
      <c r="K320" s="4">
        <v>0.35</v>
      </c>
      <c r="R320" s="6">
        <f>J320</f>
        <v>0.35</v>
      </c>
    </row>
    <row r="321" spans="2:21" x14ac:dyDescent="0.25">
      <c r="B321" s="2" t="s">
        <v>43</v>
      </c>
      <c r="C321" s="3">
        <v>45191</v>
      </c>
      <c r="D321" s="2" t="s">
        <v>320</v>
      </c>
      <c r="E321" s="2" t="s">
        <v>448</v>
      </c>
      <c r="F321" s="2" t="s">
        <v>45</v>
      </c>
      <c r="G321" s="2" t="s">
        <v>93</v>
      </c>
      <c r="H321" s="5"/>
      <c r="I321" s="2" t="s">
        <v>47</v>
      </c>
      <c r="J321" s="4">
        <v>73.17</v>
      </c>
      <c r="K321" s="4">
        <v>73.17</v>
      </c>
      <c r="S321" s="6">
        <f>J321</f>
        <v>73.17</v>
      </c>
    </row>
    <row r="322" spans="2:21" x14ac:dyDescent="0.25">
      <c r="B322" s="2" t="s">
        <v>43</v>
      </c>
      <c r="C322" s="3">
        <v>45191</v>
      </c>
      <c r="D322" s="2" t="s">
        <v>320</v>
      </c>
      <c r="E322" s="2" t="s">
        <v>448</v>
      </c>
      <c r="F322" s="2" t="s">
        <v>45</v>
      </c>
      <c r="G322" s="2" t="s">
        <v>93</v>
      </c>
      <c r="H322" s="5"/>
      <c r="I322" s="2" t="s">
        <v>47</v>
      </c>
      <c r="J322" s="4">
        <v>17.11</v>
      </c>
      <c r="K322" s="4">
        <v>17.11</v>
      </c>
      <c r="T322" s="6">
        <f>J322</f>
        <v>17.11</v>
      </c>
    </row>
    <row r="323" spans="2:21" x14ac:dyDescent="0.25">
      <c r="B323" s="2" t="s">
        <v>43</v>
      </c>
      <c r="C323" s="3">
        <v>45191</v>
      </c>
      <c r="D323" s="2" t="s">
        <v>320</v>
      </c>
      <c r="E323" s="2" t="s">
        <v>448</v>
      </c>
      <c r="F323" s="2" t="s">
        <v>45</v>
      </c>
      <c r="G323" s="2" t="s">
        <v>93</v>
      </c>
      <c r="H323" s="5"/>
      <c r="I323" s="2" t="s">
        <v>47</v>
      </c>
      <c r="J323" s="4">
        <v>2.83</v>
      </c>
      <c r="K323" s="4">
        <v>2.83</v>
      </c>
      <c r="U323" s="6">
        <f>J323</f>
        <v>2.83</v>
      </c>
    </row>
    <row r="324" spans="2:21" x14ac:dyDescent="0.25">
      <c r="B324" s="2" t="s">
        <v>43</v>
      </c>
      <c r="C324" s="3">
        <v>45198</v>
      </c>
      <c r="D324" s="2" t="s">
        <v>321</v>
      </c>
      <c r="E324" s="2" t="s">
        <v>448</v>
      </c>
      <c r="F324" s="2" t="s">
        <v>45</v>
      </c>
      <c r="G324" s="2" t="s">
        <v>93</v>
      </c>
      <c r="H324" s="5"/>
      <c r="I324" s="2" t="s">
        <v>47</v>
      </c>
      <c r="J324" s="4">
        <v>1180.1600000000001</v>
      </c>
      <c r="K324" s="4">
        <v>1180.1600000000001</v>
      </c>
      <c r="L324" s="6">
        <f>J324</f>
        <v>1180.1600000000001</v>
      </c>
    </row>
    <row r="325" spans="2:21" x14ac:dyDescent="0.25">
      <c r="B325" s="2" t="s">
        <v>43</v>
      </c>
      <c r="C325" s="3">
        <v>45198</v>
      </c>
      <c r="D325" s="2" t="s">
        <v>321</v>
      </c>
      <c r="E325" s="2" t="s">
        <v>448</v>
      </c>
      <c r="F325" s="2" t="s">
        <v>45</v>
      </c>
      <c r="G325" s="2" t="s">
        <v>93</v>
      </c>
      <c r="H325" s="5"/>
      <c r="I325" s="2" t="s">
        <v>47</v>
      </c>
      <c r="J325" s="4">
        <v>3.72</v>
      </c>
      <c r="K325" s="4">
        <v>3.72</v>
      </c>
      <c r="O325" s="6">
        <f>J325</f>
        <v>3.72</v>
      </c>
    </row>
    <row r="326" spans="2:21" x14ac:dyDescent="0.25">
      <c r="B326" s="2" t="s">
        <v>43</v>
      </c>
      <c r="C326" s="3">
        <v>45198</v>
      </c>
      <c r="D326" s="2" t="s">
        <v>321</v>
      </c>
      <c r="E326" s="2" t="s">
        <v>448</v>
      </c>
      <c r="F326" s="2" t="s">
        <v>45</v>
      </c>
      <c r="G326" s="2" t="s">
        <v>93</v>
      </c>
      <c r="H326" s="5"/>
      <c r="I326" s="2" t="s">
        <v>47</v>
      </c>
      <c r="J326" s="4">
        <v>12.69</v>
      </c>
      <c r="K326" s="4">
        <v>12.69</v>
      </c>
      <c r="M326" s="6">
        <f>J326</f>
        <v>12.69</v>
      </c>
    </row>
    <row r="327" spans="2:21" x14ac:dyDescent="0.25">
      <c r="B327" s="2" t="s">
        <v>43</v>
      </c>
      <c r="C327" s="3">
        <v>45198</v>
      </c>
      <c r="D327" s="2" t="s">
        <v>321</v>
      </c>
      <c r="E327" s="2" t="s">
        <v>448</v>
      </c>
      <c r="F327" s="2" t="s">
        <v>45</v>
      </c>
      <c r="G327" s="2" t="s">
        <v>93</v>
      </c>
      <c r="H327" s="5"/>
      <c r="I327" s="2" t="s">
        <v>47</v>
      </c>
      <c r="J327" s="4">
        <v>6.84</v>
      </c>
      <c r="K327" s="4">
        <v>6.84</v>
      </c>
      <c r="N327" s="6">
        <f>J327</f>
        <v>6.84</v>
      </c>
    </row>
    <row r="328" spans="2:21" x14ac:dyDescent="0.25">
      <c r="B328" s="2" t="s">
        <v>43</v>
      </c>
      <c r="C328" s="3">
        <v>45198</v>
      </c>
      <c r="D328" s="2" t="s">
        <v>321</v>
      </c>
      <c r="E328" s="2" t="s">
        <v>448</v>
      </c>
      <c r="F328" s="2" t="s">
        <v>45</v>
      </c>
      <c r="G328" s="2" t="s">
        <v>93</v>
      </c>
      <c r="H328" s="5"/>
      <c r="I328" s="2" t="s">
        <v>47</v>
      </c>
      <c r="J328" s="4">
        <v>2.83</v>
      </c>
      <c r="K328" s="4">
        <v>2.83</v>
      </c>
      <c r="P328" s="6">
        <f>J328</f>
        <v>2.83</v>
      </c>
    </row>
    <row r="329" spans="2:21" x14ac:dyDescent="0.25">
      <c r="B329" s="2" t="s">
        <v>43</v>
      </c>
      <c r="C329" s="3">
        <v>45198</v>
      </c>
      <c r="D329" s="2" t="s">
        <v>321</v>
      </c>
      <c r="E329" s="2" t="s">
        <v>448</v>
      </c>
      <c r="F329" s="2" t="s">
        <v>45</v>
      </c>
      <c r="G329" s="2" t="s">
        <v>93</v>
      </c>
      <c r="H329" s="5"/>
      <c r="I329" s="2" t="s">
        <v>47</v>
      </c>
      <c r="J329" s="4">
        <v>0.36</v>
      </c>
      <c r="K329" s="4">
        <v>0.36</v>
      </c>
      <c r="R329" s="6">
        <f>J329</f>
        <v>0.36</v>
      </c>
    </row>
    <row r="330" spans="2:21" x14ac:dyDescent="0.25">
      <c r="B330" s="2" t="s">
        <v>43</v>
      </c>
      <c r="C330" s="3">
        <v>45198</v>
      </c>
      <c r="D330" s="2" t="s">
        <v>321</v>
      </c>
      <c r="E330" s="2" t="s">
        <v>448</v>
      </c>
      <c r="F330" s="2" t="s">
        <v>45</v>
      </c>
      <c r="G330" s="2" t="s">
        <v>93</v>
      </c>
      <c r="H330" s="5"/>
      <c r="I330" s="2" t="s">
        <v>47</v>
      </c>
      <c r="J330" s="4">
        <v>73.17</v>
      </c>
      <c r="K330" s="4">
        <v>73.17</v>
      </c>
      <c r="S330" s="6">
        <f>J330</f>
        <v>73.17</v>
      </c>
    </row>
    <row r="331" spans="2:21" x14ac:dyDescent="0.25">
      <c r="B331" s="2" t="s">
        <v>43</v>
      </c>
      <c r="C331" s="3">
        <v>45198</v>
      </c>
      <c r="D331" s="2" t="s">
        <v>321</v>
      </c>
      <c r="E331" s="2" t="s">
        <v>448</v>
      </c>
      <c r="F331" s="2" t="s">
        <v>45</v>
      </c>
      <c r="G331" s="2" t="s">
        <v>93</v>
      </c>
      <c r="H331" s="5"/>
      <c r="I331" s="2" t="s">
        <v>47</v>
      </c>
      <c r="J331" s="4">
        <v>17.11</v>
      </c>
      <c r="K331" s="4">
        <v>17.11</v>
      </c>
      <c r="T331" s="6">
        <f>J331</f>
        <v>17.11</v>
      </c>
    </row>
    <row r="332" spans="2:21" x14ac:dyDescent="0.25">
      <c r="B332" s="2" t="s">
        <v>43</v>
      </c>
      <c r="C332" s="3">
        <v>45198</v>
      </c>
      <c r="D332" s="2" t="s">
        <v>321</v>
      </c>
      <c r="E332" s="2" t="s">
        <v>448</v>
      </c>
      <c r="F332" s="2" t="s">
        <v>45</v>
      </c>
      <c r="G332" s="2" t="s">
        <v>93</v>
      </c>
      <c r="H332" s="5"/>
      <c r="I332" s="2" t="s">
        <v>47</v>
      </c>
      <c r="J332" s="4">
        <v>2.84</v>
      </c>
      <c r="K332" s="4">
        <v>2.84</v>
      </c>
      <c r="U332" s="6">
        <f>J332</f>
        <v>2.84</v>
      </c>
    </row>
    <row r="333" spans="2:21" x14ac:dyDescent="0.25">
      <c r="B333" s="2" t="s">
        <v>43</v>
      </c>
      <c r="C333" s="3">
        <v>45205</v>
      </c>
      <c r="D333" s="2" t="s">
        <v>322</v>
      </c>
      <c r="E333" s="2" t="s">
        <v>448</v>
      </c>
      <c r="F333" s="2" t="s">
        <v>45</v>
      </c>
      <c r="G333" s="2" t="s">
        <v>93</v>
      </c>
      <c r="H333" s="5"/>
      <c r="I333" s="2" t="s">
        <v>47</v>
      </c>
      <c r="J333" s="4">
        <v>1180.1600000000001</v>
      </c>
      <c r="K333" s="4">
        <v>1180.1600000000001</v>
      </c>
      <c r="L333" s="6">
        <f>J333</f>
        <v>1180.1600000000001</v>
      </c>
    </row>
    <row r="334" spans="2:21" x14ac:dyDescent="0.25">
      <c r="B334" s="2" t="s">
        <v>43</v>
      </c>
      <c r="C334" s="3">
        <v>45205</v>
      </c>
      <c r="D334" s="2" t="s">
        <v>322</v>
      </c>
      <c r="E334" s="2" t="s">
        <v>448</v>
      </c>
      <c r="F334" s="2" t="s">
        <v>45</v>
      </c>
      <c r="G334" s="2" t="s">
        <v>93</v>
      </c>
      <c r="H334" s="5"/>
      <c r="I334" s="2" t="s">
        <v>47</v>
      </c>
      <c r="J334" s="4">
        <v>3.72</v>
      </c>
      <c r="K334" s="4">
        <v>3.72</v>
      </c>
      <c r="O334" s="6">
        <f>J334</f>
        <v>3.72</v>
      </c>
    </row>
    <row r="335" spans="2:21" x14ac:dyDescent="0.25">
      <c r="B335" s="2" t="s">
        <v>43</v>
      </c>
      <c r="C335" s="3">
        <v>45205</v>
      </c>
      <c r="D335" s="2" t="s">
        <v>322</v>
      </c>
      <c r="E335" s="2" t="s">
        <v>448</v>
      </c>
      <c r="F335" s="2" t="s">
        <v>45</v>
      </c>
      <c r="G335" s="2" t="s">
        <v>93</v>
      </c>
      <c r="H335" s="5"/>
      <c r="I335" s="2" t="s">
        <v>47</v>
      </c>
      <c r="J335" s="4">
        <v>12.69</v>
      </c>
      <c r="K335" s="4">
        <v>12.69</v>
      </c>
      <c r="M335" s="6">
        <f>J335</f>
        <v>12.69</v>
      </c>
    </row>
    <row r="336" spans="2:21" x14ac:dyDescent="0.25">
      <c r="B336" s="2" t="s">
        <v>43</v>
      </c>
      <c r="C336" s="3">
        <v>45205</v>
      </c>
      <c r="D336" s="2" t="s">
        <v>322</v>
      </c>
      <c r="E336" s="2" t="s">
        <v>448</v>
      </c>
      <c r="F336" s="2" t="s">
        <v>45</v>
      </c>
      <c r="G336" s="2" t="s">
        <v>93</v>
      </c>
      <c r="H336" s="5"/>
      <c r="I336" s="2" t="s">
        <v>47</v>
      </c>
      <c r="J336" s="4">
        <v>6.84</v>
      </c>
      <c r="K336" s="4">
        <v>6.84</v>
      </c>
      <c r="N336" s="6">
        <f>J336</f>
        <v>6.84</v>
      </c>
    </row>
    <row r="337" spans="2:21" x14ac:dyDescent="0.25">
      <c r="B337" s="2" t="s">
        <v>43</v>
      </c>
      <c r="C337" s="3">
        <v>45205</v>
      </c>
      <c r="D337" s="2" t="s">
        <v>322</v>
      </c>
      <c r="E337" s="2" t="s">
        <v>448</v>
      </c>
      <c r="F337" s="2" t="s">
        <v>45</v>
      </c>
      <c r="G337" s="2" t="s">
        <v>93</v>
      </c>
      <c r="H337" s="5"/>
      <c r="I337" s="2" t="s">
        <v>47</v>
      </c>
      <c r="J337" s="4">
        <v>2.83</v>
      </c>
      <c r="K337" s="4">
        <v>2.83</v>
      </c>
      <c r="P337" s="6">
        <f>J337</f>
        <v>2.83</v>
      </c>
    </row>
    <row r="338" spans="2:21" x14ac:dyDescent="0.25">
      <c r="B338" s="2" t="s">
        <v>43</v>
      </c>
      <c r="C338" s="3">
        <v>45205</v>
      </c>
      <c r="D338" s="2" t="s">
        <v>322</v>
      </c>
      <c r="E338" s="2" t="s">
        <v>448</v>
      </c>
      <c r="F338" s="2" t="s">
        <v>45</v>
      </c>
      <c r="G338" s="2" t="s">
        <v>93</v>
      </c>
      <c r="H338" s="5"/>
      <c r="I338" s="2" t="s">
        <v>47</v>
      </c>
      <c r="J338" s="4">
        <v>23.23</v>
      </c>
      <c r="K338" s="4">
        <v>23.23</v>
      </c>
      <c r="N338" s="6"/>
      <c r="Q338" s="6">
        <f>J338</f>
        <v>23.23</v>
      </c>
    </row>
    <row r="339" spans="2:21" x14ac:dyDescent="0.25">
      <c r="B339" s="2" t="s">
        <v>43</v>
      </c>
      <c r="C339" s="3">
        <v>45205</v>
      </c>
      <c r="D339" s="2" t="s">
        <v>322</v>
      </c>
      <c r="E339" s="2" t="s">
        <v>448</v>
      </c>
      <c r="F339" s="2" t="s">
        <v>45</v>
      </c>
      <c r="G339" s="2" t="s">
        <v>93</v>
      </c>
      <c r="H339" s="5"/>
      <c r="I339" s="2" t="s">
        <v>47</v>
      </c>
      <c r="J339" s="4">
        <v>0.35</v>
      </c>
      <c r="K339" s="4">
        <v>0.35</v>
      </c>
      <c r="R339" s="6">
        <f>J339</f>
        <v>0.35</v>
      </c>
    </row>
    <row r="340" spans="2:21" x14ac:dyDescent="0.25">
      <c r="B340" s="2" t="s">
        <v>43</v>
      </c>
      <c r="C340" s="3">
        <v>45205</v>
      </c>
      <c r="D340" s="2" t="s">
        <v>322</v>
      </c>
      <c r="E340" s="2" t="s">
        <v>448</v>
      </c>
      <c r="F340" s="2" t="s">
        <v>45</v>
      </c>
      <c r="G340" s="2" t="s">
        <v>93</v>
      </c>
      <c r="H340" s="5"/>
      <c r="I340" s="2" t="s">
        <v>47</v>
      </c>
      <c r="J340" s="4">
        <v>73.17</v>
      </c>
      <c r="K340" s="4">
        <v>73.17</v>
      </c>
      <c r="S340" s="6">
        <f>J340</f>
        <v>73.17</v>
      </c>
    </row>
    <row r="341" spans="2:21" x14ac:dyDescent="0.25">
      <c r="B341" s="2" t="s">
        <v>43</v>
      </c>
      <c r="C341" s="3">
        <v>45205</v>
      </c>
      <c r="D341" s="2" t="s">
        <v>322</v>
      </c>
      <c r="E341" s="2" t="s">
        <v>448</v>
      </c>
      <c r="F341" s="2" t="s">
        <v>45</v>
      </c>
      <c r="G341" s="2" t="s">
        <v>93</v>
      </c>
      <c r="H341" s="5"/>
      <c r="I341" s="2" t="s">
        <v>47</v>
      </c>
      <c r="J341" s="4">
        <v>17.12</v>
      </c>
      <c r="K341" s="4">
        <v>17.12</v>
      </c>
      <c r="T341" s="6">
        <f>J341</f>
        <v>17.12</v>
      </c>
    </row>
    <row r="342" spans="2:21" x14ac:dyDescent="0.25">
      <c r="B342" s="2" t="s">
        <v>43</v>
      </c>
      <c r="C342" s="3">
        <v>45205</v>
      </c>
      <c r="D342" s="2" t="s">
        <v>322</v>
      </c>
      <c r="E342" s="2" t="s">
        <v>448</v>
      </c>
      <c r="F342" s="2" t="s">
        <v>45</v>
      </c>
      <c r="G342" s="2" t="s">
        <v>93</v>
      </c>
      <c r="H342" s="5"/>
      <c r="I342" s="2" t="s">
        <v>47</v>
      </c>
      <c r="J342" s="4">
        <v>2.83</v>
      </c>
      <c r="K342" s="4">
        <v>2.83</v>
      </c>
      <c r="U342" s="6">
        <f>J342</f>
        <v>2.83</v>
      </c>
    </row>
    <row r="343" spans="2:21" x14ac:dyDescent="0.25">
      <c r="B343" s="2" t="s">
        <v>43</v>
      </c>
      <c r="C343" s="3">
        <v>45212</v>
      </c>
      <c r="D343" s="2" t="s">
        <v>323</v>
      </c>
      <c r="E343" s="2" t="s">
        <v>448</v>
      </c>
      <c r="F343" s="2" t="s">
        <v>45</v>
      </c>
      <c r="G343" s="2" t="s">
        <v>93</v>
      </c>
      <c r="H343" s="5"/>
      <c r="I343" s="2" t="s">
        <v>47</v>
      </c>
      <c r="J343" s="4">
        <v>1180.1600000000001</v>
      </c>
      <c r="K343" s="4">
        <v>1180.1600000000001</v>
      </c>
      <c r="L343" s="6">
        <f>J343</f>
        <v>1180.1600000000001</v>
      </c>
    </row>
    <row r="344" spans="2:21" x14ac:dyDescent="0.25">
      <c r="B344" s="2" t="s">
        <v>43</v>
      </c>
      <c r="C344" s="3">
        <v>45212</v>
      </c>
      <c r="D344" s="2" t="s">
        <v>323</v>
      </c>
      <c r="E344" s="2" t="s">
        <v>448</v>
      </c>
      <c r="F344" s="2" t="s">
        <v>45</v>
      </c>
      <c r="G344" s="2" t="s">
        <v>93</v>
      </c>
      <c r="H344" s="5"/>
      <c r="I344" s="2" t="s">
        <v>47</v>
      </c>
      <c r="J344" s="4">
        <v>3.72</v>
      </c>
      <c r="K344" s="4">
        <v>3.72</v>
      </c>
      <c r="O344" s="6">
        <f>J344</f>
        <v>3.72</v>
      </c>
    </row>
    <row r="345" spans="2:21" x14ac:dyDescent="0.25">
      <c r="B345" s="2" t="s">
        <v>43</v>
      </c>
      <c r="C345" s="3">
        <v>45212</v>
      </c>
      <c r="D345" s="2" t="s">
        <v>323</v>
      </c>
      <c r="E345" s="2" t="s">
        <v>448</v>
      </c>
      <c r="F345" s="2" t="s">
        <v>45</v>
      </c>
      <c r="G345" s="2" t="s">
        <v>93</v>
      </c>
      <c r="H345" s="5"/>
      <c r="I345" s="2" t="s">
        <v>47</v>
      </c>
      <c r="J345" s="4">
        <v>12.69</v>
      </c>
      <c r="K345" s="4">
        <v>12.69</v>
      </c>
      <c r="M345" s="6">
        <f>J345</f>
        <v>12.69</v>
      </c>
    </row>
    <row r="346" spans="2:21" x14ac:dyDescent="0.25">
      <c r="B346" s="2" t="s">
        <v>43</v>
      </c>
      <c r="C346" s="3">
        <v>45212</v>
      </c>
      <c r="D346" s="2" t="s">
        <v>323</v>
      </c>
      <c r="E346" s="2" t="s">
        <v>448</v>
      </c>
      <c r="F346" s="2" t="s">
        <v>45</v>
      </c>
      <c r="G346" s="2" t="s">
        <v>93</v>
      </c>
      <c r="H346" s="5"/>
      <c r="I346" s="2" t="s">
        <v>47</v>
      </c>
      <c r="J346" s="4">
        <v>6.84</v>
      </c>
      <c r="K346" s="4">
        <v>6.84</v>
      </c>
      <c r="N346" s="6">
        <f>J346</f>
        <v>6.84</v>
      </c>
    </row>
    <row r="347" spans="2:21" x14ac:dyDescent="0.25">
      <c r="B347" s="2" t="s">
        <v>43</v>
      </c>
      <c r="C347" s="3">
        <v>45212</v>
      </c>
      <c r="D347" s="2" t="s">
        <v>323</v>
      </c>
      <c r="E347" s="2" t="s">
        <v>448</v>
      </c>
      <c r="F347" s="2" t="s">
        <v>45</v>
      </c>
      <c r="G347" s="2" t="s">
        <v>93</v>
      </c>
      <c r="H347" s="5"/>
      <c r="I347" s="2" t="s">
        <v>47</v>
      </c>
      <c r="J347" s="4">
        <v>2.83</v>
      </c>
      <c r="K347" s="4">
        <v>2.83</v>
      </c>
      <c r="P347" s="6">
        <f>J347</f>
        <v>2.83</v>
      </c>
    </row>
    <row r="348" spans="2:21" x14ac:dyDescent="0.25">
      <c r="B348" s="2" t="s">
        <v>43</v>
      </c>
      <c r="C348" s="3">
        <v>45212</v>
      </c>
      <c r="D348" s="2" t="s">
        <v>323</v>
      </c>
      <c r="E348" s="2" t="s">
        <v>448</v>
      </c>
      <c r="F348" s="2" t="s">
        <v>45</v>
      </c>
      <c r="G348" s="2" t="s">
        <v>93</v>
      </c>
      <c r="H348" s="5"/>
      <c r="I348" s="2" t="s">
        <v>47</v>
      </c>
      <c r="J348" s="4">
        <v>0.36</v>
      </c>
      <c r="K348" s="4">
        <v>0.36</v>
      </c>
      <c r="R348" s="6">
        <f>J348</f>
        <v>0.36</v>
      </c>
    </row>
    <row r="349" spans="2:21" x14ac:dyDescent="0.25">
      <c r="B349" s="2" t="s">
        <v>43</v>
      </c>
      <c r="C349" s="3">
        <v>45212</v>
      </c>
      <c r="D349" s="2" t="s">
        <v>323</v>
      </c>
      <c r="E349" s="2" t="s">
        <v>448</v>
      </c>
      <c r="F349" s="2" t="s">
        <v>45</v>
      </c>
      <c r="G349" s="2" t="s">
        <v>93</v>
      </c>
      <c r="H349" s="5"/>
      <c r="I349" s="2" t="s">
        <v>47</v>
      </c>
      <c r="J349" s="4">
        <v>73.17</v>
      </c>
      <c r="K349" s="4">
        <v>73.17</v>
      </c>
      <c r="S349" s="6">
        <f>J349</f>
        <v>73.17</v>
      </c>
    </row>
    <row r="350" spans="2:21" x14ac:dyDescent="0.25">
      <c r="B350" s="2" t="s">
        <v>43</v>
      </c>
      <c r="C350" s="3">
        <v>45212</v>
      </c>
      <c r="D350" s="2" t="s">
        <v>323</v>
      </c>
      <c r="E350" s="2" t="s">
        <v>448</v>
      </c>
      <c r="F350" s="2" t="s">
        <v>45</v>
      </c>
      <c r="G350" s="2" t="s">
        <v>93</v>
      </c>
      <c r="H350" s="5"/>
      <c r="I350" s="2" t="s">
        <v>47</v>
      </c>
      <c r="J350" s="4">
        <v>17.11</v>
      </c>
      <c r="K350" s="4">
        <v>17.11</v>
      </c>
      <c r="T350" s="6">
        <f>J350</f>
        <v>17.11</v>
      </c>
    </row>
    <row r="351" spans="2:21" x14ac:dyDescent="0.25">
      <c r="B351" s="2" t="s">
        <v>43</v>
      </c>
      <c r="C351" s="3">
        <v>45212</v>
      </c>
      <c r="D351" s="2" t="s">
        <v>323</v>
      </c>
      <c r="E351" s="2" t="s">
        <v>448</v>
      </c>
      <c r="F351" s="2" t="s">
        <v>45</v>
      </c>
      <c r="G351" s="2" t="s">
        <v>93</v>
      </c>
      <c r="H351" s="5"/>
      <c r="I351" s="2" t="s">
        <v>47</v>
      </c>
      <c r="J351" s="4">
        <v>2.83</v>
      </c>
      <c r="K351" s="4">
        <v>2.83</v>
      </c>
      <c r="U351" s="6">
        <f>J351</f>
        <v>2.83</v>
      </c>
    </row>
    <row r="352" spans="2:21" x14ac:dyDescent="0.25">
      <c r="B352" s="2" t="s">
        <v>43</v>
      </c>
      <c r="C352" s="3">
        <v>45219</v>
      </c>
      <c r="D352" s="2" t="s">
        <v>324</v>
      </c>
      <c r="E352" s="2" t="s">
        <v>448</v>
      </c>
      <c r="F352" s="2" t="s">
        <v>45</v>
      </c>
      <c r="G352" s="2" t="s">
        <v>93</v>
      </c>
      <c r="H352" s="5"/>
      <c r="I352" s="2" t="s">
        <v>47</v>
      </c>
      <c r="J352" s="4">
        <v>1180.1600000000001</v>
      </c>
      <c r="K352" s="4">
        <v>1180.1600000000001</v>
      </c>
      <c r="L352" s="6">
        <f>J352</f>
        <v>1180.1600000000001</v>
      </c>
    </row>
    <row r="353" spans="2:21" x14ac:dyDescent="0.25">
      <c r="B353" s="2" t="s">
        <v>43</v>
      </c>
      <c r="C353" s="3">
        <v>45219</v>
      </c>
      <c r="D353" s="2" t="s">
        <v>324</v>
      </c>
      <c r="E353" s="2" t="s">
        <v>448</v>
      </c>
      <c r="F353" s="2" t="s">
        <v>45</v>
      </c>
      <c r="G353" s="2" t="s">
        <v>93</v>
      </c>
      <c r="H353" s="5"/>
      <c r="I353" s="2" t="s">
        <v>47</v>
      </c>
      <c r="J353" s="4">
        <v>3.72</v>
      </c>
      <c r="K353" s="4">
        <v>3.72</v>
      </c>
      <c r="O353" s="6">
        <f>J353</f>
        <v>3.72</v>
      </c>
    </row>
    <row r="354" spans="2:21" x14ac:dyDescent="0.25">
      <c r="B354" s="2" t="s">
        <v>43</v>
      </c>
      <c r="C354" s="3">
        <v>45219</v>
      </c>
      <c r="D354" s="2" t="s">
        <v>324</v>
      </c>
      <c r="E354" s="2" t="s">
        <v>448</v>
      </c>
      <c r="F354" s="2" t="s">
        <v>45</v>
      </c>
      <c r="G354" s="2" t="s">
        <v>93</v>
      </c>
      <c r="H354" s="5"/>
      <c r="I354" s="2" t="s">
        <v>47</v>
      </c>
      <c r="J354" s="4">
        <v>12.69</v>
      </c>
      <c r="K354" s="4">
        <v>12.69</v>
      </c>
      <c r="M354" s="6">
        <f>J354</f>
        <v>12.69</v>
      </c>
    </row>
    <row r="355" spans="2:21" x14ac:dyDescent="0.25">
      <c r="B355" s="2" t="s">
        <v>43</v>
      </c>
      <c r="C355" s="3">
        <v>45219</v>
      </c>
      <c r="D355" s="2" t="s">
        <v>324</v>
      </c>
      <c r="E355" s="2" t="s">
        <v>448</v>
      </c>
      <c r="F355" s="2" t="s">
        <v>45</v>
      </c>
      <c r="G355" s="2" t="s">
        <v>93</v>
      </c>
      <c r="H355" s="5"/>
      <c r="I355" s="2" t="s">
        <v>47</v>
      </c>
      <c r="J355" s="4">
        <v>6.84</v>
      </c>
      <c r="K355" s="4">
        <v>6.84</v>
      </c>
      <c r="N355" s="6">
        <f>J355</f>
        <v>6.84</v>
      </c>
    </row>
    <row r="356" spans="2:21" x14ac:dyDescent="0.25">
      <c r="B356" s="2" t="s">
        <v>43</v>
      </c>
      <c r="C356" s="3">
        <v>45219</v>
      </c>
      <c r="D356" s="2" t="s">
        <v>324</v>
      </c>
      <c r="E356" s="2" t="s">
        <v>448</v>
      </c>
      <c r="F356" s="2" t="s">
        <v>45</v>
      </c>
      <c r="G356" s="2" t="s">
        <v>93</v>
      </c>
      <c r="H356" s="5"/>
      <c r="I356" s="2" t="s">
        <v>47</v>
      </c>
      <c r="J356" s="4">
        <v>2.83</v>
      </c>
      <c r="K356" s="4">
        <v>2.83</v>
      </c>
      <c r="P356" s="6">
        <f>J356</f>
        <v>2.83</v>
      </c>
    </row>
    <row r="357" spans="2:21" x14ac:dyDescent="0.25">
      <c r="B357" s="2" t="s">
        <v>43</v>
      </c>
      <c r="C357" s="3">
        <v>45219</v>
      </c>
      <c r="D357" s="2" t="s">
        <v>324</v>
      </c>
      <c r="E357" s="2" t="s">
        <v>448</v>
      </c>
      <c r="F357" s="2" t="s">
        <v>45</v>
      </c>
      <c r="G357" s="2" t="s">
        <v>93</v>
      </c>
      <c r="H357" s="5"/>
      <c r="I357" s="2" t="s">
        <v>47</v>
      </c>
      <c r="J357" s="4">
        <v>0.35</v>
      </c>
      <c r="K357" s="4">
        <v>0.35</v>
      </c>
      <c r="R357" s="6">
        <f>J357</f>
        <v>0.35</v>
      </c>
    </row>
    <row r="358" spans="2:21" x14ac:dyDescent="0.25">
      <c r="B358" s="2" t="s">
        <v>43</v>
      </c>
      <c r="C358" s="3">
        <v>45219</v>
      </c>
      <c r="D358" s="2" t="s">
        <v>324</v>
      </c>
      <c r="E358" s="2" t="s">
        <v>448</v>
      </c>
      <c r="F358" s="2" t="s">
        <v>45</v>
      </c>
      <c r="G358" s="2" t="s">
        <v>93</v>
      </c>
      <c r="H358" s="5"/>
      <c r="I358" s="2" t="s">
        <v>47</v>
      </c>
      <c r="J358" s="4">
        <v>73.17</v>
      </c>
      <c r="K358" s="4">
        <v>73.17</v>
      </c>
      <c r="S358" s="6">
        <f>J358</f>
        <v>73.17</v>
      </c>
    </row>
    <row r="359" spans="2:21" x14ac:dyDescent="0.25">
      <c r="B359" s="2" t="s">
        <v>43</v>
      </c>
      <c r="C359" s="3">
        <v>45219</v>
      </c>
      <c r="D359" s="2" t="s">
        <v>324</v>
      </c>
      <c r="E359" s="2" t="s">
        <v>448</v>
      </c>
      <c r="F359" s="2" t="s">
        <v>45</v>
      </c>
      <c r="G359" s="2" t="s">
        <v>93</v>
      </c>
      <c r="H359" s="5"/>
      <c r="I359" s="2" t="s">
        <v>47</v>
      </c>
      <c r="J359" s="4">
        <v>17.11</v>
      </c>
      <c r="K359" s="4">
        <v>17.11</v>
      </c>
      <c r="T359" s="6">
        <f>J359</f>
        <v>17.11</v>
      </c>
    </row>
    <row r="360" spans="2:21" x14ac:dyDescent="0.25">
      <c r="B360" s="2" t="s">
        <v>43</v>
      </c>
      <c r="C360" s="3">
        <v>45219</v>
      </c>
      <c r="D360" s="2" t="s">
        <v>324</v>
      </c>
      <c r="E360" s="2" t="s">
        <v>448</v>
      </c>
      <c r="F360" s="2" t="s">
        <v>45</v>
      </c>
      <c r="G360" s="2" t="s">
        <v>93</v>
      </c>
      <c r="H360" s="5"/>
      <c r="I360" s="2" t="s">
        <v>47</v>
      </c>
      <c r="J360" s="4">
        <v>2.83</v>
      </c>
      <c r="K360" s="4">
        <v>2.83</v>
      </c>
      <c r="U360" s="6">
        <f>J360</f>
        <v>2.83</v>
      </c>
    </row>
    <row r="361" spans="2:21" x14ac:dyDescent="0.25">
      <c r="B361" s="2" t="s">
        <v>43</v>
      </c>
      <c r="C361" s="3">
        <v>45226</v>
      </c>
      <c r="D361" s="2" t="s">
        <v>325</v>
      </c>
      <c r="E361" s="2" t="s">
        <v>448</v>
      </c>
      <c r="F361" s="2" t="s">
        <v>45</v>
      </c>
      <c r="G361" s="2" t="s">
        <v>93</v>
      </c>
      <c r="H361" s="5"/>
      <c r="I361" s="2" t="s">
        <v>47</v>
      </c>
      <c r="J361" s="4">
        <v>1180.1600000000001</v>
      </c>
      <c r="K361" s="4">
        <v>1180.1600000000001</v>
      </c>
      <c r="L361" s="6">
        <f>J361</f>
        <v>1180.1600000000001</v>
      </c>
    </row>
    <row r="362" spans="2:21" x14ac:dyDescent="0.25">
      <c r="B362" s="2" t="s">
        <v>43</v>
      </c>
      <c r="C362" s="3">
        <v>45226</v>
      </c>
      <c r="D362" s="2" t="s">
        <v>325</v>
      </c>
      <c r="E362" s="2" t="s">
        <v>448</v>
      </c>
      <c r="F362" s="2" t="s">
        <v>45</v>
      </c>
      <c r="G362" s="2" t="s">
        <v>93</v>
      </c>
      <c r="H362" s="5"/>
      <c r="I362" s="2" t="s">
        <v>47</v>
      </c>
      <c r="J362" s="4">
        <v>3.72</v>
      </c>
      <c r="K362" s="4">
        <v>3.72</v>
      </c>
      <c r="O362" s="6">
        <f>J362</f>
        <v>3.72</v>
      </c>
    </row>
    <row r="363" spans="2:21" x14ac:dyDescent="0.25">
      <c r="B363" s="2" t="s">
        <v>43</v>
      </c>
      <c r="C363" s="3">
        <v>45226</v>
      </c>
      <c r="D363" s="2" t="s">
        <v>325</v>
      </c>
      <c r="E363" s="2" t="s">
        <v>448</v>
      </c>
      <c r="F363" s="2" t="s">
        <v>45</v>
      </c>
      <c r="G363" s="2" t="s">
        <v>93</v>
      </c>
      <c r="H363" s="5"/>
      <c r="I363" s="2" t="s">
        <v>47</v>
      </c>
      <c r="J363" s="4">
        <v>12.69</v>
      </c>
      <c r="K363" s="4">
        <v>12.69</v>
      </c>
      <c r="M363" s="6">
        <f>J363</f>
        <v>12.69</v>
      </c>
    </row>
    <row r="364" spans="2:21" x14ac:dyDescent="0.25">
      <c r="B364" s="2" t="s">
        <v>43</v>
      </c>
      <c r="C364" s="3">
        <v>45226</v>
      </c>
      <c r="D364" s="2" t="s">
        <v>325</v>
      </c>
      <c r="E364" s="2" t="s">
        <v>448</v>
      </c>
      <c r="F364" s="2" t="s">
        <v>45</v>
      </c>
      <c r="G364" s="2" t="s">
        <v>93</v>
      </c>
      <c r="H364" s="5"/>
      <c r="I364" s="2" t="s">
        <v>47</v>
      </c>
      <c r="J364" s="4">
        <v>6.84</v>
      </c>
      <c r="K364" s="4">
        <v>6.84</v>
      </c>
      <c r="N364" s="6">
        <f>J364</f>
        <v>6.84</v>
      </c>
    </row>
    <row r="365" spans="2:21" x14ac:dyDescent="0.25">
      <c r="B365" s="2" t="s">
        <v>43</v>
      </c>
      <c r="C365" s="3">
        <v>45226</v>
      </c>
      <c r="D365" s="2" t="s">
        <v>325</v>
      </c>
      <c r="E365" s="2" t="s">
        <v>448</v>
      </c>
      <c r="F365" s="2" t="s">
        <v>45</v>
      </c>
      <c r="G365" s="2" t="s">
        <v>93</v>
      </c>
      <c r="H365" s="5"/>
      <c r="I365" s="2" t="s">
        <v>47</v>
      </c>
      <c r="J365" s="4">
        <v>2.83</v>
      </c>
      <c r="K365" s="4">
        <v>2.83</v>
      </c>
      <c r="P365" s="6">
        <f>J365</f>
        <v>2.83</v>
      </c>
    </row>
    <row r="366" spans="2:21" x14ac:dyDescent="0.25">
      <c r="B366" s="2" t="s">
        <v>43</v>
      </c>
      <c r="C366" s="3">
        <v>45226</v>
      </c>
      <c r="D366" s="2" t="s">
        <v>325</v>
      </c>
      <c r="E366" s="2" t="s">
        <v>448</v>
      </c>
      <c r="F366" s="2" t="s">
        <v>45</v>
      </c>
      <c r="G366" s="2" t="s">
        <v>93</v>
      </c>
      <c r="H366" s="5"/>
      <c r="I366" s="2" t="s">
        <v>47</v>
      </c>
      <c r="J366" s="4">
        <v>0.35</v>
      </c>
      <c r="K366" s="4">
        <v>0.35</v>
      </c>
      <c r="R366" s="6">
        <f>J366</f>
        <v>0.35</v>
      </c>
    </row>
    <row r="367" spans="2:21" x14ac:dyDescent="0.25">
      <c r="B367" s="2" t="s">
        <v>43</v>
      </c>
      <c r="C367" s="3">
        <v>45226</v>
      </c>
      <c r="D367" s="2" t="s">
        <v>325</v>
      </c>
      <c r="E367" s="2" t="s">
        <v>448</v>
      </c>
      <c r="F367" s="2" t="s">
        <v>45</v>
      </c>
      <c r="G367" s="2" t="s">
        <v>93</v>
      </c>
      <c r="H367" s="5"/>
      <c r="I367" s="2" t="s">
        <v>47</v>
      </c>
      <c r="J367" s="4">
        <v>73.17</v>
      </c>
      <c r="K367" s="4">
        <v>73.17</v>
      </c>
      <c r="S367" s="6">
        <f>J367</f>
        <v>73.17</v>
      </c>
    </row>
    <row r="368" spans="2:21" x14ac:dyDescent="0.25">
      <c r="B368" s="2" t="s">
        <v>43</v>
      </c>
      <c r="C368" s="3">
        <v>45226</v>
      </c>
      <c r="D368" s="2" t="s">
        <v>325</v>
      </c>
      <c r="E368" s="2" t="s">
        <v>448</v>
      </c>
      <c r="F368" s="2" t="s">
        <v>45</v>
      </c>
      <c r="G368" s="2" t="s">
        <v>93</v>
      </c>
      <c r="H368" s="5"/>
      <c r="I368" s="2" t="s">
        <v>47</v>
      </c>
      <c r="J368" s="4">
        <v>17.11</v>
      </c>
      <c r="K368" s="4">
        <v>17.11</v>
      </c>
      <c r="T368" s="6">
        <f>J368</f>
        <v>17.11</v>
      </c>
    </row>
    <row r="369" spans="2:21" x14ac:dyDescent="0.25">
      <c r="B369" s="2" t="s">
        <v>43</v>
      </c>
      <c r="C369" s="3">
        <v>45226</v>
      </c>
      <c r="D369" s="2" t="s">
        <v>325</v>
      </c>
      <c r="E369" s="2" t="s">
        <v>448</v>
      </c>
      <c r="F369" s="2" t="s">
        <v>45</v>
      </c>
      <c r="G369" s="2" t="s">
        <v>93</v>
      </c>
      <c r="H369" s="5"/>
      <c r="I369" s="2" t="s">
        <v>47</v>
      </c>
      <c r="J369" s="4">
        <v>2.84</v>
      </c>
      <c r="K369" s="4">
        <v>2.84</v>
      </c>
      <c r="U369" s="6">
        <f>J369</f>
        <v>2.84</v>
      </c>
    </row>
    <row r="370" spans="2:21" x14ac:dyDescent="0.25">
      <c r="B370" s="2" t="s">
        <v>43</v>
      </c>
      <c r="C370" s="3">
        <v>45233</v>
      </c>
      <c r="D370" s="2" t="s">
        <v>326</v>
      </c>
      <c r="E370" s="2" t="s">
        <v>448</v>
      </c>
      <c r="F370" s="2" t="s">
        <v>45</v>
      </c>
      <c r="G370" s="2" t="s">
        <v>93</v>
      </c>
      <c r="H370" s="5"/>
      <c r="I370" s="2" t="s">
        <v>47</v>
      </c>
      <c r="J370" s="4">
        <v>1180.1600000000001</v>
      </c>
      <c r="K370" s="4">
        <v>1180.1600000000001</v>
      </c>
      <c r="L370" s="6">
        <f>J370</f>
        <v>1180.1600000000001</v>
      </c>
    </row>
    <row r="371" spans="2:21" x14ac:dyDescent="0.25">
      <c r="B371" s="2" t="s">
        <v>43</v>
      </c>
      <c r="C371" s="3">
        <v>45233</v>
      </c>
      <c r="D371" s="2" t="s">
        <v>326</v>
      </c>
      <c r="E371" s="2" t="s">
        <v>448</v>
      </c>
      <c r="F371" s="2" t="s">
        <v>45</v>
      </c>
      <c r="G371" s="2" t="s">
        <v>93</v>
      </c>
      <c r="H371" s="5"/>
      <c r="I371" s="2" t="s">
        <v>47</v>
      </c>
      <c r="J371" s="4">
        <v>3.72</v>
      </c>
      <c r="K371" s="4">
        <v>3.72</v>
      </c>
      <c r="O371" s="6">
        <f>J371</f>
        <v>3.72</v>
      </c>
    </row>
    <row r="372" spans="2:21" x14ac:dyDescent="0.25">
      <c r="B372" s="2" t="s">
        <v>43</v>
      </c>
      <c r="C372" s="3">
        <v>45233</v>
      </c>
      <c r="D372" s="2" t="s">
        <v>326</v>
      </c>
      <c r="E372" s="2" t="s">
        <v>448</v>
      </c>
      <c r="F372" s="2" t="s">
        <v>45</v>
      </c>
      <c r="G372" s="2" t="s">
        <v>93</v>
      </c>
      <c r="H372" s="5"/>
      <c r="I372" s="2" t="s">
        <v>47</v>
      </c>
      <c r="J372" s="4">
        <v>12.69</v>
      </c>
      <c r="K372" s="4">
        <v>12.69</v>
      </c>
      <c r="M372" s="6">
        <f>J372</f>
        <v>12.69</v>
      </c>
    </row>
    <row r="373" spans="2:21" x14ac:dyDescent="0.25">
      <c r="B373" s="2" t="s">
        <v>43</v>
      </c>
      <c r="C373" s="3">
        <v>45233</v>
      </c>
      <c r="D373" s="2" t="s">
        <v>326</v>
      </c>
      <c r="E373" s="2" t="s">
        <v>448</v>
      </c>
      <c r="F373" s="2" t="s">
        <v>45</v>
      </c>
      <c r="G373" s="2" t="s">
        <v>93</v>
      </c>
      <c r="H373" s="5"/>
      <c r="I373" s="2" t="s">
        <v>47</v>
      </c>
      <c r="J373" s="4">
        <v>6.84</v>
      </c>
      <c r="K373" s="4">
        <v>6.84</v>
      </c>
      <c r="N373" s="6">
        <f>J373</f>
        <v>6.84</v>
      </c>
    </row>
    <row r="374" spans="2:21" x14ac:dyDescent="0.25">
      <c r="B374" s="2" t="s">
        <v>43</v>
      </c>
      <c r="C374" s="3">
        <v>45233</v>
      </c>
      <c r="D374" s="2" t="s">
        <v>326</v>
      </c>
      <c r="E374" s="2" t="s">
        <v>448</v>
      </c>
      <c r="F374" s="2" t="s">
        <v>45</v>
      </c>
      <c r="G374" s="2" t="s">
        <v>93</v>
      </c>
      <c r="H374" s="5"/>
      <c r="I374" s="2" t="s">
        <v>47</v>
      </c>
      <c r="J374" s="4">
        <v>2.83</v>
      </c>
      <c r="K374" s="4">
        <v>2.83</v>
      </c>
      <c r="P374" s="6">
        <f>J374</f>
        <v>2.83</v>
      </c>
    </row>
    <row r="375" spans="2:21" x14ac:dyDescent="0.25">
      <c r="B375" s="2" t="s">
        <v>43</v>
      </c>
      <c r="C375" s="3">
        <v>45233</v>
      </c>
      <c r="D375" s="2" t="s">
        <v>326</v>
      </c>
      <c r="E375" s="2" t="s">
        <v>448</v>
      </c>
      <c r="F375" s="2" t="s">
        <v>45</v>
      </c>
      <c r="G375" s="2" t="s">
        <v>93</v>
      </c>
      <c r="H375" s="5"/>
      <c r="I375" s="2" t="s">
        <v>47</v>
      </c>
      <c r="J375" s="4">
        <v>23.23</v>
      </c>
      <c r="K375" s="4">
        <v>23.23</v>
      </c>
      <c r="N375" s="6"/>
      <c r="Q375" s="6">
        <f>J375</f>
        <v>23.23</v>
      </c>
    </row>
    <row r="376" spans="2:21" x14ac:dyDescent="0.25">
      <c r="B376" s="2" t="s">
        <v>43</v>
      </c>
      <c r="C376" s="3">
        <v>45233</v>
      </c>
      <c r="D376" s="2" t="s">
        <v>326</v>
      </c>
      <c r="E376" s="2" t="s">
        <v>448</v>
      </c>
      <c r="F376" s="2" t="s">
        <v>45</v>
      </c>
      <c r="G376" s="2" t="s">
        <v>93</v>
      </c>
      <c r="H376" s="5"/>
      <c r="I376" s="2" t="s">
        <v>47</v>
      </c>
      <c r="J376" s="4">
        <v>0.36</v>
      </c>
      <c r="K376" s="4">
        <v>0.36</v>
      </c>
      <c r="R376" s="6">
        <f>J376</f>
        <v>0.36</v>
      </c>
    </row>
    <row r="377" spans="2:21" x14ac:dyDescent="0.25">
      <c r="B377" s="2" t="s">
        <v>43</v>
      </c>
      <c r="C377" s="3">
        <v>45233</v>
      </c>
      <c r="D377" s="2" t="s">
        <v>326</v>
      </c>
      <c r="E377" s="2" t="s">
        <v>448</v>
      </c>
      <c r="F377" s="2" t="s">
        <v>45</v>
      </c>
      <c r="G377" s="2" t="s">
        <v>93</v>
      </c>
      <c r="H377" s="5"/>
      <c r="I377" s="2" t="s">
        <v>47</v>
      </c>
      <c r="J377" s="4">
        <v>73.17</v>
      </c>
      <c r="K377" s="4">
        <v>73.17</v>
      </c>
      <c r="S377" s="6">
        <f>J377</f>
        <v>73.17</v>
      </c>
    </row>
    <row r="378" spans="2:21" x14ac:dyDescent="0.25">
      <c r="B378" s="2" t="s">
        <v>43</v>
      </c>
      <c r="C378" s="3">
        <v>45233</v>
      </c>
      <c r="D378" s="2" t="s">
        <v>326</v>
      </c>
      <c r="E378" s="2" t="s">
        <v>448</v>
      </c>
      <c r="F378" s="2" t="s">
        <v>45</v>
      </c>
      <c r="G378" s="2" t="s">
        <v>93</v>
      </c>
      <c r="H378" s="5"/>
      <c r="I378" s="2" t="s">
        <v>47</v>
      </c>
      <c r="J378" s="4">
        <v>17.12</v>
      </c>
      <c r="K378" s="4">
        <v>17.12</v>
      </c>
      <c r="T378" s="6">
        <f>J378</f>
        <v>17.12</v>
      </c>
    </row>
    <row r="379" spans="2:21" x14ac:dyDescent="0.25">
      <c r="B379" s="2" t="s">
        <v>43</v>
      </c>
      <c r="C379" s="3">
        <v>45233</v>
      </c>
      <c r="D379" s="2" t="s">
        <v>326</v>
      </c>
      <c r="E379" s="2" t="s">
        <v>448</v>
      </c>
      <c r="F379" s="2" t="s">
        <v>45</v>
      </c>
      <c r="G379" s="2" t="s">
        <v>93</v>
      </c>
      <c r="H379" s="5"/>
      <c r="I379" s="2" t="s">
        <v>47</v>
      </c>
      <c r="J379" s="4">
        <v>2.83</v>
      </c>
      <c r="K379" s="4">
        <v>2.83</v>
      </c>
      <c r="U379" s="6">
        <f>J379</f>
        <v>2.83</v>
      </c>
    </row>
    <row r="380" spans="2:21" x14ac:dyDescent="0.25">
      <c r="B380" s="2" t="s">
        <v>43</v>
      </c>
      <c r="C380" s="3">
        <v>45240</v>
      </c>
      <c r="D380" s="2" t="s">
        <v>327</v>
      </c>
      <c r="E380" s="2" t="s">
        <v>448</v>
      </c>
      <c r="F380" s="2" t="s">
        <v>45</v>
      </c>
      <c r="G380" s="2" t="s">
        <v>93</v>
      </c>
      <c r="H380" s="5"/>
      <c r="I380" s="2" t="s">
        <v>47</v>
      </c>
      <c r="J380" s="4">
        <v>1180.1600000000001</v>
      </c>
      <c r="K380" s="4">
        <v>1180.1600000000001</v>
      </c>
      <c r="L380" s="6">
        <f>J380</f>
        <v>1180.1600000000001</v>
      </c>
    </row>
    <row r="381" spans="2:21" x14ac:dyDescent="0.25">
      <c r="B381" s="2" t="s">
        <v>43</v>
      </c>
      <c r="C381" s="3">
        <v>45240</v>
      </c>
      <c r="D381" s="2" t="s">
        <v>327</v>
      </c>
      <c r="E381" s="2" t="s">
        <v>448</v>
      </c>
      <c r="F381" s="2" t="s">
        <v>45</v>
      </c>
      <c r="G381" s="2" t="s">
        <v>93</v>
      </c>
      <c r="H381" s="5"/>
      <c r="I381" s="2" t="s">
        <v>47</v>
      </c>
      <c r="J381" s="4">
        <v>3.72</v>
      </c>
      <c r="K381" s="4">
        <v>3.72</v>
      </c>
      <c r="O381" s="6">
        <f>J381</f>
        <v>3.72</v>
      </c>
    </row>
    <row r="382" spans="2:21" x14ac:dyDescent="0.25">
      <c r="B382" s="2" t="s">
        <v>43</v>
      </c>
      <c r="C382" s="3">
        <v>45240</v>
      </c>
      <c r="D382" s="2" t="s">
        <v>327</v>
      </c>
      <c r="E382" s="2" t="s">
        <v>448</v>
      </c>
      <c r="F382" s="2" t="s">
        <v>45</v>
      </c>
      <c r="G382" s="2" t="s">
        <v>93</v>
      </c>
      <c r="H382" s="5"/>
      <c r="I382" s="2" t="s">
        <v>47</v>
      </c>
      <c r="J382" s="4">
        <v>12.69</v>
      </c>
      <c r="K382" s="4">
        <v>12.69</v>
      </c>
      <c r="M382" s="6">
        <f>J382</f>
        <v>12.69</v>
      </c>
    </row>
    <row r="383" spans="2:21" x14ac:dyDescent="0.25">
      <c r="B383" s="2" t="s">
        <v>43</v>
      </c>
      <c r="C383" s="3">
        <v>45240</v>
      </c>
      <c r="D383" s="2" t="s">
        <v>327</v>
      </c>
      <c r="E383" s="2" t="s">
        <v>448</v>
      </c>
      <c r="F383" s="2" t="s">
        <v>45</v>
      </c>
      <c r="G383" s="2" t="s">
        <v>93</v>
      </c>
      <c r="H383" s="5"/>
      <c r="I383" s="2" t="s">
        <v>47</v>
      </c>
      <c r="J383" s="4">
        <v>6.84</v>
      </c>
      <c r="K383" s="4">
        <v>6.84</v>
      </c>
      <c r="N383" s="6">
        <f>J383</f>
        <v>6.84</v>
      </c>
    </row>
    <row r="384" spans="2:21" x14ac:dyDescent="0.25">
      <c r="B384" s="2" t="s">
        <v>43</v>
      </c>
      <c r="C384" s="3">
        <v>45240</v>
      </c>
      <c r="D384" s="2" t="s">
        <v>327</v>
      </c>
      <c r="E384" s="2" t="s">
        <v>448</v>
      </c>
      <c r="F384" s="2" t="s">
        <v>45</v>
      </c>
      <c r="G384" s="2" t="s">
        <v>93</v>
      </c>
      <c r="H384" s="5"/>
      <c r="I384" s="2" t="s">
        <v>47</v>
      </c>
      <c r="J384" s="4">
        <v>2.83</v>
      </c>
      <c r="K384" s="4">
        <v>2.83</v>
      </c>
      <c r="P384" s="6">
        <f>J384</f>
        <v>2.83</v>
      </c>
    </row>
    <row r="385" spans="2:21" x14ac:dyDescent="0.25">
      <c r="B385" s="2" t="s">
        <v>43</v>
      </c>
      <c r="C385" s="3">
        <v>45240</v>
      </c>
      <c r="D385" s="2" t="s">
        <v>327</v>
      </c>
      <c r="E385" s="2" t="s">
        <v>448</v>
      </c>
      <c r="F385" s="2" t="s">
        <v>45</v>
      </c>
      <c r="G385" s="2" t="s">
        <v>93</v>
      </c>
      <c r="H385" s="5"/>
      <c r="I385" s="2" t="s">
        <v>47</v>
      </c>
      <c r="J385" s="4">
        <v>0.35</v>
      </c>
      <c r="K385" s="4">
        <v>0.35</v>
      </c>
      <c r="R385" s="6">
        <f>J385</f>
        <v>0.35</v>
      </c>
    </row>
    <row r="386" spans="2:21" x14ac:dyDescent="0.25">
      <c r="B386" s="2" t="s">
        <v>43</v>
      </c>
      <c r="C386" s="3">
        <v>45240</v>
      </c>
      <c r="D386" s="2" t="s">
        <v>327</v>
      </c>
      <c r="E386" s="2" t="s">
        <v>448</v>
      </c>
      <c r="F386" s="2" t="s">
        <v>45</v>
      </c>
      <c r="G386" s="2" t="s">
        <v>93</v>
      </c>
      <c r="H386" s="5"/>
      <c r="I386" s="2" t="s">
        <v>47</v>
      </c>
      <c r="J386" s="4">
        <v>73.17</v>
      </c>
      <c r="K386" s="4">
        <v>73.17</v>
      </c>
      <c r="S386" s="6">
        <f>J386</f>
        <v>73.17</v>
      </c>
    </row>
    <row r="387" spans="2:21" x14ac:dyDescent="0.25">
      <c r="B387" s="2" t="s">
        <v>43</v>
      </c>
      <c r="C387" s="3">
        <v>45240</v>
      </c>
      <c r="D387" s="2" t="s">
        <v>327</v>
      </c>
      <c r="E387" s="2" t="s">
        <v>448</v>
      </c>
      <c r="F387" s="2" t="s">
        <v>45</v>
      </c>
      <c r="G387" s="2" t="s">
        <v>93</v>
      </c>
      <c r="H387" s="5"/>
      <c r="I387" s="2" t="s">
        <v>47</v>
      </c>
      <c r="J387" s="4">
        <v>17.11</v>
      </c>
      <c r="K387" s="4">
        <v>17.11</v>
      </c>
      <c r="T387" s="6">
        <f>J387</f>
        <v>17.11</v>
      </c>
    </row>
    <row r="388" spans="2:21" x14ac:dyDescent="0.25">
      <c r="B388" s="2" t="s">
        <v>43</v>
      </c>
      <c r="C388" s="3">
        <v>45240</v>
      </c>
      <c r="D388" s="2" t="s">
        <v>327</v>
      </c>
      <c r="E388" s="2" t="s">
        <v>448</v>
      </c>
      <c r="F388" s="2" t="s">
        <v>45</v>
      </c>
      <c r="G388" s="2" t="s">
        <v>93</v>
      </c>
      <c r="H388" s="5"/>
      <c r="I388" s="2" t="s">
        <v>47</v>
      </c>
      <c r="J388" s="4">
        <v>2.83</v>
      </c>
      <c r="K388" s="4">
        <v>2.83</v>
      </c>
      <c r="U388" s="6">
        <f>J388</f>
        <v>2.83</v>
      </c>
    </row>
    <row r="389" spans="2:21" x14ac:dyDescent="0.25">
      <c r="B389" s="2" t="s">
        <v>43</v>
      </c>
      <c r="C389" s="3">
        <v>45247</v>
      </c>
      <c r="D389" s="2" t="s">
        <v>328</v>
      </c>
      <c r="E389" s="2" t="s">
        <v>448</v>
      </c>
      <c r="F389" s="2" t="s">
        <v>45</v>
      </c>
      <c r="G389" s="2" t="s">
        <v>93</v>
      </c>
      <c r="H389" s="5"/>
      <c r="I389" s="2" t="s">
        <v>47</v>
      </c>
      <c r="J389" s="4">
        <v>1180.1600000000001</v>
      </c>
      <c r="K389" s="4">
        <v>1180.1600000000001</v>
      </c>
      <c r="L389" s="6">
        <f>J389</f>
        <v>1180.1600000000001</v>
      </c>
    </row>
    <row r="390" spans="2:21" x14ac:dyDescent="0.25">
      <c r="B390" s="2" t="s">
        <v>43</v>
      </c>
      <c r="C390" s="3">
        <v>45247</v>
      </c>
      <c r="D390" s="2" t="s">
        <v>328</v>
      </c>
      <c r="E390" s="2" t="s">
        <v>448</v>
      </c>
      <c r="F390" s="2" t="s">
        <v>45</v>
      </c>
      <c r="G390" s="2" t="s">
        <v>93</v>
      </c>
      <c r="H390" s="5"/>
      <c r="I390" s="2" t="s">
        <v>47</v>
      </c>
      <c r="J390" s="4">
        <v>3.72</v>
      </c>
      <c r="K390" s="4">
        <v>3.72</v>
      </c>
      <c r="O390" s="6">
        <f>J390</f>
        <v>3.72</v>
      </c>
    </row>
    <row r="391" spans="2:21" x14ac:dyDescent="0.25">
      <c r="B391" s="2" t="s">
        <v>43</v>
      </c>
      <c r="C391" s="3">
        <v>45247</v>
      </c>
      <c r="D391" s="2" t="s">
        <v>328</v>
      </c>
      <c r="E391" s="2" t="s">
        <v>448</v>
      </c>
      <c r="F391" s="2" t="s">
        <v>45</v>
      </c>
      <c r="G391" s="2" t="s">
        <v>93</v>
      </c>
      <c r="H391" s="5"/>
      <c r="I391" s="2" t="s">
        <v>47</v>
      </c>
      <c r="J391" s="4">
        <v>12.69</v>
      </c>
      <c r="K391" s="4">
        <v>12.69</v>
      </c>
      <c r="M391" s="6">
        <f>J391</f>
        <v>12.69</v>
      </c>
    </row>
    <row r="392" spans="2:21" x14ac:dyDescent="0.25">
      <c r="B392" s="2" t="s">
        <v>43</v>
      </c>
      <c r="C392" s="3">
        <v>45247</v>
      </c>
      <c r="D392" s="2" t="s">
        <v>328</v>
      </c>
      <c r="E392" s="2" t="s">
        <v>448</v>
      </c>
      <c r="F392" s="2" t="s">
        <v>45</v>
      </c>
      <c r="G392" s="2" t="s">
        <v>93</v>
      </c>
      <c r="H392" s="5"/>
      <c r="I392" s="2" t="s">
        <v>47</v>
      </c>
      <c r="J392" s="4">
        <v>6.84</v>
      </c>
      <c r="K392" s="4">
        <v>6.84</v>
      </c>
      <c r="N392" s="6">
        <f>J392</f>
        <v>6.84</v>
      </c>
    </row>
    <row r="393" spans="2:21" x14ac:dyDescent="0.25">
      <c r="B393" s="2" t="s">
        <v>43</v>
      </c>
      <c r="C393" s="3">
        <v>45247</v>
      </c>
      <c r="D393" s="2" t="s">
        <v>328</v>
      </c>
      <c r="E393" s="2" t="s">
        <v>448</v>
      </c>
      <c r="F393" s="2" t="s">
        <v>45</v>
      </c>
      <c r="G393" s="2" t="s">
        <v>93</v>
      </c>
      <c r="H393" s="5"/>
      <c r="I393" s="2" t="s">
        <v>47</v>
      </c>
      <c r="J393" s="4">
        <v>2.83</v>
      </c>
      <c r="K393" s="4">
        <v>2.83</v>
      </c>
      <c r="P393" s="6">
        <f>J393</f>
        <v>2.83</v>
      </c>
    </row>
    <row r="394" spans="2:21" x14ac:dyDescent="0.25">
      <c r="B394" s="2" t="s">
        <v>43</v>
      </c>
      <c r="C394" s="3">
        <v>45247</v>
      </c>
      <c r="D394" s="2" t="s">
        <v>328</v>
      </c>
      <c r="E394" s="2" t="s">
        <v>448</v>
      </c>
      <c r="F394" s="2" t="s">
        <v>45</v>
      </c>
      <c r="G394" s="2" t="s">
        <v>93</v>
      </c>
      <c r="H394" s="5"/>
      <c r="I394" s="2" t="s">
        <v>47</v>
      </c>
      <c r="J394" s="4">
        <v>0.36</v>
      </c>
      <c r="K394" s="4">
        <v>0.36</v>
      </c>
      <c r="R394" s="6">
        <f>J394</f>
        <v>0.36</v>
      </c>
    </row>
    <row r="395" spans="2:21" x14ac:dyDescent="0.25">
      <c r="B395" s="2" t="s">
        <v>43</v>
      </c>
      <c r="C395" s="3">
        <v>45247</v>
      </c>
      <c r="D395" s="2" t="s">
        <v>328</v>
      </c>
      <c r="E395" s="2" t="s">
        <v>448</v>
      </c>
      <c r="F395" s="2" t="s">
        <v>45</v>
      </c>
      <c r="G395" s="2" t="s">
        <v>93</v>
      </c>
      <c r="H395" s="5"/>
      <c r="I395" s="2" t="s">
        <v>47</v>
      </c>
      <c r="J395" s="4">
        <v>73.17</v>
      </c>
      <c r="K395" s="4">
        <v>73.17</v>
      </c>
      <c r="S395" s="6">
        <f>J395</f>
        <v>73.17</v>
      </c>
    </row>
    <row r="396" spans="2:21" x14ac:dyDescent="0.25">
      <c r="B396" s="2" t="s">
        <v>43</v>
      </c>
      <c r="C396" s="3">
        <v>45247</v>
      </c>
      <c r="D396" s="2" t="s">
        <v>328</v>
      </c>
      <c r="E396" s="2" t="s">
        <v>448</v>
      </c>
      <c r="F396" s="2" t="s">
        <v>45</v>
      </c>
      <c r="G396" s="2" t="s">
        <v>93</v>
      </c>
      <c r="H396" s="5"/>
      <c r="I396" s="2" t="s">
        <v>47</v>
      </c>
      <c r="J396" s="4">
        <v>17.11</v>
      </c>
      <c r="K396" s="4">
        <v>17.11</v>
      </c>
      <c r="T396" s="6">
        <f>J396</f>
        <v>17.11</v>
      </c>
    </row>
    <row r="397" spans="2:21" x14ac:dyDescent="0.25">
      <c r="B397" s="2" t="s">
        <v>43</v>
      </c>
      <c r="C397" s="3">
        <v>45247</v>
      </c>
      <c r="D397" s="2" t="s">
        <v>328</v>
      </c>
      <c r="E397" s="2" t="s">
        <v>448</v>
      </c>
      <c r="F397" s="2" t="s">
        <v>45</v>
      </c>
      <c r="G397" s="2" t="s">
        <v>93</v>
      </c>
      <c r="H397" s="5"/>
      <c r="I397" s="2" t="s">
        <v>47</v>
      </c>
      <c r="J397" s="4">
        <v>2.83</v>
      </c>
      <c r="K397" s="4">
        <v>2.83</v>
      </c>
      <c r="U397" s="6">
        <f>J397</f>
        <v>2.83</v>
      </c>
    </row>
    <row r="398" spans="2:21" x14ac:dyDescent="0.25">
      <c r="B398" s="2" t="s">
        <v>43</v>
      </c>
      <c r="C398" s="3">
        <v>45254</v>
      </c>
      <c r="D398" s="2" t="s">
        <v>329</v>
      </c>
      <c r="E398" s="2" t="s">
        <v>448</v>
      </c>
      <c r="F398" s="2" t="s">
        <v>45</v>
      </c>
      <c r="G398" s="2" t="s">
        <v>93</v>
      </c>
      <c r="H398" s="5"/>
      <c r="I398" s="2" t="s">
        <v>47</v>
      </c>
      <c r="J398" s="4">
        <v>1180.1600000000001</v>
      </c>
      <c r="K398" s="4">
        <v>1180.1600000000001</v>
      </c>
      <c r="L398" s="6">
        <f>J398</f>
        <v>1180.1600000000001</v>
      </c>
    </row>
    <row r="399" spans="2:21" x14ac:dyDescent="0.25">
      <c r="B399" s="2" t="s">
        <v>43</v>
      </c>
      <c r="C399" s="3">
        <v>45254</v>
      </c>
      <c r="D399" s="2" t="s">
        <v>329</v>
      </c>
      <c r="E399" s="2" t="s">
        <v>448</v>
      </c>
      <c r="F399" s="2" t="s">
        <v>45</v>
      </c>
      <c r="G399" s="2" t="s">
        <v>93</v>
      </c>
      <c r="H399" s="5"/>
      <c r="I399" s="2" t="s">
        <v>47</v>
      </c>
      <c r="J399" s="4">
        <v>3.72</v>
      </c>
      <c r="K399" s="4">
        <v>3.72</v>
      </c>
      <c r="O399" s="6">
        <f>J399</f>
        <v>3.72</v>
      </c>
    </row>
    <row r="400" spans="2:21" x14ac:dyDescent="0.25">
      <c r="B400" s="2" t="s">
        <v>43</v>
      </c>
      <c r="C400" s="3">
        <v>45254</v>
      </c>
      <c r="D400" s="2" t="s">
        <v>329</v>
      </c>
      <c r="E400" s="2" t="s">
        <v>448</v>
      </c>
      <c r="F400" s="2" t="s">
        <v>45</v>
      </c>
      <c r="G400" s="2" t="s">
        <v>93</v>
      </c>
      <c r="H400" s="5"/>
      <c r="I400" s="2" t="s">
        <v>47</v>
      </c>
      <c r="J400" s="4">
        <v>12.69</v>
      </c>
      <c r="K400" s="4">
        <v>12.69</v>
      </c>
      <c r="M400" s="6">
        <f>J400</f>
        <v>12.69</v>
      </c>
    </row>
    <row r="401" spans="2:21" x14ac:dyDescent="0.25">
      <c r="B401" s="2" t="s">
        <v>43</v>
      </c>
      <c r="C401" s="3">
        <v>45254</v>
      </c>
      <c r="D401" s="2" t="s">
        <v>329</v>
      </c>
      <c r="E401" s="2" t="s">
        <v>448</v>
      </c>
      <c r="F401" s="2" t="s">
        <v>45</v>
      </c>
      <c r="G401" s="2" t="s">
        <v>93</v>
      </c>
      <c r="H401" s="5"/>
      <c r="I401" s="2" t="s">
        <v>47</v>
      </c>
      <c r="J401" s="4">
        <v>6.84</v>
      </c>
      <c r="K401" s="4">
        <v>6.84</v>
      </c>
      <c r="N401" s="6">
        <f>J401</f>
        <v>6.84</v>
      </c>
    </row>
    <row r="402" spans="2:21" x14ac:dyDescent="0.25">
      <c r="B402" s="2" t="s">
        <v>43</v>
      </c>
      <c r="C402" s="3">
        <v>45254</v>
      </c>
      <c r="D402" s="2" t="s">
        <v>329</v>
      </c>
      <c r="E402" s="2" t="s">
        <v>448</v>
      </c>
      <c r="F402" s="2" t="s">
        <v>45</v>
      </c>
      <c r="G402" s="2" t="s">
        <v>93</v>
      </c>
      <c r="H402" s="5"/>
      <c r="I402" s="2" t="s">
        <v>47</v>
      </c>
      <c r="J402" s="4">
        <v>2.83</v>
      </c>
      <c r="K402" s="4">
        <v>2.83</v>
      </c>
      <c r="P402" s="6">
        <f>J402</f>
        <v>2.83</v>
      </c>
    </row>
    <row r="403" spans="2:21" x14ac:dyDescent="0.25">
      <c r="B403" s="2" t="s">
        <v>43</v>
      </c>
      <c r="C403" s="3">
        <v>45254</v>
      </c>
      <c r="D403" s="2" t="s">
        <v>329</v>
      </c>
      <c r="E403" s="2" t="s">
        <v>448</v>
      </c>
      <c r="F403" s="2" t="s">
        <v>45</v>
      </c>
      <c r="G403" s="2" t="s">
        <v>93</v>
      </c>
      <c r="H403" s="5"/>
      <c r="I403" s="2" t="s">
        <v>47</v>
      </c>
      <c r="J403" s="4">
        <v>0.35</v>
      </c>
      <c r="K403" s="4">
        <v>0.35</v>
      </c>
      <c r="R403" s="6">
        <f>J403</f>
        <v>0.35</v>
      </c>
    </row>
    <row r="404" spans="2:21" x14ac:dyDescent="0.25">
      <c r="B404" s="2" t="s">
        <v>43</v>
      </c>
      <c r="C404" s="3">
        <v>45254</v>
      </c>
      <c r="D404" s="2" t="s">
        <v>329</v>
      </c>
      <c r="E404" s="2" t="s">
        <v>448</v>
      </c>
      <c r="F404" s="2" t="s">
        <v>45</v>
      </c>
      <c r="G404" s="2" t="s">
        <v>93</v>
      </c>
      <c r="H404" s="5"/>
      <c r="I404" s="2" t="s">
        <v>47</v>
      </c>
      <c r="J404" s="4">
        <v>73.17</v>
      </c>
      <c r="K404" s="4">
        <v>73.17</v>
      </c>
      <c r="S404" s="6">
        <f>J404</f>
        <v>73.17</v>
      </c>
    </row>
    <row r="405" spans="2:21" x14ac:dyDescent="0.25">
      <c r="B405" s="2" t="s">
        <v>43</v>
      </c>
      <c r="C405" s="3">
        <v>45254</v>
      </c>
      <c r="D405" s="2" t="s">
        <v>329</v>
      </c>
      <c r="E405" s="2" t="s">
        <v>448</v>
      </c>
      <c r="F405" s="2" t="s">
        <v>45</v>
      </c>
      <c r="G405" s="2" t="s">
        <v>93</v>
      </c>
      <c r="H405" s="5"/>
      <c r="I405" s="2" t="s">
        <v>47</v>
      </c>
      <c r="J405" s="4">
        <v>17.11</v>
      </c>
      <c r="K405" s="4">
        <v>17.11</v>
      </c>
      <c r="T405" s="6">
        <f>J405</f>
        <v>17.11</v>
      </c>
    </row>
    <row r="406" spans="2:21" x14ac:dyDescent="0.25">
      <c r="B406" s="2" t="s">
        <v>43</v>
      </c>
      <c r="C406" s="3">
        <v>45254</v>
      </c>
      <c r="D406" s="2" t="s">
        <v>329</v>
      </c>
      <c r="E406" s="2" t="s">
        <v>448</v>
      </c>
      <c r="F406" s="2" t="s">
        <v>45</v>
      </c>
      <c r="G406" s="2" t="s">
        <v>93</v>
      </c>
      <c r="H406" s="5"/>
      <c r="I406" s="2" t="s">
        <v>47</v>
      </c>
      <c r="J406" s="4">
        <v>2.84</v>
      </c>
      <c r="K406" s="4">
        <v>2.84</v>
      </c>
      <c r="U406" s="6">
        <f>J406</f>
        <v>2.84</v>
      </c>
    </row>
    <row r="407" spans="2:21" x14ac:dyDescent="0.25">
      <c r="B407" s="2" t="s">
        <v>43</v>
      </c>
      <c r="C407" s="3">
        <v>45261</v>
      </c>
      <c r="D407" s="2" t="s">
        <v>330</v>
      </c>
      <c r="E407" s="2" t="s">
        <v>448</v>
      </c>
      <c r="F407" s="2" t="s">
        <v>45</v>
      </c>
      <c r="G407" s="2" t="s">
        <v>93</v>
      </c>
      <c r="H407" s="5"/>
      <c r="I407" s="2" t="s">
        <v>47</v>
      </c>
      <c r="J407" s="4">
        <v>1180.1600000000001</v>
      </c>
      <c r="K407" s="4">
        <v>1180.1600000000001</v>
      </c>
      <c r="L407" s="6">
        <f>J407</f>
        <v>1180.1600000000001</v>
      </c>
    </row>
    <row r="408" spans="2:21" x14ac:dyDescent="0.25">
      <c r="B408" s="2" t="s">
        <v>43</v>
      </c>
      <c r="C408" s="3">
        <v>45261</v>
      </c>
      <c r="D408" s="2" t="s">
        <v>330</v>
      </c>
      <c r="E408" s="2" t="s">
        <v>448</v>
      </c>
      <c r="F408" s="2" t="s">
        <v>45</v>
      </c>
      <c r="G408" s="2" t="s">
        <v>93</v>
      </c>
      <c r="H408" s="5"/>
      <c r="I408" s="2" t="s">
        <v>47</v>
      </c>
      <c r="J408" s="4">
        <v>3.72</v>
      </c>
      <c r="K408" s="4">
        <v>3.72</v>
      </c>
      <c r="O408" s="6">
        <f>J408</f>
        <v>3.72</v>
      </c>
    </row>
    <row r="409" spans="2:21" x14ac:dyDescent="0.25">
      <c r="B409" s="2" t="s">
        <v>43</v>
      </c>
      <c r="C409" s="3">
        <v>45261</v>
      </c>
      <c r="D409" s="2" t="s">
        <v>330</v>
      </c>
      <c r="E409" s="2" t="s">
        <v>448</v>
      </c>
      <c r="F409" s="2" t="s">
        <v>45</v>
      </c>
      <c r="G409" s="2" t="s">
        <v>93</v>
      </c>
      <c r="H409" s="5"/>
      <c r="I409" s="2" t="s">
        <v>47</v>
      </c>
      <c r="J409" s="4">
        <v>12.69</v>
      </c>
      <c r="K409" s="4">
        <v>12.69</v>
      </c>
      <c r="M409" s="6">
        <f>J409</f>
        <v>12.69</v>
      </c>
    </row>
    <row r="410" spans="2:21" x14ac:dyDescent="0.25">
      <c r="B410" s="2" t="s">
        <v>43</v>
      </c>
      <c r="C410" s="3">
        <v>45261</v>
      </c>
      <c r="D410" s="2" t="s">
        <v>330</v>
      </c>
      <c r="E410" s="2" t="s">
        <v>448</v>
      </c>
      <c r="F410" s="2" t="s">
        <v>45</v>
      </c>
      <c r="G410" s="2" t="s">
        <v>93</v>
      </c>
      <c r="H410" s="5"/>
      <c r="I410" s="2" t="s">
        <v>47</v>
      </c>
      <c r="J410" s="4">
        <v>6.84</v>
      </c>
      <c r="K410" s="4">
        <v>6.84</v>
      </c>
      <c r="N410" s="6">
        <f>J410</f>
        <v>6.84</v>
      </c>
    </row>
    <row r="411" spans="2:21" x14ac:dyDescent="0.25">
      <c r="B411" s="2" t="s">
        <v>43</v>
      </c>
      <c r="C411" s="3">
        <v>45261</v>
      </c>
      <c r="D411" s="2" t="s">
        <v>330</v>
      </c>
      <c r="E411" s="2" t="s">
        <v>448</v>
      </c>
      <c r="F411" s="2" t="s">
        <v>45</v>
      </c>
      <c r="G411" s="2" t="s">
        <v>93</v>
      </c>
      <c r="H411" s="5"/>
      <c r="I411" s="2" t="s">
        <v>47</v>
      </c>
      <c r="J411" s="4">
        <v>2.83</v>
      </c>
      <c r="K411" s="4">
        <v>2.83</v>
      </c>
      <c r="P411" s="6">
        <f>J411</f>
        <v>2.83</v>
      </c>
    </row>
    <row r="412" spans="2:21" x14ac:dyDescent="0.25">
      <c r="B412" s="2" t="s">
        <v>43</v>
      </c>
      <c r="C412" s="3">
        <v>45261</v>
      </c>
      <c r="D412" s="2" t="s">
        <v>330</v>
      </c>
      <c r="E412" s="2" t="s">
        <v>448</v>
      </c>
      <c r="F412" s="2" t="s">
        <v>45</v>
      </c>
      <c r="G412" s="2" t="s">
        <v>93</v>
      </c>
      <c r="H412" s="5"/>
      <c r="I412" s="2" t="s">
        <v>47</v>
      </c>
      <c r="J412" s="4">
        <v>0.35</v>
      </c>
      <c r="K412" s="4">
        <v>0.35</v>
      </c>
      <c r="R412" s="6">
        <f>J412</f>
        <v>0.35</v>
      </c>
    </row>
    <row r="413" spans="2:21" x14ac:dyDescent="0.25">
      <c r="B413" s="2" t="s">
        <v>43</v>
      </c>
      <c r="C413" s="3">
        <v>45261</v>
      </c>
      <c r="D413" s="2" t="s">
        <v>330</v>
      </c>
      <c r="E413" s="2" t="s">
        <v>448</v>
      </c>
      <c r="F413" s="2" t="s">
        <v>45</v>
      </c>
      <c r="G413" s="2" t="s">
        <v>93</v>
      </c>
      <c r="H413" s="5"/>
      <c r="I413" s="2" t="s">
        <v>47</v>
      </c>
      <c r="J413" s="4">
        <v>73.17</v>
      </c>
      <c r="K413" s="4">
        <v>73.17</v>
      </c>
      <c r="S413" s="6">
        <f>J413</f>
        <v>73.17</v>
      </c>
    </row>
    <row r="414" spans="2:21" x14ac:dyDescent="0.25">
      <c r="B414" s="2" t="s">
        <v>43</v>
      </c>
      <c r="C414" s="3">
        <v>45261</v>
      </c>
      <c r="D414" s="2" t="s">
        <v>330</v>
      </c>
      <c r="E414" s="2" t="s">
        <v>448</v>
      </c>
      <c r="F414" s="2" t="s">
        <v>45</v>
      </c>
      <c r="G414" s="2" t="s">
        <v>93</v>
      </c>
      <c r="H414" s="5"/>
      <c r="I414" s="2" t="s">
        <v>47</v>
      </c>
      <c r="J414" s="4">
        <v>17.11</v>
      </c>
      <c r="K414" s="4">
        <v>17.11</v>
      </c>
      <c r="T414" s="6">
        <f>J414</f>
        <v>17.11</v>
      </c>
    </row>
    <row r="415" spans="2:21" x14ac:dyDescent="0.25">
      <c r="B415" s="2" t="s">
        <v>43</v>
      </c>
      <c r="C415" s="3">
        <v>45261</v>
      </c>
      <c r="D415" s="2" t="s">
        <v>330</v>
      </c>
      <c r="E415" s="2" t="s">
        <v>448</v>
      </c>
      <c r="F415" s="2" t="s">
        <v>45</v>
      </c>
      <c r="G415" s="2" t="s">
        <v>93</v>
      </c>
      <c r="H415" s="5"/>
      <c r="I415" s="2" t="s">
        <v>47</v>
      </c>
      <c r="J415" s="4">
        <v>2.83</v>
      </c>
      <c r="K415" s="4">
        <v>2.83</v>
      </c>
      <c r="U415" s="6">
        <f>J415</f>
        <v>2.83</v>
      </c>
    </row>
    <row r="416" spans="2:21" x14ac:dyDescent="0.25">
      <c r="B416" s="2" t="s">
        <v>43</v>
      </c>
      <c r="C416" s="3">
        <v>45268</v>
      </c>
      <c r="D416" s="2" t="s">
        <v>331</v>
      </c>
      <c r="E416" s="2" t="s">
        <v>448</v>
      </c>
      <c r="F416" s="2" t="s">
        <v>45</v>
      </c>
      <c r="G416" s="2" t="s">
        <v>93</v>
      </c>
      <c r="H416" s="5"/>
      <c r="I416" s="2" t="s">
        <v>47</v>
      </c>
      <c r="J416" s="4">
        <v>1180.1600000000001</v>
      </c>
      <c r="K416" s="4">
        <v>1180.1600000000001</v>
      </c>
      <c r="L416" s="6">
        <f>J416</f>
        <v>1180.1600000000001</v>
      </c>
    </row>
    <row r="417" spans="2:21" x14ac:dyDescent="0.25">
      <c r="B417" s="2" t="s">
        <v>43</v>
      </c>
      <c r="C417" s="3">
        <v>45268</v>
      </c>
      <c r="D417" s="2" t="s">
        <v>331</v>
      </c>
      <c r="E417" s="2" t="s">
        <v>448</v>
      </c>
      <c r="F417" s="2" t="s">
        <v>45</v>
      </c>
      <c r="G417" s="2" t="s">
        <v>93</v>
      </c>
      <c r="H417" s="5"/>
      <c r="I417" s="2" t="s">
        <v>47</v>
      </c>
      <c r="J417" s="4">
        <v>3.72</v>
      </c>
      <c r="K417" s="4">
        <v>3.72</v>
      </c>
      <c r="O417" s="6">
        <f>J417</f>
        <v>3.72</v>
      </c>
    </row>
    <row r="418" spans="2:21" x14ac:dyDescent="0.25">
      <c r="B418" s="2" t="s">
        <v>43</v>
      </c>
      <c r="C418" s="3">
        <v>45268</v>
      </c>
      <c r="D418" s="2" t="s">
        <v>331</v>
      </c>
      <c r="E418" s="2" t="s">
        <v>448</v>
      </c>
      <c r="F418" s="2" t="s">
        <v>45</v>
      </c>
      <c r="G418" s="2" t="s">
        <v>93</v>
      </c>
      <c r="H418" s="5"/>
      <c r="I418" s="2" t="s">
        <v>47</v>
      </c>
      <c r="J418" s="4">
        <v>12.69</v>
      </c>
      <c r="K418" s="4">
        <v>12.69</v>
      </c>
      <c r="M418" s="6">
        <f>J418</f>
        <v>12.69</v>
      </c>
    </row>
    <row r="419" spans="2:21" x14ac:dyDescent="0.25">
      <c r="B419" s="2" t="s">
        <v>43</v>
      </c>
      <c r="C419" s="3">
        <v>45268</v>
      </c>
      <c r="D419" s="2" t="s">
        <v>331</v>
      </c>
      <c r="E419" s="2" t="s">
        <v>448</v>
      </c>
      <c r="F419" s="2" t="s">
        <v>45</v>
      </c>
      <c r="G419" s="2" t="s">
        <v>93</v>
      </c>
      <c r="H419" s="5"/>
      <c r="I419" s="2" t="s">
        <v>47</v>
      </c>
      <c r="J419" s="4">
        <v>6.84</v>
      </c>
      <c r="K419" s="4">
        <v>6.84</v>
      </c>
      <c r="N419" s="6">
        <f>J419</f>
        <v>6.84</v>
      </c>
    </row>
    <row r="420" spans="2:21" x14ac:dyDescent="0.25">
      <c r="B420" s="2" t="s">
        <v>43</v>
      </c>
      <c r="C420" s="3">
        <v>45268</v>
      </c>
      <c r="D420" s="2" t="s">
        <v>331</v>
      </c>
      <c r="E420" s="2" t="s">
        <v>448</v>
      </c>
      <c r="F420" s="2" t="s">
        <v>45</v>
      </c>
      <c r="G420" s="2" t="s">
        <v>93</v>
      </c>
      <c r="H420" s="5"/>
      <c r="I420" s="2" t="s">
        <v>47</v>
      </c>
      <c r="J420" s="4">
        <v>2.83</v>
      </c>
      <c r="K420" s="4">
        <v>2.83</v>
      </c>
      <c r="P420" s="6">
        <f>J420</f>
        <v>2.83</v>
      </c>
    </row>
    <row r="421" spans="2:21" x14ac:dyDescent="0.25">
      <c r="B421" s="2" t="s">
        <v>43</v>
      </c>
      <c r="C421" s="3">
        <v>45268</v>
      </c>
      <c r="D421" s="2" t="s">
        <v>331</v>
      </c>
      <c r="E421" s="2" t="s">
        <v>448</v>
      </c>
      <c r="F421" s="2" t="s">
        <v>45</v>
      </c>
      <c r="G421" s="2" t="s">
        <v>93</v>
      </c>
      <c r="H421" s="5"/>
      <c r="I421" s="2" t="s">
        <v>47</v>
      </c>
      <c r="J421" s="4">
        <v>17.420000000000002</v>
      </c>
      <c r="K421" s="4">
        <v>17.420000000000002</v>
      </c>
      <c r="Q421" s="6">
        <f>J421</f>
        <v>17.420000000000002</v>
      </c>
    </row>
    <row r="422" spans="2:21" x14ac:dyDescent="0.25">
      <c r="B422" s="2" t="s">
        <v>43</v>
      </c>
      <c r="C422" s="3">
        <v>45268</v>
      </c>
      <c r="D422" s="2" t="s">
        <v>331</v>
      </c>
      <c r="E422" s="2" t="s">
        <v>448</v>
      </c>
      <c r="F422" s="2" t="s">
        <v>45</v>
      </c>
      <c r="G422" s="2" t="s">
        <v>93</v>
      </c>
      <c r="H422" s="5"/>
      <c r="I422" s="2" t="s">
        <v>47</v>
      </c>
      <c r="J422" s="4">
        <v>0.36</v>
      </c>
      <c r="K422" s="4">
        <v>0.36</v>
      </c>
      <c r="R422" s="6">
        <f>J422</f>
        <v>0.36</v>
      </c>
    </row>
    <row r="423" spans="2:21" x14ac:dyDescent="0.25">
      <c r="B423" s="2" t="s">
        <v>43</v>
      </c>
      <c r="C423" s="3">
        <v>45268</v>
      </c>
      <c r="D423" s="2" t="s">
        <v>331</v>
      </c>
      <c r="E423" s="2" t="s">
        <v>448</v>
      </c>
      <c r="F423" s="2" t="s">
        <v>45</v>
      </c>
      <c r="G423" s="2" t="s">
        <v>93</v>
      </c>
      <c r="H423" s="5"/>
      <c r="I423" s="2" t="s">
        <v>47</v>
      </c>
      <c r="J423" s="4">
        <v>73.17</v>
      </c>
      <c r="K423" s="4">
        <v>73.17</v>
      </c>
      <c r="S423" s="6">
        <f>J423</f>
        <v>73.17</v>
      </c>
    </row>
    <row r="424" spans="2:21" x14ac:dyDescent="0.25">
      <c r="B424" s="2" t="s">
        <v>43</v>
      </c>
      <c r="C424" s="3">
        <v>45268</v>
      </c>
      <c r="D424" s="2" t="s">
        <v>331</v>
      </c>
      <c r="E424" s="2" t="s">
        <v>448</v>
      </c>
      <c r="F424" s="2" t="s">
        <v>45</v>
      </c>
      <c r="G424" s="2" t="s">
        <v>93</v>
      </c>
      <c r="H424" s="5"/>
      <c r="I424" s="2" t="s">
        <v>47</v>
      </c>
      <c r="J424" s="4">
        <v>17.12</v>
      </c>
      <c r="K424" s="4">
        <v>17.12</v>
      </c>
      <c r="T424" s="6">
        <f>J424</f>
        <v>17.12</v>
      </c>
    </row>
    <row r="425" spans="2:21" x14ac:dyDescent="0.25">
      <c r="B425" s="2" t="s">
        <v>43</v>
      </c>
      <c r="C425" s="3">
        <v>45268</v>
      </c>
      <c r="D425" s="2" t="s">
        <v>331</v>
      </c>
      <c r="E425" s="2" t="s">
        <v>448</v>
      </c>
      <c r="F425" s="2" t="s">
        <v>45</v>
      </c>
      <c r="G425" s="2" t="s">
        <v>93</v>
      </c>
      <c r="H425" s="5"/>
      <c r="I425" s="2" t="s">
        <v>47</v>
      </c>
      <c r="J425" s="4">
        <v>2.83</v>
      </c>
      <c r="K425" s="4">
        <v>2.83</v>
      </c>
      <c r="U425" s="6">
        <f>J425</f>
        <v>2.83</v>
      </c>
    </row>
    <row r="426" spans="2:21" x14ac:dyDescent="0.25">
      <c r="B426" s="2" t="s">
        <v>43</v>
      </c>
      <c r="C426" s="3">
        <v>45275</v>
      </c>
      <c r="D426" s="2" t="s">
        <v>332</v>
      </c>
      <c r="E426" s="2" t="s">
        <v>448</v>
      </c>
      <c r="F426" s="2" t="s">
        <v>45</v>
      </c>
      <c r="G426" s="2" t="s">
        <v>93</v>
      </c>
      <c r="H426" s="5"/>
      <c r="I426" s="2" t="s">
        <v>47</v>
      </c>
      <c r="J426" s="4">
        <v>1180.1600000000001</v>
      </c>
      <c r="K426" s="4">
        <v>1180.1600000000001</v>
      </c>
      <c r="L426" s="6">
        <f>J426</f>
        <v>1180.1600000000001</v>
      </c>
    </row>
    <row r="427" spans="2:21" x14ac:dyDescent="0.25">
      <c r="B427" s="2" t="s">
        <v>43</v>
      </c>
      <c r="C427" s="3">
        <v>45275</v>
      </c>
      <c r="D427" s="2" t="s">
        <v>332</v>
      </c>
      <c r="E427" s="2" t="s">
        <v>448</v>
      </c>
      <c r="F427" s="2" t="s">
        <v>45</v>
      </c>
      <c r="G427" s="2" t="s">
        <v>93</v>
      </c>
      <c r="H427" s="5"/>
      <c r="I427" s="2" t="s">
        <v>47</v>
      </c>
      <c r="J427" s="4">
        <v>3.72</v>
      </c>
      <c r="K427" s="4">
        <v>3.72</v>
      </c>
      <c r="O427" s="6">
        <f>J427</f>
        <v>3.72</v>
      </c>
    </row>
    <row r="428" spans="2:21" x14ac:dyDescent="0.25">
      <c r="B428" s="2" t="s">
        <v>43</v>
      </c>
      <c r="C428" s="3">
        <v>45275</v>
      </c>
      <c r="D428" s="2" t="s">
        <v>332</v>
      </c>
      <c r="E428" s="2" t="s">
        <v>448</v>
      </c>
      <c r="F428" s="2" t="s">
        <v>45</v>
      </c>
      <c r="G428" s="2" t="s">
        <v>93</v>
      </c>
      <c r="H428" s="5"/>
      <c r="I428" s="2" t="s">
        <v>47</v>
      </c>
      <c r="J428" s="4">
        <v>12.69</v>
      </c>
      <c r="K428" s="4">
        <v>12.69</v>
      </c>
      <c r="M428" s="6">
        <f>J428</f>
        <v>12.69</v>
      </c>
    </row>
    <row r="429" spans="2:21" x14ac:dyDescent="0.25">
      <c r="B429" s="2" t="s">
        <v>43</v>
      </c>
      <c r="C429" s="3">
        <v>45275</v>
      </c>
      <c r="D429" s="2" t="s">
        <v>332</v>
      </c>
      <c r="E429" s="2" t="s">
        <v>448</v>
      </c>
      <c r="F429" s="2" t="s">
        <v>45</v>
      </c>
      <c r="G429" s="2" t="s">
        <v>93</v>
      </c>
      <c r="H429" s="5"/>
      <c r="I429" s="2" t="s">
        <v>47</v>
      </c>
      <c r="J429" s="4">
        <v>6.84</v>
      </c>
      <c r="K429" s="4">
        <v>6.84</v>
      </c>
      <c r="N429" s="6">
        <f>J429</f>
        <v>6.84</v>
      </c>
    </row>
    <row r="430" spans="2:21" x14ac:dyDescent="0.25">
      <c r="B430" s="2" t="s">
        <v>43</v>
      </c>
      <c r="C430" s="3">
        <v>45275</v>
      </c>
      <c r="D430" s="2" t="s">
        <v>332</v>
      </c>
      <c r="E430" s="2" t="s">
        <v>448</v>
      </c>
      <c r="F430" s="2" t="s">
        <v>45</v>
      </c>
      <c r="G430" s="2" t="s">
        <v>93</v>
      </c>
      <c r="H430" s="5"/>
      <c r="I430" s="2" t="s">
        <v>47</v>
      </c>
      <c r="J430" s="4">
        <v>2.83</v>
      </c>
      <c r="K430" s="4">
        <v>2.83</v>
      </c>
      <c r="P430" s="6">
        <f>J430</f>
        <v>2.83</v>
      </c>
    </row>
    <row r="431" spans="2:21" x14ac:dyDescent="0.25">
      <c r="B431" s="2" t="s">
        <v>43</v>
      </c>
      <c r="C431" s="3">
        <v>45275</v>
      </c>
      <c r="D431" s="2" t="s">
        <v>332</v>
      </c>
      <c r="E431" s="2" t="s">
        <v>448</v>
      </c>
      <c r="F431" s="2" t="s">
        <v>45</v>
      </c>
      <c r="G431" s="2" t="s">
        <v>93</v>
      </c>
      <c r="H431" s="5"/>
      <c r="I431" s="2" t="s">
        <v>47</v>
      </c>
      <c r="J431" s="4">
        <v>0.35</v>
      </c>
      <c r="K431" s="4">
        <v>0.35</v>
      </c>
      <c r="R431" s="6">
        <f>J431</f>
        <v>0.35</v>
      </c>
    </row>
    <row r="432" spans="2:21" x14ac:dyDescent="0.25">
      <c r="B432" s="2" t="s">
        <v>43</v>
      </c>
      <c r="C432" s="3">
        <v>45275</v>
      </c>
      <c r="D432" s="2" t="s">
        <v>332</v>
      </c>
      <c r="E432" s="2" t="s">
        <v>448</v>
      </c>
      <c r="F432" s="2" t="s">
        <v>45</v>
      </c>
      <c r="G432" s="2" t="s">
        <v>93</v>
      </c>
      <c r="H432" s="5"/>
      <c r="I432" s="2" t="s">
        <v>47</v>
      </c>
      <c r="J432" s="4">
        <v>73.17</v>
      </c>
      <c r="K432" s="4">
        <v>73.17</v>
      </c>
      <c r="S432" s="6">
        <f>J432</f>
        <v>73.17</v>
      </c>
    </row>
    <row r="433" spans="2:21" x14ac:dyDescent="0.25">
      <c r="B433" s="2" t="s">
        <v>43</v>
      </c>
      <c r="C433" s="3">
        <v>45275</v>
      </c>
      <c r="D433" s="2" t="s">
        <v>332</v>
      </c>
      <c r="E433" s="2" t="s">
        <v>448</v>
      </c>
      <c r="F433" s="2" t="s">
        <v>45</v>
      </c>
      <c r="G433" s="2" t="s">
        <v>93</v>
      </c>
      <c r="H433" s="5"/>
      <c r="I433" s="2" t="s">
        <v>47</v>
      </c>
      <c r="J433" s="4">
        <v>17.11</v>
      </c>
      <c r="K433" s="4">
        <v>17.11</v>
      </c>
      <c r="T433" s="6">
        <f>J433</f>
        <v>17.11</v>
      </c>
    </row>
    <row r="434" spans="2:21" x14ac:dyDescent="0.25">
      <c r="B434" s="2" t="s">
        <v>43</v>
      </c>
      <c r="C434" s="3">
        <v>45275</v>
      </c>
      <c r="D434" s="2" t="s">
        <v>332</v>
      </c>
      <c r="E434" s="2" t="s">
        <v>448</v>
      </c>
      <c r="F434" s="2" t="s">
        <v>45</v>
      </c>
      <c r="G434" s="2" t="s">
        <v>93</v>
      </c>
      <c r="H434" s="5"/>
      <c r="I434" s="2" t="s">
        <v>47</v>
      </c>
      <c r="J434" s="4">
        <v>2.83</v>
      </c>
      <c r="K434" s="4">
        <v>2.83</v>
      </c>
      <c r="U434" s="6">
        <f>J434</f>
        <v>2.83</v>
      </c>
    </row>
    <row r="435" spans="2:21" x14ac:dyDescent="0.25">
      <c r="B435" s="2" t="s">
        <v>43</v>
      </c>
      <c r="C435" s="3">
        <v>45282</v>
      </c>
      <c r="D435" s="2" t="s">
        <v>333</v>
      </c>
      <c r="E435" s="2" t="s">
        <v>448</v>
      </c>
      <c r="F435" s="2" t="s">
        <v>45</v>
      </c>
      <c r="G435" s="2" t="s">
        <v>93</v>
      </c>
      <c r="H435" s="5"/>
      <c r="I435" s="2" t="s">
        <v>47</v>
      </c>
      <c r="J435" s="4">
        <v>1180.1600000000001</v>
      </c>
      <c r="K435" s="4">
        <v>1180.1600000000001</v>
      </c>
      <c r="L435" s="6">
        <f>J435</f>
        <v>1180.1600000000001</v>
      </c>
    </row>
    <row r="436" spans="2:21" x14ac:dyDescent="0.25">
      <c r="B436" s="2" t="s">
        <v>43</v>
      </c>
      <c r="C436" s="3">
        <v>45282</v>
      </c>
      <c r="D436" s="2" t="s">
        <v>333</v>
      </c>
      <c r="E436" s="2" t="s">
        <v>448</v>
      </c>
      <c r="F436" s="2" t="s">
        <v>45</v>
      </c>
      <c r="G436" s="2" t="s">
        <v>93</v>
      </c>
      <c r="H436" s="5"/>
      <c r="I436" s="2" t="s">
        <v>47</v>
      </c>
      <c r="J436" s="4">
        <v>3.72</v>
      </c>
      <c r="K436" s="4">
        <v>3.72</v>
      </c>
      <c r="O436" s="6">
        <f>J436</f>
        <v>3.72</v>
      </c>
    </row>
    <row r="437" spans="2:21" x14ac:dyDescent="0.25">
      <c r="B437" s="2" t="s">
        <v>43</v>
      </c>
      <c r="C437" s="3">
        <v>45282</v>
      </c>
      <c r="D437" s="2" t="s">
        <v>333</v>
      </c>
      <c r="E437" s="2" t="s">
        <v>448</v>
      </c>
      <c r="F437" s="2" t="s">
        <v>45</v>
      </c>
      <c r="G437" s="2" t="s">
        <v>93</v>
      </c>
      <c r="H437" s="5"/>
      <c r="I437" s="2" t="s">
        <v>47</v>
      </c>
      <c r="J437" s="4">
        <v>12.69</v>
      </c>
      <c r="K437" s="4">
        <v>12.69</v>
      </c>
      <c r="M437" s="6">
        <f>J437</f>
        <v>12.69</v>
      </c>
    </row>
    <row r="438" spans="2:21" x14ac:dyDescent="0.25">
      <c r="B438" s="2" t="s">
        <v>43</v>
      </c>
      <c r="C438" s="3">
        <v>45282</v>
      </c>
      <c r="D438" s="2" t="s">
        <v>333</v>
      </c>
      <c r="E438" s="2" t="s">
        <v>448</v>
      </c>
      <c r="F438" s="2" t="s">
        <v>45</v>
      </c>
      <c r="G438" s="2" t="s">
        <v>93</v>
      </c>
      <c r="H438" s="5"/>
      <c r="I438" s="2" t="s">
        <v>47</v>
      </c>
      <c r="J438" s="4">
        <v>6.84</v>
      </c>
      <c r="K438" s="4">
        <v>6.84</v>
      </c>
      <c r="N438" s="6">
        <f>J438</f>
        <v>6.84</v>
      </c>
    </row>
    <row r="439" spans="2:21" x14ac:dyDescent="0.25">
      <c r="B439" s="2" t="s">
        <v>43</v>
      </c>
      <c r="C439" s="3">
        <v>45282</v>
      </c>
      <c r="D439" s="2" t="s">
        <v>333</v>
      </c>
      <c r="E439" s="2" t="s">
        <v>448</v>
      </c>
      <c r="F439" s="2" t="s">
        <v>45</v>
      </c>
      <c r="G439" s="2" t="s">
        <v>93</v>
      </c>
      <c r="H439" s="5"/>
      <c r="I439" s="2" t="s">
        <v>47</v>
      </c>
      <c r="J439" s="4">
        <v>2.83</v>
      </c>
      <c r="K439" s="4">
        <v>2.83</v>
      </c>
      <c r="P439" s="6">
        <f>J439</f>
        <v>2.83</v>
      </c>
    </row>
    <row r="440" spans="2:21" x14ac:dyDescent="0.25">
      <c r="B440" s="2" t="s">
        <v>43</v>
      </c>
      <c r="C440" s="3">
        <v>45282</v>
      </c>
      <c r="D440" s="2" t="s">
        <v>333</v>
      </c>
      <c r="E440" s="2" t="s">
        <v>448</v>
      </c>
      <c r="F440" s="2" t="s">
        <v>45</v>
      </c>
      <c r="G440" s="2" t="s">
        <v>93</v>
      </c>
      <c r="H440" s="5"/>
      <c r="I440" s="2" t="s">
        <v>47</v>
      </c>
      <c r="J440" s="4">
        <v>0.36</v>
      </c>
      <c r="K440" s="4">
        <v>0.36</v>
      </c>
      <c r="R440" s="6">
        <f>J440</f>
        <v>0.36</v>
      </c>
    </row>
    <row r="441" spans="2:21" x14ac:dyDescent="0.25">
      <c r="B441" s="2" t="s">
        <v>43</v>
      </c>
      <c r="C441" s="3">
        <v>45282</v>
      </c>
      <c r="D441" s="2" t="s">
        <v>333</v>
      </c>
      <c r="E441" s="2" t="s">
        <v>448</v>
      </c>
      <c r="F441" s="2" t="s">
        <v>45</v>
      </c>
      <c r="G441" s="2" t="s">
        <v>93</v>
      </c>
      <c r="H441" s="5"/>
      <c r="I441" s="2" t="s">
        <v>47</v>
      </c>
      <c r="J441" s="4">
        <v>73.17</v>
      </c>
      <c r="K441" s="4">
        <v>73.17</v>
      </c>
      <c r="S441" s="6">
        <f>J441</f>
        <v>73.17</v>
      </c>
    </row>
    <row r="442" spans="2:21" x14ac:dyDescent="0.25">
      <c r="B442" s="2" t="s">
        <v>43</v>
      </c>
      <c r="C442" s="3">
        <v>45282</v>
      </c>
      <c r="D442" s="2" t="s">
        <v>333</v>
      </c>
      <c r="E442" s="2" t="s">
        <v>448</v>
      </c>
      <c r="F442" s="2" t="s">
        <v>45</v>
      </c>
      <c r="G442" s="2" t="s">
        <v>93</v>
      </c>
      <c r="H442" s="5"/>
      <c r="I442" s="2" t="s">
        <v>47</v>
      </c>
      <c r="J442" s="4">
        <v>17.11</v>
      </c>
      <c r="K442" s="4">
        <v>17.11</v>
      </c>
      <c r="T442" s="6">
        <f>J442</f>
        <v>17.11</v>
      </c>
    </row>
    <row r="443" spans="2:21" x14ac:dyDescent="0.25">
      <c r="B443" s="2" t="s">
        <v>43</v>
      </c>
      <c r="C443" s="3">
        <v>45282</v>
      </c>
      <c r="D443" s="2" t="s">
        <v>333</v>
      </c>
      <c r="E443" s="2" t="s">
        <v>448</v>
      </c>
      <c r="F443" s="2" t="s">
        <v>45</v>
      </c>
      <c r="G443" s="2" t="s">
        <v>93</v>
      </c>
      <c r="H443" s="5"/>
      <c r="I443" s="2" t="s">
        <v>47</v>
      </c>
      <c r="J443" s="4">
        <v>2.83</v>
      </c>
      <c r="K443" s="4">
        <v>2.83</v>
      </c>
      <c r="U443" s="6">
        <f>J443</f>
        <v>2.83</v>
      </c>
    </row>
    <row r="444" spans="2:21" x14ac:dyDescent="0.25">
      <c r="B444" s="2" t="s">
        <v>43</v>
      </c>
      <c r="C444" s="3">
        <v>45289</v>
      </c>
      <c r="D444" s="2" t="s">
        <v>334</v>
      </c>
      <c r="E444" s="2" t="s">
        <v>448</v>
      </c>
      <c r="F444" s="2" t="s">
        <v>45</v>
      </c>
      <c r="G444" s="2" t="s">
        <v>93</v>
      </c>
      <c r="H444" s="5"/>
      <c r="I444" s="2" t="s">
        <v>47</v>
      </c>
      <c r="J444" s="4">
        <v>1180.1600000000001</v>
      </c>
      <c r="K444" s="4">
        <v>1180.1600000000001</v>
      </c>
      <c r="L444" s="6">
        <f>J444</f>
        <v>1180.1600000000001</v>
      </c>
    </row>
    <row r="445" spans="2:21" x14ac:dyDescent="0.25">
      <c r="B445" s="2" t="s">
        <v>43</v>
      </c>
      <c r="C445" s="3">
        <v>45289</v>
      </c>
      <c r="D445" s="2" t="s">
        <v>334</v>
      </c>
      <c r="E445" s="2" t="s">
        <v>448</v>
      </c>
      <c r="F445" s="2" t="s">
        <v>45</v>
      </c>
      <c r="G445" s="2" t="s">
        <v>93</v>
      </c>
      <c r="H445" s="5"/>
      <c r="I445" s="2" t="s">
        <v>47</v>
      </c>
      <c r="J445" s="4">
        <v>3.72</v>
      </c>
      <c r="K445" s="4">
        <v>3.72</v>
      </c>
      <c r="O445" s="6">
        <f>J445</f>
        <v>3.72</v>
      </c>
    </row>
    <row r="446" spans="2:21" x14ac:dyDescent="0.25">
      <c r="B446" s="2" t="s">
        <v>43</v>
      </c>
      <c r="C446" s="3">
        <v>45289</v>
      </c>
      <c r="D446" s="2" t="s">
        <v>334</v>
      </c>
      <c r="E446" s="2" t="s">
        <v>448</v>
      </c>
      <c r="F446" s="2" t="s">
        <v>45</v>
      </c>
      <c r="G446" s="2" t="s">
        <v>93</v>
      </c>
      <c r="H446" s="5"/>
      <c r="I446" s="2" t="s">
        <v>47</v>
      </c>
      <c r="J446" s="4">
        <v>12.69</v>
      </c>
      <c r="K446" s="4">
        <v>12.69</v>
      </c>
      <c r="M446" s="6">
        <f>J446</f>
        <v>12.69</v>
      </c>
    </row>
    <row r="447" spans="2:21" x14ac:dyDescent="0.25">
      <c r="B447" s="2" t="s">
        <v>43</v>
      </c>
      <c r="C447" s="3">
        <v>45289</v>
      </c>
      <c r="D447" s="2" t="s">
        <v>334</v>
      </c>
      <c r="E447" s="2" t="s">
        <v>448</v>
      </c>
      <c r="F447" s="2" t="s">
        <v>45</v>
      </c>
      <c r="G447" s="2" t="s">
        <v>93</v>
      </c>
      <c r="H447" s="5"/>
      <c r="I447" s="2" t="s">
        <v>47</v>
      </c>
      <c r="J447" s="4">
        <v>6.84</v>
      </c>
      <c r="K447" s="4">
        <v>6.84</v>
      </c>
      <c r="N447" s="6">
        <f>J447</f>
        <v>6.84</v>
      </c>
    </row>
    <row r="448" spans="2:21" x14ac:dyDescent="0.25">
      <c r="B448" s="2" t="s">
        <v>43</v>
      </c>
      <c r="C448" s="3">
        <v>45289</v>
      </c>
      <c r="D448" s="2" t="s">
        <v>334</v>
      </c>
      <c r="E448" s="2" t="s">
        <v>448</v>
      </c>
      <c r="F448" s="2" t="s">
        <v>45</v>
      </c>
      <c r="G448" s="2" t="s">
        <v>93</v>
      </c>
      <c r="H448" s="5"/>
      <c r="I448" s="2" t="s">
        <v>47</v>
      </c>
      <c r="J448" s="4">
        <v>2.83</v>
      </c>
      <c r="K448" s="4">
        <v>2.83</v>
      </c>
      <c r="P448" s="6">
        <f>J448</f>
        <v>2.83</v>
      </c>
    </row>
    <row r="449" spans="2:22" x14ac:dyDescent="0.25">
      <c r="B449" s="2" t="s">
        <v>43</v>
      </c>
      <c r="C449" s="3">
        <v>45289</v>
      </c>
      <c r="D449" s="2" t="s">
        <v>334</v>
      </c>
      <c r="E449" s="2" t="s">
        <v>448</v>
      </c>
      <c r="F449" s="2" t="s">
        <v>45</v>
      </c>
      <c r="G449" s="2" t="s">
        <v>93</v>
      </c>
      <c r="H449" s="5"/>
      <c r="I449" s="2" t="s">
        <v>47</v>
      </c>
      <c r="J449" s="4">
        <v>11.62</v>
      </c>
      <c r="K449" s="4">
        <v>11.62</v>
      </c>
      <c r="Q449" s="6">
        <f>J449</f>
        <v>11.62</v>
      </c>
    </row>
    <row r="450" spans="2:22" x14ac:dyDescent="0.25">
      <c r="B450" s="2" t="s">
        <v>43</v>
      </c>
      <c r="C450" s="3">
        <v>45289</v>
      </c>
      <c r="D450" s="2" t="s">
        <v>334</v>
      </c>
      <c r="E450" s="2" t="s">
        <v>448</v>
      </c>
      <c r="F450" s="2" t="s">
        <v>45</v>
      </c>
      <c r="G450" s="2" t="s">
        <v>93</v>
      </c>
      <c r="H450" s="5"/>
      <c r="I450" s="2" t="s">
        <v>47</v>
      </c>
      <c r="J450" s="4">
        <v>0.35</v>
      </c>
      <c r="K450" s="4">
        <v>0.35</v>
      </c>
      <c r="R450" s="6">
        <f>J450</f>
        <v>0.35</v>
      </c>
    </row>
    <row r="451" spans="2:22" x14ac:dyDescent="0.25">
      <c r="B451" s="2" t="s">
        <v>43</v>
      </c>
      <c r="C451" s="3">
        <v>45289</v>
      </c>
      <c r="D451" s="2" t="s">
        <v>334</v>
      </c>
      <c r="E451" s="2" t="s">
        <v>448</v>
      </c>
      <c r="F451" s="2" t="s">
        <v>45</v>
      </c>
      <c r="G451" s="2" t="s">
        <v>93</v>
      </c>
      <c r="H451" s="5"/>
      <c r="I451" s="2" t="s">
        <v>47</v>
      </c>
      <c r="J451" s="4">
        <v>73.17</v>
      </c>
      <c r="K451" s="4">
        <v>73.17</v>
      </c>
      <c r="S451" s="6">
        <f>J451</f>
        <v>73.17</v>
      </c>
    </row>
    <row r="452" spans="2:22" x14ac:dyDescent="0.25">
      <c r="B452" s="2" t="s">
        <v>43</v>
      </c>
      <c r="C452" s="3">
        <v>45289</v>
      </c>
      <c r="D452" s="2" t="s">
        <v>334</v>
      </c>
      <c r="E452" s="2" t="s">
        <v>448</v>
      </c>
      <c r="F452" s="2" t="s">
        <v>45</v>
      </c>
      <c r="G452" s="2" t="s">
        <v>93</v>
      </c>
      <c r="H452" s="5"/>
      <c r="I452" s="2" t="s">
        <v>47</v>
      </c>
      <c r="J452" s="4">
        <v>17.11</v>
      </c>
      <c r="K452" s="4">
        <v>17.11</v>
      </c>
      <c r="T452" s="6">
        <f>J452</f>
        <v>17.11</v>
      </c>
    </row>
    <row r="453" spans="2:22" x14ac:dyDescent="0.25">
      <c r="B453" s="2" t="s">
        <v>43</v>
      </c>
      <c r="C453" s="3">
        <v>45289</v>
      </c>
      <c r="D453" s="2" t="s">
        <v>334</v>
      </c>
      <c r="E453" s="2" t="s">
        <v>448</v>
      </c>
      <c r="F453" s="2" t="s">
        <v>45</v>
      </c>
      <c r="G453" s="2" t="s">
        <v>93</v>
      </c>
      <c r="H453" s="5"/>
      <c r="I453" s="2" t="s">
        <v>47</v>
      </c>
      <c r="J453" s="4">
        <v>2.84</v>
      </c>
      <c r="K453" s="4">
        <v>2.84</v>
      </c>
      <c r="U453" s="6">
        <f>J453</f>
        <v>2.84</v>
      </c>
    </row>
    <row r="455" spans="2:22" x14ac:dyDescent="0.25">
      <c r="J455" s="7">
        <f>SUM(J2:J454)</f>
        <v>67548.470000000118</v>
      </c>
      <c r="K455" s="7">
        <f>SUM(K2:K454)</f>
        <v>67548.470000000118</v>
      </c>
      <c r="L455" s="7">
        <f t="shared" ref="L455:U455" si="0">SUM(L2:L454)</f>
        <v>61298.900000000081</v>
      </c>
      <c r="M455" s="7">
        <f>SUM(M2:M454)</f>
        <v>670.42000000000064</v>
      </c>
      <c r="N455" s="7">
        <f>SUM(N2:N454)</f>
        <v>298.75999999999988</v>
      </c>
      <c r="O455" s="7">
        <f t="shared" si="0"/>
        <v>193.43999999999997</v>
      </c>
      <c r="P455" s="7">
        <f t="shared" si="0"/>
        <v>67.919999999999973</v>
      </c>
      <c r="Q455" s="7">
        <f t="shared" si="0"/>
        <v>164.16000000000003</v>
      </c>
      <c r="R455" s="7">
        <f t="shared" si="0"/>
        <v>18.389999999999993</v>
      </c>
      <c r="S455" s="7">
        <f t="shared" si="0"/>
        <v>3800.5300000000025</v>
      </c>
      <c r="T455" s="7">
        <f t="shared" si="0"/>
        <v>888.8300000000005</v>
      </c>
      <c r="U455" s="7">
        <f t="shared" si="0"/>
        <v>147.12000000000003</v>
      </c>
    </row>
    <row r="456" spans="2:22" x14ac:dyDescent="0.25">
      <c r="M456" t="s">
        <v>335</v>
      </c>
      <c r="N456" t="s">
        <v>105</v>
      </c>
      <c r="O456" s="32" t="s">
        <v>106</v>
      </c>
      <c r="P456" s="38" t="s">
        <v>282</v>
      </c>
      <c r="Q456" s="32" t="s">
        <v>177</v>
      </c>
      <c r="R456" s="32" t="s">
        <v>109</v>
      </c>
      <c r="S456" s="32" t="s">
        <v>110</v>
      </c>
      <c r="T456" s="32" t="s">
        <v>111</v>
      </c>
      <c r="U456" s="32" t="s">
        <v>112</v>
      </c>
    </row>
    <row r="457" spans="2:22" x14ac:dyDescent="0.25">
      <c r="V457" s="24"/>
    </row>
    <row r="458" spans="2:22" x14ac:dyDescent="0.25">
      <c r="V458" s="24"/>
    </row>
    <row r="459" spans="2:22" x14ac:dyDescent="0.25">
      <c r="V459" s="24"/>
    </row>
    <row r="460" spans="2:22" x14ac:dyDescent="0.25">
      <c r="V460" s="24"/>
    </row>
    <row r="461" spans="2:22" x14ac:dyDescent="0.25">
      <c r="I461" s="22" t="s">
        <v>443</v>
      </c>
      <c r="J461" s="8" t="s">
        <v>448</v>
      </c>
      <c r="Q461" s="19"/>
      <c r="R461" s="18"/>
      <c r="S461" s="19"/>
      <c r="T461" s="19"/>
      <c r="V461" s="24"/>
    </row>
    <row r="462" spans="2:22" x14ac:dyDescent="0.25">
      <c r="R462" s="19"/>
      <c r="T462" s="8"/>
      <c r="U462" s="8"/>
    </row>
    <row r="463" spans="2:22" x14ac:dyDescent="0.25">
      <c r="J463" s="8"/>
      <c r="K463" s="22" t="s">
        <v>113</v>
      </c>
      <c r="L463" s="22" t="s">
        <v>10</v>
      </c>
      <c r="M463" s="22" t="s">
        <v>114</v>
      </c>
      <c r="T463" s="29"/>
      <c r="U463" s="8"/>
      <c r="V463" s="24"/>
    </row>
    <row r="464" spans="2:22" x14ac:dyDescent="0.25">
      <c r="I464" s="22" t="s">
        <v>115</v>
      </c>
      <c r="J464" s="8" t="s">
        <v>116</v>
      </c>
      <c r="K464" s="50">
        <v>1872</v>
      </c>
      <c r="L464" s="50">
        <f>L455</f>
        <v>61298.900000000081</v>
      </c>
      <c r="M464" s="54">
        <f>SUM(O455:U455)</f>
        <v>5280.3900000000031</v>
      </c>
      <c r="O464" s="45" t="s">
        <v>117</v>
      </c>
      <c r="P464" s="22" t="s">
        <v>118</v>
      </c>
      <c r="Q464" s="22" t="s">
        <v>119</v>
      </c>
    </row>
    <row r="465" spans="9:22" x14ac:dyDescent="0.25">
      <c r="I465" s="8"/>
      <c r="J465" s="8"/>
      <c r="K465" s="50"/>
      <c r="L465" s="50"/>
      <c r="M465" s="35"/>
      <c r="O465" s="18"/>
      <c r="Q465" s="18">
        <v>32.14</v>
      </c>
      <c r="T465" s="18"/>
      <c r="U465" s="18"/>
    </row>
    <row r="466" spans="9:22" x14ac:dyDescent="0.25">
      <c r="I466" s="58">
        <v>2024</v>
      </c>
      <c r="J466" s="8" t="s">
        <v>120</v>
      </c>
      <c r="K466" s="55"/>
      <c r="L466" s="35">
        <f>L467-L464</f>
        <v>1911.5836479999271</v>
      </c>
      <c r="M466" s="50">
        <f>M464*P467</f>
        <v>158.41170000000008</v>
      </c>
      <c r="O466" s="42">
        <v>44927</v>
      </c>
      <c r="P466" s="27">
        <v>0.02</v>
      </c>
      <c r="Q466" s="18">
        <f>Q465*(1+P466)</f>
        <v>32.782800000000002</v>
      </c>
    </row>
    <row r="467" spans="9:22" x14ac:dyDescent="0.25">
      <c r="I467" s="58"/>
      <c r="J467" s="8" t="s">
        <v>121</v>
      </c>
      <c r="K467" s="35"/>
      <c r="L467" s="56">
        <f>K464*Q467</f>
        <v>63210.483648000009</v>
      </c>
      <c r="M467" s="47">
        <f>M464+M466</f>
        <v>5438.8017000000027</v>
      </c>
      <c r="O467" s="42">
        <v>45292</v>
      </c>
      <c r="P467" s="27">
        <v>0.03</v>
      </c>
      <c r="Q467" s="18">
        <f t="shared" ref="Q467:Q468" si="1">Q466*(1+P467)</f>
        <v>33.766284000000006</v>
      </c>
    </row>
    <row r="468" spans="9:22" x14ac:dyDescent="0.25">
      <c r="I468" s="8"/>
      <c r="K468" s="35"/>
      <c r="L468" s="35"/>
      <c r="M468" s="35"/>
      <c r="O468" s="42">
        <v>45658</v>
      </c>
      <c r="P468" s="27">
        <v>0.03</v>
      </c>
      <c r="Q468" s="18">
        <f t="shared" si="1"/>
        <v>34.779272520000006</v>
      </c>
    </row>
    <row r="469" spans="9:22" x14ac:dyDescent="0.25">
      <c r="I469" s="58">
        <v>2025</v>
      </c>
      <c r="J469" s="8" t="s">
        <v>122</v>
      </c>
      <c r="K469" s="35"/>
      <c r="L469" s="35">
        <f>L470-L467</f>
        <v>1896.3145094400024</v>
      </c>
      <c r="M469" s="35">
        <f>M467*P468</f>
        <v>163.16405100000009</v>
      </c>
      <c r="V469" s="24"/>
    </row>
    <row r="470" spans="9:22" x14ac:dyDescent="0.25">
      <c r="I470" s="58"/>
      <c r="J470" s="8" t="s">
        <v>123</v>
      </c>
      <c r="K470" s="35"/>
      <c r="L470" s="56">
        <f>K464*Q468</f>
        <v>65106.798157440011</v>
      </c>
      <c r="M470" s="56">
        <f>M467+M469</f>
        <v>5601.9657510000025</v>
      </c>
      <c r="V470" s="24"/>
    </row>
    <row r="471" spans="9:22" x14ac:dyDescent="0.25">
      <c r="K471" s="19"/>
      <c r="V471" s="24"/>
    </row>
  </sheetData>
  <mergeCells count="2">
    <mergeCell ref="I466:I467"/>
    <mergeCell ref="I469:I470"/>
  </mergeCells>
  <phoneticPr fontId="11" type="noConversion"/>
  <pageMargins left="0.7" right="0.7" top="0.75" bottom="0.75" header="0.3" footer="0.3"/>
  <pageSetup scale="88" orientation="portrait" r:id="rId1"/>
  <headerFooter scaleWithDoc="0">
    <oddHeader>&amp;L&amp;"-,Bold"Summit View Water Works LLC
TYE 12/31/23&amp;R&amp;"-,Bold"Exhibit AML-03
Pg 8 of 10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0BF4A8-416D-4743-BDE7-436D7E322B45}">
  <sheetPr>
    <pageSetUpPr fitToPage="1"/>
  </sheetPr>
  <dimension ref="B1:V355"/>
  <sheetViews>
    <sheetView topLeftCell="A322" workbookViewId="0">
      <selection activeCell="J345" sqref="J345"/>
    </sheetView>
  </sheetViews>
  <sheetFormatPr defaultRowHeight="15" x14ac:dyDescent="0.25"/>
  <cols>
    <col min="1" max="1" width="2.7109375" customWidth="1"/>
    <col min="2" max="2" width="7.7109375" bestFit="1" customWidth="1"/>
    <col min="3" max="3" width="8.7109375" bestFit="1" customWidth="1"/>
    <col min="4" max="4" width="6.42578125" bestFit="1" customWidth="1"/>
    <col min="5" max="5" width="5.5703125" bestFit="1" customWidth="1"/>
    <col min="6" max="6" width="10.5703125" bestFit="1" customWidth="1"/>
    <col min="7" max="7" width="9.7109375" bestFit="1" customWidth="1"/>
    <col min="8" max="8" width="3.28515625" bestFit="1" customWidth="1"/>
    <col min="9" max="9" width="19.42578125" bestFit="1" customWidth="1"/>
    <col min="10" max="10" width="21.85546875" bestFit="1" customWidth="1"/>
    <col min="11" max="11" width="11" bestFit="1" customWidth="1"/>
    <col min="12" max="12" width="9.140625" bestFit="1" customWidth="1"/>
    <col min="13" max="13" width="9" bestFit="1" customWidth="1"/>
    <col min="14" max="14" width="9.85546875" bestFit="1" customWidth="1"/>
    <col min="15" max="15" width="12.7109375" bestFit="1" customWidth="1"/>
    <col min="16" max="16" width="8.140625" bestFit="1" customWidth="1"/>
    <col min="17" max="17" width="9.28515625" bestFit="1" customWidth="1"/>
    <col min="18" max="18" width="10.7109375" bestFit="1" customWidth="1"/>
    <col min="19" max="19" width="11.28515625" bestFit="1" customWidth="1"/>
    <col min="20" max="20" width="12" bestFit="1" customWidth="1"/>
    <col min="21" max="21" width="8.28515625" bestFit="1" customWidth="1"/>
    <col min="22" max="22" width="12.42578125" bestFit="1" customWidth="1"/>
    <col min="25" max="25" width="9.5703125" bestFit="1" customWidth="1"/>
    <col min="26" max="26" width="11.28515625" bestFit="1" customWidth="1"/>
    <col min="27" max="27" width="9.5703125" bestFit="1" customWidth="1"/>
  </cols>
  <sheetData>
    <row r="1" spans="2:22" x14ac:dyDescent="0.25"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</row>
    <row r="2" spans="2:22" x14ac:dyDescent="0.25">
      <c r="B2" s="2" t="s">
        <v>43</v>
      </c>
      <c r="C2" s="3">
        <v>44932</v>
      </c>
      <c r="D2" s="2" t="s">
        <v>336</v>
      </c>
      <c r="E2" s="2" t="s">
        <v>449</v>
      </c>
      <c r="F2" s="2" t="s">
        <v>45</v>
      </c>
      <c r="G2" s="2" t="s">
        <v>93</v>
      </c>
      <c r="H2" s="5"/>
      <c r="I2" s="2" t="s">
        <v>47</v>
      </c>
      <c r="J2" s="4">
        <v>464.64</v>
      </c>
      <c r="K2" s="4">
        <v>464.64</v>
      </c>
      <c r="L2" s="6">
        <f>J2</f>
        <v>464.64</v>
      </c>
    </row>
    <row r="3" spans="2:22" x14ac:dyDescent="0.25">
      <c r="B3" s="2" t="s">
        <v>43</v>
      </c>
      <c r="C3" s="3">
        <v>44932</v>
      </c>
      <c r="D3" s="2" t="s">
        <v>336</v>
      </c>
      <c r="E3" s="2" t="s">
        <v>449</v>
      </c>
      <c r="F3" s="2" t="s">
        <v>45</v>
      </c>
      <c r="G3" s="2" t="s">
        <v>93</v>
      </c>
      <c r="H3" s="5"/>
      <c r="I3" s="2" t="s">
        <v>47</v>
      </c>
      <c r="J3" s="4">
        <v>0</v>
      </c>
      <c r="K3" s="4">
        <v>0</v>
      </c>
    </row>
    <row r="4" spans="2:22" x14ac:dyDescent="0.25">
      <c r="B4" s="2" t="s">
        <v>43</v>
      </c>
      <c r="C4" s="3">
        <v>44932</v>
      </c>
      <c r="D4" s="2" t="s">
        <v>336</v>
      </c>
      <c r="E4" s="2" t="s">
        <v>449</v>
      </c>
      <c r="F4" s="2" t="s">
        <v>45</v>
      </c>
      <c r="G4" s="2" t="s">
        <v>93</v>
      </c>
      <c r="H4" s="5"/>
      <c r="I4" s="2" t="s">
        <v>47</v>
      </c>
      <c r="J4" s="4">
        <v>0.14000000000000001</v>
      </c>
      <c r="K4" s="4">
        <v>0.14000000000000001</v>
      </c>
      <c r="O4" s="6">
        <f>J4</f>
        <v>0.14000000000000001</v>
      </c>
    </row>
    <row r="5" spans="2:22" x14ac:dyDescent="0.25">
      <c r="B5" s="2" t="s">
        <v>43</v>
      </c>
      <c r="C5" s="3">
        <v>44932</v>
      </c>
      <c r="D5" s="2" t="s">
        <v>336</v>
      </c>
      <c r="E5" s="2" t="s">
        <v>449</v>
      </c>
      <c r="F5" s="2" t="s">
        <v>45</v>
      </c>
      <c r="G5" s="2" t="s">
        <v>93</v>
      </c>
      <c r="H5" s="5"/>
      <c r="I5" s="2" t="s">
        <v>47</v>
      </c>
      <c r="J5" s="4">
        <v>28.81</v>
      </c>
      <c r="K5" s="4">
        <v>28.81</v>
      </c>
      <c r="P5" s="6">
        <f>J5</f>
        <v>28.81</v>
      </c>
    </row>
    <row r="6" spans="2:22" x14ac:dyDescent="0.25">
      <c r="B6" s="2" t="s">
        <v>43</v>
      </c>
      <c r="C6" s="3">
        <v>44932</v>
      </c>
      <c r="D6" s="2" t="s">
        <v>336</v>
      </c>
      <c r="E6" s="2" t="s">
        <v>449</v>
      </c>
      <c r="F6" s="2" t="s">
        <v>45</v>
      </c>
      <c r="G6" s="2" t="s">
        <v>93</v>
      </c>
      <c r="H6" s="5"/>
      <c r="I6" s="2" t="s">
        <v>47</v>
      </c>
      <c r="J6" s="4">
        <v>6.74</v>
      </c>
      <c r="K6" s="4">
        <v>6.74</v>
      </c>
      <c r="Q6" s="6">
        <f>J6</f>
        <v>6.74</v>
      </c>
    </row>
    <row r="7" spans="2:22" x14ac:dyDescent="0.25">
      <c r="B7" s="2" t="s">
        <v>43</v>
      </c>
      <c r="C7" s="3">
        <v>44932</v>
      </c>
      <c r="D7" s="2" t="s">
        <v>336</v>
      </c>
      <c r="E7" s="2" t="s">
        <v>449</v>
      </c>
      <c r="F7" s="2" t="s">
        <v>45</v>
      </c>
      <c r="G7" s="2" t="s">
        <v>93</v>
      </c>
      <c r="H7" s="5"/>
      <c r="I7" s="2" t="s">
        <v>47</v>
      </c>
      <c r="J7" s="4">
        <v>1.1200000000000001</v>
      </c>
      <c r="K7" s="4">
        <v>1.1200000000000001</v>
      </c>
      <c r="R7" s="6">
        <f>J7</f>
        <v>1.1200000000000001</v>
      </c>
    </row>
    <row r="8" spans="2:22" x14ac:dyDescent="0.25">
      <c r="B8" s="2" t="s">
        <v>43</v>
      </c>
      <c r="C8" s="3">
        <v>44939</v>
      </c>
      <c r="D8" s="2" t="s">
        <v>337</v>
      </c>
      <c r="E8" s="2" t="s">
        <v>449</v>
      </c>
      <c r="F8" s="2" t="s">
        <v>45</v>
      </c>
      <c r="G8" s="2" t="s">
        <v>93</v>
      </c>
      <c r="H8" s="5"/>
      <c r="I8" s="2" t="s">
        <v>47</v>
      </c>
      <c r="J8" s="4">
        <v>464.64</v>
      </c>
      <c r="K8" s="4">
        <v>464.64</v>
      </c>
      <c r="L8" s="6">
        <f>J8</f>
        <v>464.64</v>
      </c>
    </row>
    <row r="9" spans="2:22" x14ac:dyDescent="0.25">
      <c r="B9" s="2" t="s">
        <v>43</v>
      </c>
      <c r="C9" s="3">
        <v>44939</v>
      </c>
      <c r="D9" s="2" t="s">
        <v>337</v>
      </c>
      <c r="E9" s="2" t="s">
        <v>449</v>
      </c>
      <c r="F9" s="2" t="s">
        <v>45</v>
      </c>
      <c r="G9" s="2" t="s">
        <v>93</v>
      </c>
      <c r="H9" s="5"/>
      <c r="I9" s="2" t="s">
        <v>47</v>
      </c>
      <c r="J9" s="4">
        <v>0</v>
      </c>
      <c r="K9" s="4">
        <v>0</v>
      </c>
    </row>
    <row r="10" spans="2:22" x14ac:dyDescent="0.25">
      <c r="B10" s="2" t="s">
        <v>43</v>
      </c>
      <c r="C10" s="3">
        <v>44939</v>
      </c>
      <c r="D10" s="2" t="s">
        <v>337</v>
      </c>
      <c r="E10" s="2" t="s">
        <v>449</v>
      </c>
      <c r="F10" s="2" t="s">
        <v>45</v>
      </c>
      <c r="G10" s="2" t="s">
        <v>93</v>
      </c>
      <c r="H10" s="5"/>
      <c r="I10" s="2" t="s">
        <v>47</v>
      </c>
      <c r="J10" s="4">
        <v>0.14000000000000001</v>
      </c>
      <c r="K10" s="4">
        <v>0.14000000000000001</v>
      </c>
      <c r="O10" s="6">
        <f>J10</f>
        <v>0.14000000000000001</v>
      </c>
    </row>
    <row r="11" spans="2:22" x14ac:dyDescent="0.25">
      <c r="B11" s="2" t="s">
        <v>43</v>
      </c>
      <c r="C11" s="3">
        <v>44939</v>
      </c>
      <c r="D11" s="2" t="s">
        <v>337</v>
      </c>
      <c r="E11" s="2" t="s">
        <v>449</v>
      </c>
      <c r="F11" s="2" t="s">
        <v>45</v>
      </c>
      <c r="G11" s="2" t="s">
        <v>93</v>
      </c>
      <c r="H11" s="5"/>
      <c r="I11" s="2" t="s">
        <v>47</v>
      </c>
      <c r="J11" s="4">
        <v>28.81</v>
      </c>
      <c r="K11" s="4">
        <v>28.81</v>
      </c>
      <c r="P11" s="6">
        <f>J11</f>
        <v>28.81</v>
      </c>
      <c r="U11" s="9" t="s">
        <v>10</v>
      </c>
      <c r="V11" s="9" t="s">
        <v>49</v>
      </c>
    </row>
    <row r="12" spans="2:22" x14ac:dyDescent="0.25">
      <c r="B12" s="2" t="s">
        <v>43</v>
      </c>
      <c r="C12" s="3">
        <v>44939</v>
      </c>
      <c r="D12" s="2" t="s">
        <v>337</v>
      </c>
      <c r="E12" s="2" t="s">
        <v>449</v>
      </c>
      <c r="F12" s="2" t="s">
        <v>45</v>
      </c>
      <c r="G12" s="2" t="s">
        <v>93</v>
      </c>
      <c r="H12" s="5"/>
      <c r="I12" s="2" t="s">
        <v>47</v>
      </c>
      <c r="J12" s="4">
        <v>6.73</v>
      </c>
      <c r="K12" s="4">
        <v>6.73</v>
      </c>
      <c r="Q12" s="6">
        <f>J12</f>
        <v>6.73</v>
      </c>
      <c r="U12" s="9"/>
      <c r="V12" s="9"/>
    </row>
    <row r="13" spans="2:22" x14ac:dyDescent="0.25">
      <c r="B13" s="2" t="s">
        <v>43</v>
      </c>
      <c r="C13" s="3">
        <v>44939</v>
      </c>
      <c r="D13" s="2" t="s">
        <v>337</v>
      </c>
      <c r="E13" s="2" t="s">
        <v>449</v>
      </c>
      <c r="F13" s="2" t="s">
        <v>45</v>
      </c>
      <c r="G13" s="2" t="s">
        <v>93</v>
      </c>
      <c r="H13" s="5"/>
      <c r="I13" s="2" t="s">
        <v>47</v>
      </c>
      <c r="J13" s="4">
        <v>1.1100000000000001</v>
      </c>
      <c r="K13" s="4">
        <v>1.1100000000000001</v>
      </c>
      <c r="R13" s="6">
        <f>J13</f>
        <v>1.1100000000000001</v>
      </c>
      <c r="U13" s="9"/>
      <c r="V13" s="9"/>
    </row>
    <row r="14" spans="2:22" x14ac:dyDescent="0.25">
      <c r="B14" s="2" t="s">
        <v>43</v>
      </c>
      <c r="C14" s="3">
        <v>44946</v>
      </c>
      <c r="D14" s="2" t="s">
        <v>338</v>
      </c>
      <c r="E14" s="2" t="s">
        <v>449</v>
      </c>
      <c r="F14" s="2" t="s">
        <v>45</v>
      </c>
      <c r="G14" s="2" t="s">
        <v>93</v>
      </c>
      <c r="H14" s="5"/>
      <c r="I14" s="2" t="s">
        <v>47</v>
      </c>
      <c r="J14" s="4">
        <v>464.64</v>
      </c>
      <c r="K14" s="4">
        <v>464.64</v>
      </c>
      <c r="L14" s="6">
        <f>J14</f>
        <v>464.64</v>
      </c>
      <c r="T14" t="s">
        <v>51</v>
      </c>
      <c r="U14" s="9">
        <f>J14</f>
        <v>464.64</v>
      </c>
      <c r="V14" s="9">
        <f>J14/8</f>
        <v>58.08</v>
      </c>
    </row>
    <row r="15" spans="2:22" x14ac:dyDescent="0.25">
      <c r="B15" s="2" t="s">
        <v>43</v>
      </c>
      <c r="C15" s="3">
        <v>44946</v>
      </c>
      <c r="D15" s="2" t="s">
        <v>338</v>
      </c>
      <c r="E15" s="2" t="s">
        <v>449</v>
      </c>
      <c r="F15" s="2" t="s">
        <v>45</v>
      </c>
      <c r="G15" s="2" t="s">
        <v>93</v>
      </c>
      <c r="H15" s="5"/>
      <c r="I15" s="2" t="s">
        <v>47</v>
      </c>
      <c r="J15" s="4">
        <v>0</v>
      </c>
      <c r="K15" s="4">
        <v>0</v>
      </c>
      <c r="U15" s="9"/>
      <c r="V15" s="9"/>
    </row>
    <row r="16" spans="2:22" x14ac:dyDescent="0.25">
      <c r="B16" s="2" t="s">
        <v>43</v>
      </c>
      <c r="C16" s="3">
        <v>44946</v>
      </c>
      <c r="D16" s="2" t="s">
        <v>338</v>
      </c>
      <c r="E16" s="2" t="s">
        <v>449</v>
      </c>
      <c r="F16" s="2" t="s">
        <v>45</v>
      </c>
      <c r="G16" s="2" t="s">
        <v>93</v>
      </c>
      <c r="H16" s="5"/>
      <c r="I16" s="2" t="s">
        <v>47</v>
      </c>
      <c r="J16" s="4">
        <v>0.14000000000000001</v>
      </c>
      <c r="K16" s="4">
        <v>0.14000000000000001</v>
      </c>
      <c r="O16" s="6">
        <f>J16</f>
        <v>0.14000000000000001</v>
      </c>
      <c r="U16" s="9"/>
      <c r="V16" s="9"/>
    </row>
    <row r="17" spans="2:22" x14ac:dyDescent="0.25">
      <c r="B17" s="2" t="s">
        <v>43</v>
      </c>
      <c r="C17" s="3">
        <v>44946</v>
      </c>
      <c r="D17" s="2" t="s">
        <v>338</v>
      </c>
      <c r="E17" s="2" t="s">
        <v>449</v>
      </c>
      <c r="F17" s="2" t="s">
        <v>45</v>
      </c>
      <c r="G17" s="2" t="s">
        <v>93</v>
      </c>
      <c r="H17" s="5"/>
      <c r="I17" s="2" t="s">
        <v>47</v>
      </c>
      <c r="J17" s="4">
        <v>28.8</v>
      </c>
      <c r="K17" s="4">
        <v>28.8</v>
      </c>
      <c r="P17" s="6">
        <f>J17</f>
        <v>28.8</v>
      </c>
      <c r="U17" s="9"/>
      <c r="V17" s="9"/>
    </row>
    <row r="18" spans="2:22" x14ac:dyDescent="0.25">
      <c r="B18" s="2" t="s">
        <v>43</v>
      </c>
      <c r="C18" s="3">
        <v>44946</v>
      </c>
      <c r="D18" s="2" t="s">
        <v>338</v>
      </c>
      <c r="E18" s="2" t="s">
        <v>449</v>
      </c>
      <c r="F18" s="2" t="s">
        <v>45</v>
      </c>
      <c r="G18" s="2" t="s">
        <v>93</v>
      </c>
      <c r="H18" s="5"/>
      <c r="I18" s="2" t="s">
        <v>47</v>
      </c>
      <c r="J18" s="4">
        <v>6.74</v>
      </c>
      <c r="K18" s="4">
        <v>6.74</v>
      </c>
      <c r="Q18" s="6">
        <f>J18</f>
        <v>6.74</v>
      </c>
      <c r="U18" s="9"/>
      <c r="V18" s="9"/>
    </row>
    <row r="19" spans="2:22" x14ac:dyDescent="0.25">
      <c r="B19" s="2" t="s">
        <v>43</v>
      </c>
      <c r="C19" s="3">
        <v>44946</v>
      </c>
      <c r="D19" s="2" t="s">
        <v>338</v>
      </c>
      <c r="E19" s="2" t="s">
        <v>449</v>
      </c>
      <c r="F19" s="2" t="s">
        <v>45</v>
      </c>
      <c r="G19" s="2" t="s">
        <v>93</v>
      </c>
      <c r="H19" s="5"/>
      <c r="I19" s="2" t="s">
        <v>47</v>
      </c>
      <c r="J19" s="4">
        <v>1.1200000000000001</v>
      </c>
      <c r="K19" s="4">
        <v>1.1200000000000001</v>
      </c>
      <c r="R19" s="6">
        <f>J19</f>
        <v>1.1200000000000001</v>
      </c>
      <c r="U19" s="9"/>
      <c r="V19" s="9"/>
    </row>
    <row r="20" spans="2:22" x14ac:dyDescent="0.25">
      <c r="B20" s="2" t="s">
        <v>43</v>
      </c>
      <c r="C20" s="3">
        <v>44953</v>
      </c>
      <c r="D20" s="2" t="s">
        <v>339</v>
      </c>
      <c r="E20" s="2" t="s">
        <v>449</v>
      </c>
      <c r="F20" s="2" t="s">
        <v>45</v>
      </c>
      <c r="G20" s="2" t="s">
        <v>93</v>
      </c>
      <c r="H20" s="5"/>
      <c r="I20" s="2" t="s">
        <v>47</v>
      </c>
      <c r="J20" s="4">
        <v>473.92</v>
      </c>
      <c r="K20" s="4">
        <v>473.92</v>
      </c>
      <c r="L20" s="6">
        <f>J20</f>
        <v>473.92</v>
      </c>
      <c r="T20" t="s">
        <v>53</v>
      </c>
      <c r="U20" s="9">
        <f>J20</f>
        <v>473.92</v>
      </c>
      <c r="V20" s="9">
        <f>J20/8</f>
        <v>59.24</v>
      </c>
    </row>
    <row r="21" spans="2:22" x14ac:dyDescent="0.25">
      <c r="B21" s="2" t="s">
        <v>43</v>
      </c>
      <c r="C21" s="3">
        <v>44953</v>
      </c>
      <c r="D21" s="2" t="s">
        <v>339</v>
      </c>
      <c r="E21" s="2" t="s">
        <v>449</v>
      </c>
      <c r="F21" s="2" t="s">
        <v>45</v>
      </c>
      <c r="G21" s="2" t="s">
        <v>93</v>
      </c>
      <c r="H21" s="5"/>
      <c r="I21" s="2" t="s">
        <v>47</v>
      </c>
      <c r="J21" s="4">
        <v>0</v>
      </c>
      <c r="K21" s="4">
        <v>0</v>
      </c>
      <c r="U21" s="9"/>
      <c r="V21" s="9"/>
    </row>
    <row r="22" spans="2:22" x14ac:dyDescent="0.25">
      <c r="B22" s="2" t="s">
        <v>43</v>
      </c>
      <c r="C22" s="3">
        <v>44953</v>
      </c>
      <c r="D22" s="2" t="s">
        <v>339</v>
      </c>
      <c r="E22" s="2" t="s">
        <v>449</v>
      </c>
      <c r="F22" s="2" t="s">
        <v>45</v>
      </c>
      <c r="G22" s="2" t="s">
        <v>93</v>
      </c>
      <c r="H22" s="5"/>
      <c r="I22" s="2" t="s">
        <v>47</v>
      </c>
      <c r="J22" s="4">
        <v>0.14000000000000001</v>
      </c>
      <c r="K22" s="4">
        <v>0.14000000000000001</v>
      </c>
      <c r="O22" s="6">
        <f>J22</f>
        <v>0.14000000000000001</v>
      </c>
      <c r="T22" t="s">
        <v>54</v>
      </c>
      <c r="U22" s="9">
        <f>U20-U14</f>
        <v>9.2800000000000296</v>
      </c>
      <c r="V22" s="9">
        <f>V20-V14</f>
        <v>1.1600000000000037</v>
      </c>
    </row>
    <row r="23" spans="2:22" x14ac:dyDescent="0.25">
      <c r="B23" s="2" t="s">
        <v>43</v>
      </c>
      <c r="C23" s="3">
        <v>44953</v>
      </c>
      <c r="D23" s="2" t="s">
        <v>339</v>
      </c>
      <c r="E23" s="2" t="s">
        <v>449</v>
      </c>
      <c r="F23" s="2" t="s">
        <v>45</v>
      </c>
      <c r="G23" s="2" t="s">
        <v>93</v>
      </c>
      <c r="H23" s="5"/>
      <c r="I23" s="2" t="s">
        <v>47</v>
      </c>
      <c r="J23" s="4">
        <v>29.39</v>
      </c>
      <c r="K23" s="4">
        <v>29.39</v>
      </c>
      <c r="P23" s="6">
        <f>J23</f>
        <v>29.39</v>
      </c>
      <c r="T23" t="s">
        <v>55</v>
      </c>
      <c r="U23" s="21">
        <f>U22/U14</f>
        <v>1.9972451790633672E-2</v>
      </c>
      <c r="V23" s="21">
        <f>V22/V14</f>
        <v>1.9972451790633672E-2</v>
      </c>
    </row>
    <row r="24" spans="2:22" x14ac:dyDescent="0.25">
      <c r="B24" s="2" t="s">
        <v>43</v>
      </c>
      <c r="C24" s="3">
        <v>44953</v>
      </c>
      <c r="D24" s="2" t="s">
        <v>339</v>
      </c>
      <c r="E24" s="2" t="s">
        <v>449</v>
      </c>
      <c r="F24" s="2" t="s">
        <v>45</v>
      </c>
      <c r="G24" s="2" t="s">
        <v>93</v>
      </c>
      <c r="H24" s="5"/>
      <c r="I24" s="2" t="s">
        <v>47</v>
      </c>
      <c r="J24" s="4">
        <v>6.87</v>
      </c>
      <c r="K24" s="4">
        <v>6.87</v>
      </c>
      <c r="Q24" s="6">
        <f>J24</f>
        <v>6.87</v>
      </c>
    </row>
    <row r="25" spans="2:22" x14ac:dyDescent="0.25">
      <c r="B25" s="2" t="s">
        <v>43</v>
      </c>
      <c r="C25" s="3">
        <v>44953</v>
      </c>
      <c r="D25" s="2" t="s">
        <v>339</v>
      </c>
      <c r="E25" s="2" t="s">
        <v>449</v>
      </c>
      <c r="F25" s="2" t="s">
        <v>45</v>
      </c>
      <c r="G25" s="2" t="s">
        <v>93</v>
      </c>
      <c r="H25" s="5"/>
      <c r="I25" s="2" t="s">
        <v>47</v>
      </c>
      <c r="J25" s="4">
        <v>1.1299999999999999</v>
      </c>
      <c r="K25" s="4">
        <v>1.1299999999999999</v>
      </c>
      <c r="R25" s="6">
        <f>J25</f>
        <v>1.1299999999999999</v>
      </c>
    </row>
    <row r="26" spans="2:22" x14ac:dyDescent="0.25">
      <c r="B26" s="2" t="s">
        <v>43</v>
      </c>
      <c r="C26" s="3">
        <v>44960</v>
      </c>
      <c r="D26" s="2" t="s">
        <v>340</v>
      </c>
      <c r="E26" s="2" t="s">
        <v>449</v>
      </c>
      <c r="F26" s="2" t="s">
        <v>45</v>
      </c>
      <c r="G26" s="2" t="s">
        <v>93</v>
      </c>
      <c r="H26" s="5"/>
      <c r="I26" s="2" t="s">
        <v>47</v>
      </c>
      <c r="J26" s="4">
        <v>473.92</v>
      </c>
      <c r="K26" s="4">
        <v>473.92</v>
      </c>
      <c r="L26" s="6">
        <f>J26</f>
        <v>473.92</v>
      </c>
    </row>
    <row r="27" spans="2:22" x14ac:dyDescent="0.25">
      <c r="B27" s="2" t="s">
        <v>43</v>
      </c>
      <c r="C27" s="3">
        <v>44960</v>
      </c>
      <c r="D27" s="2" t="s">
        <v>340</v>
      </c>
      <c r="E27" s="2" t="s">
        <v>449</v>
      </c>
      <c r="F27" s="2" t="s">
        <v>45</v>
      </c>
      <c r="G27" s="2" t="s">
        <v>93</v>
      </c>
      <c r="H27" s="5"/>
      <c r="I27" s="2" t="s">
        <v>47</v>
      </c>
      <c r="J27" s="4">
        <v>0</v>
      </c>
      <c r="K27" s="4">
        <v>0</v>
      </c>
    </row>
    <row r="28" spans="2:22" x14ac:dyDescent="0.25">
      <c r="B28" s="2" t="s">
        <v>43</v>
      </c>
      <c r="C28" s="3">
        <v>44960</v>
      </c>
      <c r="D28" s="2" t="s">
        <v>340</v>
      </c>
      <c r="E28" s="2" t="s">
        <v>449</v>
      </c>
      <c r="F28" s="2" t="s">
        <v>45</v>
      </c>
      <c r="G28" s="2" t="s">
        <v>93</v>
      </c>
      <c r="H28" s="5"/>
      <c r="I28" s="2" t="s">
        <v>47</v>
      </c>
      <c r="J28" s="4">
        <v>0.14000000000000001</v>
      </c>
      <c r="K28" s="4">
        <v>0.14000000000000001</v>
      </c>
      <c r="O28" s="6">
        <f>J28</f>
        <v>0.14000000000000001</v>
      </c>
    </row>
    <row r="29" spans="2:22" x14ac:dyDescent="0.25">
      <c r="B29" s="2" t="s">
        <v>43</v>
      </c>
      <c r="C29" s="3">
        <v>44960</v>
      </c>
      <c r="D29" s="2" t="s">
        <v>340</v>
      </c>
      <c r="E29" s="2" t="s">
        <v>449</v>
      </c>
      <c r="F29" s="2" t="s">
        <v>45</v>
      </c>
      <c r="G29" s="2" t="s">
        <v>93</v>
      </c>
      <c r="H29" s="5"/>
      <c r="I29" s="2" t="s">
        <v>47</v>
      </c>
      <c r="J29" s="4">
        <v>29.38</v>
      </c>
      <c r="K29" s="4">
        <v>29.38</v>
      </c>
      <c r="P29" s="6">
        <f>J29</f>
        <v>29.38</v>
      </c>
    </row>
    <row r="30" spans="2:22" x14ac:dyDescent="0.25">
      <c r="B30" s="2" t="s">
        <v>43</v>
      </c>
      <c r="C30" s="3">
        <v>44960</v>
      </c>
      <c r="D30" s="2" t="s">
        <v>340</v>
      </c>
      <c r="E30" s="2" t="s">
        <v>449</v>
      </c>
      <c r="F30" s="2" t="s">
        <v>45</v>
      </c>
      <c r="G30" s="2" t="s">
        <v>93</v>
      </c>
      <c r="H30" s="5"/>
      <c r="I30" s="2" t="s">
        <v>47</v>
      </c>
      <c r="J30" s="4">
        <v>6.88</v>
      </c>
      <c r="K30" s="4">
        <v>6.88</v>
      </c>
      <c r="Q30" s="6">
        <f>J30</f>
        <v>6.88</v>
      </c>
    </row>
    <row r="31" spans="2:22" x14ac:dyDescent="0.25">
      <c r="B31" s="2" t="s">
        <v>43</v>
      </c>
      <c r="C31" s="3">
        <v>44960</v>
      </c>
      <c r="D31" s="2" t="s">
        <v>340</v>
      </c>
      <c r="E31" s="2" t="s">
        <v>449</v>
      </c>
      <c r="F31" s="2" t="s">
        <v>45</v>
      </c>
      <c r="G31" s="2" t="s">
        <v>93</v>
      </c>
      <c r="H31" s="5"/>
      <c r="I31" s="2" t="s">
        <v>47</v>
      </c>
      <c r="J31" s="4">
        <v>1.1399999999999999</v>
      </c>
      <c r="K31" s="4">
        <v>1.1399999999999999</v>
      </c>
      <c r="R31" s="6">
        <f>J31</f>
        <v>1.1399999999999999</v>
      </c>
    </row>
    <row r="32" spans="2:22" x14ac:dyDescent="0.25">
      <c r="B32" s="2" t="s">
        <v>43</v>
      </c>
      <c r="C32" s="3">
        <v>44967</v>
      </c>
      <c r="D32" s="2" t="s">
        <v>341</v>
      </c>
      <c r="E32" s="2" t="s">
        <v>449</v>
      </c>
      <c r="F32" s="2" t="s">
        <v>45</v>
      </c>
      <c r="G32" s="2" t="s">
        <v>93</v>
      </c>
      <c r="H32" s="5"/>
      <c r="I32" s="2" t="s">
        <v>47</v>
      </c>
      <c r="J32" s="4">
        <v>473.92</v>
      </c>
      <c r="K32" s="4">
        <v>473.92</v>
      </c>
      <c r="L32" s="6">
        <f>J32</f>
        <v>473.92</v>
      </c>
    </row>
    <row r="33" spans="2:18" x14ac:dyDescent="0.25">
      <c r="B33" s="2" t="s">
        <v>43</v>
      </c>
      <c r="C33" s="3">
        <v>44967</v>
      </c>
      <c r="D33" s="2" t="s">
        <v>341</v>
      </c>
      <c r="E33" s="2" t="s">
        <v>449</v>
      </c>
      <c r="F33" s="2" t="s">
        <v>45</v>
      </c>
      <c r="G33" s="2" t="s">
        <v>93</v>
      </c>
      <c r="H33" s="5"/>
      <c r="I33" s="2" t="s">
        <v>47</v>
      </c>
      <c r="J33" s="4">
        <v>0</v>
      </c>
      <c r="K33" s="4">
        <v>0</v>
      </c>
    </row>
    <row r="34" spans="2:18" x14ac:dyDescent="0.25">
      <c r="B34" s="2" t="s">
        <v>43</v>
      </c>
      <c r="C34" s="3">
        <v>44967</v>
      </c>
      <c r="D34" s="2" t="s">
        <v>341</v>
      </c>
      <c r="E34" s="2" t="s">
        <v>449</v>
      </c>
      <c r="F34" s="2" t="s">
        <v>45</v>
      </c>
      <c r="G34" s="2" t="s">
        <v>93</v>
      </c>
      <c r="H34" s="5"/>
      <c r="I34" s="2" t="s">
        <v>47</v>
      </c>
      <c r="J34" s="4">
        <v>0.14000000000000001</v>
      </c>
      <c r="K34" s="4">
        <v>0.14000000000000001</v>
      </c>
      <c r="O34" s="6">
        <f>J34</f>
        <v>0.14000000000000001</v>
      </c>
    </row>
    <row r="35" spans="2:18" x14ac:dyDescent="0.25">
      <c r="B35" s="2" t="s">
        <v>43</v>
      </c>
      <c r="C35" s="3">
        <v>44967</v>
      </c>
      <c r="D35" s="2" t="s">
        <v>341</v>
      </c>
      <c r="E35" s="2" t="s">
        <v>449</v>
      </c>
      <c r="F35" s="2" t="s">
        <v>45</v>
      </c>
      <c r="G35" s="2" t="s">
        <v>93</v>
      </c>
      <c r="H35" s="5"/>
      <c r="I35" s="2" t="s">
        <v>47</v>
      </c>
      <c r="J35" s="4">
        <v>29.38</v>
      </c>
      <c r="K35" s="4">
        <v>29.38</v>
      </c>
      <c r="P35" s="6">
        <f>J35</f>
        <v>29.38</v>
      </c>
    </row>
    <row r="36" spans="2:18" x14ac:dyDescent="0.25">
      <c r="B36" s="2" t="s">
        <v>43</v>
      </c>
      <c r="C36" s="3">
        <v>44967</v>
      </c>
      <c r="D36" s="2" t="s">
        <v>341</v>
      </c>
      <c r="E36" s="2" t="s">
        <v>449</v>
      </c>
      <c r="F36" s="2" t="s">
        <v>45</v>
      </c>
      <c r="G36" s="2" t="s">
        <v>93</v>
      </c>
      <c r="H36" s="5"/>
      <c r="I36" s="2" t="s">
        <v>47</v>
      </c>
      <c r="J36" s="4">
        <v>6.87</v>
      </c>
      <c r="K36" s="4">
        <v>6.87</v>
      </c>
      <c r="Q36" s="6">
        <f>J36</f>
        <v>6.87</v>
      </c>
    </row>
    <row r="37" spans="2:18" x14ac:dyDescent="0.25">
      <c r="B37" s="2" t="s">
        <v>43</v>
      </c>
      <c r="C37" s="3">
        <v>44967</v>
      </c>
      <c r="D37" s="2" t="s">
        <v>341</v>
      </c>
      <c r="E37" s="2" t="s">
        <v>449</v>
      </c>
      <c r="F37" s="2" t="s">
        <v>45</v>
      </c>
      <c r="G37" s="2" t="s">
        <v>93</v>
      </c>
      <c r="H37" s="5"/>
      <c r="I37" s="2" t="s">
        <v>47</v>
      </c>
      <c r="J37" s="4">
        <v>1.1399999999999999</v>
      </c>
      <c r="K37" s="4">
        <v>1.1399999999999999</v>
      </c>
      <c r="R37" s="6">
        <f>J37</f>
        <v>1.1399999999999999</v>
      </c>
    </row>
    <row r="38" spans="2:18" x14ac:dyDescent="0.25">
      <c r="B38" s="2" t="s">
        <v>43</v>
      </c>
      <c r="C38" s="3">
        <v>44974</v>
      </c>
      <c r="D38" s="2" t="s">
        <v>342</v>
      </c>
      <c r="E38" s="2" t="s">
        <v>449</v>
      </c>
      <c r="F38" s="2" t="s">
        <v>45</v>
      </c>
      <c r="G38" s="2" t="s">
        <v>93</v>
      </c>
      <c r="H38" s="5"/>
      <c r="I38" s="2" t="s">
        <v>47</v>
      </c>
      <c r="J38" s="4">
        <v>473.92</v>
      </c>
      <c r="K38" s="4">
        <v>473.92</v>
      </c>
      <c r="L38" s="6">
        <f>J38</f>
        <v>473.92</v>
      </c>
    </row>
    <row r="39" spans="2:18" x14ac:dyDescent="0.25">
      <c r="B39" s="2" t="s">
        <v>43</v>
      </c>
      <c r="C39" s="3">
        <v>44974</v>
      </c>
      <c r="D39" s="2" t="s">
        <v>342</v>
      </c>
      <c r="E39" s="2" t="s">
        <v>449</v>
      </c>
      <c r="F39" s="2" t="s">
        <v>45</v>
      </c>
      <c r="G39" s="2" t="s">
        <v>93</v>
      </c>
      <c r="H39" s="5"/>
      <c r="I39" s="2" t="s">
        <v>47</v>
      </c>
      <c r="J39" s="4">
        <v>0</v>
      </c>
      <c r="K39" s="4">
        <v>0</v>
      </c>
    </row>
    <row r="40" spans="2:18" x14ac:dyDescent="0.25">
      <c r="B40" s="2" t="s">
        <v>43</v>
      </c>
      <c r="C40" s="3">
        <v>44974</v>
      </c>
      <c r="D40" s="2" t="s">
        <v>342</v>
      </c>
      <c r="E40" s="2" t="s">
        <v>449</v>
      </c>
      <c r="F40" s="2" t="s">
        <v>45</v>
      </c>
      <c r="G40" s="2" t="s">
        <v>93</v>
      </c>
      <c r="H40" s="5"/>
      <c r="I40" s="2" t="s">
        <v>47</v>
      </c>
      <c r="J40" s="4">
        <v>0.15</v>
      </c>
      <c r="K40" s="4">
        <v>0.15</v>
      </c>
      <c r="O40" s="6">
        <f>J40</f>
        <v>0.15</v>
      </c>
    </row>
    <row r="41" spans="2:18" x14ac:dyDescent="0.25">
      <c r="B41" s="2" t="s">
        <v>43</v>
      </c>
      <c r="C41" s="3">
        <v>44974</v>
      </c>
      <c r="D41" s="2" t="s">
        <v>342</v>
      </c>
      <c r="E41" s="2" t="s">
        <v>449</v>
      </c>
      <c r="F41" s="2" t="s">
        <v>45</v>
      </c>
      <c r="G41" s="2" t="s">
        <v>93</v>
      </c>
      <c r="H41" s="5"/>
      <c r="I41" s="2" t="s">
        <v>47</v>
      </c>
      <c r="J41" s="4">
        <v>29.39</v>
      </c>
      <c r="K41" s="4">
        <v>29.39</v>
      </c>
      <c r="P41" s="6">
        <f>J41</f>
        <v>29.39</v>
      </c>
    </row>
    <row r="42" spans="2:18" x14ac:dyDescent="0.25">
      <c r="B42" s="2" t="s">
        <v>43</v>
      </c>
      <c r="C42" s="3">
        <v>44974</v>
      </c>
      <c r="D42" s="2" t="s">
        <v>342</v>
      </c>
      <c r="E42" s="2" t="s">
        <v>449</v>
      </c>
      <c r="F42" s="2" t="s">
        <v>45</v>
      </c>
      <c r="G42" s="2" t="s">
        <v>93</v>
      </c>
      <c r="H42" s="5"/>
      <c r="I42" s="2" t="s">
        <v>47</v>
      </c>
      <c r="J42" s="4">
        <v>6.87</v>
      </c>
      <c r="K42" s="4">
        <v>6.87</v>
      </c>
      <c r="Q42" s="6">
        <f>J42</f>
        <v>6.87</v>
      </c>
    </row>
    <row r="43" spans="2:18" x14ac:dyDescent="0.25">
      <c r="B43" s="2" t="s">
        <v>43</v>
      </c>
      <c r="C43" s="3">
        <v>44974</v>
      </c>
      <c r="D43" s="2" t="s">
        <v>342</v>
      </c>
      <c r="E43" s="2" t="s">
        <v>449</v>
      </c>
      <c r="F43" s="2" t="s">
        <v>45</v>
      </c>
      <c r="G43" s="2" t="s">
        <v>93</v>
      </c>
      <c r="H43" s="5"/>
      <c r="I43" s="2" t="s">
        <v>47</v>
      </c>
      <c r="J43" s="4">
        <v>1.1399999999999999</v>
      </c>
      <c r="K43" s="4">
        <v>1.1399999999999999</v>
      </c>
      <c r="R43" s="6">
        <f>J43</f>
        <v>1.1399999999999999</v>
      </c>
    </row>
    <row r="44" spans="2:18" x14ac:dyDescent="0.25">
      <c r="B44" s="2" t="s">
        <v>43</v>
      </c>
      <c r="C44" s="3">
        <v>44981</v>
      </c>
      <c r="D44" s="2" t="s">
        <v>343</v>
      </c>
      <c r="E44" s="2" t="s">
        <v>449</v>
      </c>
      <c r="F44" s="2" t="s">
        <v>45</v>
      </c>
      <c r="G44" s="2" t="s">
        <v>93</v>
      </c>
      <c r="H44" s="5"/>
      <c r="I44" s="2" t="s">
        <v>47</v>
      </c>
      <c r="J44" s="4">
        <v>473.92</v>
      </c>
      <c r="K44" s="4">
        <v>473.92</v>
      </c>
      <c r="L44" s="6">
        <f>J44</f>
        <v>473.92</v>
      </c>
    </row>
    <row r="45" spans="2:18" x14ac:dyDescent="0.25">
      <c r="B45" s="2" t="s">
        <v>43</v>
      </c>
      <c r="C45" s="3">
        <v>44981</v>
      </c>
      <c r="D45" s="2" t="s">
        <v>343</v>
      </c>
      <c r="E45" s="2" t="s">
        <v>449</v>
      </c>
      <c r="F45" s="2" t="s">
        <v>45</v>
      </c>
      <c r="G45" s="2" t="s">
        <v>93</v>
      </c>
      <c r="H45" s="5"/>
      <c r="I45" s="2" t="s">
        <v>47</v>
      </c>
      <c r="J45" s="4">
        <v>0</v>
      </c>
      <c r="K45" s="4">
        <v>0</v>
      </c>
    </row>
    <row r="46" spans="2:18" x14ac:dyDescent="0.25">
      <c r="B46" s="2" t="s">
        <v>43</v>
      </c>
      <c r="C46" s="3">
        <v>44981</v>
      </c>
      <c r="D46" s="2" t="s">
        <v>343</v>
      </c>
      <c r="E46" s="2" t="s">
        <v>449</v>
      </c>
      <c r="F46" s="2" t="s">
        <v>45</v>
      </c>
      <c r="G46" s="2" t="s">
        <v>93</v>
      </c>
      <c r="H46" s="5"/>
      <c r="I46" s="2" t="s">
        <v>47</v>
      </c>
      <c r="J46" s="4">
        <v>0.14000000000000001</v>
      </c>
      <c r="K46" s="4">
        <v>0.14000000000000001</v>
      </c>
      <c r="O46" s="6">
        <f>J46</f>
        <v>0.14000000000000001</v>
      </c>
    </row>
    <row r="47" spans="2:18" x14ac:dyDescent="0.25">
      <c r="B47" s="2" t="s">
        <v>43</v>
      </c>
      <c r="C47" s="3">
        <v>44981</v>
      </c>
      <c r="D47" s="2" t="s">
        <v>343</v>
      </c>
      <c r="E47" s="2" t="s">
        <v>449</v>
      </c>
      <c r="F47" s="2" t="s">
        <v>45</v>
      </c>
      <c r="G47" s="2" t="s">
        <v>93</v>
      </c>
      <c r="H47" s="5"/>
      <c r="I47" s="2" t="s">
        <v>47</v>
      </c>
      <c r="J47" s="4">
        <v>29.38</v>
      </c>
      <c r="K47" s="4">
        <v>29.38</v>
      </c>
      <c r="P47" s="6">
        <f>J47</f>
        <v>29.38</v>
      </c>
    </row>
    <row r="48" spans="2:18" x14ac:dyDescent="0.25">
      <c r="B48" s="2" t="s">
        <v>43</v>
      </c>
      <c r="C48" s="3">
        <v>44981</v>
      </c>
      <c r="D48" s="2" t="s">
        <v>343</v>
      </c>
      <c r="E48" s="2" t="s">
        <v>449</v>
      </c>
      <c r="F48" s="2" t="s">
        <v>45</v>
      </c>
      <c r="G48" s="2" t="s">
        <v>93</v>
      </c>
      <c r="H48" s="5"/>
      <c r="I48" s="2" t="s">
        <v>47</v>
      </c>
      <c r="J48" s="4">
        <v>6.87</v>
      </c>
      <c r="K48" s="4">
        <v>6.87</v>
      </c>
      <c r="Q48" s="6">
        <f>J48</f>
        <v>6.87</v>
      </c>
    </row>
    <row r="49" spans="2:18" x14ac:dyDescent="0.25">
      <c r="B49" s="2" t="s">
        <v>43</v>
      </c>
      <c r="C49" s="3">
        <v>44981</v>
      </c>
      <c r="D49" s="2" t="s">
        <v>343</v>
      </c>
      <c r="E49" s="2" t="s">
        <v>449</v>
      </c>
      <c r="F49" s="2" t="s">
        <v>45</v>
      </c>
      <c r="G49" s="2" t="s">
        <v>93</v>
      </c>
      <c r="H49" s="5"/>
      <c r="I49" s="2" t="s">
        <v>47</v>
      </c>
      <c r="J49" s="4">
        <v>1.1299999999999999</v>
      </c>
      <c r="K49" s="4">
        <v>1.1299999999999999</v>
      </c>
      <c r="R49" s="6">
        <f>J49</f>
        <v>1.1299999999999999</v>
      </c>
    </row>
    <row r="50" spans="2:18" x14ac:dyDescent="0.25">
      <c r="B50" s="2" t="s">
        <v>43</v>
      </c>
      <c r="C50" s="3">
        <v>44988</v>
      </c>
      <c r="D50" s="2" t="s">
        <v>344</v>
      </c>
      <c r="E50" s="2" t="s">
        <v>449</v>
      </c>
      <c r="F50" s="2" t="s">
        <v>45</v>
      </c>
      <c r="G50" s="2" t="s">
        <v>93</v>
      </c>
      <c r="H50" s="5"/>
      <c r="I50" s="2" t="s">
        <v>47</v>
      </c>
      <c r="J50" s="4">
        <v>473.92</v>
      </c>
      <c r="K50" s="4">
        <v>473.92</v>
      </c>
      <c r="L50" s="6">
        <f>J50</f>
        <v>473.92</v>
      </c>
    </row>
    <row r="51" spans="2:18" x14ac:dyDescent="0.25">
      <c r="B51" s="2" t="s">
        <v>43</v>
      </c>
      <c r="C51" s="3">
        <v>44988</v>
      </c>
      <c r="D51" s="2" t="s">
        <v>344</v>
      </c>
      <c r="E51" s="2" t="s">
        <v>449</v>
      </c>
      <c r="F51" s="2" t="s">
        <v>45</v>
      </c>
      <c r="G51" s="2" t="s">
        <v>93</v>
      </c>
      <c r="H51" s="5"/>
      <c r="I51" s="2" t="s">
        <v>47</v>
      </c>
      <c r="J51" s="4">
        <v>0</v>
      </c>
      <c r="K51" s="4">
        <v>0</v>
      </c>
    </row>
    <row r="52" spans="2:18" x14ac:dyDescent="0.25">
      <c r="B52" s="2" t="s">
        <v>43</v>
      </c>
      <c r="C52" s="3">
        <v>44988</v>
      </c>
      <c r="D52" s="2" t="s">
        <v>344</v>
      </c>
      <c r="E52" s="2" t="s">
        <v>449</v>
      </c>
      <c r="F52" s="2" t="s">
        <v>45</v>
      </c>
      <c r="G52" s="2" t="s">
        <v>93</v>
      </c>
      <c r="H52" s="5"/>
      <c r="I52" s="2" t="s">
        <v>47</v>
      </c>
      <c r="J52" s="4">
        <v>0.14000000000000001</v>
      </c>
      <c r="K52" s="4">
        <v>0.14000000000000001</v>
      </c>
      <c r="O52" s="6">
        <f>J52</f>
        <v>0.14000000000000001</v>
      </c>
    </row>
    <row r="53" spans="2:18" x14ac:dyDescent="0.25">
      <c r="B53" s="2" t="s">
        <v>43</v>
      </c>
      <c r="C53" s="3">
        <v>44988</v>
      </c>
      <c r="D53" s="2" t="s">
        <v>344</v>
      </c>
      <c r="E53" s="2" t="s">
        <v>449</v>
      </c>
      <c r="F53" s="2" t="s">
        <v>45</v>
      </c>
      <c r="G53" s="2" t="s">
        <v>93</v>
      </c>
      <c r="H53" s="5"/>
      <c r="I53" s="2" t="s">
        <v>47</v>
      </c>
      <c r="J53" s="4">
        <v>29.38</v>
      </c>
      <c r="K53" s="4">
        <v>29.38</v>
      </c>
      <c r="P53" s="6">
        <f>J53</f>
        <v>29.38</v>
      </c>
    </row>
    <row r="54" spans="2:18" x14ac:dyDescent="0.25">
      <c r="B54" s="2" t="s">
        <v>43</v>
      </c>
      <c r="C54" s="3">
        <v>44988</v>
      </c>
      <c r="D54" s="2" t="s">
        <v>344</v>
      </c>
      <c r="E54" s="2" t="s">
        <v>449</v>
      </c>
      <c r="F54" s="2" t="s">
        <v>45</v>
      </c>
      <c r="G54" s="2" t="s">
        <v>93</v>
      </c>
      <c r="H54" s="5"/>
      <c r="I54" s="2" t="s">
        <v>47</v>
      </c>
      <c r="J54" s="4">
        <v>6.87</v>
      </c>
      <c r="K54" s="4">
        <v>6.87</v>
      </c>
      <c r="Q54" s="6">
        <f>J54</f>
        <v>6.87</v>
      </c>
    </row>
    <row r="55" spans="2:18" x14ac:dyDescent="0.25">
      <c r="B55" s="2" t="s">
        <v>43</v>
      </c>
      <c r="C55" s="3">
        <v>44988</v>
      </c>
      <c r="D55" s="2" t="s">
        <v>344</v>
      </c>
      <c r="E55" s="2" t="s">
        <v>449</v>
      </c>
      <c r="F55" s="2" t="s">
        <v>45</v>
      </c>
      <c r="G55" s="2" t="s">
        <v>93</v>
      </c>
      <c r="H55" s="5"/>
      <c r="I55" s="2" t="s">
        <v>47</v>
      </c>
      <c r="J55" s="4">
        <v>1.1399999999999999</v>
      </c>
      <c r="K55" s="4">
        <v>1.1399999999999999</v>
      </c>
      <c r="R55" s="6">
        <f>J55</f>
        <v>1.1399999999999999</v>
      </c>
    </row>
    <row r="56" spans="2:18" x14ac:dyDescent="0.25">
      <c r="B56" s="2" t="s">
        <v>43</v>
      </c>
      <c r="C56" s="3">
        <v>44995</v>
      </c>
      <c r="D56" s="2" t="s">
        <v>345</v>
      </c>
      <c r="E56" s="2" t="s">
        <v>449</v>
      </c>
      <c r="F56" s="2" t="s">
        <v>45</v>
      </c>
      <c r="G56" s="2" t="s">
        <v>93</v>
      </c>
      <c r="H56" s="5"/>
      <c r="I56" s="2" t="s">
        <v>47</v>
      </c>
      <c r="J56" s="4">
        <v>473.92</v>
      </c>
      <c r="K56" s="4">
        <v>473.92</v>
      </c>
      <c r="L56" s="6">
        <f>J56</f>
        <v>473.92</v>
      </c>
    </row>
    <row r="57" spans="2:18" x14ac:dyDescent="0.25">
      <c r="B57" s="2" t="s">
        <v>43</v>
      </c>
      <c r="C57" s="3">
        <v>44995</v>
      </c>
      <c r="D57" s="2" t="s">
        <v>345</v>
      </c>
      <c r="E57" s="2" t="s">
        <v>449</v>
      </c>
      <c r="F57" s="2" t="s">
        <v>45</v>
      </c>
      <c r="G57" s="2" t="s">
        <v>93</v>
      </c>
      <c r="H57" s="5"/>
      <c r="I57" s="2" t="s">
        <v>47</v>
      </c>
      <c r="J57" s="4">
        <v>0</v>
      </c>
      <c r="K57" s="4">
        <v>0</v>
      </c>
    </row>
    <row r="58" spans="2:18" x14ac:dyDescent="0.25">
      <c r="B58" s="2" t="s">
        <v>43</v>
      </c>
      <c r="C58" s="3">
        <v>44995</v>
      </c>
      <c r="D58" s="2" t="s">
        <v>345</v>
      </c>
      <c r="E58" s="2" t="s">
        <v>449</v>
      </c>
      <c r="F58" s="2" t="s">
        <v>45</v>
      </c>
      <c r="G58" s="2" t="s">
        <v>93</v>
      </c>
      <c r="H58" s="5"/>
      <c r="I58" s="2" t="s">
        <v>47</v>
      </c>
      <c r="J58" s="4">
        <v>0.14000000000000001</v>
      </c>
      <c r="K58" s="4">
        <v>0.14000000000000001</v>
      </c>
      <c r="O58" s="6">
        <f>J58</f>
        <v>0.14000000000000001</v>
      </c>
    </row>
    <row r="59" spans="2:18" x14ac:dyDescent="0.25">
      <c r="B59" s="2" t="s">
        <v>43</v>
      </c>
      <c r="C59" s="3">
        <v>44995</v>
      </c>
      <c r="D59" s="2" t="s">
        <v>345</v>
      </c>
      <c r="E59" s="2" t="s">
        <v>449</v>
      </c>
      <c r="F59" s="2" t="s">
        <v>45</v>
      </c>
      <c r="G59" s="2" t="s">
        <v>93</v>
      </c>
      <c r="H59" s="5"/>
      <c r="I59" s="2" t="s">
        <v>47</v>
      </c>
      <c r="J59" s="4">
        <v>29.38</v>
      </c>
      <c r="K59" s="4">
        <v>29.38</v>
      </c>
      <c r="P59" s="6">
        <f>J59</f>
        <v>29.38</v>
      </c>
    </row>
    <row r="60" spans="2:18" x14ac:dyDescent="0.25">
      <c r="B60" s="2" t="s">
        <v>43</v>
      </c>
      <c r="C60" s="3">
        <v>44995</v>
      </c>
      <c r="D60" s="2" t="s">
        <v>345</v>
      </c>
      <c r="E60" s="2" t="s">
        <v>449</v>
      </c>
      <c r="F60" s="2" t="s">
        <v>45</v>
      </c>
      <c r="G60" s="2" t="s">
        <v>93</v>
      </c>
      <c r="H60" s="5"/>
      <c r="I60" s="2" t="s">
        <v>47</v>
      </c>
      <c r="J60" s="4">
        <v>6.87</v>
      </c>
      <c r="K60" s="4">
        <v>6.87</v>
      </c>
      <c r="Q60" s="6">
        <f>J60</f>
        <v>6.87</v>
      </c>
    </row>
    <row r="61" spans="2:18" x14ac:dyDescent="0.25">
      <c r="B61" s="2" t="s">
        <v>43</v>
      </c>
      <c r="C61" s="3">
        <v>44995</v>
      </c>
      <c r="D61" s="2" t="s">
        <v>345</v>
      </c>
      <c r="E61" s="2" t="s">
        <v>449</v>
      </c>
      <c r="F61" s="2" t="s">
        <v>45</v>
      </c>
      <c r="G61" s="2" t="s">
        <v>93</v>
      </c>
      <c r="H61" s="5"/>
      <c r="I61" s="2" t="s">
        <v>47</v>
      </c>
      <c r="J61" s="4">
        <v>1.1399999999999999</v>
      </c>
      <c r="K61" s="4">
        <v>1.1399999999999999</v>
      </c>
      <c r="R61" s="6">
        <f>J61</f>
        <v>1.1399999999999999</v>
      </c>
    </row>
    <row r="62" spans="2:18" x14ac:dyDescent="0.25">
      <c r="B62" s="2" t="s">
        <v>43</v>
      </c>
      <c r="C62" s="3">
        <v>45002</v>
      </c>
      <c r="D62" s="2" t="s">
        <v>346</v>
      </c>
      <c r="E62" s="2" t="s">
        <v>449</v>
      </c>
      <c r="F62" s="2" t="s">
        <v>45</v>
      </c>
      <c r="G62" s="2" t="s">
        <v>93</v>
      </c>
      <c r="H62" s="5"/>
      <c r="I62" s="2" t="s">
        <v>47</v>
      </c>
      <c r="J62" s="4">
        <v>473.92</v>
      </c>
      <c r="K62" s="4">
        <v>473.92</v>
      </c>
      <c r="L62" s="6">
        <f>J62</f>
        <v>473.92</v>
      </c>
    </row>
    <row r="63" spans="2:18" x14ac:dyDescent="0.25">
      <c r="B63" s="2" t="s">
        <v>43</v>
      </c>
      <c r="C63" s="3">
        <v>45002</v>
      </c>
      <c r="D63" s="2" t="s">
        <v>346</v>
      </c>
      <c r="E63" s="2" t="s">
        <v>449</v>
      </c>
      <c r="F63" s="2" t="s">
        <v>45</v>
      </c>
      <c r="G63" s="2" t="s">
        <v>93</v>
      </c>
      <c r="H63" s="5"/>
      <c r="I63" s="2" t="s">
        <v>47</v>
      </c>
      <c r="J63" s="4">
        <v>0</v>
      </c>
      <c r="K63" s="4">
        <v>0</v>
      </c>
    </row>
    <row r="64" spans="2:18" x14ac:dyDescent="0.25">
      <c r="B64" s="2" t="s">
        <v>43</v>
      </c>
      <c r="C64" s="3">
        <v>45002</v>
      </c>
      <c r="D64" s="2" t="s">
        <v>346</v>
      </c>
      <c r="E64" s="2" t="s">
        <v>449</v>
      </c>
      <c r="F64" s="2" t="s">
        <v>45</v>
      </c>
      <c r="G64" s="2" t="s">
        <v>93</v>
      </c>
      <c r="H64" s="5"/>
      <c r="I64" s="2" t="s">
        <v>47</v>
      </c>
      <c r="J64" s="4">
        <v>0.15</v>
      </c>
      <c r="K64" s="4">
        <v>0.15</v>
      </c>
      <c r="O64" s="6">
        <f>J64</f>
        <v>0.15</v>
      </c>
    </row>
    <row r="65" spans="2:18" x14ac:dyDescent="0.25">
      <c r="B65" s="2" t="s">
        <v>43</v>
      </c>
      <c r="C65" s="3">
        <v>45002</v>
      </c>
      <c r="D65" s="2" t="s">
        <v>346</v>
      </c>
      <c r="E65" s="2" t="s">
        <v>449</v>
      </c>
      <c r="F65" s="2" t="s">
        <v>45</v>
      </c>
      <c r="G65" s="2" t="s">
        <v>93</v>
      </c>
      <c r="H65" s="5"/>
      <c r="I65" s="2" t="s">
        <v>47</v>
      </c>
      <c r="J65" s="4">
        <v>29.39</v>
      </c>
      <c r="K65" s="4">
        <v>29.39</v>
      </c>
      <c r="P65" s="6">
        <f>J65</f>
        <v>29.39</v>
      </c>
    </row>
    <row r="66" spans="2:18" x14ac:dyDescent="0.25">
      <c r="B66" s="2" t="s">
        <v>43</v>
      </c>
      <c r="C66" s="3">
        <v>45002</v>
      </c>
      <c r="D66" s="2" t="s">
        <v>346</v>
      </c>
      <c r="E66" s="2" t="s">
        <v>449</v>
      </c>
      <c r="F66" s="2" t="s">
        <v>45</v>
      </c>
      <c r="G66" s="2" t="s">
        <v>93</v>
      </c>
      <c r="H66" s="5"/>
      <c r="I66" s="2" t="s">
        <v>47</v>
      </c>
      <c r="J66" s="4">
        <v>6.88</v>
      </c>
      <c r="K66" s="4">
        <v>6.88</v>
      </c>
      <c r="Q66" s="6">
        <f>J66</f>
        <v>6.88</v>
      </c>
    </row>
    <row r="67" spans="2:18" x14ac:dyDescent="0.25">
      <c r="B67" s="2" t="s">
        <v>43</v>
      </c>
      <c r="C67" s="3">
        <v>45002</v>
      </c>
      <c r="D67" s="2" t="s">
        <v>346</v>
      </c>
      <c r="E67" s="2" t="s">
        <v>449</v>
      </c>
      <c r="F67" s="2" t="s">
        <v>45</v>
      </c>
      <c r="G67" s="2" t="s">
        <v>93</v>
      </c>
      <c r="H67" s="5"/>
      <c r="I67" s="2" t="s">
        <v>47</v>
      </c>
      <c r="J67" s="4">
        <v>1.1299999999999999</v>
      </c>
      <c r="K67" s="4">
        <v>1.1299999999999999</v>
      </c>
      <c r="R67" s="6">
        <f>J67</f>
        <v>1.1299999999999999</v>
      </c>
    </row>
    <row r="68" spans="2:18" x14ac:dyDescent="0.25">
      <c r="B68" s="2" t="s">
        <v>43</v>
      </c>
      <c r="C68" s="3">
        <v>45009</v>
      </c>
      <c r="D68" s="2" t="s">
        <v>347</v>
      </c>
      <c r="E68" s="2" t="s">
        <v>449</v>
      </c>
      <c r="F68" s="2" t="s">
        <v>45</v>
      </c>
      <c r="G68" s="2" t="s">
        <v>93</v>
      </c>
      <c r="H68" s="5"/>
      <c r="I68" s="2" t="s">
        <v>47</v>
      </c>
      <c r="J68" s="4">
        <v>473.92</v>
      </c>
      <c r="K68" s="4">
        <v>473.92</v>
      </c>
      <c r="L68" s="6">
        <f>J68</f>
        <v>473.92</v>
      </c>
    </row>
    <row r="69" spans="2:18" x14ac:dyDescent="0.25">
      <c r="B69" s="2" t="s">
        <v>43</v>
      </c>
      <c r="C69" s="3">
        <v>45009</v>
      </c>
      <c r="D69" s="2" t="s">
        <v>347</v>
      </c>
      <c r="E69" s="2" t="s">
        <v>449</v>
      </c>
      <c r="F69" s="2" t="s">
        <v>45</v>
      </c>
      <c r="G69" s="2" t="s">
        <v>93</v>
      </c>
      <c r="H69" s="5"/>
      <c r="I69" s="2" t="s">
        <v>47</v>
      </c>
      <c r="J69" s="4">
        <v>0</v>
      </c>
      <c r="K69" s="4">
        <v>0</v>
      </c>
    </row>
    <row r="70" spans="2:18" x14ac:dyDescent="0.25">
      <c r="B70" s="2" t="s">
        <v>43</v>
      </c>
      <c r="C70" s="3">
        <v>45009</v>
      </c>
      <c r="D70" s="2" t="s">
        <v>347</v>
      </c>
      <c r="E70" s="2" t="s">
        <v>449</v>
      </c>
      <c r="F70" s="2" t="s">
        <v>45</v>
      </c>
      <c r="G70" s="2" t="s">
        <v>93</v>
      </c>
      <c r="H70" s="5"/>
      <c r="I70" s="2" t="s">
        <v>47</v>
      </c>
      <c r="J70" s="4">
        <v>0.14000000000000001</v>
      </c>
      <c r="K70" s="4">
        <v>0.14000000000000001</v>
      </c>
      <c r="O70" s="6">
        <f>J70</f>
        <v>0.14000000000000001</v>
      </c>
    </row>
    <row r="71" spans="2:18" x14ac:dyDescent="0.25">
      <c r="B71" s="2" t="s">
        <v>43</v>
      </c>
      <c r="C71" s="3">
        <v>45009</v>
      </c>
      <c r="D71" s="2" t="s">
        <v>347</v>
      </c>
      <c r="E71" s="2" t="s">
        <v>449</v>
      </c>
      <c r="F71" s="2" t="s">
        <v>45</v>
      </c>
      <c r="G71" s="2" t="s">
        <v>93</v>
      </c>
      <c r="H71" s="5"/>
      <c r="I71" s="2" t="s">
        <v>47</v>
      </c>
      <c r="J71" s="4">
        <v>29.38</v>
      </c>
      <c r="K71" s="4">
        <v>29.38</v>
      </c>
      <c r="P71" s="6">
        <f>J71</f>
        <v>29.38</v>
      </c>
    </row>
    <row r="72" spans="2:18" x14ac:dyDescent="0.25">
      <c r="B72" s="2" t="s">
        <v>43</v>
      </c>
      <c r="C72" s="3">
        <v>45009</v>
      </c>
      <c r="D72" s="2" t="s">
        <v>347</v>
      </c>
      <c r="E72" s="2" t="s">
        <v>449</v>
      </c>
      <c r="F72" s="2" t="s">
        <v>45</v>
      </c>
      <c r="G72" s="2" t="s">
        <v>93</v>
      </c>
      <c r="H72" s="5"/>
      <c r="I72" s="2" t="s">
        <v>47</v>
      </c>
      <c r="J72" s="4">
        <v>6.87</v>
      </c>
      <c r="K72" s="4">
        <v>6.87</v>
      </c>
      <c r="Q72" s="6">
        <f>J72</f>
        <v>6.87</v>
      </c>
    </row>
    <row r="73" spans="2:18" x14ac:dyDescent="0.25">
      <c r="B73" s="2" t="s">
        <v>43</v>
      </c>
      <c r="C73" s="3">
        <v>45009</v>
      </c>
      <c r="D73" s="2" t="s">
        <v>347</v>
      </c>
      <c r="E73" s="2" t="s">
        <v>449</v>
      </c>
      <c r="F73" s="2" t="s">
        <v>45</v>
      </c>
      <c r="G73" s="2" t="s">
        <v>93</v>
      </c>
      <c r="H73" s="5"/>
      <c r="I73" s="2" t="s">
        <v>47</v>
      </c>
      <c r="J73" s="4">
        <v>1.1399999999999999</v>
      </c>
      <c r="K73" s="4">
        <v>1.1399999999999999</v>
      </c>
      <c r="R73" s="6">
        <f>J73</f>
        <v>1.1399999999999999</v>
      </c>
    </row>
    <row r="74" spans="2:18" x14ac:dyDescent="0.25">
      <c r="B74" s="2" t="s">
        <v>43</v>
      </c>
      <c r="C74" s="3">
        <v>45016</v>
      </c>
      <c r="D74" s="2" t="s">
        <v>348</v>
      </c>
      <c r="E74" s="2" t="s">
        <v>449</v>
      </c>
      <c r="F74" s="2" t="s">
        <v>45</v>
      </c>
      <c r="G74" s="2" t="s">
        <v>93</v>
      </c>
      <c r="H74" s="5"/>
      <c r="I74" s="2" t="s">
        <v>47</v>
      </c>
      <c r="J74" s="4">
        <v>473.92</v>
      </c>
      <c r="K74" s="4">
        <v>473.92</v>
      </c>
      <c r="L74" s="6">
        <f>J74</f>
        <v>473.92</v>
      </c>
    </row>
    <row r="75" spans="2:18" x14ac:dyDescent="0.25">
      <c r="B75" s="2" t="s">
        <v>43</v>
      </c>
      <c r="C75" s="3">
        <v>45016</v>
      </c>
      <c r="D75" s="2" t="s">
        <v>348</v>
      </c>
      <c r="E75" s="2" t="s">
        <v>449</v>
      </c>
      <c r="F75" s="2" t="s">
        <v>45</v>
      </c>
      <c r="G75" s="2" t="s">
        <v>93</v>
      </c>
      <c r="H75" s="5"/>
      <c r="I75" s="2" t="s">
        <v>47</v>
      </c>
      <c r="J75" s="4">
        <v>0</v>
      </c>
      <c r="K75" s="4">
        <v>0</v>
      </c>
    </row>
    <row r="76" spans="2:18" x14ac:dyDescent="0.25">
      <c r="B76" s="2" t="s">
        <v>43</v>
      </c>
      <c r="C76" s="3">
        <v>45016</v>
      </c>
      <c r="D76" s="2" t="s">
        <v>348</v>
      </c>
      <c r="E76" s="2" t="s">
        <v>449</v>
      </c>
      <c r="F76" s="2" t="s">
        <v>45</v>
      </c>
      <c r="G76" s="2" t="s">
        <v>93</v>
      </c>
      <c r="H76" s="5"/>
      <c r="I76" s="2" t="s">
        <v>47</v>
      </c>
      <c r="J76" s="4">
        <v>0.14000000000000001</v>
      </c>
      <c r="K76" s="4">
        <v>0.14000000000000001</v>
      </c>
      <c r="O76" s="6">
        <f>J76</f>
        <v>0.14000000000000001</v>
      </c>
    </row>
    <row r="77" spans="2:18" x14ac:dyDescent="0.25">
      <c r="B77" s="2" t="s">
        <v>43</v>
      </c>
      <c r="C77" s="3">
        <v>45016</v>
      </c>
      <c r="D77" s="2" t="s">
        <v>348</v>
      </c>
      <c r="E77" s="2" t="s">
        <v>449</v>
      </c>
      <c r="F77" s="2" t="s">
        <v>45</v>
      </c>
      <c r="G77" s="2" t="s">
        <v>93</v>
      </c>
      <c r="H77" s="5"/>
      <c r="I77" s="2" t="s">
        <v>47</v>
      </c>
      <c r="J77" s="4">
        <v>29.38</v>
      </c>
      <c r="K77" s="4">
        <v>29.38</v>
      </c>
      <c r="P77" s="6">
        <f>J77</f>
        <v>29.38</v>
      </c>
    </row>
    <row r="78" spans="2:18" x14ac:dyDescent="0.25">
      <c r="B78" s="2" t="s">
        <v>43</v>
      </c>
      <c r="C78" s="3">
        <v>45016</v>
      </c>
      <c r="D78" s="2" t="s">
        <v>348</v>
      </c>
      <c r="E78" s="2" t="s">
        <v>449</v>
      </c>
      <c r="F78" s="2" t="s">
        <v>45</v>
      </c>
      <c r="G78" s="2" t="s">
        <v>93</v>
      </c>
      <c r="H78" s="5"/>
      <c r="I78" s="2" t="s">
        <v>47</v>
      </c>
      <c r="J78" s="4">
        <v>6.87</v>
      </c>
      <c r="K78" s="4">
        <v>6.87</v>
      </c>
      <c r="Q78" s="6">
        <f>J78</f>
        <v>6.87</v>
      </c>
    </row>
    <row r="79" spans="2:18" x14ac:dyDescent="0.25">
      <c r="B79" s="2" t="s">
        <v>43</v>
      </c>
      <c r="C79" s="3">
        <v>45016</v>
      </c>
      <c r="D79" s="2" t="s">
        <v>348</v>
      </c>
      <c r="E79" s="2" t="s">
        <v>449</v>
      </c>
      <c r="F79" s="2" t="s">
        <v>45</v>
      </c>
      <c r="G79" s="2" t="s">
        <v>93</v>
      </c>
      <c r="H79" s="5"/>
      <c r="I79" s="2" t="s">
        <v>47</v>
      </c>
      <c r="J79" s="4">
        <v>1.1399999999999999</v>
      </c>
      <c r="K79" s="4">
        <v>1.1399999999999999</v>
      </c>
      <c r="R79" s="6">
        <f>J79</f>
        <v>1.1399999999999999</v>
      </c>
    </row>
    <row r="80" spans="2:18" x14ac:dyDescent="0.25">
      <c r="B80" s="2" t="s">
        <v>43</v>
      </c>
      <c r="C80" s="3">
        <v>45023</v>
      </c>
      <c r="D80" s="2" t="s">
        <v>349</v>
      </c>
      <c r="E80" s="2" t="s">
        <v>449</v>
      </c>
      <c r="F80" s="2" t="s">
        <v>45</v>
      </c>
      <c r="G80" s="2" t="s">
        <v>93</v>
      </c>
      <c r="H80" s="5"/>
      <c r="I80" s="2" t="s">
        <v>47</v>
      </c>
      <c r="J80" s="4">
        <v>473.92</v>
      </c>
      <c r="K80" s="4">
        <v>473.92</v>
      </c>
      <c r="L80" s="6">
        <f>J80</f>
        <v>473.92</v>
      </c>
    </row>
    <row r="81" spans="2:18" x14ac:dyDescent="0.25">
      <c r="B81" s="2" t="s">
        <v>43</v>
      </c>
      <c r="C81" s="3">
        <v>45023</v>
      </c>
      <c r="D81" s="2" t="s">
        <v>349</v>
      </c>
      <c r="E81" s="2" t="s">
        <v>449</v>
      </c>
      <c r="F81" s="2" t="s">
        <v>45</v>
      </c>
      <c r="G81" s="2" t="s">
        <v>93</v>
      </c>
      <c r="H81" s="5"/>
      <c r="I81" s="2" t="s">
        <v>47</v>
      </c>
      <c r="J81" s="4">
        <v>0</v>
      </c>
      <c r="K81" s="4">
        <v>0</v>
      </c>
    </row>
    <row r="82" spans="2:18" x14ac:dyDescent="0.25">
      <c r="B82" s="2" t="s">
        <v>43</v>
      </c>
      <c r="C82" s="3">
        <v>45023</v>
      </c>
      <c r="D82" s="2" t="s">
        <v>349</v>
      </c>
      <c r="E82" s="2" t="s">
        <v>449</v>
      </c>
      <c r="F82" s="2" t="s">
        <v>45</v>
      </c>
      <c r="G82" s="2" t="s">
        <v>93</v>
      </c>
      <c r="H82" s="5"/>
      <c r="I82" s="2" t="s">
        <v>47</v>
      </c>
      <c r="J82" s="4">
        <v>0.14000000000000001</v>
      </c>
      <c r="K82" s="4">
        <v>0.14000000000000001</v>
      </c>
      <c r="O82" s="6">
        <f>J82</f>
        <v>0.14000000000000001</v>
      </c>
    </row>
    <row r="83" spans="2:18" x14ac:dyDescent="0.25">
      <c r="B83" s="2" t="s">
        <v>43</v>
      </c>
      <c r="C83" s="3">
        <v>45023</v>
      </c>
      <c r="D83" s="2" t="s">
        <v>349</v>
      </c>
      <c r="E83" s="2" t="s">
        <v>449</v>
      </c>
      <c r="F83" s="2" t="s">
        <v>45</v>
      </c>
      <c r="G83" s="2" t="s">
        <v>93</v>
      </c>
      <c r="H83" s="5"/>
      <c r="I83" s="2" t="s">
        <v>47</v>
      </c>
      <c r="J83" s="4">
        <v>29.39</v>
      </c>
      <c r="K83" s="4">
        <v>29.39</v>
      </c>
      <c r="P83" s="6">
        <f>J83</f>
        <v>29.39</v>
      </c>
    </row>
    <row r="84" spans="2:18" x14ac:dyDescent="0.25">
      <c r="B84" s="2" t="s">
        <v>43</v>
      </c>
      <c r="C84" s="3">
        <v>45023</v>
      </c>
      <c r="D84" s="2" t="s">
        <v>349</v>
      </c>
      <c r="E84" s="2" t="s">
        <v>449</v>
      </c>
      <c r="F84" s="2" t="s">
        <v>45</v>
      </c>
      <c r="G84" s="2" t="s">
        <v>93</v>
      </c>
      <c r="H84" s="5"/>
      <c r="I84" s="2" t="s">
        <v>47</v>
      </c>
      <c r="J84" s="4">
        <v>6.87</v>
      </c>
      <c r="K84" s="4">
        <v>6.87</v>
      </c>
      <c r="Q84" s="6">
        <f>J84</f>
        <v>6.87</v>
      </c>
    </row>
    <row r="85" spans="2:18" x14ac:dyDescent="0.25">
      <c r="B85" s="2" t="s">
        <v>43</v>
      </c>
      <c r="C85" s="3">
        <v>45023</v>
      </c>
      <c r="D85" s="2" t="s">
        <v>349</v>
      </c>
      <c r="E85" s="2" t="s">
        <v>449</v>
      </c>
      <c r="F85" s="2" t="s">
        <v>45</v>
      </c>
      <c r="G85" s="2" t="s">
        <v>93</v>
      </c>
      <c r="H85" s="5"/>
      <c r="I85" s="2" t="s">
        <v>47</v>
      </c>
      <c r="J85" s="4">
        <v>1.1399999999999999</v>
      </c>
      <c r="K85" s="4">
        <v>1.1399999999999999</v>
      </c>
      <c r="R85" s="6">
        <f>J85</f>
        <v>1.1399999999999999</v>
      </c>
    </row>
    <row r="86" spans="2:18" x14ac:dyDescent="0.25">
      <c r="B86" s="2" t="s">
        <v>43</v>
      </c>
      <c r="C86" s="3">
        <v>45030</v>
      </c>
      <c r="D86" s="2" t="s">
        <v>350</v>
      </c>
      <c r="E86" s="2" t="s">
        <v>449</v>
      </c>
      <c r="F86" s="2" t="s">
        <v>45</v>
      </c>
      <c r="G86" s="2" t="s">
        <v>93</v>
      </c>
      <c r="H86" s="5"/>
      <c r="I86" s="2" t="s">
        <v>47</v>
      </c>
      <c r="J86" s="4">
        <v>473.92</v>
      </c>
      <c r="K86" s="4">
        <v>473.92</v>
      </c>
      <c r="L86" s="6">
        <f>J86</f>
        <v>473.92</v>
      </c>
    </row>
    <row r="87" spans="2:18" x14ac:dyDescent="0.25">
      <c r="B87" s="2" t="s">
        <v>43</v>
      </c>
      <c r="C87" s="3">
        <v>45030</v>
      </c>
      <c r="D87" s="2" t="s">
        <v>350</v>
      </c>
      <c r="E87" s="2" t="s">
        <v>449</v>
      </c>
      <c r="F87" s="2" t="s">
        <v>45</v>
      </c>
      <c r="G87" s="2" t="s">
        <v>93</v>
      </c>
      <c r="H87" s="5"/>
      <c r="I87" s="2" t="s">
        <v>47</v>
      </c>
      <c r="J87" s="4">
        <v>0</v>
      </c>
      <c r="K87" s="4">
        <v>0</v>
      </c>
    </row>
    <row r="88" spans="2:18" x14ac:dyDescent="0.25">
      <c r="B88" s="2" t="s">
        <v>43</v>
      </c>
      <c r="C88" s="3">
        <v>45030</v>
      </c>
      <c r="D88" s="2" t="s">
        <v>350</v>
      </c>
      <c r="E88" s="2" t="s">
        <v>449</v>
      </c>
      <c r="F88" s="2" t="s">
        <v>45</v>
      </c>
      <c r="G88" s="2" t="s">
        <v>93</v>
      </c>
      <c r="H88" s="5"/>
      <c r="I88" s="2" t="s">
        <v>47</v>
      </c>
      <c r="J88" s="4">
        <v>0.14000000000000001</v>
      </c>
      <c r="K88" s="4">
        <v>0.14000000000000001</v>
      </c>
      <c r="O88" s="6">
        <f>J88</f>
        <v>0.14000000000000001</v>
      </c>
    </row>
    <row r="89" spans="2:18" x14ac:dyDescent="0.25">
      <c r="B89" s="2" t="s">
        <v>43</v>
      </c>
      <c r="C89" s="3">
        <v>45030</v>
      </c>
      <c r="D89" s="2" t="s">
        <v>350</v>
      </c>
      <c r="E89" s="2" t="s">
        <v>449</v>
      </c>
      <c r="F89" s="2" t="s">
        <v>45</v>
      </c>
      <c r="G89" s="2" t="s">
        <v>93</v>
      </c>
      <c r="H89" s="5"/>
      <c r="I89" s="2" t="s">
        <v>47</v>
      </c>
      <c r="J89" s="4">
        <v>29.38</v>
      </c>
      <c r="K89" s="4">
        <v>29.38</v>
      </c>
      <c r="P89" s="6">
        <f>J89</f>
        <v>29.38</v>
      </c>
    </row>
    <row r="90" spans="2:18" x14ac:dyDescent="0.25">
      <c r="B90" s="2" t="s">
        <v>43</v>
      </c>
      <c r="C90" s="3">
        <v>45030</v>
      </c>
      <c r="D90" s="2" t="s">
        <v>350</v>
      </c>
      <c r="E90" s="2" t="s">
        <v>449</v>
      </c>
      <c r="F90" s="2" t="s">
        <v>45</v>
      </c>
      <c r="G90" s="2" t="s">
        <v>93</v>
      </c>
      <c r="H90" s="5"/>
      <c r="I90" s="2" t="s">
        <v>47</v>
      </c>
      <c r="J90" s="4">
        <v>6.87</v>
      </c>
      <c r="K90" s="4">
        <v>6.87</v>
      </c>
      <c r="Q90" s="6">
        <f>J90</f>
        <v>6.87</v>
      </c>
    </row>
    <row r="91" spans="2:18" x14ac:dyDescent="0.25">
      <c r="B91" s="2" t="s">
        <v>43</v>
      </c>
      <c r="C91" s="3">
        <v>45030</v>
      </c>
      <c r="D91" s="2" t="s">
        <v>350</v>
      </c>
      <c r="E91" s="2" t="s">
        <v>449</v>
      </c>
      <c r="F91" s="2" t="s">
        <v>45</v>
      </c>
      <c r="G91" s="2" t="s">
        <v>93</v>
      </c>
      <c r="H91" s="5"/>
      <c r="I91" s="2" t="s">
        <v>47</v>
      </c>
      <c r="J91" s="4">
        <v>1.1299999999999999</v>
      </c>
      <c r="K91" s="4">
        <v>1.1299999999999999</v>
      </c>
      <c r="R91" s="6">
        <f>J91</f>
        <v>1.1299999999999999</v>
      </c>
    </row>
    <row r="92" spans="2:18" x14ac:dyDescent="0.25">
      <c r="B92" s="2" t="s">
        <v>43</v>
      </c>
      <c r="C92" s="3">
        <v>45037</v>
      </c>
      <c r="D92" s="2" t="s">
        <v>351</v>
      </c>
      <c r="E92" s="2" t="s">
        <v>449</v>
      </c>
      <c r="F92" s="2" t="s">
        <v>45</v>
      </c>
      <c r="G92" s="2" t="s">
        <v>93</v>
      </c>
      <c r="H92" s="5"/>
      <c r="I92" s="2" t="s">
        <v>47</v>
      </c>
      <c r="J92" s="4">
        <v>473.92</v>
      </c>
      <c r="K92" s="4">
        <v>473.92</v>
      </c>
      <c r="L92" s="6">
        <f>J92</f>
        <v>473.92</v>
      </c>
    </row>
    <row r="93" spans="2:18" x14ac:dyDescent="0.25">
      <c r="B93" s="2" t="s">
        <v>43</v>
      </c>
      <c r="C93" s="3">
        <v>45037</v>
      </c>
      <c r="D93" s="2" t="s">
        <v>351</v>
      </c>
      <c r="E93" s="2" t="s">
        <v>449</v>
      </c>
      <c r="F93" s="2" t="s">
        <v>45</v>
      </c>
      <c r="G93" s="2" t="s">
        <v>93</v>
      </c>
      <c r="H93" s="5"/>
      <c r="I93" s="2" t="s">
        <v>47</v>
      </c>
      <c r="J93" s="4">
        <v>0</v>
      </c>
      <c r="K93" s="4">
        <v>0</v>
      </c>
    </row>
    <row r="94" spans="2:18" x14ac:dyDescent="0.25">
      <c r="B94" s="2" t="s">
        <v>43</v>
      </c>
      <c r="C94" s="3">
        <v>45037</v>
      </c>
      <c r="D94" s="2" t="s">
        <v>351</v>
      </c>
      <c r="E94" s="2" t="s">
        <v>449</v>
      </c>
      <c r="F94" s="2" t="s">
        <v>45</v>
      </c>
      <c r="G94" s="2" t="s">
        <v>93</v>
      </c>
      <c r="H94" s="5"/>
      <c r="I94" s="2" t="s">
        <v>47</v>
      </c>
      <c r="J94" s="4">
        <v>0.15</v>
      </c>
      <c r="K94" s="4">
        <v>0.15</v>
      </c>
      <c r="O94" s="6">
        <f>J94</f>
        <v>0.15</v>
      </c>
    </row>
    <row r="95" spans="2:18" x14ac:dyDescent="0.25">
      <c r="B95" s="2" t="s">
        <v>43</v>
      </c>
      <c r="C95" s="3">
        <v>45037</v>
      </c>
      <c r="D95" s="2" t="s">
        <v>351</v>
      </c>
      <c r="E95" s="2" t="s">
        <v>449</v>
      </c>
      <c r="F95" s="2" t="s">
        <v>45</v>
      </c>
      <c r="G95" s="2" t="s">
        <v>93</v>
      </c>
      <c r="H95" s="5"/>
      <c r="I95" s="2" t="s">
        <v>47</v>
      </c>
      <c r="J95" s="4">
        <v>29.38</v>
      </c>
      <c r="K95" s="4">
        <v>29.38</v>
      </c>
      <c r="P95" s="6">
        <f>J95</f>
        <v>29.38</v>
      </c>
    </row>
    <row r="96" spans="2:18" x14ac:dyDescent="0.25">
      <c r="B96" s="2" t="s">
        <v>43</v>
      </c>
      <c r="C96" s="3">
        <v>45037</v>
      </c>
      <c r="D96" s="2" t="s">
        <v>351</v>
      </c>
      <c r="E96" s="2" t="s">
        <v>449</v>
      </c>
      <c r="F96" s="2" t="s">
        <v>45</v>
      </c>
      <c r="G96" s="2" t="s">
        <v>93</v>
      </c>
      <c r="H96" s="5"/>
      <c r="I96" s="2" t="s">
        <v>47</v>
      </c>
      <c r="J96" s="4">
        <v>6.88</v>
      </c>
      <c r="K96" s="4">
        <v>6.88</v>
      </c>
      <c r="Q96" s="6">
        <f>J96</f>
        <v>6.88</v>
      </c>
    </row>
    <row r="97" spans="2:18" x14ac:dyDescent="0.25">
      <c r="B97" s="2" t="s">
        <v>43</v>
      </c>
      <c r="C97" s="3">
        <v>45037</v>
      </c>
      <c r="D97" s="2" t="s">
        <v>351</v>
      </c>
      <c r="E97" s="2" t="s">
        <v>449</v>
      </c>
      <c r="F97" s="2" t="s">
        <v>45</v>
      </c>
      <c r="G97" s="2" t="s">
        <v>93</v>
      </c>
      <c r="H97" s="5"/>
      <c r="I97" s="2" t="s">
        <v>47</v>
      </c>
      <c r="J97" s="4">
        <v>1.1399999999999999</v>
      </c>
      <c r="K97" s="4">
        <v>1.1399999999999999</v>
      </c>
      <c r="R97" s="6">
        <f>J97</f>
        <v>1.1399999999999999</v>
      </c>
    </row>
    <row r="98" spans="2:18" x14ac:dyDescent="0.25">
      <c r="B98" s="2" t="s">
        <v>43</v>
      </c>
      <c r="C98" s="3">
        <v>45044</v>
      </c>
      <c r="D98" s="2" t="s">
        <v>352</v>
      </c>
      <c r="E98" s="2" t="s">
        <v>449</v>
      </c>
      <c r="F98" s="2" t="s">
        <v>45</v>
      </c>
      <c r="G98" s="2" t="s">
        <v>93</v>
      </c>
      <c r="H98" s="5"/>
      <c r="I98" s="2" t="s">
        <v>47</v>
      </c>
      <c r="J98" s="4">
        <v>473.92</v>
      </c>
      <c r="K98" s="4">
        <v>473.92</v>
      </c>
      <c r="L98" s="6">
        <f>J98</f>
        <v>473.92</v>
      </c>
    </row>
    <row r="99" spans="2:18" x14ac:dyDescent="0.25">
      <c r="B99" s="2" t="s">
        <v>43</v>
      </c>
      <c r="C99" s="3">
        <v>45044</v>
      </c>
      <c r="D99" s="2" t="s">
        <v>352</v>
      </c>
      <c r="E99" s="2" t="s">
        <v>449</v>
      </c>
      <c r="F99" s="2" t="s">
        <v>45</v>
      </c>
      <c r="G99" s="2" t="s">
        <v>93</v>
      </c>
      <c r="H99" s="5"/>
      <c r="I99" s="2" t="s">
        <v>47</v>
      </c>
      <c r="J99" s="4">
        <v>0</v>
      </c>
      <c r="K99" s="4">
        <v>0</v>
      </c>
    </row>
    <row r="100" spans="2:18" x14ac:dyDescent="0.25">
      <c r="B100" s="2" t="s">
        <v>43</v>
      </c>
      <c r="C100" s="3">
        <v>45044</v>
      </c>
      <c r="D100" s="2" t="s">
        <v>352</v>
      </c>
      <c r="E100" s="2" t="s">
        <v>449</v>
      </c>
      <c r="F100" s="2" t="s">
        <v>45</v>
      </c>
      <c r="G100" s="2" t="s">
        <v>93</v>
      </c>
      <c r="H100" s="5"/>
      <c r="I100" s="2" t="s">
        <v>47</v>
      </c>
      <c r="J100" s="4">
        <v>0.14000000000000001</v>
      </c>
      <c r="K100" s="4">
        <v>0.14000000000000001</v>
      </c>
      <c r="O100" s="6">
        <f>J100</f>
        <v>0.14000000000000001</v>
      </c>
    </row>
    <row r="101" spans="2:18" x14ac:dyDescent="0.25">
      <c r="B101" s="2" t="s">
        <v>43</v>
      </c>
      <c r="C101" s="3">
        <v>45044</v>
      </c>
      <c r="D101" s="2" t="s">
        <v>352</v>
      </c>
      <c r="E101" s="2" t="s">
        <v>449</v>
      </c>
      <c r="F101" s="2" t="s">
        <v>45</v>
      </c>
      <c r="G101" s="2" t="s">
        <v>93</v>
      </c>
      <c r="H101" s="5"/>
      <c r="I101" s="2" t="s">
        <v>47</v>
      </c>
      <c r="J101" s="4">
        <v>29.39</v>
      </c>
      <c r="K101" s="4">
        <v>29.39</v>
      </c>
      <c r="P101" s="6">
        <f>J101</f>
        <v>29.39</v>
      </c>
    </row>
    <row r="102" spans="2:18" x14ac:dyDescent="0.25">
      <c r="B102" s="2" t="s">
        <v>43</v>
      </c>
      <c r="C102" s="3">
        <v>45044</v>
      </c>
      <c r="D102" s="2" t="s">
        <v>352</v>
      </c>
      <c r="E102" s="2" t="s">
        <v>449</v>
      </c>
      <c r="F102" s="2" t="s">
        <v>45</v>
      </c>
      <c r="G102" s="2" t="s">
        <v>93</v>
      </c>
      <c r="H102" s="5"/>
      <c r="I102" s="2" t="s">
        <v>47</v>
      </c>
      <c r="J102" s="4">
        <v>6.87</v>
      </c>
      <c r="K102" s="4">
        <v>6.87</v>
      </c>
      <c r="Q102" s="6">
        <f>J102</f>
        <v>6.87</v>
      </c>
    </row>
    <row r="103" spans="2:18" x14ac:dyDescent="0.25">
      <c r="B103" s="2" t="s">
        <v>43</v>
      </c>
      <c r="C103" s="3">
        <v>45044</v>
      </c>
      <c r="D103" s="2" t="s">
        <v>352</v>
      </c>
      <c r="E103" s="2" t="s">
        <v>449</v>
      </c>
      <c r="F103" s="2" t="s">
        <v>45</v>
      </c>
      <c r="G103" s="2" t="s">
        <v>93</v>
      </c>
      <c r="H103" s="5"/>
      <c r="I103" s="2" t="s">
        <v>47</v>
      </c>
      <c r="J103" s="4">
        <v>1.1399999999999999</v>
      </c>
      <c r="K103" s="4">
        <v>1.1399999999999999</v>
      </c>
      <c r="R103" s="6">
        <f>J103</f>
        <v>1.1399999999999999</v>
      </c>
    </row>
    <row r="104" spans="2:18" x14ac:dyDescent="0.25">
      <c r="B104" s="2" t="s">
        <v>43</v>
      </c>
      <c r="C104" s="3">
        <v>45051</v>
      </c>
      <c r="D104" s="2" t="s">
        <v>353</v>
      </c>
      <c r="E104" s="2" t="s">
        <v>449</v>
      </c>
      <c r="F104" s="2" t="s">
        <v>45</v>
      </c>
      <c r="G104" s="2" t="s">
        <v>93</v>
      </c>
      <c r="H104" s="5"/>
      <c r="I104" s="2" t="s">
        <v>47</v>
      </c>
      <c r="J104" s="4">
        <v>473.92</v>
      </c>
      <c r="K104" s="4">
        <v>473.92</v>
      </c>
      <c r="L104" s="6">
        <f>J104</f>
        <v>473.92</v>
      </c>
    </row>
    <row r="105" spans="2:18" x14ac:dyDescent="0.25">
      <c r="B105" s="2" t="s">
        <v>43</v>
      </c>
      <c r="C105" s="3">
        <v>45051</v>
      </c>
      <c r="D105" s="2" t="s">
        <v>353</v>
      </c>
      <c r="E105" s="2" t="s">
        <v>449</v>
      </c>
      <c r="F105" s="2" t="s">
        <v>45</v>
      </c>
      <c r="G105" s="2" t="s">
        <v>93</v>
      </c>
      <c r="H105" s="5"/>
      <c r="I105" s="2" t="s">
        <v>47</v>
      </c>
      <c r="J105" s="4">
        <v>0</v>
      </c>
      <c r="K105" s="4">
        <v>0</v>
      </c>
    </row>
    <row r="106" spans="2:18" x14ac:dyDescent="0.25">
      <c r="B106" s="2" t="s">
        <v>43</v>
      </c>
      <c r="C106" s="3">
        <v>45051</v>
      </c>
      <c r="D106" s="2" t="s">
        <v>353</v>
      </c>
      <c r="E106" s="2" t="s">
        <v>449</v>
      </c>
      <c r="F106" s="2" t="s">
        <v>45</v>
      </c>
      <c r="G106" s="2" t="s">
        <v>93</v>
      </c>
      <c r="H106" s="5"/>
      <c r="I106" s="2" t="s">
        <v>47</v>
      </c>
      <c r="J106" s="4">
        <v>0.14000000000000001</v>
      </c>
      <c r="K106" s="4">
        <v>0.14000000000000001</v>
      </c>
      <c r="O106" s="6">
        <f>J106</f>
        <v>0.14000000000000001</v>
      </c>
    </row>
    <row r="107" spans="2:18" x14ac:dyDescent="0.25">
      <c r="B107" s="2" t="s">
        <v>43</v>
      </c>
      <c r="C107" s="3">
        <v>45051</v>
      </c>
      <c r="D107" s="2" t="s">
        <v>353</v>
      </c>
      <c r="E107" s="2" t="s">
        <v>449</v>
      </c>
      <c r="F107" s="2" t="s">
        <v>45</v>
      </c>
      <c r="G107" s="2" t="s">
        <v>93</v>
      </c>
      <c r="H107" s="5"/>
      <c r="I107" s="2" t="s">
        <v>47</v>
      </c>
      <c r="J107" s="4">
        <v>29.38</v>
      </c>
      <c r="K107" s="4">
        <v>29.38</v>
      </c>
      <c r="P107" s="6">
        <f>J107</f>
        <v>29.38</v>
      </c>
    </row>
    <row r="108" spans="2:18" x14ac:dyDescent="0.25">
      <c r="B108" s="2" t="s">
        <v>43</v>
      </c>
      <c r="C108" s="3">
        <v>45051</v>
      </c>
      <c r="D108" s="2" t="s">
        <v>353</v>
      </c>
      <c r="E108" s="2" t="s">
        <v>449</v>
      </c>
      <c r="F108" s="2" t="s">
        <v>45</v>
      </c>
      <c r="G108" s="2" t="s">
        <v>93</v>
      </c>
      <c r="H108" s="5"/>
      <c r="I108" s="2" t="s">
        <v>47</v>
      </c>
      <c r="J108" s="4">
        <v>6.87</v>
      </c>
      <c r="K108" s="4">
        <v>6.87</v>
      </c>
      <c r="Q108" s="6">
        <f>J108</f>
        <v>6.87</v>
      </c>
    </row>
    <row r="109" spans="2:18" x14ac:dyDescent="0.25">
      <c r="B109" s="2" t="s">
        <v>43</v>
      </c>
      <c r="C109" s="3">
        <v>45051</v>
      </c>
      <c r="D109" s="2" t="s">
        <v>353</v>
      </c>
      <c r="E109" s="2" t="s">
        <v>449</v>
      </c>
      <c r="F109" s="2" t="s">
        <v>45</v>
      </c>
      <c r="G109" s="2" t="s">
        <v>93</v>
      </c>
      <c r="H109" s="5"/>
      <c r="I109" s="2" t="s">
        <v>47</v>
      </c>
      <c r="J109" s="4">
        <v>1.1399999999999999</v>
      </c>
      <c r="K109" s="4">
        <v>1.1399999999999999</v>
      </c>
      <c r="R109" s="6">
        <f>J109</f>
        <v>1.1399999999999999</v>
      </c>
    </row>
    <row r="110" spans="2:18" x14ac:dyDescent="0.25">
      <c r="B110" s="2" t="s">
        <v>43</v>
      </c>
      <c r="C110" s="3">
        <v>45058</v>
      </c>
      <c r="D110" s="2" t="s">
        <v>354</v>
      </c>
      <c r="E110" s="2" t="s">
        <v>449</v>
      </c>
      <c r="F110" s="2" t="s">
        <v>45</v>
      </c>
      <c r="G110" s="2" t="s">
        <v>93</v>
      </c>
      <c r="H110" s="5"/>
      <c r="I110" s="2" t="s">
        <v>47</v>
      </c>
      <c r="J110" s="4">
        <v>473.92</v>
      </c>
      <c r="K110" s="4">
        <v>473.92</v>
      </c>
      <c r="L110" s="6">
        <f>J110</f>
        <v>473.92</v>
      </c>
    </row>
    <row r="111" spans="2:18" x14ac:dyDescent="0.25">
      <c r="B111" s="2" t="s">
        <v>43</v>
      </c>
      <c r="C111" s="3">
        <v>45058</v>
      </c>
      <c r="D111" s="2" t="s">
        <v>354</v>
      </c>
      <c r="E111" s="2" t="s">
        <v>449</v>
      </c>
      <c r="F111" s="2" t="s">
        <v>45</v>
      </c>
      <c r="G111" s="2" t="s">
        <v>93</v>
      </c>
      <c r="H111" s="5"/>
      <c r="I111" s="2" t="s">
        <v>47</v>
      </c>
      <c r="J111" s="4">
        <v>0</v>
      </c>
      <c r="K111" s="4">
        <v>0</v>
      </c>
    </row>
    <row r="112" spans="2:18" x14ac:dyDescent="0.25">
      <c r="B112" s="2" t="s">
        <v>43</v>
      </c>
      <c r="C112" s="3">
        <v>45058</v>
      </c>
      <c r="D112" s="2" t="s">
        <v>354</v>
      </c>
      <c r="E112" s="2" t="s">
        <v>449</v>
      </c>
      <c r="F112" s="2" t="s">
        <v>45</v>
      </c>
      <c r="G112" s="2" t="s">
        <v>93</v>
      </c>
      <c r="H112" s="5"/>
      <c r="I112" s="2" t="s">
        <v>47</v>
      </c>
      <c r="J112" s="4">
        <v>0.14000000000000001</v>
      </c>
      <c r="K112" s="4">
        <v>0.14000000000000001</v>
      </c>
      <c r="O112" s="6">
        <f>J112</f>
        <v>0.14000000000000001</v>
      </c>
    </row>
    <row r="113" spans="2:18" x14ac:dyDescent="0.25">
      <c r="B113" s="2" t="s">
        <v>43</v>
      </c>
      <c r="C113" s="3">
        <v>45058</v>
      </c>
      <c r="D113" s="2" t="s">
        <v>354</v>
      </c>
      <c r="E113" s="2" t="s">
        <v>449</v>
      </c>
      <c r="F113" s="2" t="s">
        <v>45</v>
      </c>
      <c r="G113" s="2" t="s">
        <v>93</v>
      </c>
      <c r="H113" s="5"/>
      <c r="I113" s="2" t="s">
        <v>47</v>
      </c>
      <c r="J113" s="4">
        <v>29.38</v>
      </c>
      <c r="K113" s="4">
        <v>29.38</v>
      </c>
      <c r="P113" s="6">
        <f>J113</f>
        <v>29.38</v>
      </c>
    </row>
    <row r="114" spans="2:18" x14ac:dyDescent="0.25">
      <c r="B114" s="2" t="s">
        <v>43</v>
      </c>
      <c r="C114" s="3">
        <v>45058</v>
      </c>
      <c r="D114" s="2" t="s">
        <v>354</v>
      </c>
      <c r="E114" s="2" t="s">
        <v>449</v>
      </c>
      <c r="F114" s="2" t="s">
        <v>45</v>
      </c>
      <c r="G114" s="2" t="s">
        <v>93</v>
      </c>
      <c r="H114" s="5"/>
      <c r="I114" s="2" t="s">
        <v>47</v>
      </c>
      <c r="J114" s="4">
        <v>6.87</v>
      </c>
      <c r="K114" s="4">
        <v>6.87</v>
      </c>
      <c r="Q114" s="6">
        <f>J114</f>
        <v>6.87</v>
      </c>
    </row>
    <row r="115" spans="2:18" x14ac:dyDescent="0.25">
      <c r="B115" s="2" t="s">
        <v>43</v>
      </c>
      <c r="C115" s="3">
        <v>45058</v>
      </c>
      <c r="D115" s="2" t="s">
        <v>354</v>
      </c>
      <c r="E115" s="2" t="s">
        <v>449</v>
      </c>
      <c r="F115" s="2" t="s">
        <v>45</v>
      </c>
      <c r="G115" s="2" t="s">
        <v>93</v>
      </c>
      <c r="H115" s="5"/>
      <c r="I115" s="2" t="s">
        <v>47</v>
      </c>
      <c r="J115" s="4">
        <v>1.1299999999999999</v>
      </c>
      <c r="K115" s="4">
        <v>1.1299999999999999</v>
      </c>
      <c r="R115" s="6">
        <f>J115</f>
        <v>1.1299999999999999</v>
      </c>
    </row>
    <row r="116" spans="2:18" x14ac:dyDescent="0.25">
      <c r="B116" s="2" t="s">
        <v>43</v>
      </c>
      <c r="C116" s="3">
        <v>45065</v>
      </c>
      <c r="D116" s="2" t="s">
        <v>355</v>
      </c>
      <c r="E116" s="2" t="s">
        <v>449</v>
      </c>
      <c r="F116" s="2" t="s">
        <v>45</v>
      </c>
      <c r="G116" s="2" t="s">
        <v>93</v>
      </c>
      <c r="H116" s="5"/>
      <c r="I116" s="2" t="s">
        <v>47</v>
      </c>
      <c r="J116" s="4">
        <v>473.92</v>
      </c>
      <c r="K116" s="4">
        <v>473.92</v>
      </c>
      <c r="L116" s="6">
        <f>J116</f>
        <v>473.92</v>
      </c>
    </row>
    <row r="117" spans="2:18" x14ac:dyDescent="0.25">
      <c r="B117" s="2" t="s">
        <v>43</v>
      </c>
      <c r="C117" s="3">
        <v>45065</v>
      </c>
      <c r="D117" s="2" t="s">
        <v>355</v>
      </c>
      <c r="E117" s="2" t="s">
        <v>449</v>
      </c>
      <c r="F117" s="2" t="s">
        <v>45</v>
      </c>
      <c r="G117" s="2" t="s">
        <v>93</v>
      </c>
      <c r="H117" s="5"/>
      <c r="I117" s="2" t="s">
        <v>47</v>
      </c>
      <c r="J117" s="4">
        <v>0</v>
      </c>
      <c r="K117" s="4">
        <v>0</v>
      </c>
    </row>
    <row r="118" spans="2:18" x14ac:dyDescent="0.25">
      <c r="B118" s="2" t="s">
        <v>43</v>
      </c>
      <c r="C118" s="3">
        <v>45065</v>
      </c>
      <c r="D118" s="2" t="s">
        <v>355</v>
      </c>
      <c r="E118" s="2" t="s">
        <v>449</v>
      </c>
      <c r="F118" s="2" t="s">
        <v>45</v>
      </c>
      <c r="G118" s="2" t="s">
        <v>93</v>
      </c>
      <c r="H118" s="5"/>
      <c r="I118" s="2" t="s">
        <v>47</v>
      </c>
      <c r="J118" s="4">
        <v>0.15</v>
      </c>
      <c r="K118" s="4">
        <v>0.15</v>
      </c>
      <c r="O118" s="6">
        <f>J118</f>
        <v>0.15</v>
      </c>
    </row>
    <row r="119" spans="2:18" x14ac:dyDescent="0.25">
      <c r="B119" s="2" t="s">
        <v>43</v>
      </c>
      <c r="C119" s="3">
        <v>45065</v>
      </c>
      <c r="D119" s="2" t="s">
        <v>355</v>
      </c>
      <c r="E119" s="2" t="s">
        <v>449</v>
      </c>
      <c r="F119" s="2" t="s">
        <v>45</v>
      </c>
      <c r="G119" s="2" t="s">
        <v>93</v>
      </c>
      <c r="H119" s="5"/>
      <c r="I119" s="2" t="s">
        <v>47</v>
      </c>
      <c r="J119" s="4">
        <v>29.38</v>
      </c>
      <c r="K119" s="4">
        <v>29.38</v>
      </c>
      <c r="P119" s="6">
        <f>J119</f>
        <v>29.38</v>
      </c>
    </row>
    <row r="120" spans="2:18" x14ac:dyDescent="0.25">
      <c r="B120" s="2" t="s">
        <v>43</v>
      </c>
      <c r="C120" s="3">
        <v>45065</v>
      </c>
      <c r="D120" s="2" t="s">
        <v>355</v>
      </c>
      <c r="E120" s="2" t="s">
        <v>449</v>
      </c>
      <c r="F120" s="2" t="s">
        <v>45</v>
      </c>
      <c r="G120" s="2" t="s">
        <v>93</v>
      </c>
      <c r="H120" s="5"/>
      <c r="I120" s="2" t="s">
        <v>47</v>
      </c>
      <c r="J120" s="4">
        <v>6.87</v>
      </c>
      <c r="K120" s="4">
        <v>6.87</v>
      </c>
      <c r="Q120" s="6">
        <f>J120</f>
        <v>6.87</v>
      </c>
    </row>
    <row r="121" spans="2:18" x14ac:dyDescent="0.25">
      <c r="B121" s="2" t="s">
        <v>43</v>
      </c>
      <c r="C121" s="3">
        <v>45065</v>
      </c>
      <c r="D121" s="2" t="s">
        <v>355</v>
      </c>
      <c r="E121" s="2" t="s">
        <v>449</v>
      </c>
      <c r="F121" s="2" t="s">
        <v>45</v>
      </c>
      <c r="G121" s="2" t="s">
        <v>93</v>
      </c>
      <c r="H121" s="5"/>
      <c r="I121" s="2" t="s">
        <v>47</v>
      </c>
      <c r="J121" s="4">
        <v>1.1399999999999999</v>
      </c>
      <c r="K121" s="4">
        <v>1.1399999999999999</v>
      </c>
      <c r="R121" s="6">
        <f>J121</f>
        <v>1.1399999999999999</v>
      </c>
    </row>
    <row r="122" spans="2:18" x14ac:dyDescent="0.25">
      <c r="B122" s="2" t="s">
        <v>43</v>
      </c>
      <c r="C122" s="3">
        <v>45072</v>
      </c>
      <c r="D122" s="2" t="s">
        <v>356</v>
      </c>
      <c r="E122" s="2" t="s">
        <v>449</v>
      </c>
      <c r="F122" s="2" t="s">
        <v>45</v>
      </c>
      <c r="G122" s="2" t="s">
        <v>93</v>
      </c>
      <c r="H122" s="5"/>
      <c r="I122" s="2" t="s">
        <v>47</v>
      </c>
      <c r="J122" s="4">
        <v>473.92</v>
      </c>
      <c r="K122" s="4">
        <v>473.92</v>
      </c>
      <c r="L122" s="6">
        <f>J122</f>
        <v>473.92</v>
      </c>
    </row>
    <row r="123" spans="2:18" x14ac:dyDescent="0.25">
      <c r="B123" s="2" t="s">
        <v>43</v>
      </c>
      <c r="C123" s="3">
        <v>45072</v>
      </c>
      <c r="D123" s="2" t="s">
        <v>356</v>
      </c>
      <c r="E123" s="2" t="s">
        <v>449</v>
      </c>
      <c r="F123" s="2" t="s">
        <v>45</v>
      </c>
      <c r="G123" s="2" t="s">
        <v>93</v>
      </c>
      <c r="H123" s="5"/>
      <c r="I123" s="2" t="s">
        <v>47</v>
      </c>
      <c r="J123" s="4">
        <v>0</v>
      </c>
      <c r="K123" s="4">
        <v>0</v>
      </c>
    </row>
    <row r="124" spans="2:18" x14ac:dyDescent="0.25">
      <c r="B124" s="2" t="s">
        <v>43</v>
      </c>
      <c r="C124" s="3">
        <v>45072</v>
      </c>
      <c r="D124" s="2" t="s">
        <v>356</v>
      </c>
      <c r="E124" s="2" t="s">
        <v>449</v>
      </c>
      <c r="F124" s="2" t="s">
        <v>45</v>
      </c>
      <c r="G124" s="2" t="s">
        <v>93</v>
      </c>
      <c r="H124" s="5"/>
      <c r="I124" s="2" t="s">
        <v>47</v>
      </c>
      <c r="J124" s="4">
        <v>0.14000000000000001</v>
      </c>
      <c r="K124" s="4">
        <v>0.14000000000000001</v>
      </c>
      <c r="O124" s="6">
        <f>J124</f>
        <v>0.14000000000000001</v>
      </c>
    </row>
    <row r="125" spans="2:18" x14ac:dyDescent="0.25">
      <c r="B125" s="2" t="s">
        <v>43</v>
      </c>
      <c r="C125" s="3">
        <v>45072</v>
      </c>
      <c r="D125" s="2" t="s">
        <v>356</v>
      </c>
      <c r="E125" s="2" t="s">
        <v>449</v>
      </c>
      <c r="F125" s="2" t="s">
        <v>45</v>
      </c>
      <c r="G125" s="2" t="s">
        <v>93</v>
      </c>
      <c r="H125" s="5"/>
      <c r="I125" s="2" t="s">
        <v>47</v>
      </c>
      <c r="J125" s="4">
        <v>29.39</v>
      </c>
      <c r="K125" s="4">
        <v>29.39</v>
      </c>
      <c r="P125" s="6">
        <f>J125</f>
        <v>29.39</v>
      </c>
    </row>
    <row r="126" spans="2:18" x14ac:dyDescent="0.25">
      <c r="B126" s="2" t="s">
        <v>43</v>
      </c>
      <c r="C126" s="3">
        <v>45072</v>
      </c>
      <c r="D126" s="2" t="s">
        <v>356</v>
      </c>
      <c r="E126" s="2" t="s">
        <v>449</v>
      </c>
      <c r="F126" s="2" t="s">
        <v>45</v>
      </c>
      <c r="G126" s="2" t="s">
        <v>93</v>
      </c>
      <c r="H126" s="5"/>
      <c r="I126" s="2" t="s">
        <v>47</v>
      </c>
      <c r="J126" s="4">
        <v>6.87</v>
      </c>
      <c r="K126" s="4">
        <v>6.87</v>
      </c>
      <c r="Q126" s="6">
        <f>J126</f>
        <v>6.87</v>
      </c>
    </row>
    <row r="127" spans="2:18" x14ac:dyDescent="0.25">
      <c r="B127" s="2" t="s">
        <v>43</v>
      </c>
      <c r="C127" s="3">
        <v>45072</v>
      </c>
      <c r="D127" s="2" t="s">
        <v>356</v>
      </c>
      <c r="E127" s="2" t="s">
        <v>449</v>
      </c>
      <c r="F127" s="2" t="s">
        <v>45</v>
      </c>
      <c r="G127" s="2" t="s">
        <v>93</v>
      </c>
      <c r="H127" s="5"/>
      <c r="I127" s="2" t="s">
        <v>47</v>
      </c>
      <c r="J127" s="4">
        <v>1.1399999999999999</v>
      </c>
      <c r="K127" s="4">
        <v>1.1399999999999999</v>
      </c>
      <c r="R127" s="6">
        <f>J127</f>
        <v>1.1399999999999999</v>
      </c>
    </row>
    <row r="128" spans="2:18" x14ac:dyDescent="0.25">
      <c r="B128" s="2" t="s">
        <v>43</v>
      </c>
      <c r="C128" s="3">
        <v>45079</v>
      </c>
      <c r="D128" s="2" t="s">
        <v>357</v>
      </c>
      <c r="E128" s="2" t="s">
        <v>449</v>
      </c>
      <c r="F128" s="2" t="s">
        <v>45</v>
      </c>
      <c r="G128" s="2" t="s">
        <v>93</v>
      </c>
      <c r="H128" s="5"/>
      <c r="I128" s="2" t="s">
        <v>47</v>
      </c>
      <c r="J128" s="4">
        <v>473.92</v>
      </c>
      <c r="K128" s="4">
        <v>473.92</v>
      </c>
      <c r="L128" s="6">
        <f>J128</f>
        <v>473.92</v>
      </c>
    </row>
    <row r="129" spans="2:18" x14ac:dyDescent="0.25">
      <c r="B129" s="2" t="s">
        <v>43</v>
      </c>
      <c r="C129" s="3">
        <v>45079</v>
      </c>
      <c r="D129" s="2" t="s">
        <v>357</v>
      </c>
      <c r="E129" s="2" t="s">
        <v>449</v>
      </c>
      <c r="F129" s="2" t="s">
        <v>45</v>
      </c>
      <c r="G129" s="2" t="s">
        <v>93</v>
      </c>
      <c r="H129" s="5"/>
      <c r="I129" s="2" t="s">
        <v>47</v>
      </c>
      <c r="J129" s="4">
        <v>0</v>
      </c>
      <c r="K129" s="4">
        <v>0</v>
      </c>
    </row>
    <row r="130" spans="2:18" x14ac:dyDescent="0.25">
      <c r="B130" s="2" t="s">
        <v>43</v>
      </c>
      <c r="C130" s="3">
        <v>45079</v>
      </c>
      <c r="D130" s="2" t="s">
        <v>357</v>
      </c>
      <c r="E130" s="2" t="s">
        <v>449</v>
      </c>
      <c r="F130" s="2" t="s">
        <v>45</v>
      </c>
      <c r="G130" s="2" t="s">
        <v>93</v>
      </c>
      <c r="H130" s="5"/>
      <c r="I130" s="2" t="s">
        <v>47</v>
      </c>
      <c r="J130" s="4">
        <v>0.14000000000000001</v>
      </c>
      <c r="K130" s="4">
        <v>0.14000000000000001</v>
      </c>
      <c r="O130" s="6">
        <f>J130</f>
        <v>0.14000000000000001</v>
      </c>
    </row>
    <row r="131" spans="2:18" x14ac:dyDescent="0.25">
      <c r="B131" s="2" t="s">
        <v>43</v>
      </c>
      <c r="C131" s="3">
        <v>45079</v>
      </c>
      <c r="D131" s="2" t="s">
        <v>357</v>
      </c>
      <c r="E131" s="2" t="s">
        <v>449</v>
      </c>
      <c r="F131" s="2" t="s">
        <v>45</v>
      </c>
      <c r="G131" s="2" t="s">
        <v>93</v>
      </c>
      <c r="H131" s="5"/>
      <c r="I131" s="2" t="s">
        <v>47</v>
      </c>
      <c r="J131" s="4">
        <v>29.38</v>
      </c>
      <c r="K131" s="4">
        <v>29.38</v>
      </c>
      <c r="P131" s="6">
        <f>J131</f>
        <v>29.38</v>
      </c>
    </row>
    <row r="132" spans="2:18" x14ac:dyDescent="0.25">
      <c r="B132" s="2" t="s">
        <v>43</v>
      </c>
      <c r="C132" s="3">
        <v>45079</v>
      </c>
      <c r="D132" s="2" t="s">
        <v>357</v>
      </c>
      <c r="E132" s="2" t="s">
        <v>449</v>
      </c>
      <c r="F132" s="2" t="s">
        <v>45</v>
      </c>
      <c r="G132" s="2" t="s">
        <v>93</v>
      </c>
      <c r="H132" s="5"/>
      <c r="I132" s="2" t="s">
        <v>47</v>
      </c>
      <c r="J132" s="4">
        <v>6.88</v>
      </c>
      <c r="K132" s="4">
        <v>6.88</v>
      </c>
      <c r="Q132" s="6">
        <f>J132</f>
        <v>6.88</v>
      </c>
    </row>
    <row r="133" spans="2:18" x14ac:dyDescent="0.25">
      <c r="B133" s="2" t="s">
        <v>43</v>
      </c>
      <c r="C133" s="3">
        <v>45079</v>
      </c>
      <c r="D133" s="2" t="s">
        <v>357</v>
      </c>
      <c r="E133" s="2" t="s">
        <v>449</v>
      </c>
      <c r="F133" s="2" t="s">
        <v>45</v>
      </c>
      <c r="G133" s="2" t="s">
        <v>93</v>
      </c>
      <c r="H133" s="5"/>
      <c r="I133" s="2" t="s">
        <v>47</v>
      </c>
      <c r="J133" s="4">
        <v>1.1399999999999999</v>
      </c>
      <c r="K133" s="4">
        <v>1.1399999999999999</v>
      </c>
      <c r="R133" s="6">
        <f>J133</f>
        <v>1.1399999999999999</v>
      </c>
    </row>
    <row r="134" spans="2:18" x14ac:dyDescent="0.25">
      <c r="B134" s="2" t="s">
        <v>43</v>
      </c>
      <c r="C134" s="3">
        <v>45086</v>
      </c>
      <c r="D134" s="2" t="s">
        <v>358</v>
      </c>
      <c r="E134" s="2" t="s">
        <v>449</v>
      </c>
      <c r="F134" s="2" t="s">
        <v>45</v>
      </c>
      <c r="G134" s="2" t="s">
        <v>93</v>
      </c>
      <c r="H134" s="5"/>
      <c r="I134" s="2" t="s">
        <v>47</v>
      </c>
      <c r="J134" s="4">
        <v>473.92</v>
      </c>
      <c r="K134" s="4">
        <v>473.92</v>
      </c>
      <c r="L134" s="6">
        <f>J134</f>
        <v>473.92</v>
      </c>
    </row>
    <row r="135" spans="2:18" x14ac:dyDescent="0.25">
      <c r="B135" s="2" t="s">
        <v>43</v>
      </c>
      <c r="C135" s="3">
        <v>45086</v>
      </c>
      <c r="D135" s="2" t="s">
        <v>358</v>
      </c>
      <c r="E135" s="2" t="s">
        <v>449</v>
      </c>
      <c r="F135" s="2" t="s">
        <v>45</v>
      </c>
      <c r="G135" s="2" t="s">
        <v>93</v>
      </c>
      <c r="H135" s="5"/>
      <c r="I135" s="2" t="s">
        <v>47</v>
      </c>
      <c r="J135" s="4">
        <v>0</v>
      </c>
      <c r="K135" s="4">
        <v>0</v>
      </c>
    </row>
    <row r="136" spans="2:18" x14ac:dyDescent="0.25">
      <c r="B136" s="2" t="s">
        <v>43</v>
      </c>
      <c r="C136" s="3">
        <v>45086</v>
      </c>
      <c r="D136" s="2" t="s">
        <v>358</v>
      </c>
      <c r="E136" s="2" t="s">
        <v>449</v>
      </c>
      <c r="F136" s="2" t="s">
        <v>45</v>
      </c>
      <c r="G136" s="2" t="s">
        <v>93</v>
      </c>
      <c r="H136" s="5"/>
      <c r="I136" s="2" t="s">
        <v>47</v>
      </c>
      <c r="J136" s="4">
        <v>0.14000000000000001</v>
      </c>
      <c r="K136" s="4">
        <v>0.14000000000000001</v>
      </c>
      <c r="O136" s="6">
        <f>J136</f>
        <v>0.14000000000000001</v>
      </c>
    </row>
    <row r="137" spans="2:18" x14ac:dyDescent="0.25">
      <c r="B137" s="2" t="s">
        <v>43</v>
      </c>
      <c r="C137" s="3">
        <v>45086</v>
      </c>
      <c r="D137" s="2" t="s">
        <v>358</v>
      </c>
      <c r="E137" s="2" t="s">
        <v>449</v>
      </c>
      <c r="F137" s="2" t="s">
        <v>45</v>
      </c>
      <c r="G137" s="2" t="s">
        <v>93</v>
      </c>
      <c r="H137" s="5"/>
      <c r="I137" s="2" t="s">
        <v>47</v>
      </c>
      <c r="J137" s="4">
        <v>29.38</v>
      </c>
      <c r="K137" s="4">
        <v>29.38</v>
      </c>
      <c r="P137" s="6">
        <f>J137</f>
        <v>29.38</v>
      </c>
    </row>
    <row r="138" spans="2:18" x14ac:dyDescent="0.25">
      <c r="B138" s="2" t="s">
        <v>43</v>
      </c>
      <c r="C138" s="3">
        <v>45086</v>
      </c>
      <c r="D138" s="2" t="s">
        <v>358</v>
      </c>
      <c r="E138" s="2" t="s">
        <v>449</v>
      </c>
      <c r="F138" s="2" t="s">
        <v>45</v>
      </c>
      <c r="G138" s="2" t="s">
        <v>93</v>
      </c>
      <c r="H138" s="5"/>
      <c r="I138" s="2" t="s">
        <v>47</v>
      </c>
      <c r="J138" s="4">
        <v>6.87</v>
      </c>
      <c r="K138" s="4">
        <v>6.87</v>
      </c>
      <c r="Q138" s="6">
        <f>J138</f>
        <v>6.87</v>
      </c>
    </row>
    <row r="139" spans="2:18" x14ac:dyDescent="0.25">
      <c r="B139" s="2" t="s">
        <v>43</v>
      </c>
      <c r="C139" s="3">
        <v>45086</v>
      </c>
      <c r="D139" s="2" t="s">
        <v>358</v>
      </c>
      <c r="E139" s="2" t="s">
        <v>449</v>
      </c>
      <c r="F139" s="2" t="s">
        <v>45</v>
      </c>
      <c r="G139" s="2" t="s">
        <v>93</v>
      </c>
      <c r="H139" s="5"/>
      <c r="I139" s="2" t="s">
        <v>47</v>
      </c>
      <c r="J139" s="4">
        <v>1.1299999999999999</v>
      </c>
      <c r="K139" s="4">
        <v>1.1299999999999999</v>
      </c>
      <c r="R139" s="6">
        <f>J139</f>
        <v>1.1299999999999999</v>
      </c>
    </row>
    <row r="140" spans="2:18" x14ac:dyDescent="0.25">
      <c r="B140" s="2" t="s">
        <v>43</v>
      </c>
      <c r="C140" s="3">
        <v>45093</v>
      </c>
      <c r="D140" s="2" t="s">
        <v>359</v>
      </c>
      <c r="E140" s="2" t="s">
        <v>449</v>
      </c>
      <c r="F140" s="2" t="s">
        <v>45</v>
      </c>
      <c r="G140" s="2" t="s">
        <v>93</v>
      </c>
      <c r="H140" s="5"/>
      <c r="I140" s="2" t="s">
        <v>47</v>
      </c>
      <c r="J140" s="4">
        <v>473.92</v>
      </c>
      <c r="K140" s="4">
        <v>473.92</v>
      </c>
      <c r="L140" s="6">
        <f>J140</f>
        <v>473.92</v>
      </c>
    </row>
    <row r="141" spans="2:18" x14ac:dyDescent="0.25">
      <c r="B141" s="2" t="s">
        <v>43</v>
      </c>
      <c r="C141" s="3">
        <v>45093</v>
      </c>
      <c r="D141" s="2" t="s">
        <v>359</v>
      </c>
      <c r="E141" s="2" t="s">
        <v>449</v>
      </c>
      <c r="F141" s="2" t="s">
        <v>45</v>
      </c>
      <c r="G141" s="2" t="s">
        <v>93</v>
      </c>
      <c r="H141" s="5"/>
      <c r="I141" s="2" t="s">
        <v>47</v>
      </c>
      <c r="J141" s="4">
        <v>0</v>
      </c>
      <c r="K141" s="4">
        <v>0</v>
      </c>
    </row>
    <row r="142" spans="2:18" x14ac:dyDescent="0.25">
      <c r="B142" s="2" t="s">
        <v>43</v>
      </c>
      <c r="C142" s="3">
        <v>45093</v>
      </c>
      <c r="D142" s="2" t="s">
        <v>359</v>
      </c>
      <c r="E142" s="2" t="s">
        <v>449</v>
      </c>
      <c r="F142" s="2" t="s">
        <v>45</v>
      </c>
      <c r="G142" s="2" t="s">
        <v>93</v>
      </c>
      <c r="H142" s="5"/>
      <c r="I142" s="2" t="s">
        <v>47</v>
      </c>
      <c r="J142" s="4">
        <v>0.14000000000000001</v>
      </c>
      <c r="K142" s="4">
        <v>0.14000000000000001</v>
      </c>
      <c r="O142" s="6">
        <f>J142</f>
        <v>0.14000000000000001</v>
      </c>
    </row>
    <row r="143" spans="2:18" x14ac:dyDescent="0.25">
      <c r="B143" s="2" t="s">
        <v>43</v>
      </c>
      <c r="C143" s="3">
        <v>45093</v>
      </c>
      <c r="D143" s="2" t="s">
        <v>359</v>
      </c>
      <c r="E143" s="2" t="s">
        <v>449</v>
      </c>
      <c r="F143" s="2" t="s">
        <v>45</v>
      </c>
      <c r="G143" s="2" t="s">
        <v>93</v>
      </c>
      <c r="H143" s="5"/>
      <c r="I143" s="2" t="s">
        <v>47</v>
      </c>
      <c r="J143" s="4">
        <v>29.39</v>
      </c>
      <c r="K143" s="4">
        <v>29.39</v>
      </c>
      <c r="P143" s="6">
        <f>J143</f>
        <v>29.39</v>
      </c>
    </row>
    <row r="144" spans="2:18" x14ac:dyDescent="0.25">
      <c r="B144" s="2" t="s">
        <v>43</v>
      </c>
      <c r="C144" s="3">
        <v>45093</v>
      </c>
      <c r="D144" s="2" t="s">
        <v>359</v>
      </c>
      <c r="E144" s="2" t="s">
        <v>449</v>
      </c>
      <c r="F144" s="2" t="s">
        <v>45</v>
      </c>
      <c r="G144" s="2" t="s">
        <v>93</v>
      </c>
      <c r="H144" s="5"/>
      <c r="I144" s="2" t="s">
        <v>47</v>
      </c>
      <c r="J144" s="4">
        <v>6.87</v>
      </c>
      <c r="K144" s="4">
        <v>6.87</v>
      </c>
      <c r="Q144" s="6">
        <f>J144</f>
        <v>6.87</v>
      </c>
    </row>
    <row r="145" spans="2:18" x14ac:dyDescent="0.25">
      <c r="B145" s="2" t="s">
        <v>43</v>
      </c>
      <c r="C145" s="3">
        <v>45093</v>
      </c>
      <c r="D145" s="2" t="s">
        <v>359</v>
      </c>
      <c r="E145" s="2" t="s">
        <v>449</v>
      </c>
      <c r="F145" s="2" t="s">
        <v>45</v>
      </c>
      <c r="G145" s="2" t="s">
        <v>93</v>
      </c>
      <c r="H145" s="5"/>
      <c r="I145" s="2" t="s">
        <v>47</v>
      </c>
      <c r="J145" s="4">
        <v>1.1399999999999999</v>
      </c>
      <c r="K145" s="4">
        <v>1.1399999999999999</v>
      </c>
      <c r="R145" s="6">
        <f>J145</f>
        <v>1.1399999999999999</v>
      </c>
    </row>
    <row r="146" spans="2:18" x14ac:dyDescent="0.25">
      <c r="B146" s="2" t="s">
        <v>43</v>
      </c>
      <c r="C146" s="3">
        <v>45100</v>
      </c>
      <c r="D146" s="2" t="s">
        <v>360</v>
      </c>
      <c r="E146" s="2" t="s">
        <v>449</v>
      </c>
      <c r="F146" s="2" t="s">
        <v>45</v>
      </c>
      <c r="G146" s="2" t="s">
        <v>93</v>
      </c>
      <c r="H146" s="5"/>
      <c r="I146" s="2" t="s">
        <v>47</v>
      </c>
      <c r="J146" s="4">
        <v>473.92</v>
      </c>
      <c r="K146" s="4">
        <v>473.92</v>
      </c>
      <c r="L146" s="6">
        <f>J146</f>
        <v>473.92</v>
      </c>
    </row>
    <row r="147" spans="2:18" x14ac:dyDescent="0.25">
      <c r="B147" s="2" t="s">
        <v>43</v>
      </c>
      <c r="C147" s="3">
        <v>45100</v>
      </c>
      <c r="D147" s="2" t="s">
        <v>360</v>
      </c>
      <c r="E147" s="2" t="s">
        <v>449</v>
      </c>
      <c r="F147" s="2" t="s">
        <v>45</v>
      </c>
      <c r="G147" s="2" t="s">
        <v>93</v>
      </c>
      <c r="H147" s="5"/>
      <c r="I147" s="2" t="s">
        <v>47</v>
      </c>
      <c r="J147" s="4">
        <v>0</v>
      </c>
      <c r="K147" s="4">
        <v>0</v>
      </c>
    </row>
    <row r="148" spans="2:18" x14ac:dyDescent="0.25">
      <c r="B148" s="2" t="s">
        <v>43</v>
      </c>
      <c r="C148" s="3">
        <v>45100</v>
      </c>
      <c r="D148" s="2" t="s">
        <v>360</v>
      </c>
      <c r="E148" s="2" t="s">
        <v>449</v>
      </c>
      <c r="F148" s="2" t="s">
        <v>45</v>
      </c>
      <c r="G148" s="2" t="s">
        <v>93</v>
      </c>
      <c r="H148" s="5"/>
      <c r="I148" s="2" t="s">
        <v>47</v>
      </c>
      <c r="J148" s="4">
        <v>0.15</v>
      </c>
      <c r="K148" s="4">
        <v>0.15</v>
      </c>
      <c r="O148" s="6">
        <f>J148</f>
        <v>0.15</v>
      </c>
    </row>
    <row r="149" spans="2:18" x14ac:dyDescent="0.25">
      <c r="B149" s="2" t="s">
        <v>43</v>
      </c>
      <c r="C149" s="3">
        <v>45100</v>
      </c>
      <c r="D149" s="2" t="s">
        <v>360</v>
      </c>
      <c r="E149" s="2" t="s">
        <v>449</v>
      </c>
      <c r="F149" s="2" t="s">
        <v>45</v>
      </c>
      <c r="G149" s="2" t="s">
        <v>93</v>
      </c>
      <c r="H149" s="5"/>
      <c r="I149" s="2" t="s">
        <v>47</v>
      </c>
      <c r="J149" s="4">
        <v>29.38</v>
      </c>
      <c r="K149" s="4">
        <v>29.38</v>
      </c>
      <c r="P149" s="6">
        <f>J149</f>
        <v>29.38</v>
      </c>
    </row>
    <row r="150" spans="2:18" x14ac:dyDescent="0.25">
      <c r="B150" s="2" t="s">
        <v>43</v>
      </c>
      <c r="C150" s="3">
        <v>45100</v>
      </c>
      <c r="D150" s="2" t="s">
        <v>360</v>
      </c>
      <c r="E150" s="2" t="s">
        <v>449</v>
      </c>
      <c r="F150" s="2" t="s">
        <v>45</v>
      </c>
      <c r="G150" s="2" t="s">
        <v>93</v>
      </c>
      <c r="H150" s="5"/>
      <c r="I150" s="2" t="s">
        <v>47</v>
      </c>
      <c r="J150" s="4">
        <v>6.87</v>
      </c>
      <c r="K150" s="4">
        <v>6.87</v>
      </c>
      <c r="Q150" s="6">
        <f>J150</f>
        <v>6.87</v>
      </c>
    </row>
    <row r="151" spans="2:18" x14ac:dyDescent="0.25">
      <c r="B151" s="2" t="s">
        <v>43</v>
      </c>
      <c r="C151" s="3">
        <v>45100</v>
      </c>
      <c r="D151" s="2" t="s">
        <v>360</v>
      </c>
      <c r="E151" s="2" t="s">
        <v>449</v>
      </c>
      <c r="F151" s="2" t="s">
        <v>45</v>
      </c>
      <c r="G151" s="2" t="s">
        <v>93</v>
      </c>
      <c r="H151" s="5"/>
      <c r="I151" s="2" t="s">
        <v>47</v>
      </c>
      <c r="J151" s="4">
        <v>1.1399999999999999</v>
      </c>
      <c r="K151" s="4">
        <v>1.1399999999999999</v>
      </c>
      <c r="R151" s="6">
        <f>J151</f>
        <v>1.1399999999999999</v>
      </c>
    </row>
    <row r="152" spans="2:18" x14ac:dyDescent="0.25">
      <c r="B152" s="2" t="s">
        <v>43</v>
      </c>
      <c r="C152" s="3">
        <v>45107</v>
      </c>
      <c r="D152" s="2" t="s">
        <v>361</v>
      </c>
      <c r="E152" s="2" t="s">
        <v>449</v>
      </c>
      <c r="F152" s="2" t="s">
        <v>45</v>
      </c>
      <c r="G152" s="2" t="s">
        <v>93</v>
      </c>
      <c r="H152" s="5"/>
      <c r="I152" s="2" t="s">
        <v>47</v>
      </c>
      <c r="J152" s="4">
        <v>473.92</v>
      </c>
      <c r="K152" s="4">
        <v>473.92</v>
      </c>
      <c r="L152" s="6">
        <f>J152</f>
        <v>473.92</v>
      </c>
    </row>
    <row r="153" spans="2:18" x14ac:dyDescent="0.25">
      <c r="B153" s="2" t="s">
        <v>43</v>
      </c>
      <c r="C153" s="3">
        <v>45107</v>
      </c>
      <c r="D153" s="2" t="s">
        <v>361</v>
      </c>
      <c r="E153" s="2" t="s">
        <v>449</v>
      </c>
      <c r="F153" s="2" t="s">
        <v>45</v>
      </c>
      <c r="G153" s="2" t="s">
        <v>93</v>
      </c>
      <c r="H153" s="5"/>
      <c r="I153" s="2" t="s">
        <v>47</v>
      </c>
      <c r="J153" s="4">
        <v>0</v>
      </c>
      <c r="K153" s="4">
        <v>0</v>
      </c>
    </row>
    <row r="154" spans="2:18" x14ac:dyDescent="0.25">
      <c r="B154" s="2" t="s">
        <v>43</v>
      </c>
      <c r="C154" s="3">
        <v>45107</v>
      </c>
      <c r="D154" s="2" t="s">
        <v>361</v>
      </c>
      <c r="E154" s="2" t="s">
        <v>449</v>
      </c>
      <c r="F154" s="2" t="s">
        <v>45</v>
      </c>
      <c r="G154" s="2" t="s">
        <v>93</v>
      </c>
      <c r="H154" s="5"/>
      <c r="I154" s="2" t="s">
        <v>47</v>
      </c>
      <c r="J154" s="4">
        <v>0.14000000000000001</v>
      </c>
      <c r="K154" s="4">
        <v>0.14000000000000001</v>
      </c>
      <c r="O154" s="6">
        <f>J154</f>
        <v>0.14000000000000001</v>
      </c>
    </row>
    <row r="155" spans="2:18" x14ac:dyDescent="0.25">
      <c r="B155" s="2" t="s">
        <v>43</v>
      </c>
      <c r="C155" s="3">
        <v>45107</v>
      </c>
      <c r="D155" s="2" t="s">
        <v>361</v>
      </c>
      <c r="E155" s="2" t="s">
        <v>449</v>
      </c>
      <c r="F155" s="2" t="s">
        <v>45</v>
      </c>
      <c r="G155" s="2" t="s">
        <v>93</v>
      </c>
      <c r="H155" s="5"/>
      <c r="I155" s="2" t="s">
        <v>47</v>
      </c>
      <c r="J155" s="4">
        <v>29.38</v>
      </c>
      <c r="K155" s="4">
        <v>29.38</v>
      </c>
      <c r="P155" s="6">
        <f>J155</f>
        <v>29.38</v>
      </c>
    </row>
    <row r="156" spans="2:18" x14ac:dyDescent="0.25">
      <c r="B156" s="2" t="s">
        <v>43</v>
      </c>
      <c r="C156" s="3">
        <v>45107</v>
      </c>
      <c r="D156" s="2" t="s">
        <v>361</v>
      </c>
      <c r="E156" s="2" t="s">
        <v>449</v>
      </c>
      <c r="F156" s="2" t="s">
        <v>45</v>
      </c>
      <c r="G156" s="2" t="s">
        <v>93</v>
      </c>
      <c r="H156" s="5"/>
      <c r="I156" s="2" t="s">
        <v>47</v>
      </c>
      <c r="J156" s="4">
        <v>6.87</v>
      </c>
      <c r="K156" s="4">
        <v>6.87</v>
      </c>
      <c r="Q156" s="6">
        <f>J156</f>
        <v>6.87</v>
      </c>
    </row>
    <row r="157" spans="2:18" x14ac:dyDescent="0.25">
      <c r="B157" s="2" t="s">
        <v>43</v>
      </c>
      <c r="C157" s="3">
        <v>45107</v>
      </c>
      <c r="D157" s="2" t="s">
        <v>361</v>
      </c>
      <c r="E157" s="2" t="s">
        <v>449</v>
      </c>
      <c r="F157" s="2" t="s">
        <v>45</v>
      </c>
      <c r="G157" s="2" t="s">
        <v>93</v>
      </c>
      <c r="H157" s="5"/>
      <c r="I157" s="2" t="s">
        <v>47</v>
      </c>
      <c r="J157" s="4">
        <v>1.1399999999999999</v>
      </c>
      <c r="K157" s="4">
        <v>1.1399999999999999</v>
      </c>
      <c r="R157" s="6">
        <f>J157</f>
        <v>1.1399999999999999</v>
      </c>
    </row>
    <row r="158" spans="2:18" x14ac:dyDescent="0.25">
      <c r="B158" s="2" t="s">
        <v>43</v>
      </c>
      <c r="C158" s="3">
        <v>45114</v>
      </c>
      <c r="D158" s="2" t="s">
        <v>362</v>
      </c>
      <c r="E158" s="2" t="s">
        <v>449</v>
      </c>
      <c r="F158" s="2" t="s">
        <v>45</v>
      </c>
      <c r="G158" s="2" t="s">
        <v>93</v>
      </c>
      <c r="H158" s="5"/>
      <c r="I158" s="2" t="s">
        <v>47</v>
      </c>
      <c r="J158" s="4">
        <v>473.92</v>
      </c>
      <c r="K158" s="4">
        <v>473.92</v>
      </c>
      <c r="L158" s="6">
        <f>J158</f>
        <v>473.92</v>
      </c>
    </row>
    <row r="159" spans="2:18" x14ac:dyDescent="0.25">
      <c r="B159" s="2" t="s">
        <v>43</v>
      </c>
      <c r="C159" s="3">
        <v>45114</v>
      </c>
      <c r="D159" s="2" t="s">
        <v>362</v>
      </c>
      <c r="E159" s="2" t="s">
        <v>449</v>
      </c>
      <c r="F159" s="2" t="s">
        <v>45</v>
      </c>
      <c r="G159" s="2" t="s">
        <v>93</v>
      </c>
      <c r="H159" s="5"/>
      <c r="I159" s="2" t="s">
        <v>47</v>
      </c>
      <c r="J159" s="4">
        <v>0</v>
      </c>
      <c r="K159" s="4">
        <v>0</v>
      </c>
    </row>
    <row r="160" spans="2:18" x14ac:dyDescent="0.25">
      <c r="B160" s="2" t="s">
        <v>43</v>
      </c>
      <c r="C160" s="3">
        <v>45114</v>
      </c>
      <c r="D160" s="2" t="s">
        <v>362</v>
      </c>
      <c r="E160" s="2" t="s">
        <v>449</v>
      </c>
      <c r="F160" s="2" t="s">
        <v>45</v>
      </c>
      <c r="G160" s="2" t="s">
        <v>93</v>
      </c>
      <c r="H160" s="5"/>
      <c r="I160" s="2" t="s">
        <v>47</v>
      </c>
      <c r="J160" s="4">
        <v>0.14000000000000001</v>
      </c>
      <c r="K160" s="4">
        <v>0.14000000000000001</v>
      </c>
      <c r="O160" s="6">
        <f>J160</f>
        <v>0.14000000000000001</v>
      </c>
    </row>
    <row r="161" spans="2:18" x14ac:dyDescent="0.25">
      <c r="B161" s="2" t="s">
        <v>43</v>
      </c>
      <c r="C161" s="3">
        <v>45114</v>
      </c>
      <c r="D161" s="2" t="s">
        <v>362</v>
      </c>
      <c r="E161" s="2" t="s">
        <v>449</v>
      </c>
      <c r="F161" s="2" t="s">
        <v>45</v>
      </c>
      <c r="G161" s="2" t="s">
        <v>93</v>
      </c>
      <c r="H161" s="5"/>
      <c r="I161" s="2" t="s">
        <v>47</v>
      </c>
      <c r="J161" s="4">
        <v>29.39</v>
      </c>
      <c r="K161" s="4">
        <v>29.39</v>
      </c>
      <c r="P161" s="6">
        <f>J161</f>
        <v>29.39</v>
      </c>
    </row>
    <row r="162" spans="2:18" x14ac:dyDescent="0.25">
      <c r="B162" s="2" t="s">
        <v>43</v>
      </c>
      <c r="C162" s="3">
        <v>45114</v>
      </c>
      <c r="D162" s="2" t="s">
        <v>362</v>
      </c>
      <c r="E162" s="2" t="s">
        <v>449</v>
      </c>
      <c r="F162" s="2" t="s">
        <v>45</v>
      </c>
      <c r="G162" s="2" t="s">
        <v>93</v>
      </c>
      <c r="H162" s="5"/>
      <c r="I162" s="2" t="s">
        <v>47</v>
      </c>
      <c r="J162" s="4">
        <v>6.88</v>
      </c>
      <c r="K162" s="4">
        <v>6.88</v>
      </c>
      <c r="Q162" s="6">
        <f>J162</f>
        <v>6.88</v>
      </c>
    </row>
    <row r="163" spans="2:18" x14ac:dyDescent="0.25">
      <c r="B163" s="2" t="s">
        <v>43</v>
      </c>
      <c r="C163" s="3">
        <v>45114</v>
      </c>
      <c r="D163" s="2" t="s">
        <v>362</v>
      </c>
      <c r="E163" s="2" t="s">
        <v>449</v>
      </c>
      <c r="F163" s="2" t="s">
        <v>45</v>
      </c>
      <c r="G163" s="2" t="s">
        <v>93</v>
      </c>
      <c r="H163" s="5"/>
      <c r="I163" s="2" t="s">
        <v>47</v>
      </c>
      <c r="J163" s="4">
        <v>1.1299999999999999</v>
      </c>
      <c r="K163" s="4">
        <v>1.1299999999999999</v>
      </c>
      <c r="R163" s="6">
        <f>J163</f>
        <v>1.1299999999999999</v>
      </c>
    </row>
    <row r="164" spans="2:18" x14ac:dyDescent="0.25">
      <c r="B164" s="2" t="s">
        <v>43</v>
      </c>
      <c r="C164" s="3">
        <v>45121</v>
      </c>
      <c r="D164" s="2" t="s">
        <v>363</v>
      </c>
      <c r="E164" s="2" t="s">
        <v>449</v>
      </c>
      <c r="F164" s="2" t="s">
        <v>45</v>
      </c>
      <c r="G164" s="2" t="s">
        <v>93</v>
      </c>
      <c r="H164" s="5"/>
      <c r="I164" s="2" t="s">
        <v>47</v>
      </c>
      <c r="J164" s="4">
        <v>473.92</v>
      </c>
      <c r="K164" s="4">
        <v>473.92</v>
      </c>
      <c r="L164" s="6">
        <f>J164</f>
        <v>473.92</v>
      </c>
    </row>
    <row r="165" spans="2:18" x14ac:dyDescent="0.25">
      <c r="B165" s="2" t="s">
        <v>43</v>
      </c>
      <c r="C165" s="3">
        <v>45121</v>
      </c>
      <c r="D165" s="2" t="s">
        <v>363</v>
      </c>
      <c r="E165" s="2" t="s">
        <v>449</v>
      </c>
      <c r="F165" s="2" t="s">
        <v>45</v>
      </c>
      <c r="G165" s="2" t="s">
        <v>93</v>
      </c>
      <c r="H165" s="5"/>
      <c r="I165" s="2" t="s">
        <v>47</v>
      </c>
      <c r="J165" s="4">
        <v>0</v>
      </c>
      <c r="K165" s="4">
        <v>0</v>
      </c>
    </row>
    <row r="166" spans="2:18" x14ac:dyDescent="0.25">
      <c r="B166" s="2" t="s">
        <v>43</v>
      </c>
      <c r="C166" s="3">
        <v>45121</v>
      </c>
      <c r="D166" s="2" t="s">
        <v>363</v>
      </c>
      <c r="E166" s="2" t="s">
        <v>449</v>
      </c>
      <c r="F166" s="2" t="s">
        <v>45</v>
      </c>
      <c r="G166" s="2" t="s">
        <v>93</v>
      </c>
      <c r="H166" s="5"/>
      <c r="I166" s="2" t="s">
        <v>47</v>
      </c>
      <c r="J166" s="4">
        <v>0.14000000000000001</v>
      </c>
      <c r="K166" s="4">
        <v>0.14000000000000001</v>
      </c>
      <c r="O166" s="6">
        <f>J166</f>
        <v>0.14000000000000001</v>
      </c>
    </row>
    <row r="167" spans="2:18" x14ac:dyDescent="0.25">
      <c r="B167" s="2" t="s">
        <v>43</v>
      </c>
      <c r="C167" s="3">
        <v>45121</v>
      </c>
      <c r="D167" s="2" t="s">
        <v>363</v>
      </c>
      <c r="E167" s="2" t="s">
        <v>449</v>
      </c>
      <c r="F167" s="2" t="s">
        <v>45</v>
      </c>
      <c r="G167" s="2" t="s">
        <v>93</v>
      </c>
      <c r="H167" s="5"/>
      <c r="I167" s="2" t="s">
        <v>47</v>
      </c>
      <c r="J167" s="4">
        <v>29.38</v>
      </c>
      <c r="K167" s="4">
        <v>29.38</v>
      </c>
      <c r="P167" s="6">
        <f>J167</f>
        <v>29.38</v>
      </c>
    </row>
    <row r="168" spans="2:18" x14ac:dyDescent="0.25">
      <c r="B168" s="2" t="s">
        <v>43</v>
      </c>
      <c r="C168" s="3">
        <v>45121</v>
      </c>
      <c r="D168" s="2" t="s">
        <v>363</v>
      </c>
      <c r="E168" s="2" t="s">
        <v>449</v>
      </c>
      <c r="F168" s="2" t="s">
        <v>45</v>
      </c>
      <c r="G168" s="2" t="s">
        <v>93</v>
      </c>
      <c r="H168" s="5"/>
      <c r="I168" s="2" t="s">
        <v>47</v>
      </c>
      <c r="J168" s="4">
        <v>6.87</v>
      </c>
      <c r="K168" s="4">
        <v>6.87</v>
      </c>
      <c r="Q168" s="6">
        <f>J168</f>
        <v>6.87</v>
      </c>
    </row>
    <row r="169" spans="2:18" x14ac:dyDescent="0.25">
      <c r="B169" s="2" t="s">
        <v>43</v>
      </c>
      <c r="C169" s="3">
        <v>45121</v>
      </c>
      <c r="D169" s="2" t="s">
        <v>363</v>
      </c>
      <c r="E169" s="2" t="s">
        <v>449</v>
      </c>
      <c r="F169" s="2" t="s">
        <v>45</v>
      </c>
      <c r="G169" s="2" t="s">
        <v>93</v>
      </c>
      <c r="H169" s="5"/>
      <c r="I169" s="2" t="s">
        <v>47</v>
      </c>
      <c r="J169" s="4">
        <v>1.1399999999999999</v>
      </c>
      <c r="K169" s="4">
        <v>1.1399999999999999</v>
      </c>
      <c r="R169" s="6">
        <f>J169</f>
        <v>1.1399999999999999</v>
      </c>
    </row>
    <row r="170" spans="2:18" x14ac:dyDescent="0.25">
      <c r="B170" s="2" t="s">
        <v>43</v>
      </c>
      <c r="C170" s="3">
        <v>45128</v>
      </c>
      <c r="D170" s="2" t="s">
        <v>364</v>
      </c>
      <c r="E170" s="2" t="s">
        <v>449</v>
      </c>
      <c r="F170" s="2" t="s">
        <v>45</v>
      </c>
      <c r="G170" s="2" t="s">
        <v>93</v>
      </c>
      <c r="H170" s="5"/>
      <c r="I170" s="2" t="s">
        <v>47</v>
      </c>
      <c r="J170" s="4">
        <v>473.92</v>
      </c>
      <c r="K170" s="4">
        <v>473.92</v>
      </c>
      <c r="L170" s="6">
        <f>J170</f>
        <v>473.92</v>
      </c>
    </row>
    <row r="171" spans="2:18" x14ac:dyDescent="0.25">
      <c r="B171" s="2" t="s">
        <v>43</v>
      </c>
      <c r="C171" s="3">
        <v>45128</v>
      </c>
      <c r="D171" s="2" t="s">
        <v>364</v>
      </c>
      <c r="E171" s="2" t="s">
        <v>449</v>
      </c>
      <c r="F171" s="2" t="s">
        <v>45</v>
      </c>
      <c r="G171" s="2" t="s">
        <v>93</v>
      </c>
      <c r="H171" s="5"/>
      <c r="I171" s="2" t="s">
        <v>47</v>
      </c>
      <c r="J171" s="4">
        <v>2.75</v>
      </c>
      <c r="K171" s="4">
        <v>2.75</v>
      </c>
      <c r="M171" s="6">
        <f>J171</f>
        <v>2.75</v>
      </c>
    </row>
    <row r="172" spans="2:18" x14ac:dyDescent="0.25">
      <c r="B172" s="2" t="s">
        <v>43</v>
      </c>
      <c r="C172" s="3">
        <v>45128</v>
      </c>
      <c r="D172" s="2" t="s">
        <v>364</v>
      </c>
      <c r="E172" s="2" t="s">
        <v>449</v>
      </c>
      <c r="F172" s="2" t="s">
        <v>45</v>
      </c>
      <c r="G172" s="2" t="s">
        <v>93</v>
      </c>
      <c r="H172" s="5"/>
      <c r="I172" s="2" t="s">
        <v>47</v>
      </c>
      <c r="J172" s="4">
        <v>1.1399999999999999</v>
      </c>
      <c r="K172" s="4">
        <v>1.1399999999999999</v>
      </c>
      <c r="N172" s="6">
        <f>J172</f>
        <v>1.1399999999999999</v>
      </c>
    </row>
    <row r="173" spans="2:18" x14ac:dyDescent="0.25">
      <c r="B173" s="2" t="s">
        <v>43</v>
      </c>
      <c r="C173" s="3">
        <v>45128</v>
      </c>
      <c r="D173" s="2" t="s">
        <v>364</v>
      </c>
      <c r="E173" s="2" t="s">
        <v>449</v>
      </c>
      <c r="F173" s="2" t="s">
        <v>45</v>
      </c>
      <c r="G173" s="2" t="s">
        <v>93</v>
      </c>
      <c r="H173" s="5"/>
      <c r="I173" s="2" t="s">
        <v>47</v>
      </c>
      <c r="J173" s="4">
        <v>0.14000000000000001</v>
      </c>
      <c r="K173" s="4">
        <v>0.14000000000000001</v>
      </c>
      <c r="O173" s="6">
        <f>J173</f>
        <v>0.14000000000000001</v>
      </c>
    </row>
    <row r="174" spans="2:18" x14ac:dyDescent="0.25">
      <c r="B174" s="2" t="s">
        <v>43</v>
      </c>
      <c r="C174" s="3">
        <v>45128</v>
      </c>
      <c r="D174" s="2" t="s">
        <v>364</v>
      </c>
      <c r="E174" s="2" t="s">
        <v>449</v>
      </c>
      <c r="F174" s="2" t="s">
        <v>45</v>
      </c>
      <c r="G174" s="2" t="s">
        <v>93</v>
      </c>
      <c r="H174" s="5"/>
      <c r="I174" s="2" t="s">
        <v>47</v>
      </c>
      <c r="J174" s="4">
        <v>29.38</v>
      </c>
      <c r="K174" s="4">
        <v>29.38</v>
      </c>
      <c r="P174" s="6">
        <f>J174</f>
        <v>29.38</v>
      </c>
    </row>
    <row r="175" spans="2:18" x14ac:dyDescent="0.25">
      <c r="B175" s="2" t="s">
        <v>43</v>
      </c>
      <c r="C175" s="3">
        <v>45128</v>
      </c>
      <c r="D175" s="2" t="s">
        <v>364</v>
      </c>
      <c r="E175" s="2" t="s">
        <v>449</v>
      </c>
      <c r="F175" s="2" t="s">
        <v>45</v>
      </c>
      <c r="G175" s="2" t="s">
        <v>93</v>
      </c>
      <c r="H175" s="5"/>
      <c r="I175" s="2" t="s">
        <v>47</v>
      </c>
      <c r="J175" s="4">
        <v>6.87</v>
      </c>
      <c r="K175" s="4">
        <v>6.87</v>
      </c>
      <c r="Q175" s="6">
        <f>J175</f>
        <v>6.87</v>
      </c>
    </row>
    <row r="176" spans="2:18" x14ac:dyDescent="0.25">
      <c r="B176" s="2" t="s">
        <v>43</v>
      </c>
      <c r="C176" s="3">
        <v>45128</v>
      </c>
      <c r="D176" s="2" t="s">
        <v>364</v>
      </c>
      <c r="E176" s="2" t="s">
        <v>449</v>
      </c>
      <c r="F176" s="2" t="s">
        <v>45</v>
      </c>
      <c r="G176" s="2" t="s">
        <v>93</v>
      </c>
      <c r="H176" s="5"/>
      <c r="I176" s="2" t="s">
        <v>47</v>
      </c>
      <c r="J176" s="4">
        <v>1.1399999999999999</v>
      </c>
      <c r="K176" s="4">
        <v>1.1399999999999999</v>
      </c>
      <c r="R176" s="6">
        <f>J176</f>
        <v>1.1399999999999999</v>
      </c>
    </row>
    <row r="177" spans="2:18" x14ac:dyDescent="0.25">
      <c r="B177" s="2" t="s">
        <v>43</v>
      </c>
      <c r="C177" s="3">
        <v>45135</v>
      </c>
      <c r="D177" s="2" t="s">
        <v>365</v>
      </c>
      <c r="E177" s="2" t="s">
        <v>449</v>
      </c>
      <c r="F177" s="2" t="s">
        <v>45</v>
      </c>
      <c r="G177" s="2" t="s">
        <v>93</v>
      </c>
      <c r="H177" s="5"/>
      <c r="I177" s="2" t="s">
        <v>47</v>
      </c>
      <c r="J177" s="4">
        <v>473.92</v>
      </c>
      <c r="K177" s="4">
        <v>473.92</v>
      </c>
      <c r="L177" s="6">
        <f>J177</f>
        <v>473.92</v>
      </c>
    </row>
    <row r="178" spans="2:18" x14ac:dyDescent="0.25">
      <c r="B178" s="2" t="s">
        <v>43</v>
      </c>
      <c r="C178" s="3">
        <v>45135</v>
      </c>
      <c r="D178" s="2" t="s">
        <v>365</v>
      </c>
      <c r="E178" s="2" t="s">
        <v>449</v>
      </c>
      <c r="F178" s="2" t="s">
        <v>45</v>
      </c>
      <c r="G178" s="2" t="s">
        <v>93</v>
      </c>
      <c r="H178" s="5"/>
      <c r="I178" s="2" t="s">
        <v>47</v>
      </c>
      <c r="J178" s="4">
        <v>2.75</v>
      </c>
      <c r="K178" s="4">
        <v>2.75</v>
      </c>
      <c r="M178" s="6">
        <f>J178</f>
        <v>2.75</v>
      </c>
    </row>
    <row r="179" spans="2:18" x14ac:dyDescent="0.25">
      <c r="B179" s="2" t="s">
        <v>43</v>
      </c>
      <c r="C179" s="3">
        <v>45135</v>
      </c>
      <c r="D179" s="2" t="s">
        <v>365</v>
      </c>
      <c r="E179" s="2" t="s">
        <v>449</v>
      </c>
      <c r="F179" s="2" t="s">
        <v>45</v>
      </c>
      <c r="G179" s="2" t="s">
        <v>93</v>
      </c>
      <c r="H179" s="5"/>
      <c r="I179" s="2" t="s">
        <v>47</v>
      </c>
      <c r="J179" s="4">
        <v>1.1399999999999999</v>
      </c>
      <c r="K179" s="4">
        <v>1.1399999999999999</v>
      </c>
      <c r="N179" s="6">
        <f>J179</f>
        <v>1.1399999999999999</v>
      </c>
    </row>
    <row r="180" spans="2:18" x14ac:dyDescent="0.25">
      <c r="B180" s="2" t="s">
        <v>43</v>
      </c>
      <c r="C180" s="3">
        <v>45135</v>
      </c>
      <c r="D180" s="2" t="s">
        <v>365</v>
      </c>
      <c r="E180" s="2" t="s">
        <v>449</v>
      </c>
      <c r="F180" s="2" t="s">
        <v>45</v>
      </c>
      <c r="G180" s="2" t="s">
        <v>93</v>
      </c>
      <c r="H180" s="5"/>
      <c r="I180" s="2" t="s">
        <v>47</v>
      </c>
      <c r="J180" s="4">
        <v>0.15</v>
      </c>
      <c r="K180" s="4">
        <v>0.15</v>
      </c>
      <c r="O180" s="6">
        <f>J180</f>
        <v>0.15</v>
      </c>
    </row>
    <row r="181" spans="2:18" x14ac:dyDescent="0.25">
      <c r="B181" s="2" t="s">
        <v>43</v>
      </c>
      <c r="C181" s="3">
        <v>45135</v>
      </c>
      <c r="D181" s="2" t="s">
        <v>365</v>
      </c>
      <c r="E181" s="2" t="s">
        <v>449</v>
      </c>
      <c r="F181" s="2" t="s">
        <v>45</v>
      </c>
      <c r="G181" s="2" t="s">
        <v>93</v>
      </c>
      <c r="H181" s="5"/>
      <c r="I181" s="2" t="s">
        <v>47</v>
      </c>
      <c r="J181" s="4">
        <v>29.39</v>
      </c>
      <c r="K181" s="4">
        <v>29.39</v>
      </c>
      <c r="P181" s="6">
        <f>J181</f>
        <v>29.39</v>
      </c>
    </row>
    <row r="182" spans="2:18" x14ac:dyDescent="0.25">
      <c r="B182" s="2" t="s">
        <v>43</v>
      </c>
      <c r="C182" s="3">
        <v>45135</v>
      </c>
      <c r="D182" s="2" t="s">
        <v>365</v>
      </c>
      <c r="E182" s="2" t="s">
        <v>449</v>
      </c>
      <c r="F182" s="2" t="s">
        <v>45</v>
      </c>
      <c r="G182" s="2" t="s">
        <v>93</v>
      </c>
      <c r="H182" s="5"/>
      <c r="I182" s="2" t="s">
        <v>47</v>
      </c>
      <c r="J182" s="4">
        <v>6.87</v>
      </c>
      <c r="K182" s="4">
        <v>6.87</v>
      </c>
      <c r="Q182" s="6">
        <f>J182</f>
        <v>6.87</v>
      </c>
    </row>
    <row r="183" spans="2:18" x14ac:dyDescent="0.25">
      <c r="B183" s="2" t="s">
        <v>43</v>
      </c>
      <c r="C183" s="3">
        <v>45135</v>
      </c>
      <c r="D183" s="2" t="s">
        <v>365</v>
      </c>
      <c r="E183" s="2" t="s">
        <v>449</v>
      </c>
      <c r="F183" s="2" t="s">
        <v>45</v>
      </c>
      <c r="G183" s="2" t="s">
        <v>93</v>
      </c>
      <c r="H183" s="5"/>
      <c r="I183" s="2" t="s">
        <v>47</v>
      </c>
      <c r="J183" s="4">
        <v>1.1399999999999999</v>
      </c>
      <c r="K183" s="4">
        <v>1.1399999999999999</v>
      </c>
      <c r="R183" s="6">
        <f>J183</f>
        <v>1.1399999999999999</v>
      </c>
    </row>
    <row r="184" spans="2:18" x14ac:dyDescent="0.25">
      <c r="B184" s="2" t="s">
        <v>43</v>
      </c>
      <c r="C184" s="3">
        <v>45142</v>
      </c>
      <c r="D184" s="2" t="s">
        <v>366</v>
      </c>
      <c r="E184" s="2" t="s">
        <v>449</v>
      </c>
      <c r="F184" s="2" t="s">
        <v>45</v>
      </c>
      <c r="G184" s="2" t="s">
        <v>93</v>
      </c>
      <c r="H184" s="5"/>
      <c r="I184" s="2" t="s">
        <v>47</v>
      </c>
      <c r="J184" s="4">
        <v>473.92</v>
      </c>
      <c r="K184" s="4">
        <v>473.92</v>
      </c>
      <c r="L184" s="6">
        <f>J184</f>
        <v>473.92</v>
      </c>
    </row>
    <row r="185" spans="2:18" x14ac:dyDescent="0.25">
      <c r="B185" s="2" t="s">
        <v>43</v>
      </c>
      <c r="C185" s="3">
        <v>45142</v>
      </c>
      <c r="D185" s="2" t="s">
        <v>366</v>
      </c>
      <c r="E185" s="2" t="s">
        <v>449</v>
      </c>
      <c r="F185" s="2" t="s">
        <v>45</v>
      </c>
      <c r="G185" s="2" t="s">
        <v>93</v>
      </c>
      <c r="H185" s="5"/>
      <c r="I185" s="2" t="s">
        <v>47</v>
      </c>
      <c r="J185" s="4">
        <v>2.75</v>
      </c>
      <c r="K185" s="4">
        <v>2.75</v>
      </c>
      <c r="M185" s="6">
        <f>J185</f>
        <v>2.75</v>
      </c>
    </row>
    <row r="186" spans="2:18" x14ac:dyDescent="0.25">
      <c r="B186" s="2" t="s">
        <v>43</v>
      </c>
      <c r="C186" s="3">
        <v>45142</v>
      </c>
      <c r="D186" s="2" t="s">
        <v>366</v>
      </c>
      <c r="E186" s="2" t="s">
        <v>449</v>
      </c>
      <c r="F186" s="2" t="s">
        <v>45</v>
      </c>
      <c r="G186" s="2" t="s">
        <v>93</v>
      </c>
      <c r="H186" s="5"/>
      <c r="I186" s="2" t="s">
        <v>47</v>
      </c>
      <c r="J186" s="4">
        <v>1.1399999999999999</v>
      </c>
      <c r="K186" s="4">
        <v>1.1399999999999999</v>
      </c>
      <c r="N186" s="6">
        <f>J186</f>
        <v>1.1399999999999999</v>
      </c>
    </row>
    <row r="187" spans="2:18" x14ac:dyDescent="0.25">
      <c r="B187" s="2" t="s">
        <v>43</v>
      </c>
      <c r="C187" s="3">
        <v>45142</v>
      </c>
      <c r="D187" s="2" t="s">
        <v>366</v>
      </c>
      <c r="E187" s="2" t="s">
        <v>449</v>
      </c>
      <c r="F187" s="2" t="s">
        <v>45</v>
      </c>
      <c r="G187" s="2" t="s">
        <v>93</v>
      </c>
      <c r="H187" s="5"/>
      <c r="I187" s="2" t="s">
        <v>47</v>
      </c>
      <c r="J187" s="4">
        <v>0.14000000000000001</v>
      </c>
      <c r="K187" s="4">
        <v>0.14000000000000001</v>
      </c>
      <c r="O187" s="6">
        <f>J187</f>
        <v>0.14000000000000001</v>
      </c>
    </row>
    <row r="188" spans="2:18" x14ac:dyDescent="0.25">
      <c r="B188" s="2" t="s">
        <v>43</v>
      </c>
      <c r="C188" s="3">
        <v>45142</v>
      </c>
      <c r="D188" s="2" t="s">
        <v>366</v>
      </c>
      <c r="E188" s="2" t="s">
        <v>449</v>
      </c>
      <c r="F188" s="2" t="s">
        <v>45</v>
      </c>
      <c r="G188" s="2" t="s">
        <v>93</v>
      </c>
      <c r="H188" s="5"/>
      <c r="I188" s="2" t="s">
        <v>47</v>
      </c>
      <c r="J188" s="4">
        <v>29.38</v>
      </c>
      <c r="K188" s="4">
        <v>29.38</v>
      </c>
      <c r="P188" s="6">
        <f>J188</f>
        <v>29.38</v>
      </c>
    </row>
    <row r="189" spans="2:18" x14ac:dyDescent="0.25">
      <c r="B189" s="2" t="s">
        <v>43</v>
      </c>
      <c r="C189" s="3">
        <v>45142</v>
      </c>
      <c r="D189" s="2" t="s">
        <v>366</v>
      </c>
      <c r="E189" s="2" t="s">
        <v>449</v>
      </c>
      <c r="F189" s="2" t="s">
        <v>45</v>
      </c>
      <c r="G189" s="2" t="s">
        <v>93</v>
      </c>
      <c r="H189" s="5"/>
      <c r="I189" s="2" t="s">
        <v>47</v>
      </c>
      <c r="J189" s="4">
        <v>6.87</v>
      </c>
      <c r="K189" s="4">
        <v>6.87</v>
      </c>
      <c r="Q189" s="6">
        <f>J189</f>
        <v>6.87</v>
      </c>
    </row>
    <row r="190" spans="2:18" x14ac:dyDescent="0.25">
      <c r="B190" s="2" t="s">
        <v>43</v>
      </c>
      <c r="C190" s="3">
        <v>45142</v>
      </c>
      <c r="D190" s="2" t="s">
        <v>366</v>
      </c>
      <c r="E190" s="2" t="s">
        <v>449</v>
      </c>
      <c r="F190" s="2" t="s">
        <v>45</v>
      </c>
      <c r="G190" s="2" t="s">
        <v>93</v>
      </c>
      <c r="H190" s="5"/>
      <c r="I190" s="2" t="s">
        <v>47</v>
      </c>
      <c r="J190" s="4">
        <v>1.1299999999999999</v>
      </c>
      <c r="K190" s="4">
        <v>1.1299999999999999</v>
      </c>
      <c r="R190" s="6">
        <f>J190</f>
        <v>1.1299999999999999</v>
      </c>
    </row>
    <row r="191" spans="2:18" x14ac:dyDescent="0.25">
      <c r="B191" s="2" t="s">
        <v>43</v>
      </c>
      <c r="C191" s="3">
        <v>45149</v>
      </c>
      <c r="D191" s="2" t="s">
        <v>367</v>
      </c>
      <c r="E191" s="2" t="s">
        <v>449</v>
      </c>
      <c r="F191" s="2" t="s">
        <v>45</v>
      </c>
      <c r="G191" s="2" t="s">
        <v>93</v>
      </c>
      <c r="H191" s="5"/>
      <c r="I191" s="2" t="s">
        <v>47</v>
      </c>
      <c r="J191" s="4">
        <v>473.92</v>
      </c>
      <c r="K191" s="4">
        <v>473.92</v>
      </c>
      <c r="L191" s="6">
        <f>J191</f>
        <v>473.92</v>
      </c>
    </row>
    <row r="192" spans="2:18" x14ac:dyDescent="0.25">
      <c r="B192" s="2" t="s">
        <v>43</v>
      </c>
      <c r="C192" s="3">
        <v>45149</v>
      </c>
      <c r="D192" s="2" t="s">
        <v>367</v>
      </c>
      <c r="E192" s="2" t="s">
        <v>449</v>
      </c>
      <c r="F192" s="2" t="s">
        <v>45</v>
      </c>
      <c r="G192" s="2" t="s">
        <v>93</v>
      </c>
      <c r="H192" s="5"/>
      <c r="I192" s="2" t="s">
        <v>47</v>
      </c>
      <c r="J192" s="4">
        <v>2.75</v>
      </c>
      <c r="K192" s="4">
        <v>2.75</v>
      </c>
      <c r="M192" s="6">
        <f>J192</f>
        <v>2.75</v>
      </c>
    </row>
    <row r="193" spans="2:18" x14ac:dyDescent="0.25">
      <c r="B193" s="2" t="s">
        <v>43</v>
      </c>
      <c r="C193" s="3">
        <v>45149</v>
      </c>
      <c r="D193" s="2" t="s">
        <v>367</v>
      </c>
      <c r="E193" s="2" t="s">
        <v>449</v>
      </c>
      <c r="F193" s="2" t="s">
        <v>45</v>
      </c>
      <c r="G193" s="2" t="s">
        <v>93</v>
      </c>
      <c r="H193" s="5"/>
      <c r="I193" s="2" t="s">
        <v>47</v>
      </c>
      <c r="J193" s="4">
        <v>1.1399999999999999</v>
      </c>
      <c r="K193" s="4">
        <v>1.1399999999999999</v>
      </c>
      <c r="N193" s="6">
        <f>J193</f>
        <v>1.1399999999999999</v>
      </c>
    </row>
    <row r="194" spans="2:18" x14ac:dyDescent="0.25">
      <c r="B194" s="2" t="s">
        <v>43</v>
      </c>
      <c r="C194" s="3">
        <v>45149</v>
      </c>
      <c r="D194" s="2" t="s">
        <v>367</v>
      </c>
      <c r="E194" s="2" t="s">
        <v>449</v>
      </c>
      <c r="F194" s="2" t="s">
        <v>45</v>
      </c>
      <c r="G194" s="2" t="s">
        <v>93</v>
      </c>
      <c r="H194" s="5"/>
      <c r="I194" s="2" t="s">
        <v>47</v>
      </c>
      <c r="J194" s="4">
        <v>0.14000000000000001</v>
      </c>
      <c r="K194" s="4">
        <v>0.14000000000000001</v>
      </c>
      <c r="O194" s="6">
        <f>J194</f>
        <v>0.14000000000000001</v>
      </c>
    </row>
    <row r="195" spans="2:18" x14ac:dyDescent="0.25">
      <c r="B195" s="2" t="s">
        <v>43</v>
      </c>
      <c r="C195" s="3">
        <v>45149</v>
      </c>
      <c r="D195" s="2" t="s">
        <v>367</v>
      </c>
      <c r="E195" s="2" t="s">
        <v>449</v>
      </c>
      <c r="F195" s="2" t="s">
        <v>45</v>
      </c>
      <c r="G195" s="2" t="s">
        <v>93</v>
      </c>
      <c r="H195" s="5"/>
      <c r="I195" s="2" t="s">
        <v>47</v>
      </c>
      <c r="J195" s="4">
        <v>29.38</v>
      </c>
      <c r="K195" s="4">
        <v>29.38</v>
      </c>
      <c r="P195" s="6">
        <f>J195</f>
        <v>29.38</v>
      </c>
    </row>
    <row r="196" spans="2:18" x14ac:dyDescent="0.25">
      <c r="B196" s="2" t="s">
        <v>43</v>
      </c>
      <c r="C196" s="3">
        <v>45149</v>
      </c>
      <c r="D196" s="2" t="s">
        <v>367</v>
      </c>
      <c r="E196" s="2" t="s">
        <v>449</v>
      </c>
      <c r="F196" s="2" t="s">
        <v>45</v>
      </c>
      <c r="G196" s="2" t="s">
        <v>93</v>
      </c>
      <c r="H196" s="5"/>
      <c r="I196" s="2" t="s">
        <v>47</v>
      </c>
      <c r="J196" s="4">
        <v>6.88</v>
      </c>
      <c r="K196" s="4">
        <v>6.88</v>
      </c>
      <c r="Q196" s="6">
        <f>J196</f>
        <v>6.88</v>
      </c>
    </row>
    <row r="197" spans="2:18" x14ac:dyDescent="0.25">
      <c r="B197" s="2" t="s">
        <v>43</v>
      </c>
      <c r="C197" s="3">
        <v>45149</v>
      </c>
      <c r="D197" s="2" t="s">
        <v>367</v>
      </c>
      <c r="E197" s="2" t="s">
        <v>449</v>
      </c>
      <c r="F197" s="2" t="s">
        <v>45</v>
      </c>
      <c r="G197" s="2" t="s">
        <v>93</v>
      </c>
      <c r="H197" s="5"/>
      <c r="I197" s="2" t="s">
        <v>47</v>
      </c>
      <c r="J197" s="4">
        <v>1.1399999999999999</v>
      </c>
      <c r="K197" s="4">
        <v>1.1399999999999999</v>
      </c>
      <c r="R197" s="6">
        <f>J197</f>
        <v>1.1399999999999999</v>
      </c>
    </row>
    <row r="198" spans="2:18" x14ac:dyDescent="0.25">
      <c r="B198" s="2" t="s">
        <v>43</v>
      </c>
      <c r="C198" s="3">
        <v>45156</v>
      </c>
      <c r="D198" s="2" t="s">
        <v>368</v>
      </c>
      <c r="E198" s="2" t="s">
        <v>449</v>
      </c>
      <c r="F198" s="2" t="s">
        <v>45</v>
      </c>
      <c r="G198" s="2" t="s">
        <v>93</v>
      </c>
      <c r="H198" s="5"/>
      <c r="I198" s="2" t="s">
        <v>47</v>
      </c>
      <c r="J198" s="4">
        <v>473.92</v>
      </c>
      <c r="K198" s="4">
        <v>473.92</v>
      </c>
      <c r="L198" s="6">
        <f>J198</f>
        <v>473.92</v>
      </c>
    </row>
    <row r="199" spans="2:18" x14ac:dyDescent="0.25">
      <c r="B199" s="2" t="s">
        <v>43</v>
      </c>
      <c r="C199" s="3">
        <v>45156</v>
      </c>
      <c r="D199" s="2" t="s">
        <v>368</v>
      </c>
      <c r="E199" s="2" t="s">
        <v>449</v>
      </c>
      <c r="F199" s="2" t="s">
        <v>45</v>
      </c>
      <c r="G199" s="2" t="s">
        <v>93</v>
      </c>
      <c r="H199" s="5"/>
      <c r="I199" s="2" t="s">
        <v>47</v>
      </c>
      <c r="J199" s="4">
        <v>2.75</v>
      </c>
      <c r="K199" s="4">
        <v>2.75</v>
      </c>
      <c r="M199" s="6">
        <f>J199</f>
        <v>2.75</v>
      </c>
    </row>
    <row r="200" spans="2:18" x14ac:dyDescent="0.25">
      <c r="B200" s="2" t="s">
        <v>43</v>
      </c>
      <c r="C200" s="3">
        <v>45156</v>
      </c>
      <c r="D200" s="2" t="s">
        <v>368</v>
      </c>
      <c r="E200" s="2" t="s">
        <v>449</v>
      </c>
      <c r="F200" s="2" t="s">
        <v>45</v>
      </c>
      <c r="G200" s="2" t="s">
        <v>93</v>
      </c>
      <c r="H200" s="5"/>
      <c r="I200" s="2" t="s">
        <v>47</v>
      </c>
      <c r="J200" s="4">
        <v>1.1399999999999999</v>
      </c>
      <c r="K200" s="4">
        <v>1.1399999999999999</v>
      </c>
      <c r="N200" s="6">
        <f>J200</f>
        <v>1.1399999999999999</v>
      </c>
    </row>
    <row r="201" spans="2:18" x14ac:dyDescent="0.25">
      <c r="B201" s="2" t="s">
        <v>43</v>
      </c>
      <c r="C201" s="3">
        <v>45156</v>
      </c>
      <c r="D201" s="2" t="s">
        <v>368</v>
      </c>
      <c r="E201" s="2" t="s">
        <v>449</v>
      </c>
      <c r="F201" s="2" t="s">
        <v>45</v>
      </c>
      <c r="G201" s="2" t="s">
        <v>93</v>
      </c>
      <c r="H201" s="5"/>
      <c r="I201" s="2" t="s">
        <v>47</v>
      </c>
      <c r="J201" s="4">
        <v>0.14000000000000001</v>
      </c>
      <c r="K201" s="4">
        <v>0.14000000000000001</v>
      </c>
      <c r="O201" s="6">
        <f>J201</f>
        <v>0.14000000000000001</v>
      </c>
    </row>
    <row r="202" spans="2:18" x14ac:dyDescent="0.25">
      <c r="B202" s="2" t="s">
        <v>43</v>
      </c>
      <c r="C202" s="3">
        <v>45156</v>
      </c>
      <c r="D202" s="2" t="s">
        <v>368</v>
      </c>
      <c r="E202" s="2" t="s">
        <v>449</v>
      </c>
      <c r="F202" s="2" t="s">
        <v>45</v>
      </c>
      <c r="G202" s="2" t="s">
        <v>93</v>
      </c>
      <c r="H202" s="5"/>
      <c r="I202" s="2" t="s">
        <v>47</v>
      </c>
      <c r="J202" s="4">
        <v>29.38</v>
      </c>
      <c r="K202" s="4">
        <v>29.38</v>
      </c>
      <c r="P202" s="6">
        <f>J202</f>
        <v>29.38</v>
      </c>
    </row>
    <row r="203" spans="2:18" x14ac:dyDescent="0.25">
      <c r="B203" s="2" t="s">
        <v>43</v>
      </c>
      <c r="C203" s="3">
        <v>45156</v>
      </c>
      <c r="D203" s="2" t="s">
        <v>368</v>
      </c>
      <c r="E203" s="2" t="s">
        <v>449</v>
      </c>
      <c r="F203" s="2" t="s">
        <v>45</v>
      </c>
      <c r="G203" s="2" t="s">
        <v>93</v>
      </c>
      <c r="H203" s="5"/>
      <c r="I203" s="2" t="s">
        <v>47</v>
      </c>
      <c r="J203" s="4">
        <v>6.87</v>
      </c>
      <c r="K203" s="4">
        <v>6.87</v>
      </c>
      <c r="Q203" s="6">
        <f>J203</f>
        <v>6.87</v>
      </c>
    </row>
    <row r="204" spans="2:18" x14ac:dyDescent="0.25">
      <c r="B204" s="2" t="s">
        <v>43</v>
      </c>
      <c r="C204" s="3">
        <v>45156</v>
      </c>
      <c r="D204" s="2" t="s">
        <v>368</v>
      </c>
      <c r="E204" s="2" t="s">
        <v>449</v>
      </c>
      <c r="F204" s="2" t="s">
        <v>45</v>
      </c>
      <c r="G204" s="2" t="s">
        <v>93</v>
      </c>
      <c r="H204" s="5"/>
      <c r="I204" s="2" t="s">
        <v>47</v>
      </c>
      <c r="J204" s="4">
        <v>1.1399999999999999</v>
      </c>
      <c r="K204" s="4">
        <v>1.1399999999999999</v>
      </c>
      <c r="R204" s="6">
        <f>J204</f>
        <v>1.1399999999999999</v>
      </c>
    </row>
    <row r="205" spans="2:18" x14ac:dyDescent="0.25">
      <c r="B205" s="2" t="s">
        <v>43</v>
      </c>
      <c r="C205" s="3">
        <v>45163</v>
      </c>
      <c r="D205" s="2" t="s">
        <v>369</v>
      </c>
      <c r="E205" s="2" t="s">
        <v>449</v>
      </c>
      <c r="F205" s="2" t="s">
        <v>45</v>
      </c>
      <c r="G205" s="2" t="s">
        <v>93</v>
      </c>
      <c r="H205" s="5"/>
      <c r="I205" s="2" t="s">
        <v>47</v>
      </c>
      <c r="J205" s="4">
        <v>473.92</v>
      </c>
      <c r="K205" s="4">
        <v>473.92</v>
      </c>
      <c r="L205" s="6">
        <f>J205</f>
        <v>473.92</v>
      </c>
    </row>
    <row r="206" spans="2:18" x14ac:dyDescent="0.25">
      <c r="B206" s="2" t="s">
        <v>43</v>
      </c>
      <c r="C206" s="3">
        <v>45163</v>
      </c>
      <c r="D206" s="2" t="s">
        <v>369</v>
      </c>
      <c r="E206" s="2" t="s">
        <v>449</v>
      </c>
      <c r="F206" s="2" t="s">
        <v>45</v>
      </c>
      <c r="G206" s="2" t="s">
        <v>93</v>
      </c>
      <c r="H206" s="5"/>
      <c r="I206" s="2" t="s">
        <v>47</v>
      </c>
      <c r="J206" s="4">
        <v>2.75</v>
      </c>
      <c r="K206" s="4">
        <v>2.75</v>
      </c>
      <c r="M206" s="6">
        <f>J206</f>
        <v>2.75</v>
      </c>
    </row>
    <row r="207" spans="2:18" x14ac:dyDescent="0.25">
      <c r="B207" s="2" t="s">
        <v>43</v>
      </c>
      <c r="C207" s="3">
        <v>45163</v>
      </c>
      <c r="D207" s="2" t="s">
        <v>369</v>
      </c>
      <c r="E207" s="2" t="s">
        <v>449</v>
      </c>
      <c r="F207" s="2" t="s">
        <v>45</v>
      </c>
      <c r="G207" s="2" t="s">
        <v>93</v>
      </c>
      <c r="H207" s="5"/>
      <c r="I207" s="2" t="s">
        <v>47</v>
      </c>
      <c r="J207" s="4">
        <v>1.1399999999999999</v>
      </c>
      <c r="K207" s="4">
        <v>1.1399999999999999</v>
      </c>
      <c r="N207" s="6">
        <f>J207</f>
        <v>1.1399999999999999</v>
      </c>
    </row>
    <row r="208" spans="2:18" x14ac:dyDescent="0.25">
      <c r="B208" s="2" t="s">
        <v>43</v>
      </c>
      <c r="C208" s="3">
        <v>45163</v>
      </c>
      <c r="D208" s="2" t="s">
        <v>369</v>
      </c>
      <c r="E208" s="2" t="s">
        <v>449</v>
      </c>
      <c r="F208" s="2" t="s">
        <v>45</v>
      </c>
      <c r="G208" s="2" t="s">
        <v>93</v>
      </c>
      <c r="H208" s="5"/>
      <c r="I208" s="2" t="s">
        <v>47</v>
      </c>
      <c r="J208" s="4">
        <v>0.15</v>
      </c>
      <c r="K208" s="4">
        <v>0.15</v>
      </c>
      <c r="O208" s="6">
        <f>J208</f>
        <v>0.15</v>
      </c>
    </row>
    <row r="209" spans="2:18" x14ac:dyDescent="0.25">
      <c r="B209" s="2" t="s">
        <v>43</v>
      </c>
      <c r="C209" s="3">
        <v>45163</v>
      </c>
      <c r="D209" s="2" t="s">
        <v>369</v>
      </c>
      <c r="E209" s="2" t="s">
        <v>449</v>
      </c>
      <c r="F209" s="2" t="s">
        <v>45</v>
      </c>
      <c r="G209" s="2" t="s">
        <v>93</v>
      </c>
      <c r="H209" s="5"/>
      <c r="I209" s="2" t="s">
        <v>47</v>
      </c>
      <c r="J209" s="4">
        <v>29.39</v>
      </c>
      <c r="K209" s="4">
        <v>29.39</v>
      </c>
      <c r="P209" s="6">
        <f>J209</f>
        <v>29.39</v>
      </c>
    </row>
    <row r="210" spans="2:18" x14ac:dyDescent="0.25">
      <c r="B210" s="2" t="s">
        <v>43</v>
      </c>
      <c r="C210" s="3">
        <v>45163</v>
      </c>
      <c r="D210" s="2" t="s">
        <v>369</v>
      </c>
      <c r="E210" s="2" t="s">
        <v>449</v>
      </c>
      <c r="F210" s="2" t="s">
        <v>45</v>
      </c>
      <c r="G210" s="2" t="s">
        <v>93</v>
      </c>
      <c r="H210" s="5"/>
      <c r="I210" s="2" t="s">
        <v>47</v>
      </c>
      <c r="J210" s="4">
        <v>6.87</v>
      </c>
      <c r="K210" s="4">
        <v>6.87</v>
      </c>
      <c r="Q210" s="6">
        <f>J210</f>
        <v>6.87</v>
      </c>
    </row>
    <row r="211" spans="2:18" x14ac:dyDescent="0.25">
      <c r="B211" s="2" t="s">
        <v>43</v>
      </c>
      <c r="C211" s="3">
        <v>45163</v>
      </c>
      <c r="D211" s="2" t="s">
        <v>369</v>
      </c>
      <c r="E211" s="2" t="s">
        <v>449</v>
      </c>
      <c r="F211" s="2" t="s">
        <v>45</v>
      </c>
      <c r="G211" s="2" t="s">
        <v>93</v>
      </c>
      <c r="H211" s="5"/>
      <c r="I211" s="2" t="s">
        <v>47</v>
      </c>
      <c r="J211" s="4">
        <v>1.1399999999999999</v>
      </c>
      <c r="K211" s="4">
        <v>1.1399999999999999</v>
      </c>
      <c r="R211" s="6">
        <f>J211</f>
        <v>1.1399999999999999</v>
      </c>
    </row>
    <row r="212" spans="2:18" x14ac:dyDescent="0.25">
      <c r="B212" s="2" t="s">
        <v>43</v>
      </c>
      <c r="C212" s="3">
        <v>45170</v>
      </c>
      <c r="D212" s="2" t="s">
        <v>370</v>
      </c>
      <c r="E212" s="2" t="s">
        <v>449</v>
      </c>
      <c r="F212" s="2" t="s">
        <v>45</v>
      </c>
      <c r="G212" s="2" t="s">
        <v>93</v>
      </c>
      <c r="H212" s="5"/>
      <c r="I212" s="2" t="s">
        <v>47</v>
      </c>
      <c r="J212" s="4">
        <v>473.92</v>
      </c>
      <c r="K212" s="4">
        <v>473.92</v>
      </c>
      <c r="L212" s="6">
        <f>J212</f>
        <v>473.92</v>
      </c>
    </row>
    <row r="213" spans="2:18" x14ac:dyDescent="0.25">
      <c r="B213" s="2" t="s">
        <v>43</v>
      </c>
      <c r="C213" s="3">
        <v>45170</v>
      </c>
      <c r="D213" s="2" t="s">
        <v>370</v>
      </c>
      <c r="E213" s="2" t="s">
        <v>449</v>
      </c>
      <c r="F213" s="2" t="s">
        <v>45</v>
      </c>
      <c r="G213" s="2" t="s">
        <v>93</v>
      </c>
      <c r="H213" s="5"/>
      <c r="I213" s="2" t="s">
        <v>47</v>
      </c>
      <c r="J213" s="4">
        <v>2.75</v>
      </c>
      <c r="K213" s="4">
        <v>2.75</v>
      </c>
      <c r="M213" s="6">
        <f>J213</f>
        <v>2.75</v>
      </c>
    </row>
    <row r="214" spans="2:18" x14ac:dyDescent="0.25">
      <c r="B214" s="2" t="s">
        <v>43</v>
      </c>
      <c r="C214" s="3">
        <v>45170</v>
      </c>
      <c r="D214" s="2" t="s">
        <v>370</v>
      </c>
      <c r="E214" s="2" t="s">
        <v>449</v>
      </c>
      <c r="F214" s="2" t="s">
        <v>45</v>
      </c>
      <c r="G214" s="2" t="s">
        <v>93</v>
      </c>
      <c r="H214" s="5"/>
      <c r="I214" s="2" t="s">
        <v>47</v>
      </c>
      <c r="J214" s="4">
        <v>1.1399999999999999</v>
      </c>
      <c r="K214" s="4">
        <v>1.1399999999999999</v>
      </c>
      <c r="N214" s="6">
        <f>J214</f>
        <v>1.1399999999999999</v>
      </c>
    </row>
    <row r="215" spans="2:18" x14ac:dyDescent="0.25">
      <c r="B215" s="2" t="s">
        <v>43</v>
      </c>
      <c r="C215" s="3">
        <v>45170</v>
      </c>
      <c r="D215" s="2" t="s">
        <v>370</v>
      </c>
      <c r="E215" s="2" t="s">
        <v>449</v>
      </c>
      <c r="F215" s="2" t="s">
        <v>45</v>
      </c>
      <c r="G215" s="2" t="s">
        <v>93</v>
      </c>
      <c r="H215" s="5"/>
      <c r="I215" s="2" t="s">
        <v>47</v>
      </c>
      <c r="J215" s="4">
        <v>0.14000000000000001</v>
      </c>
      <c r="K215" s="4">
        <v>0.14000000000000001</v>
      </c>
      <c r="O215" s="6">
        <f>J215</f>
        <v>0.14000000000000001</v>
      </c>
    </row>
    <row r="216" spans="2:18" x14ac:dyDescent="0.25">
      <c r="B216" s="2" t="s">
        <v>43</v>
      </c>
      <c r="C216" s="3">
        <v>45170</v>
      </c>
      <c r="D216" s="2" t="s">
        <v>370</v>
      </c>
      <c r="E216" s="2" t="s">
        <v>449</v>
      </c>
      <c r="F216" s="2" t="s">
        <v>45</v>
      </c>
      <c r="G216" s="2" t="s">
        <v>93</v>
      </c>
      <c r="H216" s="5"/>
      <c r="I216" s="2" t="s">
        <v>47</v>
      </c>
      <c r="J216" s="4">
        <v>29.38</v>
      </c>
      <c r="K216" s="4">
        <v>29.38</v>
      </c>
      <c r="P216" s="6">
        <f>J216</f>
        <v>29.38</v>
      </c>
    </row>
    <row r="217" spans="2:18" x14ac:dyDescent="0.25">
      <c r="B217" s="2" t="s">
        <v>43</v>
      </c>
      <c r="C217" s="3">
        <v>45170</v>
      </c>
      <c r="D217" s="2" t="s">
        <v>370</v>
      </c>
      <c r="E217" s="2" t="s">
        <v>449</v>
      </c>
      <c r="F217" s="2" t="s">
        <v>45</v>
      </c>
      <c r="G217" s="2" t="s">
        <v>93</v>
      </c>
      <c r="H217" s="5"/>
      <c r="I217" s="2" t="s">
        <v>47</v>
      </c>
      <c r="J217" s="4">
        <v>6.87</v>
      </c>
      <c r="K217" s="4">
        <v>6.87</v>
      </c>
      <c r="Q217" s="6">
        <f>J217</f>
        <v>6.87</v>
      </c>
    </row>
    <row r="218" spans="2:18" x14ac:dyDescent="0.25">
      <c r="B218" s="2" t="s">
        <v>43</v>
      </c>
      <c r="C218" s="3">
        <v>45170</v>
      </c>
      <c r="D218" s="2" t="s">
        <v>370</v>
      </c>
      <c r="E218" s="2" t="s">
        <v>449</v>
      </c>
      <c r="F218" s="2" t="s">
        <v>45</v>
      </c>
      <c r="G218" s="2" t="s">
        <v>93</v>
      </c>
      <c r="H218" s="5"/>
      <c r="I218" s="2" t="s">
        <v>47</v>
      </c>
      <c r="J218" s="4">
        <v>1.1299999999999999</v>
      </c>
      <c r="K218" s="4">
        <v>1.1299999999999999</v>
      </c>
      <c r="R218" s="6">
        <f>J218</f>
        <v>1.1299999999999999</v>
      </c>
    </row>
    <row r="219" spans="2:18" x14ac:dyDescent="0.25">
      <c r="B219" s="2" t="s">
        <v>43</v>
      </c>
      <c r="C219" s="3">
        <v>45177</v>
      </c>
      <c r="D219" s="2" t="s">
        <v>371</v>
      </c>
      <c r="E219" s="2" t="s">
        <v>449</v>
      </c>
      <c r="F219" s="2" t="s">
        <v>45</v>
      </c>
      <c r="G219" s="2" t="s">
        <v>93</v>
      </c>
      <c r="H219" s="5"/>
      <c r="I219" s="2" t="s">
        <v>47</v>
      </c>
      <c r="J219" s="4">
        <v>473.92</v>
      </c>
      <c r="K219" s="4">
        <v>473.92</v>
      </c>
      <c r="L219" s="6">
        <f>J219</f>
        <v>473.92</v>
      </c>
    </row>
    <row r="220" spans="2:18" x14ac:dyDescent="0.25">
      <c r="B220" s="2" t="s">
        <v>43</v>
      </c>
      <c r="C220" s="3">
        <v>45177</v>
      </c>
      <c r="D220" s="2" t="s">
        <v>371</v>
      </c>
      <c r="E220" s="2" t="s">
        <v>449</v>
      </c>
      <c r="F220" s="2" t="s">
        <v>45</v>
      </c>
      <c r="G220" s="2" t="s">
        <v>93</v>
      </c>
      <c r="H220" s="5"/>
      <c r="I220" s="2" t="s">
        <v>47</v>
      </c>
      <c r="J220" s="4">
        <v>2.75</v>
      </c>
      <c r="K220" s="4">
        <v>2.75</v>
      </c>
      <c r="M220" s="6">
        <f>J220</f>
        <v>2.75</v>
      </c>
    </row>
    <row r="221" spans="2:18" x14ac:dyDescent="0.25">
      <c r="B221" s="2" t="s">
        <v>43</v>
      </c>
      <c r="C221" s="3">
        <v>45177</v>
      </c>
      <c r="D221" s="2" t="s">
        <v>371</v>
      </c>
      <c r="E221" s="2" t="s">
        <v>449</v>
      </c>
      <c r="F221" s="2" t="s">
        <v>45</v>
      </c>
      <c r="G221" s="2" t="s">
        <v>93</v>
      </c>
      <c r="H221" s="5"/>
      <c r="I221" s="2" t="s">
        <v>47</v>
      </c>
      <c r="J221" s="4">
        <v>1.1399999999999999</v>
      </c>
      <c r="K221" s="4">
        <v>1.1399999999999999</v>
      </c>
      <c r="N221" s="6">
        <f>J221</f>
        <v>1.1399999999999999</v>
      </c>
    </row>
    <row r="222" spans="2:18" x14ac:dyDescent="0.25">
      <c r="B222" s="2" t="s">
        <v>43</v>
      </c>
      <c r="C222" s="3">
        <v>45177</v>
      </c>
      <c r="D222" s="2" t="s">
        <v>371</v>
      </c>
      <c r="E222" s="2" t="s">
        <v>449</v>
      </c>
      <c r="F222" s="2" t="s">
        <v>45</v>
      </c>
      <c r="G222" s="2" t="s">
        <v>93</v>
      </c>
      <c r="H222" s="5"/>
      <c r="I222" s="2" t="s">
        <v>47</v>
      </c>
      <c r="J222" s="4">
        <v>0.14000000000000001</v>
      </c>
      <c r="K222" s="4">
        <v>0.14000000000000001</v>
      </c>
      <c r="O222" s="6">
        <f>J222</f>
        <v>0.14000000000000001</v>
      </c>
    </row>
    <row r="223" spans="2:18" x14ac:dyDescent="0.25">
      <c r="B223" s="2" t="s">
        <v>43</v>
      </c>
      <c r="C223" s="3">
        <v>45177</v>
      </c>
      <c r="D223" s="2" t="s">
        <v>371</v>
      </c>
      <c r="E223" s="2" t="s">
        <v>449</v>
      </c>
      <c r="F223" s="2" t="s">
        <v>45</v>
      </c>
      <c r="G223" s="2" t="s">
        <v>93</v>
      </c>
      <c r="H223" s="5"/>
      <c r="I223" s="2" t="s">
        <v>47</v>
      </c>
      <c r="J223" s="4">
        <v>29.38</v>
      </c>
      <c r="K223" s="4">
        <v>29.38</v>
      </c>
      <c r="P223" s="6">
        <f>J223</f>
        <v>29.38</v>
      </c>
    </row>
    <row r="224" spans="2:18" x14ac:dyDescent="0.25">
      <c r="B224" s="2" t="s">
        <v>43</v>
      </c>
      <c r="C224" s="3">
        <v>45177</v>
      </c>
      <c r="D224" s="2" t="s">
        <v>371</v>
      </c>
      <c r="E224" s="2" t="s">
        <v>449</v>
      </c>
      <c r="F224" s="2" t="s">
        <v>45</v>
      </c>
      <c r="G224" s="2" t="s">
        <v>93</v>
      </c>
      <c r="H224" s="5"/>
      <c r="I224" s="2" t="s">
        <v>47</v>
      </c>
      <c r="J224" s="4">
        <v>6.87</v>
      </c>
      <c r="K224" s="4">
        <v>6.87</v>
      </c>
      <c r="Q224" s="6">
        <f>J224</f>
        <v>6.87</v>
      </c>
    </row>
    <row r="225" spans="2:18" x14ac:dyDescent="0.25">
      <c r="B225" s="2" t="s">
        <v>43</v>
      </c>
      <c r="C225" s="3">
        <v>45177</v>
      </c>
      <c r="D225" s="2" t="s">
        <v>371</v>
      </c>
      <c r="E225" s="2" t="s">
        <v>449</v>
      </c>
      <c r="F225" s="2" t="s">
        <v>45</v>
      </c>
      <c r="G225" s="2" t="s">
        <v>93</v>
      </c>
      <c r="H225" s="5"/>
      <c r="I225" s="2" t="s">
        <v>47</v>
      </c>
      <c r="J225" s="4">
        <v>1.1399999999999999</v>
      </c>
      <c r="K225" s="4">
        <v>1.1399999999999999</v>
      </c>
      <c r="R225" s="6">
        <f>J225</f>
        <v>1.1399999999999999</v>
      </c>
    </row>
    <row r="226" spans="2:18" x14ac:dyDescent="0.25">
      <c r="B226" s="2" t="s">
        <v>43</v>
      </c>
      <c r="C226" s="3">
        <v>45184</v>
      </c>
      <c r="D226" s="2" t="s">
        <v>372</v>
      </c>
      <c r="E226" s="2" t="s">
        <v>449</v>
      </c>
      <c r="F226" s="2" t="s">
        <v>45</v>
      </c>
      <c r="G226" s="2" t="s">
        <v>93</v>
      </c>
      <c r="H226" s="5"/>
      <c r="I226" s="2" t="s">
        <v>47</v>
      </c>
      <c r="J226" s="4">
        <v>473.92</v>
      </c>
      <c r="K226" s="4">
        <v>473.92</v>
      </c>
      <c r="L226" s="6">
        <f>J226</f>
        <v>473.92</v>
      </c>
    </row>
    <row r="227" spans="2:18" x14ac:dyDescent="0.25">
      <c r="B227" s="2" t="s">
        <v>43</v>
      </c>
      <c r="C227" s="3">
        <v>45184</v>
      </c>
      <c r="D227" s="2" t="s">
        <v>372</v>
      </c>
      <c r="E227" s="2" t="s">
        <v>449</v>
      </c>
      <c r="F227" s="2" t="s">
        <v>45</v>
      </c>
      <c r="G227" s="2" t="s">
        <v>93</v>
      </c>
      <c r="H227" s="5"/>
      <c r="I227" s="2" t="s">
        <v>47</v>
      </c>
      <c r="J227" s="4">
        <v>2.75</v>
      </c>
      <c r="K227" s="4">
        <v>2.75</v>
      </c>
      <c r="M227" s="6">
        <f>J227</f>
        <v>2.75</v>
      </c>
    </row>
    <row r="228" spans="2:18" x14ac:dyDescent="0.25">
      <c r="B228" s="2" t="s">
        <v>43</v>
      </c>
      <c r="C228" s="3">
        <v>45184</v>
      </c>
      <c r="D228" s="2" t="s">
        <v>372</v>
      </c>
      <c r="E228" s="2" t="s">
        <v>449</v>
      </c>
      <c r="F228" s="2" t="s">
        <v>45</v>
      </c>
      <c r="G228" s="2" t="s">
        <v>93</v>
      </c>
      <c r="H228" s="5"/>
      <c r="I228" s="2" t="s">
        <v>47</v>
      </c>
      <c r="J228" s="4">
        <v>1.1399999999999999</v>
      </c>
      <c r="K228" s="4">
        <v>1.1399999999999999</v>
      </c>
      <c r="N228" s="6">
        <f>J228</f>
        <v>1.1399999999999999</v>
      </c>
    </row>
    <row r="229" spans="2:18" x14ac:dyDescent="0.25">
      <c r="B229" s="2" t="s">
        <v>43</v>
      </c>
      <c r="C229" s="3">
        <v>45184</v>
      </c>
      <c r="D229" s="2" t="s">
        <v>372</v>
      </c>
      <c r="E229" s="2" t="s">
        <v>449</v>
      </c>
      <c r="F229" s="2" t="s">
        <v>45</v>
      </c>
      <c r="G229" s="2" t="s">
        <v>93</v>
      </c>
      <c r="H229" s="5"/>
      <c r="I229" s="2" t="s">
        <v>47</v>
      </c>
      <c r="J229" s="4">
        <v>0.14000000000000001</v>
      </c>
      <c r="K229" s="4">
        <v>0.14000000000000001</v>
      </c>
      <c r="O229" s="6">
        <f>J229</f>
        <v>0.14000000000000001</v>
      </c>
    </row>
    <row r="230" spans="2:18" x14ac:dyDescent="0.25">
      <c r="B230" s="2" t="s">
        <v>43</v>
      </c>
      <c r="C230" s="3">
        <v>45184</v>
      </c>
      <c r="D230" s="2" t="s">
        <v>372</v>
      </c>
      <c r="E230" s="2" t="s">
        <v>449</v>
      </c>
      <c r="F230" s="2" t="s">
        <v>45</v>
      </c>
      <c r="G230" s="2" t="s">
        <v>93</v>
      </c>
      <c r="H230" s="5"/>
      <c r="I230" s="2" t="s">
        <v>47</v>
      </c>
      <c r="J230" s="4">
        <v>29.39</v>
      </c>
      <c r="K230" s="4">
        <v>29.39</v>
      </c>
      <c r="P230" s="6">
        <f>J230</f>
        <v>29.39</v>
      </c>
    </row>
    <row r="231" spans="2:18" x14ac:dyDescent="0.25">
      <c r="B231" s="2" t="s">
        <v>43</v>
      </c>
      <c r="C231" s="3">
        <v>45184</v>
      </c>
      <c r="D231" s="2" t="s">
        <v>372</v>
      </c>
      <c r="E231" s="2" t="s">
        <v>449</v>
      </c>
      <c r="F231" s="2" t="s">
        <v>45</v>
      </c>
      <c r="G231" s="2" t="s">
        <v>93</v>
      </c>
      <c r="H231" s="5"/>
      <c r="I231" s="2" t="s">
        <v>47</v>
      </c>
      <c r="J231" s="4">
        <v>6.87</v>
      </c>
      <c r="K231" s="4">
        <v>6.87</v>
      </c>
      <c r="Q231" s="6">
        <f>J231</f>
        <v>6.87</v>
      </c>
    </row>
    <row r="232" spans="2:18" x14ac:dyDescent="0.25">
      <c r="B232" s="2" t="s">
        <v>43</v>
      </c>
      <c r="C232" s="3">
        <v>45184</v>
      </c>
      <c r="D232" s="2" t="s">
        <v>372</v>
      </c>
      <c r="E232" s="2" t="s">
        <v>449</v>
      </c>
      <c r="F232" s="2" t="s">
        <v>45</v>
      </c>
      <c r="G232" s="2" t="s">
        <v>93</v>
      </c>
      <c r="H232" s="5"/>
      <c r="I232" s="2" t="s">
        <v>47</v>
      </c>
      <c r="J232" s="4">
        <v>1.1399999999999999</v>
      </c>
      <c r="K232" s="4">
        <v>1.1399999999999999</v>
      </c>
      <c r="R232" s="6">
        <f>J232</f>
        <v>1.1399999999999999</v>
      </c>
    </row>
    <row r="233" spans="2:18" x14ac:dyDescent="0.25">
      <c r="B233" s="2" t="s">
        <v>43</v>
      </c>
      <c r="C233" s="3">
        <v>45191</v>
      </c>
      <c r="D233" s="2" t="s">
        <v>373</v>
      </c>
      <c r="E233" s="2" t="s">
        <v>449</v>
      </c>
      <c r="F233" s="2" t="s">
        <v>45</v>
      </c>
      <c r="G233" s="2" t="s">
        <v>93</v>
      </c>
      <c r="H233" s="5"/>
      <c r="I233" s="2" t="s">
        <v>47</v>
      </c>
      <c r="J233" s="4">
        <v>473.92</v>
      </c>
      <c r="K233" s="4">
        <v>473.92</v>
      </c>
      <c r="L233" s="6">
        <f>J233</f>
        <v>473.92</v>
      </c>
    </row>
    <row r="234" spans="2:18" x14ac:dyDescent="0.25">
      <c r="B234" s="2" t="s">
        <v>43</v>
      </c>
      <c r="C234" s="3">
        <v>45191</v>
      </c>
      <c r="D234" s="2" t="s">
        <v>373</v>
      </c>
      <c r="E234" s="2" t="s">
        <v>449</v>
      </c>
      <c r="F234" s="2" t="s">
        <v>45</v>
      </c>
      <c r="G234" s="2" t="s">
        <v>93</v>
      </c>
      <c r="H234" s="5"/>
      <c r="I234" s="2" t="s">
        <v>47</v>
      </c>
      <c r="J234" s="4">
        <v>2.75</v>
      </c>
      <c r="K234" s="4">
        <v>2.75</v>
      </c>
      <c r="M234" s="6">
        <f>J234</f>
        <v>2.75</v>
      </c>
    </row>
    <row r="235" spans="2:18" x14ac:dyDescent="0.25">
      <c r="B235" s="2" t="s">
        <v>43</v>
      </c>
      <c r="C235" s="3">
        <v>45191</v>
      </c>
      <c r="D235" s="2" t="s">
        <v>373</v>
      </c>
      <c r="E235" s="2" t="s">
        <v>449</v>
      </c>
      <c r="F235" s="2" t="s">
        <v>45</v>
      </c>
      <c r="G235" s="2" t="s">
        <v>93</v>
      </c>
      <c r="H235" s="5"/>
      <c r="I235" s="2" t="s">
        <v>47</v>
      </c>
      <c r="J235" s="4">
        <v>1.1399999999999999</v>
      </c>
      <c r="K235" s="4">
        <v>1.1399999999999999</v>
      </c>
      <c r="N235" s="6">
        <f>J235</f>
        <v>1.1399999999999999</v>
      </c>
    </row>
    <row r="236" spans="2:18" x14ac:dyDescent="0.25">
      <c r="B236" s="2" t="s">
        <v>43</v>
      </c>
      <c r="C236" s="3">
        <v>45191</v>
      </c>
      <c r="D236" s="2" t="s">
        <v>373</v>
      </c>
      <c r="E236" s="2" t="s">
        <v>449</v>
      </c>
      <c r="F236" s="2" t="s">
        <v>45</v>
      </c>
      <c r="G236" s="2" t="s">
        <v>93</v>
      </c>
      <c r="H236" s="5"/>
      <c r="I236" s="2" t="s">
        <v>47</v>
      </c>
      <c r="J236" s="4">
        <v>0.14000000000000001</v>
      </c>
      <c r="K236" s="4">
        <v>0.14000000000000001</v>
      </c>
      <c r="O236" s="6">
        <f>J236</f>
        <v>0.14000000000000001</v>
      </c>
    </row>
    <row r="237" spans="2:18" x14ac:dyDescent="0.25">
      <c r="B237" s="2" t="s">
        <v>43</v>
      </c>
      <c r="C237" s="3">
        <v>45191</v>
      </c>
      <c r="D237" s="2" t="s">
        <v>373</v>
      </c>
      <c r="E237" s="2" t="s">
        <v>449</v>
      </c>
      <c r="F237" s="2" t="s">
        <v>45</v>
      </c>
      <c r="G237" s="2" t="s">
        <v>93</v>
      </c>
      <c r="H237" s="5"/>
      <c r="I237" s="2" t="s">
        <v>47</v>
      </c>
      <c r="J237" s="4">
        <v>29.38</v>
      </c>
      <c r="K237" s="4">
        <v>29.38</v>
      </c>
      <c r="P237" s="6">
        <f>J237</f>
        <v>29.38</v>
      </c>
    </row>
    <row r="238" spans="2:18" x14ac:dyDescent="0.25">
      <c r="B238" s="2" t="s">
        <v>43</v>
      </c>
      <c r="C238" s="3">
        <v>45191</v>
      </c>
      <c r="D238" s="2" t="s">
        <v>373</v>
      </c>
      <c r="E238" s="2" t="s">
        <v>449</v>
      </c>
      <c r="F238" s="2" t="s">
        <v>45</v>
      </c>
      <c r="G238" s="2" t="s">
        <v>93</v>
      </c>
      <c r="H238" s="5"/>
      <c r="I238" s="2" t="s">
        <v>47</v>
      </c>
      <c r="J238" s="4">
        <v>6.88</v>
      </c>
      <c r="K238" s="4">
        <v>6.88</v>
      </c>
      <c r="Q238" s="6">
        <f>J238</f>
        <v>6.88</v>
      </c>
    </row>
    <row r="239" spans="2:18" x14ac:dyDescent="0.25">
      <c r="B239" s="2" t="s">
        <v>43</v>
      </c>
      <c r="C239" s="3">
        <v>45191</v>
      </c>
      <c r="D239" s="2" t="s">
        <v>373</v>
      </c>
      <c r="E239" s="2" t="s">
        <v>449</v>
      </c>
      <c r="F239" s="2" t="s">
        <v>45</v>
      </c>
      <c r="G239" s="2" t="s">
        <v>93</v>
      </c>
      <c r="H239" s="5"/>
      <c r="I239" s="2" t="s">
        <v>47</v>
      </c>
      <c r="J239" s="4">
        <v>1.1299999999999999</v>
      </c>
      <c r="K239" s="4">
        <v>1.1299999999999999</v>
      </c>
      <c r="R239" s="6">
        <f>J239</f>
        <v>1.1299999999999999</v>
      </c>
    </row>
    <row r="240" spans="2:18" x14ac:dyDescent="0.25">
      <c r="B240" s="2" t="s">
        <v>43</v>
      </c>
      <c r="C240" s="3">
        <v>45198</v>
      </c>
      <c r="D240" s="2" t="s">
        <v>374</v>
      </c>
      <c r="E240" s="2" t="s">
        <v>449</v>
      </c>
      <c r="F240" s="2" t="s">
        <v>45</v>
      </c>
      <c r="G240" s="2" t="s">
        <v>93</v>
      </c>
      <c r="H240" s="5"/>
      <c r="I240" s="2" t="s">
        <v>47</v>
      </c>
      <c r="J240" s="4">
        <v>473.92</v>
      </c>
      <c r="K240" s="4">
        <v>473.92</v>
      </c>
      <c r="L240" s="6">
        <f>J240</f>
        <v>473.92</v>
      </c>
    </row>
    <row r="241" spans="2:18" x14ac:dyDescent="0.25">
      <c r="B241" s="2" t="s">
        <v>43</v>
      </c>
      <c r="C241" s="3">
        <v>45198</v>
      </c>
      <c r="D241" s="2" t="s">
        <v>374</v>
      </c>
      <c r="E241" s="2" t="s">
        <v>449</v>
      </c>
      <c r="F241" s="2" t="s">
        <v>45</v>
      </c>
      <c r="G241" s="2" t="s">
        <v>93</v>
      </c>
      <c r="H241" s="5"/>
      <c r="I241" s="2" t="s">
        <v>47</v>
      </c>
      <c r="J241" s="4">
        <v>2.75</v>
      </c>
      <c r="K241" s="4">
        <v>2.75</v>
      </c>
      <c r="M241" s="6">
        <f>J241</f>
        <v>2.75</v>
      </c>
    </row>
    <row r="242" spans="2:18" x14ac:dyDescent="0.25">
      <c r="B242" s="2" t="s">
        <v>43</v>
      </c>
      <c r="C242" s="3">
        <v>45198</v>
      </c>
      <c r="D242" s="2" t="s">
        <v>374</v>
      </c>
      <c r="E242" s="2" t="s">
        <v>449</v>
      </c>
      <c r="F242" s="2" t="s">
        <v>45</v>
      </c>
      <c r="G242" s="2" t="s">
        <v>93</v>
      </c>
      <c r="H242" s="5"/>
      <c r="I242" s="2" t="s">
        <v>47</v>
      </c>
      <c r="J242" s="4">
        <v>1.1399999999999999</v>
      </c>
      <c r="K242" s="4">
        <v>1.1399999999999999</v>
      </c>
      <c r="N242" s="6">
        <f>J242</f>
        <v>1.1399999999999999</v>
      </c>
    </row>
    <row r="243" spans="2:18" x14ac:dyDescent="0.25">
      <c r="B243" s="2" t="s">
        <v>43</v>
      </c>
      <c r="C243" s="3">
        <v>45198</v>
      </c>
      <c r="D243" s="2" t="s">
        <v>374</v>
      </c>
      <c r="E243" s="2" t="s">
        <v>449</v>
      </c>
      <c r="F243" s="2" t="s">
        <v>45</v>
      </c>
      <c r="G243" s="2" t="s">
        <v>93</v>
      </c>
      <c r="H243" s="5"/>
      <c r="I243" s="2" t="s">
        <v>47</v>
      </c>
      <c r="J243" s="4">
        <v>0.15</v>
      </c>
      <c r="K243" s="4">
        <v>0.15</v>
      </c>
      <c r="O243" s="6">
        <f>J243</f>
        <v>0.15</v>
      </c>
    </row>
    <row r="244" spans="2:18" x14ac:dyDescent="0.25">
      <c r="B244" s="2" t="s">
        <v>43</v>
      </c>
      <c r="C244" s="3">
        <v>45198</v>
      </c>
      <c r="D244" s="2" t="s">
        <v>374</v>
      </c>
      <c r="E244" s="2" t="s">
        <v>449</v>
      </c>
      <c r="F244" s="2" t="s">
        <v>45</v>
      </c>
      <c r="G244" s="2" t="s">
        <v>93</v>
      </c>
      <c r="H244" s="5"/>
      <c r="I244" s="2" t="s">
        <v>47</v>
      </c>
      <c r="J244" s="4">
        <v>29.38</v>
      </c>
      <c r="K244" s="4">
        <v>29.38</v>
      </c>
      <c r="P244" s="6">
        <f>J244</f>
        <v>29.38</v>
      </c>
    </row>
    <row r="245" spans="2:18" x14ac:dyDescent="0.25">
      <c r="B245" s="2" t="s">
        <v>43</v>
      </c>
      <c r="C245" s="3">
        <v>45198</v>
      </c>
      <c r="D245" s="2" t="s">
        <v>374</v>
      </c>
      <c r="E245" s="2" t="s">
        <v>449</v>
      </c>
      <c r="F245" s="2" t="s">
        <v>45</v>
      </c>
      <c r="G245" s="2" t="s">
        <v>93</v>
      </c>
      <c r="H245" s="5"/>
      <c r="I245" s="2" t="s">
        <v>47</v>
      </c>
      <c r="J245" s="4">
        <v>6.87</v>
      </c>
      <c r="K245" s="4">
        <v>6.87</v>
      </c>
      <c r="Q245" s="6">
        <f>J245</f>
        <v>6.87</v>
      </c>
    </row>
    <row r="246" spans="2:18" x14ac:dyDescent="0.25">
      <c r="B246" s="2" t="s">
        <v>43</v>
      </c>
      <c r="C246" s="3">
        <v>45198</v>
      </c>
      <c r="D246" s="2" t="s">
        <v>374</v>
      </c>
      <c r="E246" s="2" t="s">
        <v>449</v>
      </c>
      <c r="F246" s="2" t="s">
        <v>45</v>
      </c>
      <c r="G246" s="2" t="s">
        <v>93</v>
      </c>
      <c r="H246" s="5"/>
      <c r="I246" s="2" t="s">
        <v>47</v>
      </c>
      <c r="J246" s="4">
        <v>1.1399999999999999</v>
      </c>
      <c r="K246" s="4">
        <v>1.1399999999999999</v>
      </c>
      <c r="R246" s="6">
        <f>J246</f>
        <v>1.1399999999999999</v>
      </c>
    </row>
    <row r="247" spans="2:18" x14ac:dyDescent="0.25">
      <c r="B247" s="2" t="s">
        <v>43</v>
      </c>
      <c r="C247" s="3">
        <v>45205</v>
      </c>
      <c r="D247" s="2" t="s">
        <v>375</v>
      </c>
      <c r="E247" s="2" t="s">
        <v>449</v>
      </c>
      <c r="F247" s="2" t="s">
        <v>45</v>
      </c>
      <c r="G247" s="2" t="s">
        <v>93</v>
      </c>
      <c r="H247" s="5"/>
      <c r="I247" s="2" t="s">
        <v>47</v>
      </c>
      <c r="J247" s="4">
        <v>473.92</v>
      </c>
      <c r="K247" s="4">
        <v>473.92</v>
      </c>
      <c r="L247" s="6">
        <f>J247</f>
        <v>473.92</v>
      </c>
    </row>
    <row r="248" spans="2:18" x14ac:dyDescent="0.25">
      <c r="B248" s="2" t="s">
        <v>43</v>
      </c>
      <c r="C248" s="3">
        <v>45205</v>
      </c>
      <c r="D248" s="2" t="s">
        <v>375</v>
      </c>
      <c r="E248" s="2" t="s">
        <v>449</v>
      </c>
      <c r="F248" s="2" t="s">
        <v>45</v>
      </c>
      <c r="G248" s="2" t="s">
        <v>93</v>
      </c>
      <c r="H248" s="5"/>
      <c r="I248" s="2" t="s">
        <v>47</v>
      </c>
      <c r="J248" s="4">
        <v>2.75</v>
      </c>
      <c r="K248" s="4">
        <v>2.75</v>
      </c>
      <c r="M248" s="6">
        <f>J248</f>
        <v>2.75</v>
      </c>
    </row>
    <row r="249" spans="2:18" x14ac:dyDescent="0.25">
      <c r="B249" s="2" t="s">
        <v>43</v>
      </c>
      <c r="C249" s="3">
        <v>45205</v>
      </c>
      <c r="D249" s="2" t="s">
        <v>375</v>
      </c>
      <c r="E249" s="2" t="s">
        <v>449</v>
      </c>
      <c r="F249" s="2" t="s">
        <v>45</v>
      </c>
      <c r="G249" s="2" t="s">
        <v>93</v>
      </c>
      <c r="H249" s="5"/>
      <c r="I249" s="2" t="s">
        <v>47</v>
      </c>
      <c r="J249" s="4">
        <v>1.1399999999999999</v>
      </c>
      <c r="K249" s="4">
        <v>1.1399999999999999</v>
      </c>
      <c r="N249" s="6">
        <f>J249</f>
        <v>1.1399999999999999</v>
      </c>
    </row>
    <row r="250" spans="2:18" x14ac:dyDescent="0.25">
      <c r="B250" s="2" t="s">
        <v>43</v>
      </c>
      <c r="C250" s="3">
        <v>45205</v>
      </c>
      <c r="D250" s="2" t="s">
        <v>375</v>
      </c>
      <c r="E250" s="2" t="s">
        <v>449</v>
      </c>
      <c r="F250" s="2" t="s">
        <v>45</v>
      </c>
      <c r="G250" s="2" t="s">
        <v>93</v>
      </c>
      <c r="H250" s="5"/>
      <c r="I250" s="2" t="s">
        <v>47</v>
      </c>
      <c r="J250" s="4">
        <v>0.14000000000000001</v>
      </c>
      <c r="K250" s="4">
        <v>0.14000000000000001</v>
      </c>
      <c r="O250" s="6">
        <f>J250</f>
        <v>0.14000000000000001</v>
      </c>
    </row>
    <row r="251" spans="2:18" x14ac:dyDescent="0.25">
      <c r="B251" s="2" t="s">
        <v>43</v>
      </c>
      <c r="C251" s="3">
        <v>45205</v>
      </c>
      <c r="D251" s="2" t="s">
        <v>375</v>
      </c>
      <c r="E251" s="2" t="s">
        <v>449</v>
      </c>
      <c r="F251" s="2" t="s">
        <v>45</v>
      </c>
      <c r="G251" s="2" t="s">
        <v>93</v>
      </c>
      <c r="H251" s="5"/>
      <c r="I251" s="2" t="s">
        <v>47</v>
      </c>
      <c r="J251" s="4">
        <v>29.39</v>
      </c>
      <c r="K251" s="4">
        <v>29.39</v>
      </c>
      <c r="P251" s="6">
        <f>J251</f>
        <v>29.39</v>
      </c>
    </row>
    <row r="252" spans="2:18" x14ac:dyDescent="0.25">
      <c r="B252" s="2" t="s">
        <v>43</v>
      </c>
      <c r="C252" s="3">
        <v>45205</v>
      </c>
      <c r="D252" s="2" t="s">
        <v>375</v>
      </c>
      <c r="E252" s="2" t="s">
        <v>449</v>
      </c>
      <c r="F252" s="2" t="s">
        <v>45</v>
      </c>
      <c r="G252" s="2" t="s">
        <v>93</v>
      </c>
      <c r="H252" s="5"/>
      <c r="I252" s="2" t="s">
        <v>47</v>
      </c>
      <c r="J252" s="4">
        <v>6.87</v>
      </c>
      <c r="K252" s="4">
        <v>6.87</v>
      </c>
      <c r="Q252" s="6">
        <f>J252</f>
        <v>6.87</v>
      </c>
    </row>
    <row r="253" spans="2:18" x14ac:dyDescent="0.25">
      <c r="B253" s="2" t="s">
        <v>43</v>
      </c>
      <c r="C253" s="3">
        <v>45205</v>
      </c>
      <c r="D253" s="2" t="s">
        <v>375</v>
      </c>
      <c r="E253" s="2" t="s">
        <v>449</v>
      </c>
      <c r="F253" s="2" t="s">
        <v>45</v>
      </c>
      <c r="G253" s="2" t="s">
        <v>93</v>
      </c>
      <c r="H253" s="5"/>
      <c r="I253" s="2" t="s">
        <v>47</v>
      </c>
      <c r="J253" s="4">
        <v>1.1399999999999999</v>
      </c>
      <c r="K253" s="4">
        <v>1.1399999999999999</v>
      </c>
      <c r="R253" s="6">
        <f>J253</f>
        <v>1.1399999999999999</v>
      </c>
    </row>
    <row r="254" spans="2:18" x14ac:dyDescent="0.25">
      <c r="B254" s="2" t="s">
        <v>43</v>
      </c>
      <c r="C254" s="3">
        <v>45212</v>
      </c>
      <c r="D254" s="2" t="s">
        <v>376</v>
      </c>
      <c r="E254" s="2" t="s">
        <v>449</v>
      </c>
      <c r="F254" s="2" t="s">
        <v>45</v>
      </c>
      <c r="G254" s="2" t="s">
        <v>93</v>
      </c>
      <c r="H254" s="5"/>
      <c r="I254" s="2" t="s">
        <v>47</v>
      </c>
      <c r="J254" s="4">
        <v>473.92</v>
      </c>
      <c r="K254" s="4">
        <v>473.92</v>
      </c>
      <c r="L254" s="6">
        <f>J254</f>
        <v>473.92</v>
      </c>
    </row>
    <row r="255" spans="2:18" x14ac:dyDescent="0.25">
      <c r="B255" s="2" t="s">
        <v>43</v>
      </c>
      <c r="C255" s="3">
        <v>45212</v>
      </c>
      <c r="D255" s="2" t="s">
        <v>376</v>
      </c>
      <c r="E255" s="2" t="s">
        <v>449</v>
      </c>
      <c r="F255" s="2" t="s">
        <v>45</v>
      </c>
      <c r="G255" s="2" t="s">
        <v>93</v>
      </c>
      <c r="H255" s="5"/>
      <c r="I255" s="2" t="s">
        <v>47</v>
      </c>
      <c r="J255" s="4">
        <v>2.75</v>
      </c>
      <c r="K255" s="4">
        <v>2.75</v>
      </c>
      <c r="M255" s="6">
        <f>J255</f>
        <v>2.75</v>
      </c>
    </row>
    <row r="256" spans="2:18" x14ac:dyDescent="0.25">
      <c r="B256" s="2" t="s">
        <v>43</v>
      </c>
      <c r="C256" s="3">
        <v>45212</v>
      </c>
      <c r="D256" s="2" t="s">
        <v>376</v>
      </c>
      <c r="E256" s="2" t="s">
        <v>449</v>
      </c>
      <c r="F256" s="2" t="s">
        <v>45</v>
      </c>
      <c r="G256" s="2" t="s">
        <v>93</v>
      </c>
      <c r="H256" s="5"/>
      <c r="I256" s="2" t="s">
        <v>47</v>
      </c>
      <c r="J256" s="4">
        <v>1.1399999999999999</v>
      </c>
      <c r="K256" s="4">
        <v>1.1399999999999999</v>
      </c>
      <c r="N256" s="6">
        <f>J256</f>
        <v>1.1399999999999999</v>
      </c>
    </row>
    <row r="257" spans="2:18" x14ac:dyDescent="0.25">
      <c r="B257" s="2" t="s">
        <v>43</v>
      </c>
      <c r="C257" s="3">
        <v>45212</v>
      </c>
      <c r="D257" s="2" t="s">
        <v>376</v>
      </c>
      <c r="E257" s="2" t="s">
        <v>449</v>
      </c>
      <c r="F257" s="2" t="s">
        <v>45</v>
      </c>
      <c r="G257" s="2" t="s">
        <v>93</v>
      </c>
      <c r="H257" s="5"/>
      <c r="I257" s="2" t="s">
        <v>47</v>
      </c>
      <c r="J257" s="4">
        <v>0.14000000000000001</v>
      </c>
      <c r="K257" s="4">
        <v>0.14000000000000001</v>
      </c>
      <c r="O257" s="6">
        <f>J257</f>
        <v>0.14000000000000001</v>
      </c>
    </row>
    <row r="258" spans="2:18" x14ac:dyDescent="0.25">
      <c r="B258" s="2" t="s">
        <v>43</v>
      </c>
      <c r="C258" s="3">
        <v>45212</v>
      </c>
      <c r="D258" s="2" t="s">
        <v>376</v>
      </c>
      <c r="E258" s="2" t="s">
        <v>449</v>
      </c>
      <c r="F258" s="2" t="s">
        <v>45</v>
      </c>
      <c r="G258" s="2" t="s">
        <v>93</v>
      </c>
      <c r="H258" s="5"/>
      <c r="I258" s="2" t="s">
        <v>47</v>
      </c>
      <c r="J258" s="4">
        <v>29.38</v>
      </c>
      <c r="K258" s="4">
        <v>29.38</v>
      </c>
      <c r="P258" s="6">
        <f>J258</f>
        <v>29.38</v>
      </c>
    </row>
    <row r="259" spans="2:18" x14ac:dyDescent="0.25">
      <c r="B259" s="2" t="s">
        <v>43</v>
      </c>
      <c r="C259" s="3">
        <v>45212</v>
      </c>
      <c r="D259" s="2" t="s">
        <v>376</v>
      </c>
      <c r="E259" s="2" t="s">
        <v>449</v>
      </c>
      <c r="F259" s="2" t="s">
        <v>45</v>
      </c>
      <c r="G259" s="2" t="s">
        <v>93</v>
      </c>
      <c r="H259" s="5"/>
      <c r="I259" s="2" t="s">
        <v>47</v>
      </c>
      <c r="J259" s="4">
        <v>6.87</v>
      </c>
      <c r="K259" s="4">
        <v>6.87</v>
      </c>
      <c r="Q259" s="6">
        <f>J259</f>
        <v>6.87</v>
      </c>
    </row>
    <row r="260" spans="2:18" x14ac:dyDescent="0.25">
      <c r="B260" s="2" t="s">
        <v>43</v>
      </c>
      <c r="C260" s="3">
        <v>45212</v>
      </c>
      <c r="D260" s="2" t="s">
        <v>376</v>
      </c>
      <c r="E260" s="2" t="s">
        <v>449</v>
      </c>
      <c r="F260" s="2" t="s">
        <v>45</v>
      </c>
      <c r="G260" s="2" t="s">
        <v>93</v>
      </c>
      <c r="H260" s="5"/>
      <c r="I260" s="2" t="s">
        <v>47</v>
      </c>
      <c r="J260" s="4">
        <v>1.1399999999999999</v>
      </c>
      <c r="K260" s="4">
        <v>1.1399999999999999</v>
      </c>
      <c r="R260" s="6">
        <f>J260</f>
        <v>1.1399999999999999</v>
      </c>
    </row>
    <row r="261" spans="2:18" x14ac:dyDescent="0.25">
      <c r="B261" s="2" t="s">
        <v>43</v>
      </c>
      <c r="C261" s="3">
        <v>45219</v>
      </c>
      <c r="D261" s="2" t="s">
        <v>377</v>
      </c>
      <c r="E261" s="2" t="s">
        <v>449</v>
      </c>
      <c r="F261" s="2" t="s">
        <v>45</v>
      </c>
      <c r="G261" s="2" t="s">
        <v>93</v>
      </c>
      <c r="H261" s="5"/>
      <c r="I261" s="2" t="s">
        <v>47</v>
      </c>
      <c r="J261" s="4">
        <v>473.92</v>
      </c>
      <c r="K261" s="4">
        <v>473.92</v>
      </c>
      <c r="L261" s="6">
        <f>J261</f>
        <v>473.92</v>
      </c>
    </row>
    <row r="262" spans="2:18" x14ac:dyDescent="0.25">
      <c r="B262" s="2" t="s">
        <v>43</v>
      </c>
      <c r="C262" s="3">
        <v>45219</v>
      </c>
      <c r="D262" s="2" t="s">
        <v>377</v>
      </c>
      <c r="E262" s="2" t="s">
        <v>449</v>
      </c>
      <c r="F262" s="2" t="s">
        <v>45</v>
      </c>
      <c r="G262" s="2" t="s">
        <v>93</v>
      </c>
      <c r="H262" s="5"/>
      <c r="I262" s="2" t="s">
        <v>47</v>
      </c>
      <c r="J262" s="4">
        <v>2.75</v>
      </c>
      <c r="K262" s="4">
        <v>2.75</v>
      </c>
      <c r="M262" s="6">
        <f>J262</f>
        <v>2.75</v>
      </c>
    </row>
    <row r="263" spans="2:18" x14ac:dyDescent="0.25">
      <c r="B263" s="2" t="s">
        <v>43</v>
      </c>
      <c r="C263" s="3">
        <v>45219</v>
      </c>
      <c r="D263" s="2" t="s">
        <v>377</v>
      </c>
      <c r="E263" s="2" t="s">
        <v>449</v>
      </c>
      <c r="F263" s="2" t="s">
        <v>45</v>
      </c>
      <c r="G263" s="2" t="s">
        <v>93</v>
      </c>
      <c r="H263" s="5"/>
      <c r="I263" s="2" t="s">
        <v>47</v>
      </c>
      <c r="J263" s="4">
        <v>1.1399999999999999</v>
      </c>
      <c r="K263" s="4">
        <v>1.1399999999999999</v>
      </c>
      <c r="N263" s="6">
        <f>J263</f>
        <v>1.1399999999999999</v>
      </c>
    </row>
    <row r="264" spans="2:18" x14ac:dyDescent="0.25">
      <c r="B264" s="2" t="s">
        <v>43</v>
      </c>
      <c r="C264" s="3">
        <v>45219</v>
      </c>
      <c r="D264" s="2" t="s">
        <v>377</v>
      </c>
      <c r="E264" s="2" t="s">
        <v>449</v>
      </c>
      <c r="F264" s="2" t="s">
        <v>45</v>
      </c>
      <c r="G264" s="2" t="s">
        <v>93</v>
      </c>
      <c r="H264" s="5"/>
      <c r="I264" s="2" t="s">
        <v>47</v>
      </c>
      <c r="J264" s="4">
        <v>0.14000000000000001</v>
      </c>
      <c r="K264" s="4">
        <v>0.14000000000000001</v>
      </c>
      <c r="O264" s="6">
        <f>J264</f>
        <v>0.14000000000000001</v>
      </c>
    </row>
    <row r="265" spans="2:18" x14ac:dyDescent="0.25">
      <c r="B265" s="2" t="s">
        <v>43</v>
      </c>
      <c r="C265" s="3">
        <v>45219</v>
      </c>
      <c r="D265" s="2" t="s">
        <v>377</v>
      </c>
      <c r="E265" s="2" t="s">
        <v>449</v>
      </c>
      <c r="F265" s="2" t="s">
        <v>45</v>
      </c>
      <c r="G265" s="2" t="s">
        <v>93</v>
      </c>
      <c r="H265" s="5"/>
      <c r="I265" s="2" t="s">
        <v>47</v>
      </c>
      <c r="J265" s="4">
        <v>29.38</v>
      </c>
      <c r="K265" s="4">
        <v>29.38</v>
      </c>
      <c r="P265" s="6">
        <f>J265</f>
        <v>29.38</v>
      </c>
    </row>
    <row r="266" spans="2:18" x14ac:dyDescent="0.25">
      <c r="B266" s="2" t="s">
        <v>43</v>
      </c>
      <c r="C266" s="3">
        <v>45219</v>
      </c>
      <c r="D266" s="2" t="s">
        <v>377</v>
      </c>
      <c r="E266" s="2" t="s">
        <v>449</v>
      </c>
      <c r="F266" s="2" t="s">
        <v>45</v>
      </c>
      <c r="G266" s="2" t="s">
        <v>93</v>
      </c>
      <c r="H266" s="5"/>
      <c r="I266" s="2" t="s">
        <v>47</v>
      </c>
      <c r="J266" s="4">
        <v>6.87</v>
      </c>
      <c r="K266" s="4">
        <v>6.87</v>
      </c>
      <c r="Q266" s="6">
        <f>J266</f>
        <v>6.87</v>
      </c>
    </row>
    <row r="267" spans="2:18" x14ac:dyDescent="0.25">
      <c r="B267" s="2" t="s">
        <v>43</v>
      </c>
      <c r="C267" s="3">
        <v>45219</v>
      </c>
      <c r="D267" s="2" t="s">
        <v>377</v>
      </c>
      <c r="E267" s="2" t="s">
        <v>449</v>
      </c>
      <c r="F267" s="2" t="s">
        <v>45</v>
      </c>
      <c r="G267" s="2" t="s">
        <v>93</v>
      </c>
      <c r="H267" s="5"/>
      <c r="I267" s="2" t="s">
        <v>47</v>
      </c>
      <c r="J267" s="4">
        <v>1.1299999999999999</v>
      </c>
      <c r="K267" s="4">
        <v>1.1299999999999999</v>
      </c>
      <c r="R267" s="6">
        <f>J267</f>
        <v>1.1299999999999999</v>
      </c>
    </row>
    <row r="268" spans="2:18" x14ac:dyDescent="0.25">
      <c r="B268" s="2" t="s">
        <v>43</v>
      </c>
      <c r="C268" s="3">
        <v>45226</v>
      </c>
      <c r="D268" s="2" t="s">
        <v>378</v>
      </c>
      <c r="E268" s="2" t="s">
        <v>449</v>
      </c>
      <c r="F268" s="2" t="s">
        <v>45</v>
      </c>
      <c r="G268" s="2" t="s">
        <v>93</v>
      </c>
      <c r="H268" s="5"/>
      <c r="I268" s="2" t="s">
        <v>47</v>
      </c>
      <c r="J268" s="4">
        <v>473.92</v>
      </c>
      <c r="K268" s="4">
        <v>473.92</v>
      </c>
      <c r="L268" s="6">
        <f>J268</f>
        <v>473.92</v>
      </c>
    </row>
    <row r="269" spans="2:18" x14ac:dyDescent="0.25">
      <c r="B269" s="2" t="s">
        <v>43</v>
      </c>
      <c r="C269" s="3">
        <v>45226</v>
      </c>
      <c r="D269" s="2" t="s">
        <v>378</v>
      </c>
      <c r="E269" s="2" t="s">
        <v>449</v>
      </c>
      <c r="F269" s="2" t="s">
        <v>45</v>
      </c>
      <c r="G269" s="2" t="s">
        <v>93</v>
      </c>
      <c r="H269" s="5"/>
      <c r="I269" s="2" t="s">
        <v>47</v>
      </c>
      <c r="J269" s="4">
        <v>2.75</v>
      </c>
      <c r="K269" s="4">
        <v>2.75</v>
      </c>
      <c r="M269" s="6">
        <f>J269</f>
        <v>2.75</v>
      </c>
    </row>
    <row r="270" spans="2:18" x14ac:dyDescent="0.25">
      <c r="B270" s="2" t="s">
        <v>43</v>
      </c>
      <c r="C270" s="3">
        <v>45226</v>
      </c>
      <c r="D270" s="2" t="s">
        <v>378</v>
      </c>
      <c r="E270" s="2" t="s">
        <v>449</v>
      </c>
      <c r="F270" s="2" t="s">
        <v>45</v>
      </c>
      <c r="G270" s="2" t="s">
        <v>93</v>
      </c>
      <c r="H270" s="5"/>
      <c r="I270" s="2" t="s">
        <v>47</v>
      </c>
      <c r="J270" s="4">
        <v>1.1399999999999999</v>
      </c>
      <c r="K270" s="4">
        <v>1.1399999999999999</v>
      </c>
      <c r="N270" s="6">
        <f>J270</f>
        <v>1.1399999999999999</v>
      </c>
    </row>
    <row r="271" spans="2:18" x14ac:dyDescent="0.25">
      <c r="B271" s="2" t="s">
        <v>43</v>
      </c>
      <c r="C271" s="3">
        <v>45226</v>
      </c>
      <c r="D271" s="2" t="s">
        <v>378</v>
      </c>
      <c r="E271" s="2" t="s">
        <v>449</v>
      </c>
      <c r="F271" s="2" t="s">
        <v>45</v>
      </c>
      <c r="G271" s="2" t="s">
        <v>93</v>
      </c>
      <c r="H271" s="5"/>
      <c r="I271" s="2" t="s">
        <v>47</v>
      </c>
      <c r="J271" s="4">
        <v>0.15</v>
      </c>
      <c r="K271" s="4">
        <v>0.15</v>
      </c>
      <c r="O271" s="6">
        <f>J271</f>
        <v>0.15</v>
      </c>
    </row>
    <row r="272" spans="2:18" x14ac:dyDescent="0.25">
      <c r="B272" s="2" t="s">
        <v>43</v>
      </c>
      <c r="C272" s="3">
        <v>45226</v>
      </c>
      <c r="D272" s="2" t="s">
        <v>378</v>
      </c>
      <c r="E272" s="2" t="s">
        <v>449</v>
      </c>
      <c r="F272" s="2" t="s">
        <v>45</v>
      </c>
      <c r="G272" s="2" t="s">
        <v>93</v>
      </c>
      <c r="H272" s="5"/>
      <c r="I272" s="2" t="s">
        <v>47</v>
      </c>
      <c r="J272" s="4">
        <v>29.38</v>
      </c>
      <c r="K272" s="4">
        <v>29.38</v>
      </c>
      <c r="P272" s="6">
        <f>J272</f>
        <v>29.38</v>
      </c>
    </row>
    <row r="273" spans="2:18" x14ac:dyDescent="0.25">
      <c r="B273" s="2" t="s">
        <v>43</v>
      </c>
      <c r="C273" s="3">
        <v>45226</v>
      </c>
      <c r="D273" s="2" t="s">
        <v>378</v>
      </c>
      <c r="E273" s="2" t="s">
        <v>449</v>
      </c>
      <c r="F273" s="2" t="s">
        <v>45</v>
      </c>
      <c r="G273" s="2" t="s">
        <v>93</v>
      </c>
      <c r="H273" s="5"/>
      <c r="I273" s="2" t="s">
        <v>47</v>
      </c>
      <c r="J273" s="4">
        <v>6.88</v>
      </c>
      <c r="K273" s="4">
        <v>6.88</v>
      </c>
      <c r="Q273" s="6">
        <f>J273</f>
        <v>6.88</v>
      </c>
    </row>
    <row r="274" spans="2:18" x14ac:dyDescent="0.25">
      <c r="B274" s="2" t="s">
        <v>43</v>
      </c>
      <c r="C274" s="3">
        <v>45226</v>
      </c>
      <c r="D274" s="2" t="s">
        <v>378</v>
      </c>
      <c r="E274" s="2" t="s">
        <v>449</v>
      </c>
      <c r="F274" s="2" t="s">
        <v>45</v>
      </c>
      <c r="G274" s="2" t="s">
        <v>93</v>
      </c>
      <c r="H274" s="5"/>
      <c r="I274" s="2" t="s">
        <v>47</v>
      </c>
      <c r="J274" s="4">
        <v>1.1399999999999999</v>
      </c>
      <c r="K274" s="4">
        <v>1.1399999999999999</v>
      </c>
      <c r="R274" s="6">
        <f>J274</f>
        <v>1.1399999999999999</v>
      </c>
    </row>
    <row r="275" spans="2:18" x14ac:dyDescent="0.25">
      <c r="B275" s="2" t="s">
        <v>43</v>
      </c>
      <c r="C275" s="3">
        <v>45233</v>
      </c>
      <c r="D275" s="2" t="s">
        <v>379</v>
      </c>
      <c r="E275" s="2" t="s">
        <v>449</v>
      </c>
      <c r="F275" s="2" t="s">
        <v>45</v>
      </c>
      <c r="G275" s="2" t="s">
        <v>93</v>
      </c>
      <c r="H275" s="5"/>
      <c r="I275" s="2" t="s">
        <v>47</v>
      </c>
      <c r="J275" s="4">
        <v>473.92</v>
      </c>
      <c r="K275" s="4">
        <v>473.92</v>
      </c>
      <c r="L275" s="6">
        <f>J275</f>
        <v>473.92</v>
      </c>
    </row>
    <row r="276" spans="2:18" x14ac:dyDescent="0.25">
      <c r="B276" s="2" t="s">
        <v>43</v>
      </c>
      <c r="C276" s="3">
        <v>45233</v>
      </c>
      <c r="D276" s="2" t="s">
        <v>379</v>
      </c>
      <c r="E276" s="2" t="s">
        <v>449</v>
      </c>
      <c r="F276" s="2" t="s">
        <v>45</v>
      </c>
      <c r="G276" s="2" t="s">
        <v>93</v>
      </c>
      <c r="H276" s="5"/>
      <c r="I276" s="2" t="s">
        <v>47</v>
      </c>
      <c r="J276" s="4">
        <v>2.75</v>
      </c>
      <c r="K276" s="4">
        <v>2.75</v>
      </c>
      <c r="M276" s="6">
        <f>J276</f>
        <v>2.75</v>
      </c>
    </row>
    <row r="277" spans="2:18" x14ac:dyDescent="0.25">
      <c r="B277" s="2" t="s">
        <v>43</v>
      </c>
      <c r="C277" s="3">
        <v>45233</v>
      </c>
      <c r="D277" s="2" t="s">
        <v>379</v>
      </c>
      <c r="E277" s="2" t="s">
        <v>449</v>
      </c>
      <c r="F277" s="2" t="s">
        <v>45</v>
      </c>
      <c r="G277" s="2" t="s">
        <v>93</v>
      </c>
      <c r="H277" s="5"/>
      <c r="I277" s="2" t="s">
        <v>47</v>
      </c>
      <c r="J277" s="4">
        <v>1.1399999999999999</v>
      </c>
      <c r="K277" s="4">
        <v>1.1399999999999999</v>
      </c>
      <c r="N277" s="6">
        <f>J277</f>
        <v>1.1399999999999999</v>
      </c>
    </row>
    <row r="278" spans="2:18" x14ac:dyDescent="0.25">
      <c r="B278" s="2" t="s">
        <v>43</v>
      </c>
      <c r="C278" s="3">
        <v>45233</v>
      </c>
      <c r="D278" s="2" t="s">
        <v>379</v>
      </c>
      <c r="E278" s="2" t="s">
        <v>449</v>
      </c>
      <c r="F278" s="2" t="s">
        <v>45</v>
      </c>
      <c r="G278" s="2" t="s">
        <v>93</v>
      </c>
      <c r="H278" s="5"/>
      <c r="I278" s="2" t="s">
        <v>47</v>
      </c>
      <c r="J278" s="4">
        <v>0.14000000000000001</v>
      </c>
      <c r="K278" s="4">
        <v>0.14000000000000001</v>
      </c>
      <c r="O278" s="6">
        <f>J278</f>
        <v>0.14000000000000001</v>
      </c>
    </row>
    <row r="279" spans="2:18" x14ac:dyDescent="0.25">
      <c r="B279" s="2" t="s">
        <v>43</v>
      </c>
      <c r="C279" s="3">
        <v>45233</v>
      </c>
      <c r="D279" s="2" t="s">
        <v>379</v>
      </c>
      <c r="E279" s="2" t="s">
        <v>449</v>
      </c>
      <c r="F279" s="2" t="s">
        <v>45</v>
      </c>
      <c r="G279" s="2" t="s">
        <v>93</v>
      </c>
      <c r="H279" s="5"/>
      <c r="I279" s="2" t="s">
        <v>47</v>
      </c>
      <c r="J279" s="4">
        <v>29.39</v>
      </c>
      <c r="K279" s="4">
        <v>29.39</v>
      </c>
      <c r="P279" s="6">
        <f>J279</f>
        <v>29.39</v>
      </c>
    </row>
    <row r="280" spans="2:18" x14ac:dyDescent="0.25">
      <c r="B280" s="2" t="s">
        <v>43</v>
      </c>
      <c r="C280" s="3">
        <v>45233</v>
      </c>
      <c r="D280" s="2" t="s">
        <v>379</v>
      </c>
      <c r="E280" s="2" t="s">
        <v>449</v>
      </c>
      <c r="F280" s="2" t="s">
        <v>45</v>
      </c>
      <c r="G280" s="2" t="s">
        <v>93</v>
      </c>
      <c r="H280" s="5"/>
      <c r="I280" s="2" t="s">
        <v>47</v>
      </c>
      <c r="J280" s="4">
        <v>6.87</v>
      </c>
      <c r="K280" s="4">
        <v>6.87</v>
      </c>
      <c r="Q280" s="6">
        <f>J280</f>
        <v>6.87</v>
      </c>
    </row>
    <row r="281" spans="2:18" x14ac:dyDescent="0.25">
      <c r="B281" s="2" t="s">
        <v>43</v>
      </c>
      <c r="C281" s="3">
        <v>45233</v>
      </c>
      <c r="D281" s="2" t="s">
        <v>379</v>
      </c>
      <c r="E281" s="2" t="s">
        <v>449</v>
      </c>
      <c r="F281" s="2" t="s">
        <v>45</v>
      </c>
      <c r="G281" s="2" t="s">
        <v>93</v>
      </c>
      <c r="H281" s="5"/>
      <c r="I281" s="2" t="s">
        <v>47</v>
      </c>
      <c r="J281" s="4">
        <v>1.1399999999999999</v>
      </c>
      <c r="K281" s="4">
        <v>1.1399999999999999</v>
      </c>
      <c r="R281" s="6">
        <f>J281</f>
        <v>1.1399999999999999</v>
      </c>
    </row>
    <row r="282" spans="2:18" x14ac:dyDescent="0.25">
      <c r="B282" s="2" t="s">
        <v>43</v>
      </c>
      <c r="C282" s="3">
        <v>45240</v>
      </c>
      <c r="D282" s="2" t="s">
        <v>380</v>
      </c>
      <c r="E282" s="2" t="s">
        <v>449</v>
      </c>
      <c r="F282" s="2" t="s">
        <v>45</v>
      </c>
      <c r="G282" s="2" t="s">
        <v>93</v>
      </c>
      <c r="H282" s="5"/>
      <c r="I282" s="2" t="s">
        <v>47</v>
      </c>
      <c r="J282" s="4">
        <v>473.92</v>
      </c>
      <c r="K282" s="4">
        <v>473.92</v>
      </c>
      <c r="L282" s="6">
        <f>J282</f>
        <v>473.92</v>
      </c>
    </row>
    <row r="283" spans="2:18" x14ac:dyDescent="0.25">
      <c r="B283" s="2" t="s">
        <v>43</v>
      </c>
      <c r="C283" s="3">
        <v>45240</v>
      </c>
      <c r="D283" s="2" t="s">
        <v>380</v>
      </c>
      <c r="E283" s="2" t="s">
        <v>449</v>
      </c>
      <c r="F283" s="2" t="s">
        <v>45</v>
      </c>
      <c r="G283" s="2" t="s">
        <v>93</v>
      </c>
      <c r="H283" s="5"/>
      <c r="I283" s="2" t="s">
        <v>47</v>
      </c>
      <c r="J283" s="4">
        <v>2.75</v>
      </c>
      <c r="K283" s="4">
        <v>2.75</v>
      </c>
      <c r="M283" s="6">
        <f>J283</f>
        <v>2.75</v>
      </c>
    </row>
    <row r="284" spans="2:18" x14ac:dyDescent="0.25">
      <c r="B284" s="2" t="s">
        <v>43</v>
      </c>
      <c r="C284" s="3">
        <v>45240</v>
      </c>
      <c r="D284" s="2" t="s">
        <v>380</v>
      </c>
      <c r="E284" s="2" t="s">
        <v>449</v>
      </c>
      <c r="F284" s="2" t="s">
        <v>45</v>
      </c>
      <c r="G284" s="2" t="s">
        <v>93</v>
      </c>
      <c r="H284" s="5"/>
      <c r="I284" s="2" t="s">
        <v>47</v>
      </c>
      <c r="J284" s="4">
        <v>1.1399999999999999</v>
      </c>
      <c r="K284" s="4">
        <v>1.1399999999999999</v>
      </c>
      <c r="N284" s="6">
        <f>J284</f>
        <v>1.1399999999999999</v>
      </c>
    </row>
    <row r="285" spans="2:18" x14ac:dyDescent="0.25">
      <c r="B285" s="2" t="s">
        <v>43</v>
      </c>
      <c r="C285" s="3">
        <v>45240</v>
      </c>
      <c r="D285" s="2" t="s">
        <v>380</v>
      </c>
      <c r="E285" s="2" t="s">
        <v>449</v>
      </c>
      <c r="F285" s="2" t="s">
        <v>45</v>
      </c>
      <c r="G285" s="2" t="s">
        <v>93</v>
      </c>
      <c r="H285" s="5"/>
      <c r="I285" s="2" t="s">
        <v>47</v>
      </c>
      <c r="J285" s="4">
        <v>0.14000000000000001</v>
      </c>
      <c r="K285" s="4">
        <v>0.14000000000000001</v>
      </c>
      <c r="O285" s="6">
        <f>J285</f>
        <v>0.14000000000000001</v>
      </c>
    </row>
    <row r="286" spans="2:18" x14ac:dyDescent="0.25">
      <c r="B286" s="2" t="s">
        <v>43</v>
      </c>
      <c r="C286" s="3">
        <v>45240</v>
      </c>
      <c r="D286" s="2" t="s">
        <v>380</v>
      </c>
      <c r="E286" s="2" t="s">
        <v>449</v>
      </c>
      <c r="F286" s="2" t="s">
        <v>45</v>
      </c>
      <c r="G286" s="2" t="s">
        <v>93</v>
      </c>
      <c r="H286" s="5"/>
      <c r="I286" s="2" t="s">
        <v>47</v>
      </c>
      <c r="J286" s="4">
        <v>29.38</v>
      </c>
      <c r="K286" s="4">
        <v>29.38</v>
      </c>
      <c r="P286" s="6">
        <f>J286</f>
        <v>29.38</v>
      </c>
    </row>
    <row r="287" spans="2:18" x14ac:dyDescent="0.25">
      <c r="B287" s="2" t="s">
        <v>43</v>
      </c>
      <c r="C287" s="3">
        <v>45240</v>
      </c>
      <c r="D287" s="2" t="s">
        <v>380</v>
      </c>
      <c r="E287" s="2" t="s">
        <v>449</v>
      </c>
      <c r="F287" s="2" t="s">
        <v>45</v>
      </c>
      <c r="G287" s="2" t="s">
        <v>93</v>
      </c>
      <c r="H287" s="5"/>
      <c r="I287" s="2" t="s">
        <v>47</v>
      </c>
      <c r="J287" s="4">
        <v>6.87</v>
      </c>
      <c r="K287" s="4">
        <v>6.87</v>
      </c>
      <c r="Q287" s="6">
        <f>J287</f>
        <v>6.87</v>
      </c>
    </row>
    <row r="288" spans="2:18" x14ac:dyDescent="0.25">
      <c r="B288" s="2" t="s">
        <v>43</v>
      </c>
      <c r="C288" s="3">
        <v>45240</v>
      </c>
      <c r="D288" s="2" t="s">
        <v>380</v>
      </c>
      <c r="E288" s="2" t="s">
        <v>449</v>
      </c>
      <c r="F288" s="2" t="s">
        <v>45</v>
      </c>
      <c r="G288" s="2" t="s">
        <v>93</v>
      </c>
      <c r="H288" s="5"/>
      <c r="I288" s="2" t="s">
        <v>47</v>
      </c>
      <c r="J288" s="4">
        <v>1.1399999999999999</v>
      </c>
      <c r="K288" s="4">
        <v>1.1399999999999999</v>
      </c>
      <c r="R288" s="6">
        <f>J288</f>
        <v>1.1399999999999999</v>
      </c>
    </row>
    <row r="289" spans="2:18" x14ac:dyDescent="0.25">
      <c r="B289" s="2" t="s">
        <v>43</v>
      </c>
      <c r="C289" s="3">
        <v>45247</v>
      </c>
      <c r="D289" s="2" t="s">
        <v>381</v>
      </c>
      <c r="E289" s="2" t="s">
        <v>449</v>
      </c>
      <c r="F289" s="2" t="s">
        <v>45</v>
      </c>
      <c r="G289" s="2" t="s">
        <v>93</v>
      </c>
      <c r="H289" s="5"/>
      <c r="I289" s="2" t="s">
        <v>47</v>
      </c>
      <c r="J289" s="4">
        <v>473.92</v>
      </c>
      <c r="K289" s="4">
        <v>473.92</v>
      </c>
      <c r="L289" s="6">
        <f>J289</f>
        <v>473.92</v>
      </c>
    </row>
    <row r="290" spans="2:18" x14ac:dyDescent="0.25">
      <c r="B290" s="2" t="s">
        <v>43</v>
      </c>
      <c r="C290" s="3">
        <v>45247</v>
      </c>
      <c r="D290" s="2" t="s">
        <v>381</v>
      </c>
      <c r="E290" s="2" t="s">
        <v>449</v>
      </c>
      <c r="F290" s="2" t="s">
        <v>45</v>
      </c>
      <c r="G290" s="2" t="s">
        <v>93</v>
      </c>
      <c r="H290" s="5"/>
      <c r="I290" s="2" t="s">
        <v>47</v>
      </c>
      <c r="J290" s="4">
        <v>2.75</v>
      </c>
      <c r="K290" s="4">
        <v>2.75</v>
      </c>
      <c r="M290" s="6">
        <f>J290</f>
        <v>2.75</v>
      </c>
    </row>
    <row r="291" spans="2:18" x14ac:dyDescent="0.25">
      <c r="B291" s="2" t="s">
        <v>43</v>
      </c>
      <c r="C291" s="3">
        <v>45247</v>
      </c>
      <c r="D291" s="2" t="s">
        <v>381</v>
      </c>
      <c r="E291" s="2" t="s">
        <v>449</v>
      </c>
      <c r="F291" s="2" t="s">
        <v>45</v>
      </c>
      <c r="G291" s="2" t="s">
        <v>93</v>
      </c>
      <c r="H291" s="5"/>
      <c r="I291" s="2" t="s">
        <v>47</v>
      </c>
      <c r="J291" s="4">
        <v>1.1399999999999999</v>
      </c>
      <c r="K291" s="4">
        <v>1.1399999999999999</v>
      </c>
      <c r="N291" s="6">
        <f>J291</f>
        <v>1.1399999999999999</v>
      </c>
    </row>
    <row r="292" spans="2:18" x14ac:dyDescent="0.25">
      <c r="B292" s="2" t="s">
        <v>43</v>
      </c>
      <c r="C292" s="3">
        <v>45247</v>
      </c>
      <c r="D292" s="2" t="s">
        <v>381</v>
      </c>
      <c r="E292" s="2" t="s">
        <v>449</v>
      </c>
      <c r="F292" s="2" t="s">
        <v>45</v>
      </c>
      <c r="G292" s="2" t="s">
        <v>93</v>
      </c>
      <c r="H292" s="5"/>
      <c r="I292" s="2" t="s">
        <v>47</v>
      </c>
      <c r="J292" s="4">
        <v>0.14000000000000001</v>
      </c>
      <c r="K292" s="4">
        <v>0.14000000000000001</v>
      </c>
      <c r="O292" s="6">
        <f>J292</f>
        <v>0.14000000000000001</v>
      </c>
    </row>
    <row r="293" spans="2:18" x14ac:dyDescent="0.25">
      <c r="B293" s="2" t="s">
        <v>43</v>
      </c>
      <c r="C293" s="3">
        <v>45247</v>
      </c>
      <c r="D293" s="2" t="s">
        <v>381</v>
      </c>
      <c r="E293" s="2" t="s">
        <v>449</v>
      </c>
      <c r="F293" s="2" t="s">
        <v>45</v>
      </c>
      <c r="G293" s="2" t="s">
        <v>93</v>
      </c>
      <c r="H293" s="5"/>
      <c r="I293" s="2" t="s">
        <v>47</v>
      </c>
      <c r="J293" s="4">
        <v>29.38</v>
      </c>
      <c r="K293" s="4">
        <v>29.38</v>
      </c>
      <c r="P293" s="6">
        <f>J293</f>
        <v>29.38</v>
      </c>
    </row>
    <row r="294" spans="2:18" x14ac:dyDescent="0.25">
      <c r="B294" s="2" t="s">
        <v>43</v>
      </c>
      <c r="C294" s="3">
        <v>45247</v>
      </c>
      <c r="D294" s="2" t="s">
        <v>381</v>
      </c>
      <c r="E294" s="2" t="s">
        <v>449</v>
      </c>
      <c r="F294" s="2" t="s">
        <v>45</v>
      </c>
      <c r="G294" s="2" t="s">
        <v>93</v>
      </c>
      <c r="H294" s="5"/>
      <c r="I294" s="2" t="s">
        <v>47</v>
      </c>
      <c r="J294" s="4">
        <v>6.87</v>
      </c>
      <c r="K294" s="4">
        <v>6.87</v>
      </c>
      <c r="Q294" s="6">
        <f>J294</f>
        <v>6.87</v>
      </c>
    </row>
    <row r="295" spans="2:18" x14ac:dyDescent="0.25">
      <c r="B295" s="2" t="s">
        <v>43</v>
      </c>
      <c r="C295" s="3">
        <v>45247</v>
      </c>
      <c r="D295" s="2" t="s">
        <v>381</v>
      </c>
      <c r="E295" s="2" t="s">
        <v>449</v>
      </c>
      <c r="F295" s="2" t="s">
        <v>45</v>
      </c>
      <c r="G295" s="2" t="s">
        <v>93</v>
      </c>
      <c r="H295" s="5"/>
      <c r="I295" s="2" t="s">
        <v>47</v>
      </c>
      <c r="J295" s="4">
        <v>1.1299999999999999</v>
      </c>
      <c r="K295" s="4">
        <v>1.1299999999999999</v>
      </c>
      <c r="R295" s="6">
        <f>J295</f>
        <v>1.1299999999999999</v>
      </c>
    </row>
    <row r="296" spans="2:18" x14ac:dyDescent="0.25">
      <c r="B296" s="2" t="s">
        <v>43</v>
      </c>
      <c r="C296" s="3">
        <v>45254</v>
      </c>
      <c r="D296" s="2" t="s">
        <v>382</v>
      </c>
      <c r="E296" s="2" t="s">
        <v>449</v>
      </c>
      <c r="F296" s="2" t="s">
        <v>45</v>
      </c>
      <c r="G296" s="2" t="s">
        <v>93</v>
      </c>
      <c r="H296" s="5"/>
      <c r="I296" s="2" t="s">
        <v>47</v>
      </c>
      <c r="J296" s="4">
        <v>473.92</v>
      </c>
      <c r="K296" s="4">
        <v>473.92</v>
      </c>
      <c r="L296" s="6">
        <f>J296</f>
        <v>473.92</v>
      </c>
    </row>
    <row r="297" spans="2:18" x14ac:dyDescent="0.25">
      <c r="B297" s="2" t="s">
        <v>43</v>
      </c>
      <c r="C297" s="3">
        <v>45254</v>
      </c>
      <c r="D297" s="2" t="s">
        <v>382</v>
      </c>
      <c r="E297" s="2" t="s">
        <v>449</v>
      </c>
      <c r="F297" s="2" t="s">
        <v>45</v>
      </c>
      <c r="G297" s="2" t="s">
        <v>93</v>
      </c>
      <c r="H297" s="5"/>
      <c r="I297" s="2" t="s">
        <v>47</v>
      </c>
      <c r="J297" s="4">
        <v>2.75</v>
      </c>
      <c r="K297" s="4">
        <v>2.75</v>
      </c>
      <c r="M297" s="6">
        <f>J297</f>
        <v>2.75</v>
      </c>
    </row>
    <row r="298" spans="2:18" x14ac:dyDescent="0.25">
      <c r="B298" s="2" t="s">
        <v>43</v>
      </c>
      <c r="C298" s="3">
        <v>45254</v>
      </c>
      <c r="D298" s="2" t="s">
        <v>382</v>
      </c>
      <c r="E298" s="2" t="s">
        <v>449</v>
      </c>
      <c r="F298" s="2" t="s">
        <v>45</v>
      </c>
      <c r="G298" s="2" t="s">
        <v>93</v>
      </c>
      <c r="H298" s="5"/>
      <c r="I298" s="2" t="s">
        <v>47</v>
      </c>
      <c r="J298" s="4">
        <v>1.1399999999999999</v>
      </c>
      <c r="K298" s="4">
        <v>1.1399999999999999</v>
      </c>
      <c r="N298" s="6">
        <f>J298</f>
        <v>1.1399999999999999</v>
      </c>
    </row>
    <row r="299" spans="2:18" x14ac:dyDescent="0.25">
      <c r="B299" s="2" t="s">
        <v>43</v>
      </c>
      <c r="C299" s="3">
        <v>45254</v>
      </c>
      <c r="D299" s="2" t="s">
        <v>382</v>
      </c>
      <c r="E299" s="2" t="s">
        <v>449</v>
      </c>
      <c r="F299" s="2" t="s">
        <v>45</v>
      </c>
      <c r="G299" s="2" t="s">
        <v>93</v>
      </c>
      <c r="H299" s="5"/>
      <c r="I299" s="2" t="s">
        <v>47</v>
      </c>
      <c r="J299" s="4">
        <v>0.14000000000000001</v>
      </c>
      <c r="K299" s="4">
        <v>0.14000000000000001</v>
      </c>
      <c r="O299" s="6">
        <f>J299</f>
        <v>0.14000000000000001</v>
      </c>
    </row>
    <row r="300" spans="2:18" x14ac:dyDescent="0.25">
      <c r="B300" s="2" t="s">
        <v>43</v>
      </c>
      <c r="C300" s="3">
        <v>45254</v>
      </c>
      <c r="D300" s="2" t="s">
        <v>382</v>
      </c>
      <c r="E300" s="2" t="s">
        <v>449</v>
      </c>
      <c r="F300" s="2" t="s">
        <v>45</v>
      </c>
      <c r="G300" s="2" t="s">
        <v>93</v>
      </c>
      <c r="H300" s="5"/>
      <c r="I300" s="2" t="s">
        <v>47</v>
      </c>
      <c r="J300" s="4">
        <v>29.39</v>
      </c>
      <c r="K300" s="4">
        <v>29.39</v>
      </c>
      <c r="P300" s="6">
        <f>J300</f>
        <v>29.39</v>
      </c>
    </row>
    <row r="301" spans="2:18" x14ac:dyDescent="0.25">
      <c r="B301" s="2" t="s">
        <v>43</v>
      </c>
      <c r="C301" s="3">
        <v>45254</v>
      </c>
      <c r="D301" s="2" t="s">
        <v>382</v>
      </c>
      <c r="E301" s="2" t="s">
        <v>449</v>
      </c>
      <c r="F301" s="2" t="s">
        <v>45</v>
      </c>
      <c r="G301" s="2" t="s">
        <v>93</v>
      </c>
      <c r="H301" s="5"/>
      <c r="I301" s="2" t="s">
        <v>47</v>
      </c>
      <c r="J301" s="4">
        <v>6.87</v>
      </c>
      <c r="K301" s="4">
        <v>6.87</v>
      </c>
      <c r="Q301" s="6">
        <f>J301</f>
        <v>6.87</v>
      </c>
    </row>
    <row r="302" spans="2:18" x14ac:dyDescent="0.25">
      <c r="B302" s="2" t="s">
        <v>43</v>
      </c>
      <c r="C302" s="3">
        <v>45254</v>
      </c>
      <c r="D302" s="2" t="s">
        <v>382</v>
      </c>
      <c r="E302" s="2" t="s">
        <v>449</v>
      </c>
      <c r="F302" s="2" t="s">
        <v>45</v>
      </c>
      <c r="G302" s="2" t="s">
        <v>93</v>
      </c>
      <c r="H302" s="5"/>
      <c r="I302" s="2" t="s">
        <v>47</v>
      </c>
      <c r="J302" s="4">
        <v>1.1399999999999999</v>
      </c>
      <c r="K302" s="4">
        <v>1.1399999999999999</v>
      </c>
      <c r="R302" s="6">
        <f>J302</f>
        <v>1.1399999999999999</v>
      </c>
    </row>
    <row r="303" spans="2:18" x14ac:dyDescent="0.25">
      <c r="B303" s="2" t="s">
        <v>43</v>
      </c>
      <c r="C303" s="3">
        <v>45261</v>
      </c>
      <c r="D303" s="2" t="s">
        <v>383</v>
      </c>
      <c r="E303" s="2" t="s">
        <v>449</v>
      </c>
      <c r="F303" s="2" t="s">
        <v>45</v>
      </c>
      <c r="G303" s="2" t="s">
        <v>93</v>
      </c>
      <c r="H303" s="5"/>
      <c r="I303" s="2" t="s">
        <v>47</v>
      </c>
      <c r="J303" s="4">
        <v>473.92</v>
      </c>
      <c r="K303" s="4">
        <v>473.92</v>
      </c>
      <c r="L303" s="6">
        <f>J303</f>
        <v>473.92</v>
      </c>
    </row>
    <row r="304" spans="2:18" x14ac:dyDescent="0.25">
      <c r="B304" s="2" t="s">
        <v>43</v>
      </c>
      <c r="C304" s="3">
        <v>45261</v>
      </c>
      <c r="D304" s="2" t="s">
        <v>383</v>
      </c>
      <c r="E304" s="2" t="s">
        <v>449</v>
      </c>
      <c r="F304" s="2" t="s">
        <v>45</v>
      </c>
      <c r="G304" s="2" t="s">
        <v>93</v>
      </c>
      <c r="H304" s="5"/>
      <c r="I304" s="2" t="s">
        <v>47</v>
      </c>
      <c r="J304" s="4">
        <v>2.75</v>
      </c>
      <c r="K304" s="4">
        <v>2.75</v>
      </c>
      <c r="M304" s="6">
        <f>J304</f>
        <v>2.75</v>
      </c>
    </row>
    <row r="305" spans="2:18" x14ac:dyDescent="0.25">
      <c r="B305" s="2" t="s">
        <v>43</v>
      </c>
      <c r="C305" s="3">
        <v>45261</v>
      </c>
      <c r="D305" s="2" t="s">
        <v>383</v>
      </c>
      <c r="E305" s="2" t="s">
        <v>449</v>
      </c>
      <c r="F305" s="2" t="s">
        <v>45</v>
      </c>
      <c r="G305" s="2" t="s">
        <v>93</v>
      </c>
      <c r="H305" s="5"/>
      <c r="I305" s="2" t="s">
        <v>47</v>
      </c>
      <c r="J305" s="4">
        <v>1.1399999999999999</v>
      </c>
      <c r="K305" s="4">
        <v>1.1399999999999999</v>
      </c>
      <c r="N305" s="6">
        <f>J305</f>
        <v>1.1399999999999999</v>
      </c>
    </row>
    <row r="306" spans="2:18" x14ac:dyDescent="0.25">
      <c r="B306" s="2" t="s">
        <v>43</v>
      </c>
      <c r="C306" s="3">
        <v>45261</v>
      </c>
      <c r="D306" s="2" t="s">
        <v>383</v>
      </c>
      <c r="E306" s="2" t="s">
        <v>449</v>
      </c>
      <c r="F306" s="2" t="s">
        <v>45</v>
      </c>
      <c r="G306" s="2" t="s">
        <v>93</v>
      </c>
      <c r="H306" s="5"/>
      <c r="I306" s="2" t="s">
        <v>47</v>
      </c>
      <c r="J306" s="4">
        <v>0.15</v>
      </c>
      <c r="K306" s="4">
        <v>0.15</v>
      </c>
      <c r="O306" s="6">
        <f>J306</f>
        <v>0.15</v>
      </c>
    </row>
    <row r="307" spans="2:18" x14ac:dyDescent="0.25">
      <c r="B307" s="2" t="s">
        <v>43</v>
      </c>
      <c r="C307" s="3">
        <v>45261</v>
      </c>
      <c r="D307" s="2" t="s">
        <v>383</v>
      </c>
      <c r="E307" s="2" t="s">
        <v>449</v>
      </c>
      <c r="F307" s="2" t="s">
        <v>45</v>
      </c>
      <c r="G307" s="2" t="s">
        <v>93</v>
      </c>
      <c r="H307" s="5"/>
      <c r="I307" s="2" t="s">
        <v>47</v>
      </c>
      <c r="J307" s="4">
        <v>29.38</v>
      </c>
      <c r="K307" s="4">
        <v>29.38</v>
      </c>
      <c r="P307" s="6">
        <f>J307</f>
        <v>29.38</v>
      </c>
    </row>
    <row r="308" spans="2:18" x14ac:dyDescent="0.25">
      <c r="B308" s="2" t="s">
        <v>43</v>
      </c>
      <c r="C308" s="3">
        <v>45261</v>
      </c>
      <c r="D308" s="2" t="s">
        <v>383</v>
      </c>
      <c r="E308" s="2" t="s">
        <v>449</v>
      </c>
      <c r="F308" s="2" t="s">
        <v>45</v>
      </c>
      <c r="G308" s="2" t="s">
        <v>93</v>
      </c>
      <c r="H308" s="5"/>
      <c r="I308" s="2" t="s">
        <v>47</v>
      </c>
      <c r="J308" s="4">
        <v>6.87</v>
      </c>
      <c r="K308" s="4">
        <v>6.87</v>
      </c>
      <c r="Q308" s="6">
        <f>J308</f>
        <v>6.87</v>
      </c>
    </row>
    <row r="309" spans="2:18" x14ac:dyDescent="0.25">
      <c r="B309" s="2" t="s">
        <v>43</v>
      </c>
      <c r="C309" s="3">
        <v>45261</v>
      </c>
      <c r="D309" s="2" t="s">
        <v>383</v>
      </c>
      <c r="E309" s="2" t="s">
        <v>449</v>
      </c>
      <c r="F309" s="2" t="s">
        <v>45</v>
      </c>
      <c r="G309" s="2" t="s">
        <v>93</v>
      </c>
      <c r="H309" s="5"/>
      <c r="I309" s="2" t="s">
        <v>47</v>
      </c>
      <c r="J309" s="4">
        <v>1.1399999999999999</v>
      </c>
      <c r="K309" s="4">
        <v>1.1399999999999999</v>
      </c>
      <c r="R309" s="6">
        <f>J309</f>
        <v>1.1399999999999999</v>
      </c>
    </row>
    <row r="310" spans="2:18" x14ac:dyDescent="0.25">
      <c r="B310" s="2" t="s">
        <v>43</v>
      </c>
      <c r="C310" s="3">
        <v>45268</v>
      </c>
      <c r="D310" s="2" t="s">
        <v>384</v>
      </c>
      <c r="E310" s="2" t="s">
        <v>449</v>
      </c>
      <c r="F310" s="2" t="s">
        <v>45</v>
      </c>
      <c r="G310" s="2" t="s">
        <v>93</v>
      </c>
      <c r="H310" s="5"/>
      <c r="I310" s="2" t="s">
        <v>47</v>
      </c>
      <c r="J310" s="4">
        <v>473.92</v>
      </c>
      <c r="K310" s="4">
        <v>473.92</v>
      </c>
      <c r="L310" s="6">
        <f>J310</f>
        <v>473.92</v>
      </c>
    </row>
    <row r="311" spans="2:18" x14ac:dyDescent="0.25">
      <c r="B311" s="2" t="s">
        <v>43</v>
      </c>
      <c r="C311" s="3">
        <v>45268</v>
      </c>
      <c r="D311" s="2" t="s">
        <v>384</v>
      </c>
      <c r="E311" s="2" t="s">
        <v>449</v>
      </c>
      <c r="F311" s="2" t="s">
        <v>45</v>
      </c>
      <c r="G311" s="2" t="s">
        <v>93</v>
      </c>
      <c r="H311" s="5"/>
      <c r="I311" s="2" t="s">
        <v>47</v>
      </c>
      <c r="J311" s="4">
        <v>2.75</v>
      </c>
      <c r="K311" s="4">
        <v>2.75</v>
      </c>
      <c r="M311" s="6">
        <f>J311</f>
        <v>2.75</v>
      </c>
    </row>
    <row r="312" spans="2:18" x14ac:dyDescent="0.25">
      <c r="B312" s="2" t="s">
        <v>43</v>
      </c>
      <c r="C312" s="3">
        <v>45268</v>
      </c>
      <c r="D312" s="2" t="s">
        <v>384</v>
      </c>
      <c r="E312" s="2" t="s">
        <v>449</v>
      </c>
      <c r="F312" s="2" t="s">
        <v>45</v>
      </c>
      <c r="G312" s="2" t="s">
        <v>93</v>
      </c>
      <c r="H312" s="5"/>
      <c r="I312" s="2" t="s">
        <v>47</v>
      </c>
      <c r="J312" s="4">
        <v>1.1399999999999999</v>
      </c>
      <c r="K312" s="4">
        <v>1.1399999999999999</v>
      </c>
      <c r="N312" s="6">
        <f>J312</f>
        <v>1.1399999999999999</v>
      </c>
    </row>
    <row r="313" spans="2:18" x14ac:dyDescent="0.25">
      <c r="B313" s="2" t="s">
        <v>43</v>
      </c>
      <c r="C313" s="3">
        <v>45268</v>
      </c>
      <c r="D313" s="2" t="s">
        <v>384</v>
      </c>
      <c r="E313" s="2" t="s">
        <v>449</v>
      </c>
      <c r="F313" s="2" t="s">
        <v>45</v>
      </c>
      <c r="G313" s="2" t="s">
        <v>93</v>
      </c>
      <c r="H313" s="5"/>
      <c r="I313" s="2" t="s">
        <v>47</v>
      </c>
      <c r="J313" s="4">
        <v>0.14000000000000001</v>
      </c>
      <c r="K313" s="4">
        <v>0.14000000000000001</v>
      </c>
      <c r="O313" s="6">
        <f>J313</f>
        <v>0.14000000000000001</v>
      </c>
    </row>
    <row r="314" spans="2:18" x14ac:dyDescent="0.25">
      <c r="B314" s="2" t="s">
        <v>43</v>
      </c>
      <c r="C314" s="3">
        <v>45268</v>
      </c>
      <c r="D314" s="2" t="s">
        <v>384</v>
      </c>
      <c r="E314" s="2" t="s">
        <v>449</v>
      </c>
      <c r="F314" s="2" t="s">
        <v>45</v>
      </c>
      <c r="G314" s="2" t="s">
        <v>93</v>
      </c>
      <c r="H314" s="5"/>
      <c r="I314" s="2" t="s">
        <v>47</v>
      </c>
      <c r="J314" s="4">
        <v>29.38</v>
      </c>
      <c r="K314" s="4">
        <v>29.38</v>
      </c>
      <c r="P314" s="6">
        <f>J314</f>
        <v>29.38</v>
      </c>
    </row>
    <row r="315" spans="2:18" x14ac:dyDescent="0.25">
      <c r="B315" s="2" t="s">
        <v>43</v>
      </c>
      <c r="C315" s="3">
        <v>45268</v>
      </c>
      <c r="D315" s="2" t="s">
        <v>384</v>
      </c>
      <c r="E315" s="2" t="s">
        <v>449</v>
      </c>
      <c r="F315" s="2" t="s">
        <v>45</v>
      </c>
      <c r="G315" s="2" t="s">
        <v>93</v>
      </c>
      <c r="H315" s="5"/>
      <c r="I315" s="2" t="s">
        <v>47</v>
      </c>
      <c r="J315" s="4">
        <v>6.88</v>
      </c>
      <c r="K315" s="4">
        <v>6.88</v>
      </c>
      <c r="Q315" s="6">
        <f>J315</f>
        <v>6.88</v>
      </c>
    </row>
    <row r="316" spans="2:18" x14ac:dyDescent="0.25">
      <c r="B316" s="2" t="s">
        <v>43</v>
      </c>
      <c r="C316" s="3">
        <v>45268</v>
      </c>
      <c r="D316" s="2" t="s">
        <v>384</v>
      </c>
      <c r="E316" s="2" t="s">
        <v>449</v>
      </c>
      <c r="F316" s="2" t="s">
        <v>45</v>
      </c>
      <c r="G316" s="2" t="s">
        <v>93</v>
      </c>
      <c r="H316" s="5"/>
      <c r="I316" s="2" t="s">
        <v>47</v>
      </c>
      <c r="J316" s="4">
        <v>1.1399999999999999</v>
      </c>
      <c r="K316" s="4">
        <v>1.1399999999999999</v>
      </c>
      <c r="R316" s="6">
        <f>J316</f>
        <v>1.1399999999999999</v>
      </c>
    </row>
    <row r="317" spans="2:18" x14ac:dyDescent="0.25">
      <c r="B317" s="2" t="s">
        <v>43</v>
      </c>
      <c r="C317" s="3">
        <v>45275</v>
      </c>
      <c r="D317" s="2" t="s">
        <v>385</v>
      </c>
      <c r="E317" s="2" t="s">
        <v>449</v>
      </c>
      <c r="F317" s="2" t="s">
        <v>45</v>
      </c>
      <c r="G317" s="2" t="s">
        <v>93</v>
      </c>
      <c r="H317" s="5"/>
      <c r="I317" s="2" t="s">
        <v>47</v>
      </c>
      <c r="J317" s="4">
        <v>473.92</v>
      </c>
      <c r="K317" s="4">
        <v>473.92</v>
      </c>
      <c r="L317" s="6">
        <f>J317</f>
        <v>473.92</v>
      </c>
    </row>
    <row r="318" spans="2:18" x14ac:dyDescent="0.25">
      <c r="B318" s="2" t="s">
        <v>43</v>
      </c>
      <c r="C318" s="3">
        <v>45275</v>
      </c>
      <c r="D318" s="2" t="s">
        <v>385</v>
      </c>
      <c r="E318" s="2" t="s">
        <v>449</v>
      </c>
      <c r="F318" s="2" t="s">
        <v>45</v>
      </c>
      <c r="G318" s="2" t="s">
        <v>93</v>
      </c>
      <c r="H318" s="5"/>
      <c r="I318" s="2" t="s">
        <v>47</v>
      </c>
      <c r="J318" s="4">
        <v>2.75</v>
      </c>
      <c r="K318" s="4">
        <v>2.75</v>
      </c>
      <c r="M318" s="6">
        <f>J318</f>
        <v>2.75</v>
      </c>
    </row>
    <row r="319" spans="2:18" x14ac:dyDescent="0.25">
      <c r="B319" s="2" t="s">
        <v>43</v>
      </c>
      <c r="C319" s="3">
        <v>45275</v>
      </c>
      <c r="D319" s="2" t="s">
        <v>385</v>
      </c>
      <c r="E319" s="2" t="s">
        <v>449</v>
      </c>
      <c r="F319" s="2" t="s">
        <v>45</v>
      </c>
      <c r="G319" s="2" t="s">
        <v>93</v>
      </c>
      <c r="H319" s="5"/>
      <c r="I319" s="2" t="s">
        <v>47</v>
      </c>
      <c r="J319" s="4">
        <v>1.1399999999999999</v>
      </c>
      <c r="K319" s="4">
        <v>1.1399999999999999</v>
      </c>
      <c r="N319" s="6">
        <f>J319</f>
        <v>1.1399999999999999</v>
      </c>
    </row>
    <row r="320" spans="2:18" x14ac:dyDescent="0.25">
      <c r="B320" s="2" t="s">
        <v>43</v>
      </c>
      <c r="C320" s="3">
        <v>45275</v>
      </c>
      <c r="D320" s="2" t="s">
        <v>385</v>
      </c>
      <c r="E320" s="2" t="s">
        <v>449</v>
      </c>
      <c r="F320" s="2" t="s">
        <v>45</v>
      </c>
      <c r="G320" s="2" t="s">
        <v>93</v>
      </c>
      <c r="H320" s="5"/>
      <c r="I320" s="2" t="s">
        <v>47</v>
      </c>
      <c r="J320" s="4">
        <v>0.14000000000000001</v>
      </c>
      <c r="K320" s="4">
        <v>0.14000000000000001</v>
      </c>
      <c r="O320" s="6">
        <f>J320</f>
        <v>0.14000000000000001</v>
      </c>
    </row>
    <row r="321" spans="2:18" x14ac:dyDescent="0.25">
      <c r="B321" s="2" t="s">
        <v>43</v>
      </c>
      <c r="C321" s="3">
        <v>45275</v>
      </c>
      <c r="D321" s="2" t="s">
        <v>385</v>
      </c>
      <c r="E321" s="2" t="s">
        <v>449</v>
      </c>
      <c r="F321" s="2" t="s">
        <v>45</v>
      </c>
      <c r="G321" s="2" t="s">
        <v>93</v>
      </c>
      <c r="H321" s="5"/>
      <c r="I321" s="2" t="s">
        <v>47</v>
      </c>
      <c r="J321" s="4">
        <v>29.39</v>
      </c>
      <c r="K321" s="4">
        <v>29.39</v>
      </c>
      <c r="P321" s="6">
        <f>J321</f>
        <v>29.39</v>
      </c>
    </row>
    <row r="322" spans="2:18" x14ac:dyDescent="0.25">
      <c r="B322" s="2" t="s">
        <v>43</v>
      </c>
      <c r="C322" s="3">
        <v>45275</v>
      </c>
      <c r="D322" s="2" t="s">
        <v>385</v>
      </c>
      <c r="E322" s="2" t="s">
        <v>449</v>
      </c>
      <c r="F322" s="2" t="s">
        <v>45</v>
      </c>
      <c r="G322" s="2" t="s">
        <v>93</v>
      </c>
      <c r="H322" s="5"/>
      <c r="I322" s="2" t="s">
        <v>47</v>
      </c>
      <c r="J322" s="4">
        <v>6.87</v>
      </c>
      <c r="K322" s="4">
        <v>6.87</v>
      </c>
      <c r="Q322" s="6">
        <f>J322</f>
        <v>6.87</v>
      </c>
    </row>
    <row r="323" spans="2:18" x14ac:dyDescent="0.25">
      <c r="B323" s="2" t="s">
        <v>43</v>
      </c>
      <c r="C323" s="3">
        <v>45275</v>
      </c>
      <c r="D323" s="2" t="s">
        <v>385</v>
      </c>
      <c r="E323" s="2" t="s">
        <v>449</v>
      </c>
      <c r="F323" s="2" t="s">
        <v>45</v>
      </c>
      <c r="G323" s="2" t="s">
        <v>93</v>
      </c>
      <c r="H323" s="5"/>
      <c r="I323" s="2" t="s">
        <v>47</v>
      </c>
      <c r="J323" s="4">
        <v>1.1299999999999999</v>
      </c>
      <c r="K323" s="4">
        <v>1.1299999999999999</v>
      </c>
      <c r="R323" s="6">
        <f>J323</f>
        <v>1.1299999999999999</v>
      </c>
    </row>
    <row r="324" spans="2:18" x14ac:dyDescent="0.25">
      <c r="B324" s="2" t="s">
        <v>43</v>
      </c>
      <c r="C324" s="3">
        <v>45282</v>
      </c>
      <c r="D324" s="2" t="s">
        <v>386</v>
      </c>
      <c r="E324" s="2" t="s">
        <v>449</v>
      </c>
      <c r="F324" s="2" t="s">
        <v>45</v>
      </c>
      <c r="G324" s="2" t="s">
        <v>93</v>
      </c>
      <c r="H324" s="5"/>
      <c r="I324" s="2" t="s">
        <v>47</v>
      </c>
      <c r="J324" s="4">
        <v>473.92</v>
      </c>
      <c r="K324" s="4">
        <v>473.92</v>
      </c>
      <c r="L324" s="6">
        <f>J324</f>
        <v>473.92</v>
      </c>
    </row>
    <row r="325" spans="2:18" x14ac:dyDescent="0.25">
      <c r="B325" s="2" t="s">
        <v>43</v>
      </c>
      <c r="C325" s="3">
        <v>45282</v>
      </c>
      <c r="D325" s="2" t="s">
        <v>386</v>
      </c>
      <c r="E325" s="2" t="s">
        <v>449</v>
      </c>
      <c r="F325" s="2" t="s">
        <v>45</v>
      </c>
      <c r="G325" s="2" t="s">
        <v>93</v>
      </c>
      <c r="H325" s="5"/>
      <c r="I325" s="2" t="s">
        <v>47</v>
      </c>
      <c r="J325" s="4">
        <v>2.75</v>
      </c>
      <c r="K325" s="4">
        <v>2.75</v>
      </c>
      <c r="M325" s="6">
        <f>J325</f>
        <v>2.75</v>
      </c>
    </row>
    <row r="326" spans="2:18" x14ac:dyDescent="0.25">
      <c r="B326" s="2" t="s">
        <v>43</v>
      </c>
      <c r="C326" s="3">
        <v>45282</v>
      </c>
      <c r="D326" s="2" t="s">
        <v>386</v>
      </c>
      <c r="E326" s="2" t="s">
        <v>449</v>
      </c>
      <c r="F326" s="2" t="s">
        <v>45</v>
      </c>
      <c r="G326" s="2" t="s">
        <v>93</v>
      </c>
      <c r="H326" s="5"/>
      <c r="I326" s="2" t="s">
        <v>47</v>
      </c>
      <c r="J326" s="4">
        <v>1.1399999999999999</v>
      </c>
      <c r="K326" s="4">
        <v>1.1399999999999999</v>
      </c>
      <c r="N326" s="6">
        <f>J326</f>
        <v>1.1399999999999999</v>
      </c>
    </row>
    <row r="327" spans="2:18" x14ac:dyDescent="0.25">
      <c r="B327" s="2" t="s">
        <v>43</v>
      </c>
      <c r="C327" s="3">
        <v>45282</v>
      </c>
      <c r="D327" s="2" t="s">
        <v>386</v>
      </c>
      <c r="E327" s="2" t="s">
        <v>449</v>
      </c>
      <c r="F327" s="2" t="s">
        <v>45</v>
      </c>
      <c r="G327" s="2" t="s">
        <v>93</v>
      </c>
      <c r="H327" s="5"/>
      <c r="I327" s="2" t="s">
        <v>47</v>
      </c>
      <c r="J327" s="4">
        <v>0.14000000000000001</v>
      </c>
      <c r="K327" s="4">
        <v>0.14000000000000001</v>
      </c>
      <c r="O327" s="6">
        <f>J327</f>
        <v>0.14000000000000001</v>
      </c>
    </row>
    <row r="328" spans="2:18" x14ac:dyDescent="0.25">
      <c r="B328" s="2" t="s">
        <v>43</v>
      </c>
      <c r="C328" s="3">
        <v>45282</v>
      </c>
      <c r="D328" s="2" t="s">
        <v>386</v>
      </c>
      <c r="E328" s="2" t="s">
        <v>449</v>
      </c>
      <c r="F328" s="2" t="s">
        <v>45</v>
      </c>
      <c r="G328" s="2" t="s">
        <v>93</v>
      </c>
      <c r="H328" s="5"/>
      <c r="I328" s="2" t="s">
        <v>47</v>
      </c>
      <c r="J328" s="4">
        <v>29.38</v>
      </c>
      <c r="K328" s="4">
        <v>29.38</v>
      </c>
      <c r="P328" s="6">
        <f>J328</f>
        <v>29.38</v>
      </c>
    </row>
    <row r="329" spans="2:18" x14ac:dyDescent="0.25">
      <c r="B329" s="2" t="s">
        <v>43</v>
      </c>
      <c r="C329" s="3">
        <v>45282</v>
      </c>
      <c r="D329" s="2" t="s">
        <v>386</v>
      </c>
      <c r="E329" s="2" t="s">
        <v>449</v>
      </c>
      <c r="F329" s="2" t="s">
        <v>45</v>
      </c>
      <c r="G329" s="2" t="s">
        <v>93</v>
      </c>
      <c r="H329" s="5"/>
      <c r="I329" s="2" t="s">
        <v>47</v>
      </c>
      <c r="J329" s="4">
        <v>6.87</v>
      </c>
      <c r="K329" s="4">
        <v>6.87</v>
      </c>
      <c r="Q329" s="6">
        <f>J329</f>
        <v>6.87</v>
      </c>
    </row>
    <row r="330" spans="2:18" x14ac:dyDescent="0.25">
      <c r="B330" s="2" t="s">
        <v>43</v>
      </c>
      <c r="C330" s="3">
        <v>45282</v>
      </c>
      <c r="D330" s="2" t="s">
        <v>386</v>
      </c>
      <c r="E330" s="2" t="s">
        <v>449</v>
      </c>
      <c r="F330" s="2" t="s">
        <v>45</v>
      </c>
      <c r="G330" s="2" t="s">
        <v>93</v>
      </c>
      <c r="H330" s="5"/>
      <c r="I330" s="2" t="s">
        <v>47</v>
      </c>
      <c r="J330" s="4">
        <v>1.1399999999999999</v>
      </c>
      <c r="K330" s="4">
        <v>1.1399999999999999</v>
      </c>
      <c r="R330" s="6">
        <f>J330</f>
        <v>1.1399999999999999</v>
      </c>
    </row>
    <row r="331" spans="2:18" x14ac:dyDescent="0.25">
      <c r="B331" s="2" t="s">
        <v>43</v>
      </c>
      <c r="C331" s="3">
        <v>45289</v>
      </c>
      <c r="D331" s="2" t="s">
        <v>387</v>
      </c>
      <c r="E331" s="2" t="s">
        <v>449</v>
      </c>
      <c r="F331" s="2" t="s">
        <v>45</v>
      </c>
      <c r="G331" s="2" t="s">
        <v>93</v>
      </c>
      <c r="H331" s="5"/>
      <c r="I331" s="2" t="s">
        <v>47</v>
      </c>
      <c r="J331" s="4">
        <v>473.92</v>
      </c>
      <c r="K331" s="4">
        <v>473.92</v>
      </c>
      <c r="L331" s="6">
        <f>J331</f>
        <v>473.92</v>
      </c>
    </row>
    <row r="332" spans="2:18" x14ac:dyDescent="0.25">
      <c r="B332" s="2" t="s">
        <v>43</v>
      </c>
      <c r="C332" s="3">
        <v>45289</v>
      </c>
      <c r="D332" s="2" t="s">
        <v>387</v>
      </c>
      <c r="E332" s="2" t="s">
        <v>449</v>
      </c>
      <c r="F332" s="2" t="s">
        <v>45</v>
      </c>
      <c r="G332" s="2" t="s">
        <v>93</v>
      </c>
      <c r="H332" s="5"/>
      <c r="I332" s="2" t="s">
        <v>47</v>
      </c>
      <c r="J332" s="4">
        <v>2.75</v>
      </c>
      <c r="K332" s="4">
        <v>2.75</v>
      </c>
      <c r="M332" s="6">
        <f>J332</f>
        <v>2.75</v>
      </c>
    </row>
    <row r="333" spans="2:18" x14ac:dyDescent="0.25">
      <c r="B333" s="2" t="s">
        <v>43</v>
      </c>
      <c r="C333" s="3">
        <v>45289</v>
      </c>
      <c r="D333" s="2" t="s">
        <v>387</v>
      </c>
      <c r="E333" s="2" t="s">
        <v>449</v>
      </c>
      <c r="F333" s="2" t="s">
        <v>45</v>
      </c>
      <c r="G333" s="2" t="s">
        <v>93</v>
      </c>
      <c r="H333" s="5"/>
      <c r="I333" s="2" t="s">
        <v>47</v>
      </c>
      <c r="J333" s="4">
        <v>1.1399999999999999</v>
      </c>
      <c r="K333" s="4">
        <v>1.1399999999999999</v>
      </c>
      <c r="N333" s="6">
        <f>J333</f>
        <v>1.1399999999999999</v>
      </c>
    </row>
    <row r="334" spans="2:18" x14ac:dyDescent="0.25">
      <c r="B334" s="2" t="s">
        <v>43</v>
      </c>
      <c r="C334" s="3">
        <v>45289</v>
      </c>
      <c r="D334" s="2" t="s">
        <v>387</v>
      </c>
      <c r="E334" s="2" t="s">
        <v>449</v>
      </c>
      <c r="F334" s="2" t="s">
        <v>45</v>
      </c>
      <c r="G334" s="2" t="s">
        <v>93</v>
      </c>
      <c r="H334" s="5"/>
      <c r="I334" s="2" t="s">
        <v>47</v>
      </c>
      <c r="J334" s="4">
        <v>0.14000000000000001</v>
      </c>
      <c r="K334" s="4">
        <v>0.14000000000000001</v>
      </c>
      <c r="O334" s="6">
        <f>J334</f>
        <v>0.14000000000000001</v>
      </c>
    </row>
    <row r="335" spans="2:18" x14ac:dyDescent="0.25">
      <c r="B335" s="2" t="s">
        <v>43</v>
      </c>
      <c r="C335" s="3">
        <v>45289</v>
      </c>
      <c r="D335" s="2" t="s">
        <v>387</v>
      </c>
      <c r="E335" s="2" t="s">
        <v>449</v>
      </c>
      <c r="F335" s="2" t="s">
        <v>45</v>
      </c>
      <c r="G335" s="2" t="s">
        <v>93</v>
      </c>
      <c r="H335" s="5"/>
      <c r="I335" s="2" t="s">
        <v>47</v>
      </c>
      <c r="J335" s="4">
        <v>29.38</v>
      </c>
      <c r="K335" s="4">
        <v>29.38</v>
      </c>
      <c r="P335" s="6">
        <f>J335</f>
        <v>29.38</v>
      </c>
    </row>
    <row r="336" spans="2:18" x14ac:dyDescent="0.25">
      <c r="B336" s="2" t="s">
        <v>43</v>
      </c>
      <c r="C336" s="3">
        <v>45289</v>
      </c>
      <c r="D336" s="2" t="s">
        <v>387</v>
      </c>
      <c r="E336" s="2" t="s">
        <v>449</v>
      </c>
      <c r="F336" s="2" t="s">
        <v>45</v>
      </c>
      <c r="G336" s="2" t="s">
        <v>93</v>
      </c>
      <c r="H336" s="5"/>
      <c r="I336" s="2" t="s">
        <v>47</v>
      </c>
      <c r="J336" s="4">
        <v>6.87</v>
      </c>
      <c r="K336" s="4">
        <v>6.87</v>
      </c>
      <c r="Q336" s="6">
        <f>J336</f>
        <v>6.87</v>
      </c>
    </row>
    <row r="337" spans="2:21" x14ac:dyDescent="0.25">
      <c r="B337" s="2" t="s">
        <v>43</v>
      </c>
      <c r="C337" s="3">
        <v>45289</v>
      </c>
      <c r="D337" s="2" t="s">
        <v>387</v>
      </c>
      <c r="E337" s="2" t="s">
        <v>449</v>
      </c>
      <c r="F337" s="2" t="s">
        <v>45</v>
      </c>
      <c r="G337" s="2" t="s">
        <v>93</v>
      </c>
      <c r="H337" s="5"/>
      <c r="I337" s="2" t="s">
        <v>47</v>
      </c>
      <c r="J337" s="4">
        <v>1.1399999999999999</v>
      </c>
      <c r="K337" s="4">
        <v>1.1399999999999999</v>
      </c>
      <c r="R337" s="6">
        <f>J337</f>
        <v>1.1399999999999999</v>
      </c>
    </row>
    <row r="339" spans="2:21" x14ac:dyDescent="0.25">
      <c r="J339" s="7">
        <f>SUM(J2:J338)</f>
        <v>26658.939999999922</v>
      </c>
      <c r="K339" s="7">
        <f>SUM(K2:K338)</f>
        <v>26658.939999999922</v>
      </c>
      <c r="L339" s="7">
        <f t="shared" ref="L339:R339" si="0">SUM(L2:L338)</f>
        <v>24615.999999999971</v>
      </c>
      <c r="M339" s="7">
        <f t="shared" si="0"/>
        <v>66</v>
      </c>
      <c r="N339" s="7">
        <f t="shared" si="0"/>
        <v>27.360000000000007</v>
      </c>
      <c r="O339" s="7">
        <f t="shared" si="0"/>
        <v>7.3799999999999972</v>
      </c>
      <c r="P339" s="7">
        <f t="shared" si="0"/>
        <v>1526.1900000000016</v>
      </c>
      <c r="Q339" s="7">
        <f t="shared" si="0"/>
        <v>356.93000000000012</v>
      </c>
      <c r="R339" s="7">
        <f t="shared" si="0"/>
        <v>59.080000000000027</v>
      </c>
    </row>
    <row r="340" spans="2:21" x14ac:dyDescent="0.25">
      <c r="M340" s="32" t="s">
        <v>177</v>
      </c>
      <c r="N340" s="38" t="s">
        <v>108</v>
      </c>
      <c r="O340" s="32" t="s">
        <v>109</v>
      </c>
      <c r="P340" s="32" t="s">
        <v>110</v>
      </c>
      <c r="Q340" s="32" t="s">
        <v>111</v>
      </c>
      <c r="R340" s="32" t="s">
        <v>112</v>
      </c>
      <c r="S340" s="9"/>
    </row>
    <row r="341" spans="2:21" x14ac:dyDescent="0.25">
      <c r="L341" s="32"/>
    </row>
    <row r="342" spans="2:21" x14ac:dyDescent="0.25">
      <c r="L342" s="32"/>
    </row>
    <row r="343" spans="2:21" x14ac:dyDescent="0.25">
      <c r="L343" s="32"/>
    </row>
    <row r="344" spans="2:21" x14ac:dyDescent="0.25">
      <c r="L344" s="32"/>
    </row>
    <row r="345" spans="2:21" x14ac:dyDescent="0.25">
      <c r="I345" s="22" t="s">
        <v>443</v>
      </c>
      <c r="J345" s="8" t="s">
        <v>449</v>
      </c>
      <c r="S345" s="17"/>
    </row>
    <row r="346" spans="2:21" x14ac:dyDescent="0.25">
      <c r="S346" s="17"/>
      <c r="T346" s="59"/>
      <c r="U346" s="59"/>
    </row>
    <row r="347" spans="2:21" x14ac:dyDescent="0.25">
      <c r="J347" s="8"/>
      <c r="K347" s="22" t="s">
        <v>113</v>
      </c>
      <c r="L347" s="22" t="s">
        <v>10</v>
      </c>
      <c r="M347" s="22" t="s">
        <v>114</v>
      </c>
      <c r="S347" s="17"/>
      <c r="T347" s="25"/>
      <c r="U347" s="8"/>
    </row>
    <row r="348" spans="2:21" x14ac:dyDescent="0.25">
      <c r="G348" s="19"/>
      <c r="I348" s="22" t="s">
        <v>115</v>
      </c>
      <c r="J348" s="8" t="s">
        <v>116</v>
      </c>
      <c r="K348" s="35">
        <v>416</v>
      </c>
      <c r="L348" s="35">
        <f>L339</f>
        <v>24615.999999999971</v>
      </c>
      <c r="M348" s="53">
        <f>SUM(M339:R339)</f>
        <v>2042.9400000000016</v>
      </c>
      <c r="N348" s="19"/>
      <c r="O348" s="44" t="s">
        <v>117</v>
      </c>
      <c r="P348" s="22" t="s">
        <v>118</v>
      </c>
      <c r="Q348" s="22" t="s">
        <v>119</v>
      </c>
      <c r="S348" s="24"/>
    </row>
    <row r="349" spans="2:21" x14ac:dyDescent="0.25">
      <c r="I349" s="8"/>
      <c r="J349" s="8"/>
      <c r="K349" s="35"/>
      <c r="L349" s="35"/>
      <c r="M349" s="35"/>
      <c r="O349" s="9"/>
      <c r="Q349" s="9">
        <v>58.08</v>
      </c>
      <c r="S349" s="17"/>
      <c r="T349" s="9"/>
      <c r="U349" s="9"/>
    </row>
    <row r="350" spans="2:21" x14ac:dyDescent="0.25">
      <c r="G350" s="58">
        <v>2024</v>
      </c>
      <c r="I350" s="58" t="s">
        <v>120</v>
      </c>
      <c r="J350" s="8" t="s">
        <v>388</v>
      </c>
      <c r="K350" s="51"/>
      <c r="L350" s="35">
        <f>K348*(Q351-Q350)</f>
        <v>739.33516800000007</v>
      </c>
      <c r="M350" s="35">
        <f>M348*P351</f>
        <v>61.288200000000046</v>
      </c>
      <c r="O350" s="42">
        <v>44927</v>
      </c>
      <c r="P350" s="27">
        <v>0.02</v>
      </c>
      <c r="Q350" s="9">
        <f>Q349*(1+P350)</f>
        <v>59.241599999999998</v>
      </c>
      <c r="S350" s="24"/>
    </row>
    <row r="351" spans="2:21" x14ac:dyDescent="0.25">
      <c r="G351" s="58"/>
      <c r="I351" s="58"/>
      <c r="J351" t="s">
        <v>274</v>
      </c>
      <c r="K351" s="51">
        <f>(20*52)-K348</f>
        <v>624</v>
      </c>
      <c r="L351" s="35">
        <f>K351*Q351</f>
        <v>38075.761151999999</v>
      </c>
      <c r="M351" s="35">
        <f>(M348/K348)*K351</f>
        <v>3064.4100000000021</v>
      </c>
      <c r="O351" s="42">
        <v>45292</v>
      </c>
      <c r="P351" s="27">
        <v>0.03</v>
      </c>
      <c r="Q351" s="9">
        <f>Q350*(1+P351)</f>
        <v>61.018847999999998</v>
      </c>
      <c r="S351" s="24"/>
      <c r="T351" s="19"/>
    </row>
    <row r="352" spans="2:21" x14ac:dyDescent="0.25">
      <c r="G352" s="58"/>
      <c r="J352" t="s">
        <v>275</v>
      </c>
      <c r="K352" s="35"/>
      <c r="L352" s="47">
        <f>SUM(L348:L351)</f>
        <v>63431.096319999968</v>
      </c>
      <c r="M352" s="47">
        <f>SUM(M348:M351)</f>
        <v>5168.638200000004</v>
      </c>
      <c r="O352" s="42">
        <v>45658</v>
      </c>
      <c r="P352" s="27">
        <v>0.03</v>
      </c>
      <c r="Q352" s="9">
        <f>Q351*(1+P352)</f>
        <v>62.849413439999999</v>
      </c>
      <c r="S352" s="24"/>
    </row>
    <row r="353" spans="7:19" x14ac:dyDescent="0.25">
      <c r="I353" s="8"/>
      <c r="J353" s="8"/>
      <c r="K353" s="35"/>
      <c r="L353" s="35"/>
      <c r="M353" s="35"/>
      <c r="P353" s="42"/>
      <c r="Q353" s="27"/>
      <c r="R353" s="9"/>
      <c r="S353" s="24"/>
    </row>
    <row r="354" spans="7:19" x14ac:dyDescent="0.25">
      <c r="G354" s="58">
        <v>2025</v>
      </c>
      <c r="J354" s="8" t="s">
        <v>122</v>
      </c>
      <c r="K354" s="35"/>
      <c r="L354" s="35">
        <f>(K348+K351)*(Q352-Q351)</f>
        <v>1903.7880576000009</v>
      </c>
      <c r="M354" s="35">
        <f>M352*P352</f>
        <v>155.05914600000011</v>
      </c>
      <c r="S354" s="17"/>
    </row>
    <row r="355" spans="7:19" x14ac:dyDescent="0.25">
      <c r="G355" s="58"/>
      <c r="J355" s="8" t="s">
        <v>123</v>
      </c>
      <c r="K355" s="35"/>
      <c r="L355" s="47">
        <f>SUM(L352:L354)</f>
        <v>65334.88437759997</v>
      </c>
      <c r="M355" s="47">
        <f>SUM(M352:M354)</f>
        <v>5323.6973460000045</v>
      </c>
      <c r="S355" s="17"/>
    </row>
  </sheetData>
  <mergeCells count="4">
    <mergeCell ref="T346:U346"/>
    <mergeCell ref="G350:G352"/>
    <mergeCell ref="G354:G355"/>
    <mergeCell ref="I350:I351"/>
  </mergeCells>
  <phoneticPr fontId="11" type="noConversion"/>
  <pageMargins left="0.7" right="0.7" top="0.75" bottom="0.75" header="0.3" footer="0.3"/>
  <pageSetup scale="73" orientation="portrait" r:id="rId1"/>
  <headerFooter scaleWithDoc="0">
    <oddHeader>&amp;L&amp;"-,Bold"Summit View Water Works LLC
TYE 12/31/23&amp;R&amp;"-,Bold"Exhibit AML-03
Pg 9 of 10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54014994023E72478991F205F121BBF2" ma:contentTypeVersion="16" ma:contentTypeDescription="" ma:contentTypeScope="" ma:versionID="f2391e9073f22ce793e5421e487a86af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UW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160</IndustryCode>
    <CaseStatus xmlns="dc463f71-b30c-4ab2-9473-d307f9d35888">Suspended</CaseStatus>
    <OpenedDate xmlns="dc463f71-b30c-4ab2-9473-d307f9d35888">2024-07-31T07:00:00+00:00</OpenedDate>
    <SignificantOrder xmlns="dc463f71-b30c-4ab2-9473-d307f9d35888">false</SignificantOrder>
    <Date1 xmlns="dc463f71-b30c-4ab2-9473-d307f9d35888">2024-07-31T07:00:00+00:00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Summit View Water Works</CaseCompanyNames>
    <Nickname xmlns="http://schemas.microsoft.com/sharepoint/v3" xsi:nil="true"/>
    <DocketNumber xmlns="dc463f71-b30c-4ab2-9473-d307f9d35888">240589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2D3B7692-5A7A-4E3E-AE22-A7075CBB4918}"/>
</file>

<file path=customXml/itemProps2.xml><?xml version="1.0" encoding="utf-8"?>
<ds:datastoreItem xmlns:ds="http://schemas.openxmlformats.org/officeDocument/2006/customXml" ds:itemID="{535104C3-3683-42CD-A850-38ED69455211}"/>
</file>

<file path=customXml/itemProps3.xml><?xml version="1.0" encoding="utf-8"?>
<ds:datastoreItem xmlns:ds="http://schemas.openxmlformats.org/officeDocument/2006/customXml" ds:itemID="{F2B61EC7-F37C-4844-A751-86A44E86F1D6}"/>
</file>

<file path=customXml/itemProps4.xml><?xml version="1.0" encoding="utf-8"?>
<ds:datastoreItem xmlns:ds="http://schemas.openxmlformats.org/officeDocument/2006/customXml" ds:itemID="{DE9835CE-9A29-441E-8FBD-ED25B06AA31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8</vt:i4>
      </vt:variant>
    </vt:vector>
  </HeadingPairs>
  <TitlesOfParts>
    <vt:vector size="18" baseType="lpstr">
      <vt:lpstr>Sch 1.0 - Payroll Wages</vt:lpstr>
      <vt:lpstr>Sch 2.0 - Payroll Taxes</vt:lpstr>
      <vt:lpstr>Sch 3.0 - FS001</vt:lpstr>
      <vt:lpstr>Sch 4.0 - LA002</vt:lpstr>
      <vt:lpstr>Sch 5.0 - MS003</vt:lpstr>
      <vt:lpstr>Sch 6.0 - AS004</vt:lpstr>
      <vt:lpstr>Sch 7.0 - RC005</vt:lpstr>
      <vt:lpstr>Sch 8.0 - SM006</vt:lpstr>
      <vt:lpstr>Sch 9.0 - RK007</vt:lpstr>
      <vt:lpstr>Sch 10.0 - CG008</vt:lpstr>
      <vt:lpstr>'Sch 10.0 - CG008'!Print_Area</vt:lpstr>
      <vt:lpstr>'Sch 3.0 - FS001'!Print_Area</vt:lpstr>
      <vt:lpstr>'Sch 4.0 - LA002'!Print_Area</vt:lpstr>
      <vt:lpstr>'Sch 5.0 - MS003'!Print_Area</vt:lpstr>
      <vt:lpstr>'Sch 6.0 - AS004'!Print_Area</vt:lpstr>
      <vt:lpstr>'Sch 7.0 - RC005'!Print_Area</vt:lpstr>
      <vt:lpstr>'Sch 8.0 - SM006'!Print_Area</vt:lpstr>
      <vt:lpstr>'Sch 9.0 - RK007'!Print_Area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Ann LaRue</dc:creator>
  <cp:keywords/>
  <dc:description/>
  <cp:lastModifiedBy>Ann LaRue</cp:lastModifiedBy>
  <cp:revision/>
  <cp:lastPrinted>2024-07-30T23:34:33Z</cp:lastPrinted>
  <dcterms:created xsi:type="dcterms:W3CDTF">2024-04-16T17:43:16Z</dcterms:created>
  <dcterms:modified xsi:type="dcterms:W3CDTF">2024-07-30T23:43:56Z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0x0101006E56B4D1795A2E4DB2F0B01679ED314A0054014994023E72478991F205F121BBF2</vt:lpwstr>
  </property>
  <property fmtid="{D5CDD505-2E9C-101B-9397-08002B2CF9AE}" pid="3" name="_docset_NoMedatataSyncRequired">
    <vt:lpwstr>False</vt:lpwstr>
  </property>
</Properties>
</file>