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480" yWindow="120" windowWidth="18072" windowHeight="6660" firstSheet="1" activeTab="3"/>
  </bookViews>
  <sheets>
    <sheet name="Feb-2016" sheetId="8" state="hidden" r:id="rId1"/>
    <sheet name="Cover" sheetId="13" r:id="rId2"/>
    <sheet name="Summary Table (R)" sheetId="10" r:id="rId3"/>
    <sheet name="Revenue Detail (R)" sheetId="11" r:id="rId4"/>
  </sheets>
  <definedNames>
    <definedName name="_xlnm._FilterDatabase" localSheetId="0" hidden="1">'Feb-2016'!$A$6:$K$137</definedName>
    <definedName name="_xlnm.Print_Area" localSheetId="1">Cover!$A$1:$M$34</definedName>
    <definedName name="_xlnm.Print_Titles" localSheetId="0">'Feb-2016'!$5:$6</definedName>
    <definedName name="_xlnm.Print_Titles" localSheetId="3">'Revenue Detail (R)'!$1:$6</definedName>
  </definedNames>
  <calcPr calcId="145621"/>
</workbook>
</file>

<file path=xl/calcChain.xml><?xml version="1.0" encoding="utf-8"?>
<calcChain xmlns="http://schemas.openxmlformats.org/spreadsheetml/2006/main">
  <c r="G99" i="11" l="1"/>
  <c r="G98" i="11"/>
  <c r="G63" i="11"/>
  <c r="G62" i="11"/>
  <c r="G60" i="11"/>
  <c r="G39" i="11"/>
  <c r="G9" i="11"/>
  <c r="G8" i="11"/>
  <c r="G7" i="11"/>
  <c r="G183" i="11" l="1"/>
  <c r="G182" i="11"/>
  <c r="G181" i="11"/>
  <c r="G170" i="11"/>
  <c r="G169" i="11"/>
  <c r="G134" i="11" l="1"/>
  <c r="G133" i="11"/>
  <c r="G132" i="11"/>
  <c r="G131" i="11"/>
  <c r="G61" i="11"/>
  <c r="G101" i="11" l="1"/>
  <c r="G100" i="11"/>
  <c r="G41" i="11"/>
  <c r="G40" i="11"/>
  <c r="G10" i="11"/>
  <c r="E195" i="11"/>
  <c r="G195" i="11" l="1"/>
  <c r="C17" i="10"/>
  <c r="F17" i="10"/>
  <c r="D17" i="10"/>
  <c r="E17" i="10"/>
  <c r="H195" i="11"/>
  <c r="G17" i="10" l="1"/>
  <c r="I137" i="8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>
  <authors>
    <author>jdyer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sharedStrings.xml><?xml version="1.0" encoding="utf-8"?>
<sst xmlns="http://schemas.openxmlformats.org/spreadsheetml/2006/main" count="676" uniqueCount="222">
  <si>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</si>
  <si>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</si>
  <si>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</si>
  <si>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</si>
  <si>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</si>
  <si>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</si>
  <si>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</si>
  <si>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</si>
  <si>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</si>
  <si>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</si>
  <si>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</si>
  <si>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</si>
  <si>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</si>
  <si>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</si>
  <si>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</si>
  <si>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</si>
  <si>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</si>
  <si>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</si>
  <si>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</si>
  <si>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2012-01WH</t>
  </si>
  <si>
    <t>Transfer to 25400291 per UE 111048</t>
  </si>
  <si>
    <t xml:space="preserve">Deferred REC Revenue Proceeds </t>
  </si>
  <si>
    <t>2012-07K3</t>
  </si>
  <si>
    <t>2012-08K3</t>
  </si>
  <si>
    <t>2012-09K3</t>
  </si>
  <si>
    <t>2012-10K3</t>
  </si>
  <si>
    <t>2012-11K3</t>
  </si>
  <si>
    <t>2012-10HR</t>
  </si>
  <si>
    <t>2012-11HR</t>
  </si>
  <si>
    <t>2012-12-HR</t>
  </si>
  <si>
    <t>2012-12K3</t>
  </si>
  <si>
    <t>2012-07HR</t>
  </si>
  <si>
    <t>2012-08HR</t>
  </si>
  <si>
    <t>2012-09HR</t>
  </si>
  <si>
    <t>2012-07WH</t>
  </si>
  <si>
    <t>2012-08WH</t>
  </si>
  <si>
    <t>2012-09WH</t>
  </si>
  <si>
    <t>2012-10WH</t>
  </si>
  <si>
    <t>2012-11WH</t>
  </si>
  <si>
    <t>2012-12WH</t>
  </si>
  <si>
    <t>Balance Forward</t>
  </si>
  <si>
    <t>2013-01K3</t>
  </si>
  <si>
    <t>Preparer</t>
  </si>
  <si>
    <t>Reviewer</t>
  </si>
  <si>
    <t>Date</t>
  </si>
  <si>
    <t>2013-10K3</t>
  </si>
  <si>
    <t>2013-11K3</t>
  </si>
  <si>
    <t>2013-12K3</t>
  </si>
  <si>
    <t>2013-09K3</t>
  </si>
  <si>
    <t>2013-08K3</t>
  </si>
  <si>
    <t>2013-07K3</t>
  </si>
  <si>
    <t>2013-07WH</t>
  </si>
  <si>
    <t>2013-07HR</t>
  </si>
  <si>
    <t>2013-08HR</t>
  </si>
  <si>
    <t>2014-01K3</t>
  </si>
  <si>
    <t>2014-02K3</t>
  </si>
  <si>
    <t>2014-03K3</t>
  </si>
  <si>
    <t>2014-04K3</t>
  </si>
  <si>
    <t>2013-09HR</t>
  </si>
  <si>
    <t>2013-10HR</t>
  </si>
  <si>
    <t>2013-11HR</t>
  </si>
  <si>
    <t>2013-07HR2</t>
  </si>
  <si>
    <t>2013-08HR2</t>
  </si>
  <si>
    <t>2013-09HR2</t>
  </si>
  <si>
    <t>2013-10HR2</t>
  </si>
  <si>
    <t>2013-11HR2</t>
  </si>
  <si>
    <t>2013-12HR2</t>
  </si>
  <si>
    <t>2013-07DJ</t>
  </si>
  <si>
    <t>2013-08DJ</t>
  </si>
  <si>
    <t>2013-09DJ</t>
  </si>
  <si>
    <t>2013-10DJ</t>
  </si>
  <si>
    <t>2013-11DJ</t>
  </si>
  <si>
    <t>2013-12DJ</t>
  </si>
  <si>
    <t>2013-07PG</t>
  </si>
  <si>
    <t>2013-08PG</t>
  </si>
  <si>
    <t>2013-09PG</t>
  </si>
  <si>
    <t>2013-10PG</t>
  </si>
  <si>
    <t>2013-11PG</t>
  </si>
  <si>
    <t>2013-12PG</t>
  </si>
  <si>
    <t>2013-11WH2</t>
  </si>
  <si>
    <t>2013-12WH2</t>
  </si>
  <si>
    <t>2014-01HR</t>
  </si>
  <si>
    <t>2014-02HR</t>
  </si>
  <si>
    <t>2014-03HR</t>
  </si>
  <si>
    <t>2014-04HR</t>
  </si>
  <si>
    <t>2014-05HR</t>
  </si>
  <si>
    <t>2014-06HR</t>
  </si>
  <si>
    <t>2014-01HR2</t>
  </si>
  <si>
    <t>2014-02HR2</t>
  </si>
  <si>
    <t>2014-03HR2</t>
  </si>
  <si>
    <t>2014-04HR2</t>
  </si>
  <si>
    <t>2014-05HR2</t>
  </si>
  <si>
    <t>2014-06HR2</t>
  </si>
  <si>
    <t>2014-05K3</t>
  </si>
  <si>
    <t>2013-08WH</t>
  </si>
  <si>
    <t>2013-09WH</t>
  </si>
  <si>
    <t>2013-10WH</t>
  </si>
  <si>
    <t>2013-11WH</t>
  </si>
  <si>
    <t>2014-01WH</t>
  </si>
  <si>
    <t>2013-07WH2</t>
  </si>
  <si>
    <t>2013-08WH2</t>
  </si>
  <si>
    <t>2013-09WH2</t>
  </si>
  <si>
    <t>2013-10WH2</t>
  </si>
  <si>
    <t>2014-02WH</t>
  </si>
  <si>
    <t>2014-04WH</t>
  </si>
  <si>
    <t>2014-05WH</t>
  </si>
  <si>
    <t>2014-06WH</t>
  </si>
  <si>
    <t>2014-03WH</t>
  </si>
  <si>
    <t>2014-07HR</t>
  </si>
  <si>
    <t>2014-07K3</t>
  </si>
  <si>
    <t>2014-08K3</t>
  </si>
  <si>
    <t>2014-08HR</t>
  </si>
  <si>
    <t>GL Period</t>
  </si>
  <si>
    <t>Payment Date</t>
  </si>
  <si>
    <t>2013-12HR</t>
  </si>
  <si>
    <t>2014-06K3</t>
  </si>
  <si>
    <t>Boeing - 420000141267</t>
  </si>
  <si>
    <t>2013-12WH</t>
  </si>
  <si>
    <t>2014-09HR</t>
  </si>
  <si>
    <t>2014-10WH</t>
  </si>
  <si>
    <t>2014-10HR</t>
  </si>
  <si>
    <t>2014-11HR</t>
  </si>
  <si>
    <t>2014-12HR</t>
  </si>
  <si>
    <t>2014-07WH</t>
  </si>
  <si>
    <t>2014-08WH</t>
  </si>
  <si>
    <t>2014-09WH</t>
  </si>
  <si>
    <t>2014-09K3</t>
  </si>
  <si>
    <t>2014-10K3</t>
  </si>
  <si>
    <t>2014-11K3</t>
  </si>
  <si>
    <t>2014-12K3</t>
  </si>
  <si>
    <t>2014-12WH</t>
  </si>
  <si>
    <t>2014-11WH</t>
  </si>
  <si>
    <t>2015-01K3</t>
  </si>
  <si>
    <t>2015-02K3</t>
  </si>
  <si>
    <t>2014-07HR2</t>
  </si>
  <si>
    <t>2014-08HR2</t>
  </si>
  <si>
    <t>2014-09HR2</t>
  </si>
  <si>
    <t>2014-10HR2</t>
  </si>
  <si>
    <t>2014-11HR2</t>
  </si>
  <si>
    <t>2014-12HR2</t>
  </si>
  <si>
    <t>2014-01WH2</t>
  </si>
  <si>
    <t>2014-02WH2</t>
  </si>
  <si>
    <t>2014-03WH2</t>
  </si>
  <si>
    <t>2014-04WH2</t>
  </si>
  <si>
    <t>2014-05WH2</t>
  </si>
  <si>
    <t>2014-06WH2</t>
  </si>
  <si>
    <t>2014-07WH2</t>
  </si>
  <si>
    <t>2014-09WH2</t>
  </si>
  <si>
    <t>2015-03K3</t>
  </si>
  <si>
    <t>2015-01HR2</t>
  </si>
  <si>
    <t>2015-01HR</t>
  </si>
  <si>
    <t>2015-02HR2</t>
  </si>
  <si>
    <t>2015-02HR</t>
  </si>
  <si>
    <t>2014-12WH2</t>
  </si>
  <si>
    <t>To be updated upon receipt of funds.</t>
  </si>
  <si>
    <t>2014-08WH2</t>
  </si>
  <si>
    <t xml:space="preserve">2014-12WH </t>
  </si>
  <si>
    <t>2014-10WH2</t>
  </si>
  <si>
    <t>2014-11WH2</t>
  </si>
  <si>
    <t>2015-07WH2</t>
  </si>
  <si>
    <t>WREGIS #</t>
  </si>
  <si>
    <t>W1364</t>
  </si>
  <si>
    <t>2012-01WH2</t>
  </si>
  <si>
    <t>W183</t>
  </si>
  <si>
    <t>2012-07WH2</t>
  </si>
  <si>
    <t>2012-08WH2</t>
  </si>
  <si>
    <t>2012-09WH2</t>
  </si>
  <si>
    <t>2012-10WH2</t>
  </si>
  <si>
    <t>2012-11WH2</t>
  </si>
  <si>
    <t>2012-12WH2</t>
  </si>
  <si>
    <t>W184</t>
  </si>
  <si>
    <t>W237</t>
  </si>
  <si>
    <t>W1382</t>
  </si>
  <si>
    <t>W2669</t>
  </si>
  <si>
    <t>2014-07DJ</t>
  </si>
  <si>
    <t>2014-08DJ</t>
  </si>
  <si>
    <t>W2670</t>
  </si>
  <si>
    <t>2014-07PG</t>
  </si>
  <si>
    <t>2014-08PG</t>
  </si>
  <si>
    <t>2014-09DJ</t>
  </si>
  <si>
    <t>2014-10DJ</t>
  </si>
  <si>
    <t>2014-11DJ</t>
  </si>
  <si>
    <t>2014-12DJ</t>
  </si>
  <si>
    <t>2014-09PG</t>
  </si>
  <si>
    <t>2014-10PG</t>
  </si>
  <si>
    <t>2014-11PG</t>
  </si>
  <si>
    <t>2014-12PG</t>
  </si>
  <si>
    <t>2015-01PG</t>
  </si>
  <si>
    <t>Attachment 4</t>
  </si>
  <si>
    <t>CONFIDENTIAL PER WAC 480-07-160</t>
  </si>
  <si>
    <t>REC Revenues by Year by Resource</t>
  </si>
  <si>
    <t>Source</t>
  </si>
  <si>
    <t>REC Revenues</t>
  </si>
  <si>
    <t>Wild Horse</t>
  </si>
  <si>
    <t>Wild Horse Phase II</t>
  </si>
  <si>
    <t>Hopkins Ridge</t>
  </si>
  <si>
    <t>Hopkins Ridge Phase II</t>
  </si>
  <si>
    <t>Klondike III</t>
  </si>
  <si>
    <t>Lower Snake River-Dodge Junction</t>
  </si>
  <si>
    <t>Lower Snake River-Phalen Gulch</t>
  </si>
  <si>
    <t>Facility</t>
  </si>
  <si>
    <t>Transaction</t>
  </si>
  <si>
    <t>Total REC</t>
  </si>
  <si>
    <t>Revenues</t>
  </si>
  <si>
    <t>Total Qty</t>
  </si>
  <si>
    <t xml:space="preserve"> Revenues</t>
  </si>
  <si>
    <t>2012 Vintage</t>
  </si>
  <si>
    <t>2013 Vintage</t>
  </si>
  <si>
    <t>2014 Vintage</t>
  </si>
  <si>
    <t>2015 Vintage</t>
  </si>
  <si>
    <t>GRAND TOTAL</t>
  </si>
  <si>
    <t>2015-07K3</t>
  </si>
  <si>
    <t>2015-08K3</t>
  </si>
  <si>
    <t>2015-07HR</t>
  </si>
  <si>
    <t>2015-08HR</t>
  </si>
  <si>
    <t>2015-09HR</t>
  </si>
  <si>
    <t>2015-09K3</t>
  </si>
  <si>
    <t>2015-07WH</t>
  </si>
  <si>
    <t>Vintages 2012 through 2015</t>
  </si>
  <si>
    <t>REDACTED</t>
  </si>
  <si>
    <t>PUGET SOUND ENERGY - 2017 RPS Report</t>
  </si>
  <si>
    <t>Puget Sound Energy - 2017 RPS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</si>
</sst>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4" fillId="0" borderId="0"/>
    <xf numFmtId="43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3" fillId="0" borderId="0"/>
  </cellStyleXfs>
  <cellXfs count="131">
    <xf numFmtId="0" fontId="0" fillId="0" borderId="0" xfId="0"/>
    <xf numFmtId="40" fontId="4" fillId="0" borderId="0" xfId="0" applyNumberFormat="1" applyFont="1" applyFill="1" applyBorder="1" applyAlignment="1">
      <alignment horizontal="left"/>
    </xf>
    <xf numFmtId="17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0" fontId="5" fillId="0" borderId="0" xfId="1" applyNumberFormat="1" applyFont="1" applyFill="1" applyBorder="1" applyAlignment="1">
      <alignment horizontal="centerContinuous"/>
    </xf>
    <xf numFmtId="0" fontId="5" fillId="0" borderId="0" xfId="0" applyFont="1" applyFill="1" applyBorder="1"/>
    <xf numFmtId="40" fontId="4" fillId="0" borderId="0" xfId="0" quotePrefix="1" applyNumberFormat="1" applyFont="1" applyFill="1" applyBorder="1" applyAlignment="1">
      <alignment horizontal="left"/>
    </xf>
    <xf numFmtId="40" fontId="6" fillId="0" borderId="0" xfId="0" applyNumberFormat="1" applyFont="1" applyFill="1" applyBorder="1"/>
    <xf numFmtId="1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5" fillId="0" borderId="0" xfId="1" applyNumberFormat="1" applyFont="1" applyFill="1" applyBorder="1"/>
    <xf numFmtId="40" fontId="5" fillId="0" borderId="0" xfId="1" applyNumberFormat="1" applyFont="1" applyFill="1" applyBorder="1" applyAlignment="1">
      <alignment horizontal="center"/>
    </xf>
    <xf numFmtId="40" fontId="7" fillId="0" borderId="0" xfId="0" applyNumberFormat="1" applyFont="1" applyFill="1" applyBorder="1"/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0" fontId="8" fillId="0" borderId="0" xfId="1" applyNumberFormat="1" applyFont="1" applyFill="1" applyBorder="1" applyAlignment="1">
      <alignment horizontal="centerContinuous"/>
    </xf>
    <xf numFmtId="40" fontId="7" fillId="0" borderId="0" xfId="1" applyNumberFormat="1" applyFont="1" applyFill="1" applyBorder="1" applyAlignment="1">
      <alignment horizontal="centerContinuous"/>
    </xf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Fill="1" applyBorder="1"/>
    <xf numFmtId="40" fontId="9" fillId="0" borderId="0" xfId="1" quotePrefix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"/>
    </xf>
    <xf numFmtId="40" fontId="7" fillId="0" borderId="1" xfId="0" quotePrefix="1" applyNumberFormat="1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>
      <alignment horizontal="center"/>
    </xf>
    <xf numFmtId="40" fontId="7" fillId="0" borderId="1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0" fontId="7" fillId="0" borderId="0" xfId="1" applyNumberFormat="1" applyFont="1" applyFill="1" applyBorder="1"/>
    <xf numFmtId="40" fontId="5" fillId="0" borderId="0" xfId="0" quotePrefix="1" applyNumberFormat="1" applyFont="1" applyFill="1" applyBorder="1" applyAlignment="1">
      <alignment horizontal="left"/>
    </xf>
    <xf numFmtId="40" fontId="6" fillId="0" borderId="0" xfId="0" applyNumberFormat="1" applyFont="1" applyFill="1" applyBorder="1" applyAlignment="1">
      <alignment horizontal="right"/>
    </xf>
    <xf numFmtId="0" fontId="0" fillId="0" borderId="0" xfId="0" applyNumberFormat="1"/>
    <xf numFmtId="166" fontId="3" fillId="0" borderId="0" xfId="1" applyNumberFormat="1"/>
    <xf numFmtId="165" fontId="7" fillId="0" borderId="0" xfId="1" applyNumberFormat="1" applyFont="1" applyFill="1" applyBorder="1"/>
    <xf numFmtId="43" fontId="7" fillId="0" borderId="0" xfId="1" applyFont="1" applyFill="1" applyBorder="1"/>
    <xf numFmtId="43" fontId="0" fillId="0" borderId="0" xfId="1" applyFont="1"/>
    <xf numFmtId="43" fontId="6" fillId="0" borderId="2" xfId="1" applyFont="1" applyFill="1" applyBorder="1"/>
    <xf numFmtId="166" fontId="6" fillId="0" borderId="2" xfId="1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3" fillId="0" borderId="1" xfId="1" applyNumberFormat="1" applyBorder="1"/>
    <xf numFmtId="0" fontId="0" fillId="0" borderId="0" xfId="0" applyBorder="1"/>
    <xf numFmtId="0" fontId="0" fillId="0" borderId="0" xfId="0" applyFill="1"/>
    <xf numFmtId="40" fontId="5" fillId="0" borderId="0" xfId="0" applyNumberFormat="1" applyFont="1" applyFill="1" applyBorder="1" applyAlignment="1">
      <alignment horizontal="left" vertical="top"/>
    </xf>
    <xf numFmtId="17" fontId="5" fillId="0" borderId="0" xfId="0" applyNumberFormat="1" applyFont="1" applyFill="1" applyBorder="1" applyAlignment="1">
      <alignment horizontal="center" vertical="top"/>
    </xf>
    <xf numFmtId="167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43" fontId="5" fillId="0" borderId="0" xfId="1" applyFont="1" applyFill="1" applyBorder="1" applyAlignment="1">
      <alignment vertical="top"/>
    </xf>
    <xf numFmtId="43" fontId="7" fillId="0" borderId="0" xfId="1" applyFont="1" applyFill="1" applyBorder="1" applyAlignment="1">
      <alignment vertical="top"/>
    </xf>
    <xf numFmtId="40" fontId="5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quotePrefix="1" applyNumberFormat="1" applyFont="1" applyFill="1" applyBorder="1" applyAlignment="1">
      <alignment horizontal="center"/>
    </xf>
    <xf numFmtId="40" fontId="5" fillId="0" borderId="0" xfId="0" applyNumberFormat="1" applyFont="1" applyFill="1" applyBorder="1" applyAlignment="1">
      <alignment horizontal="left"/>
    </xf>
    <xf numFmtId="1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/>
    <xf numFmtId="167" fontId="5" fillId="0" borderId="0" xfId="0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4" fontId="0" fillId="0" borderId="0" xfId="6" applyFont="1"/>
    <xf numFmtId="43" fontId="0" fillId="2" borderId="11" xfId="1" applyNumberFormat="1" applyFont="1" applyFill="1" applyBorder="1"/>
    <xf numFmtId="43" fontId="0" fillId="2" borderId="12" xfId="1" applyNumberFormat="1" applyFont="1" applyFill="1" applyBorder="1"/>
    <xf numFmtId="43" fontId="0" fillId="2" borderId="13" xfId="1" applyNumberFormat="1" applyFont="1" applyFill="1" applyBorder="1"/>
    <xf numFmtId="43" fontId="0" fillId="2" borderId="14" xfId="1" applyNumberFormat="1" applyFont="1" applyFill="1" applyBorder="1"/>
    <xf numFmtId="43" fontId="0" fillId="2" borderId="0" xfId="1" applyNumberFormat="1" applyFont="1" applyFill="1" applyBorder="1"/>
    <xf numFmtId="43" fontId="0" fillId="2" borderId="15" xfId="1" applyNumberFormat="1" applyFont="1" applyFill="1" applyBorder="1"/>
    <xf numFmtId="17" fontId="4" fillId="0" borderId="0" xfId="0" applyNumberFormat="1" applyFont="1" applyFill="1" applyBorder="1" applyAlignment="1">
      <alignment horizontal="right"/>
    </xf>
    <xf numFmtId="168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168" fontId="4" fillId="2" borderId="6" xfId="0" applyNumberFormat="1" applyFont="1" applyFill="1" applyBorder="1"/>
    <xf numFmtId="168" fontId="4" fillId="2" borderId="7" xfId="0" applyNumberFormat="1" applyFont="1" applyFill="1" applyBorder="1"/>
    <xf numFmtId="168" fontId="4" fillId="2" borderId="8" xfId="0" applyNumberFormat="1" applyFont="1" applyFill="1" applyBorder="1"/>
    <xf numFmtId="0" fontId="3" fillId="0" borderId="0" xfId="0" applyFont="1"/>
    <xf numFmtId="0" fontId="3" fillId="0" borderId="0" xfId="0" applyFont="1" applyFill="1"/>
    <xf numFmtId="166" fontId="3" fillId="0" borderId="0" xfId="0" applyNumberFormat="1" applyFont="1"/>
    <xf numFmtId="44" fontId="3" fillId="2" borderId="3" xfId="6" applyFont="1" applyFill="1" applyBorder="1"/>
    <xf numFmtId="0" fontId="3" fillId="2" borderId="3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40" fontId="3" fillId="2" borderId="3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166" fontId="3" fillId="2" borderId="3" xfId="0" applyNumberFormat="1" applyFont="1" applyFill="1" applyBorder="1"/>
    <xf numFmtId="44" fontId="3" fillId="0" borderId="0" xfId="6" applyFont="1"/>
    <xf numFmtId="0" fontId="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40" fontId="4" fillId="0" borderId="0" xfId="1" quotePrefix="1" applyNumberFormat="1" applyFont="1" applyFill="1" applyBorder="1" applyAlignment="1">
      <alignment horizontal="center"/>
    </xf>
    <xf numFmtId="44" fontId="4" fillId="0" borderId="0" xfId="6" applyFont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40" fontId="3" fillId="2" borderId="3" xfId="1" applyNumberFormat="1" applyFont="1" applyFill="1" applyBorder="1" applyAlignment="1">
      <alignment horizontal="right"/>
    </xf>
    <xf numFmtId="166" fontId="3" fillId="2" borderId="3" xfId="1" applyNumberFormat="1" applyFont="1" applyFill="1" applyBorder="1" applyAlignment="1">
      <alignment horizontal="center"/>
    </xf>
    <xf numFmtId="40" fontId="3" fillId="2" borderId="3" xfId="1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right"/>
    </xf>
    <xf numFmtId="166" fontId="3" fillId="2" borderId="5" xfId="1" applyNumberFormat="1" applyFont="1" applyFill="1" applyBorder="1" applyAlignment="1">
      <alignment horizontal="center"/>
    </xf>
    <xf numFmtId="0" fontId="3" fillId="0" borderId="1" xfId="9" applyNumberFormat="1" applyFont="1" applyFill="1" applyBorder="1" applyAlignment="1">
      <alignment horizontal="center"/>
    </xf>
    <xf numFmtId="0" fontId="3" fillId="0" borderId="0" xfId="9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44" fontId="4" fillId="2" borderId="4" xfId="6" applyFont="1" applyFill="1" applyBorder="1" applyAlignment="1">
      <alignment horizontal="center"/>
    </xf>
    <xf numFmtId="44" fontId="3" fillId="2" borderId="3" xfId="0" applyNumberFormat="1" applyFont="1" applyFill="1" applyBorder="1"/>
    <xf numFmtId="44" fontId="0" fillId="0" borderId="0" xfId="6" applyFont="1" applyAlignment="1"/>
    <xf numFmtId="166" fontId="3" fillId="2" borderId="10" xfId="1" applyNumberFormat="1" applyFont="1" applyFill="1" applyBorder="1" applyAlignment="1">
      <alignment horizontal="center"/>
    </xf>
    <xf numFmtId="40" fontId="4" fillId="0" borderId="1" xfId="1" applyNumberFormat="1" applyFont="1" applyFill="1" applyBorder="1" applyAlignment="1">
      <alignment horizontal="center"/>
    </xf>
    <xf numFmtId="44" fontId="4" fillId="0" borderId="1" xfId="6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44" fontId="0" fillId="0" borderId="0" xfId="6" applyFont="1" applyAlignment="1">
      <alignment horizontal="right"/>
    </xf>
    <xf numFmtId="0" fontId="4" fillId="0" borderId="0" xfId="0" applyFont="1" applyAlignment="1">
      <alignment horizontal="right"/>
    </xf>
    <xf numFmtId="40" fontId="4" fillId="2" borderId="3" xfId="1" applyNumberFormat="1" applyFont="1" applyFill="1" applyBorder="1" applyAlignment="1">
      <alignment horizontal="center"/>
    </xf>
    <xf numFmtId="0" fontId="4" fillId="0" borderId="0" xfId="0" applyFont="1" applyAlignment="1"/>
    <xf numFmtId="43" fontId="4" fillId="2" borderId="0" xfId="1" applyNumberFormat="1" applyFont="1" applyFill="1" applyBorder="1"/>
    <xf numFmtId="0" fontId="4" fillId="0" borderId="0" xfId="0" applyFont="1" applyFill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/>
  </cellXfs>
  <cellStyles count="10">
    <cellStyle name="Comma" xfId="1" builtinId="3"/>
    <cellStyle name="Comma 2" xfId="5"/>
    <cellStyle name="Currency" xfId="6" builtinId="4"/>
    <cellStyle name="Normal" xfId="0" builtinId="0"/>
    <cellStyle name="Normal 2" xfId="3"/>
    <cellStyle name="Normal 2 2" xfId="8"/>
    <cellStyle name="Normal 3" xfId="4"/>
    <cellStyle name="Normal 3 2" xfId="9"/>
    <cellStyle name="Normal 4" xfId="2"/>
    <cellStyle name="Normal 4 2" xfId="7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RowHeight="13.2" x14ac:dyDescent="0.25"/>
  <cols>
    <col min="1" max="1" width="35.33203125" bestFit="1" customWidth="1"/>
    <col min="2" max="2" width="9.33203125" bestFit="1" customWidth="1"/>
    <col min="3" max="3" width="11.6640625" bestFit="1" customWidth="1"/>
    <col min="4" max="4" width="10" style="35" bestFit="1" customWidth="1"/>
    <col min="5" max="5" width="11.109375" style="36" bestFit="1" customWidth="1"/>
    <col min="6" max="6" width="14.109375" customWidth="1"/>
    <col min="7" max="7" width="11.6640625" customWidth="1"/>
    <col min="8" max="8" width="14" customWidth="1"/>
    <col min="9" max="10" width="12.6640625" customWidth="1"/>
    <col min="11" max="11" width="33.33203125" bestFit="1" customWidth="1"/>
  </cols>
  <sheetData>
    <row r="1" spans="1:11" x14ac:dyDescent="0.25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5">
      <c r="A2" s="7" t="s">
        <v>21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5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5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5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5">
      <c r="A6" s="25" t="s">
        <v>5</v>
      </c>
      <c r="B6" s="26" t="s">
        <v>112</v>
      </c>
      <c r="C6" s="26" t="s">
        <v>113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31" t="s">
        <v>13</v>
      </c>
    </row>
    <row r="7" spans="1:11" x14ac:dyDescent="0.25">
      <c r="A7" s="57" t="s">
        <v>40</v>
      </c>
      <c r="B7" s="58"/>
      <c r="C7" s="62"/>
      <c r="D7" s="59"/>
      <c r="E7" s="60">
        <v>5970940</v>
      </c>
      <c r="F7" s="63">
        <v>-120837105.23</v>
      </c>
      <c r="G7" s="63">
        <v>65456.25</v>
      </c>
      <c r="H7" s="63">
        <v>122957574.17</v>
      </c>
      <c r="I7" s="63">
        <v>-2987025.85</v>
      </c>
      <c r="J7" s="38">
        <f t="shared" ref="J7:J98" si="0">SUM(F7:I7)</f>
        <v>-801100.66000000248</v>
      </c>
      <c r="K7" s="57"/>
    </row>
    <row r="8" spans="1:11" x14ac:dyDescent="0.25">
      <c r="A8" s="57" t="s">
        <v>20</v>
      </c>
      <c r="B8" s="58">
        <v>42370</v>
      </c>
      <c r="C8" s="62"/>
      <c r="D8" s="59"/>
      <c r="E8" s="60"/>
      <c r="F8" s="61"/>
      <c r="G8" s="61"/>
      <c r="H8" s="61">
        <v>801100.66</v>
      </c>
      <c r="I8" s="61"/>
      <c r="J8" s="38">
        <f t="shared" si="0"/>
        <v>801100.66</v>
      </c>
      <c r="K8" s="57"/>
    </row>
    <row r="9" spans="1:11" x14ac:dyDescent="0.25">
      <c r="A9" s="57" t="s">
        <v>14</v>
      </c>
      <c r="B9" s="58">
        <v>42370</v>
      </c>
      <c r="C9" s="62"/>
      <c r="D9" s="59"/>
      <c r="E9" s="60"/>
      <c r="F9" s="61"/>
      <c r="G9" s="61"/>
      <c r="H9" s="61"/>
      <c r="I9" s="61">
        <v>1368.46</v>
      </c>
      <c r="J9" s="38">
        <f t="shared" si="0"/>
        <v>1368.46</v>
      </c>
      <c r="K9" s="57"/>
    </row>
    <row r="10" spans="1:11" x14ac:dyDescent="0.25">
      <c r="A10" s="57" t="s">
        <v>116</v>
      </c>
      <c r="B10" s="58">
        <v>42370</v>
      </c>
      <c r="C10" s="62"/>
      <c r="D10" s="59"/>
      <c r="E10" s="60">
        <v>43254</v>
      </c>
      <c r="F10" s="61">
        <f>E10*-1.375</f>
        <v>-59474.25</v>
      </c>
      <c r="G10" s="61"/>
      <c r="H10" s="61"/>
      <c r="I10" s="61"/>
      <c r="J10" s="38">
        <f t="shared" si="0"/>
        <v>-59474.25</v>
      </c>
      <c r="K10" s="57" t="s">
        <v>154</v>
      </c>
    </row>
    <row r="11" spans="1:11" hidden="1" x14ac:dyDescent="0.25">
      <c r="A11" s="57"/>
      <c r="B11" s="58"/>
      <c r="C11" s="62"/>
      <c r="D11" s="56"/>
      <c r="E11" s="60"/>
      <c r="F11" s="61"/>
      <c r="G11" s="61"/>
      <c r="H11" s="61"/>
      <c r="I11" s="61"/>
      <c r="J11" s="38">
        <f t="shared" si="0"/>
        <v>0</v>
      </c>
      <c r="K11" s="57"/>
    </row>
    <row r="12" spans="1:11" hidden="1" x14ac:dyDescent="0.25">
      <c r="A12" s="57"/>
      <c r="B12" s="58"/>
      <c r="C12" s="62"/>
      <c r="D12" s="59"/>
      <c r="E12" s="60"/>
      <c r="F12" s="61"/>
      <c r="G12" s="61"/>
      <c r="H12" s="61"/>
      <c r="I12" s="61"/>
      <c r="J12" s="38">
        <f t="shared" si="0"/>
        <v>0</v>
      </c>
      <c r="K12" s="57"/>
    </row>
    <row r="13" spans="1:11" hidden="1" x14ac:dyDescent="0.25">
      <c r="A13" s="57"/>
      <c r="B13" s="58"/>
      <c r="C13" s="62"/>
      <c r="D13" s="59"/>
      <c r="E13" s="60"/>
      <c r="F13" s="61"/>
      <c r="G13" s="61"/>
      <c r="H13" s="61"/>
      <c r="I13" s="61"/>
      <c r="J13" s="38">
        <f t="shared" si="0"/>
        <v>0</v>
      </c>
      <c r="K13" s="57"/>
    </row>
    <row r="14" spans="1:11" hidden="1" x14ac:dyDescent="0.25">
      <c r="A14" s="57"/>
      <c r="B14" s="58"/>
      <c r="C14" s="62"/>
      <c r="D14" s="56"/>
      <c r="E14" s="60"/>
      <c r="F14" s="61"/>
      <c r="G14" s="61"/>
      <c r="H14" s="61"/>
      <c r="I14" s="61"/>
      <c r="J14" s="38">
        <f t="shared" si="0"/>
        <v>0</v>
      </c>
      <c r="K14" s="57"/>
    </row>
    <row r="15" spans="1:11" hidden="1" x14ac:dyDescent="0.25">
      <c r="A15" s="57"/>
      <c r="B15" s="58"/>
      <c r="C15" s="62"/>
      <c r="D15" s="56"/>
      <c r="E15" s="60"/>
      <c r="F15" s="61"/>
      <c r="G15" s="61"/>
      <c r="H15" s="61"/>
      <c r="I15" s="61"/>
      <c r="J15" s="38">
        <f t="shared" si="0"/>
        <v>0</v>
      </c>
      <c r="K15" s="57"/>
    </row>
    <row r="16" spans="1:11" hidden="1" x14ac:dyDescent="0.25">
      <c r="A16" s="57"/>
      <c r="B16" s="58"/>
      <c r="C16" s="62"/>
      <c r="D16" s="59"/>
      <c r="E16" s="60"/>
      <c r="F16" s="61"/>
      <c r="G16" s="61"/>
      <c r="H16" s="61"/>
      <c r="I16" s="61"/>
      <c r="J16" s="38">
        <f t="shared" si="0"/>
        <v>0</v>
      </c>
      <c r="K16" s="57"/>
    </row>
    <row r="17" spans="1:11" hidden="1" x14ac:dyDescent="0.25">
      <c r="A17" s="57"/>
      <c r="B17" s="58"/>
      <c r="C17" s="62"/>
      <c r="D17" s="59"/>
      <c r="E17" s="60"/>
      <c r="F17" s="61"/>
      <c r="G17" s="61"/>
      <c r="H17" s="61"/>
      <c r="I17" s="61"/>
      <c r="J17" s="38">
        <f t="shared" si="0"/>
        <v>0</v>
      </c>
      <c r="K17" s="57"/>
    </row>
    <row r="18" spans="1:11" hidden="1" x14ac:dyDescent="0.25">
      <c r="A18" s="57"/>
      <c r="B18" s="58"/>
      <c r="C18" s="62"/>
      <c r="D18" s="59"/>
      <c r="E18" s="60"/>
      <c r="F18" s="61"/>
      <c r="G18" s="61"/>
      <c r="H18" s="61"/>
      <c r="I18" s="61"/>
      <c r="J18" s="38">
        <f t="shared" si="0"/>
        <v>0</v>
      </c>
      <c r="K18" s="57"/>
    </row>
    <row r="19" spans="1:11" hidden="1" x14ac:dyDescent="0.25">
      <c r="A19" s="57"/>
      <c r="B19" s="58"/>
      <c r="C19" s="62"/>
      <c r="D19" s="59"/>
      <c r="E19" s="60"/>
      <c r="F19" s="61"/>
      <c r="G19" s="61"/>
      <c r="H19" s="61"/>
      <c r="I19" s="61"/>
      <c r="J19" s="38">
        <f t="shared" si="0"/>
        <v>0</v>
      </c>
      <c r="K19" s="57"/>
    </row>
    <row r="20" spans="1:11" hidden="1" x14ac:dyDescent="0.25">
      <c r="A20" s="57"/>
      <c r="B20" s="58"/>
      <c r="C20" s="62"/>
      <c r="D20" s="59"/>
      <c r="E20" s="60"/>
      <c r="F20" s="61"/>
      <c r="G20" s="61"/>
      <c r="H20" s="61"/>
      <c r="I20" s="61"/>
      <c r="J20" s="38">
        <f t="shared" si="0"/>
        <v>0</v>
      </c>
      <c r="K20" s="57"/>
    </row>
    <row r="21" spans="1:11" hidden="1" x14ac:dyDescent="0.25">
      <c r="A21" s="57"/>
      <c r="B21" s="58"/>
      <c r="C21" s="62"/>
      <c r="D21" s="59"/>
      <c r="E21" s="60"/>
      <c r="F21" s="61"/>
      <c r="G21" s="61"/>
      <c r="H21" s="61"/>
      <c r="I21" s="61"/>
      <c r="J21" s="38">
        <f t="shared" si="0"/>
        <v>0</v>
      </c>
      <c r="K21" s="57"/>
    </row>
    <row r="22" spans="1:11" hidden="1" x14ac:dyDescent="0.25">
      <c r="A22" s="57"/>
      <c r="B22" s="58"/>
      <c r="C22" s="62"/>
      <c r="D22" s="59"/>
      <c r="E22" s="60"/>
      <c r="F22" s="61"/>
      <c r="G22" s="61"/>
      <c r="H22" s="61"/>
      <c r="I22" s="61"/>
      <c r="J22" s="38">
        <f t="shared" si="0"/>
        <v>0</v>
      </c>
      <c r="K22" s="57"/>
    </row>
    <row r="23" spans="1:11" hidden="1" x14ac:dyDescent="0.25">
      <c r="A23" s="57"/>
      <c r="B23" s="58"/>
      <c r="C23" s="62"/>
      <c r="D23" s="59"/>
      <c r="E23" s="60"/>
      <c r="F23" s="61"/>
      <c r="G23" s="61"/>
      <c r="H23" s="61"/>
      <c r="I23" s="61"/>
      <c r="J23" s="38">
        <f t="shared" si="0"/>
        <v>0</v>
      </c>
      <c r="K23" s="57"/>
    </row>
    <row r="24" spans="1:11" hidden="1" x14ac:dyDescent="0.25">
      <c r="A24" s="57"/>
      <c r="B24" s="58"/>
      <c r="C24" s="62"/>
      <c r="D24" s="59"/>
      <c r="E24" s="60"/>
      <c r="F24" s="61"/>
      <c r="G24" s="61"/>
      <c r="H24" s="61"/>
      <c r="I24" s="61"/>
      <c r="J24" s="38">
        <f t="shared" si="0"/>
        <v>0</v>
      </c>
      <c r="K24" s="57"/>
    </row>
    <row r="25" spans="1:11" hidden="1" x14ac:dyDescent="0.25">
      <c r="A25" s="57"/>
      <c r="B25" s="58"/>
      <c r="C25" s="62"/>
      <c r="D25" s="59"/>
      <c r="E25" s="60"/>
      <c r="F25" s="61"/>
      <c r="G25" s="61"/>
      <c r="H25" s="61"/>
      <c r="I25" s="61"/>
      <c r="J25" s="38">
        <f t="shared" si="0"/>
        <v>0</v>
      </c>
      <c r="K25" s="57"/>
    </row>
    <row r="26" spans="1:11" hidden="1" x14ac:dyDescent="0.25">
      <c r="A26" s="57"/>
      <c r="B26" s="58"/>
      <c r="C26" s="62"/>
      <c r="D26" s="59"/>
      <c r="E26" s="60"/>
      <c r="F26" s="61"/>
      <c r="G26" s="61"/>
      <c r="H26" s="61"/>
      <c r="I26" s="61"/>
      <c r="J26" s="38">
        <f t="shared" si="0"/>
        <v>0</v>
      </c>
      <c r="K26" s="57"/>
    </row>
    <row r="27" spans="1:11" hidden="1" x14ac:dyDescent="0.25">
      <c r="A27" s="57"/>
      <c r="B27" s="58"/>
      <c r="C27" s="62"/>
      <c r="D27" s="59"/>
      <c r="E27" s="60"/>
      <c r="F27" s="61"/>
      <c r="G27" s="61"/>
      <c r="H27" s="61"/>
      <c r="I27" s="61"/>
      <c r="J27" s="38">
        <f t="shared" si="0"/>
        <v>0</v>
      </c>
      <c r="K27" s="57"/>
    </row>
    <row r="28" spans="1:11" hidden="1" x14ac:dyDescent="0.25">
      <c r="A28" s="57"/>
      <c r="B28" s="58"/>
      <c r="C28" s="62"/>
      <c r="D28" s="59"/>
      <c r="E28" s="60"/>
      <c r="F28" s="61"/>
      <c r="G28" s="61"/>
      <c r="H28" s="61"/>
      <c r="I28" s="61"/>
      <c r="J28" s="38">
        <f t="shared" si="0"/>
        <v>0</v>
      </c>
      <c r="K28" s="57"/>
    </row>
    <row r="29" spans="1:11" hidden="1" x14ac:dyDescent="0.25">
      <c r="A29" s="57"/>
      <c r="B29" s="58"/>
      <c r="C29" s="62"/>
      <c r="D29" s="59"/>
      <c r="E29" s="60"/>
      <c r="F29" s="61"/>
      <c r="G29" s="61"/>
      <c r="H29" s="61"/>
      <c r="I29" s="61"/>
      <c r="J29" s="38">
        <f t="shared" si="0"/>
        <v>0</v>
      </c>
      <c r="K29" s="57"/>
    </row>
    <row r="30" spans="1:11" hidden="1" x14ac:dyDescent="0.25">
      <c r="A30" s="57"/>
      <c r="B30" s="58"/>
      <c r="C30" s="62"/>
      <c r="D30" s="59"/>
      <c r="E30" s="60"/>
      <c r="F30" s="61"/>
      <c r="G30" s="61"/>
      <c r="H30" s="61"/>
      <c r="I30" s="61"/>
      <c r="J30" s="38">
        <f t="shared" si="0"/>
        <v>0</v>
      </c>
      <c r="K30" s="57"/>
    </row>
    <row r="31" spans="1:11" hidden="1" x14ac:dyDescent="0.25">
      <c r="A31" s="57"/>
      <c r="B31" s="58"/>
      <c r="C31" s="62"/>
      <c r="D31" s="59"/>
      <c r="E31" s="60"/>
      <c r="F31" s="61"/>
      <c r="G31" s="61"/>
      <c r="H31" s="61"/>
      <c r="I31" s="61"/>
      <c r="J31" s="38">
        <f t="shared" si="0"/>
        <v>0</v>
      </c>
      <c r="K31" s="57"/>
    </row>
    <row r="32" spans="1:11" hidden="1" x14ac:dyDescent="0.25">
      <c r="A32" s="57"/>
      <c r="B32" s="58"/>
      <c r="C32" s="62"/>
      <c r="D32" s="59"/>
      <c r="E32" s="60"/>
      <c r="F32" s="61"/>
      <c r="G32" s="61"/>
      <c r="H32" s="61"/>
      <c r="I32" s="61"/>
      <c r="J32" s="38">
        <f t="shared" si="0"/>
        <v>0</v>
      </c>
      <c r="K32" s="57"/>
    </row>
    <row r="33" spans="1:11" hidden="1" x14ac:dyDescent="0.25">
      <c r="A33" s="57"/>
      <c r="B33" s="58"/>
      <c r="C33" s="62"/>
      <c r="D33" s="59"/>
      <c r="E33" s="60"/>
      <c r="F33" s="61"/>
      <c r="G33" s="61"/>
      <c r="H33" s="61"/>
      <c r="I33" s="61"/>
      <c r="J33" s="38">
        <f t="shared" si="0"/>
        <v>0</v>
      </c>
      <c r="K33" s="57"/>
    </row>
    <row r="34" spans="1:11" hidden="1" x14ac:dyDescent="0.25">
      <c r="A34" s="57"/>
      <c r="B34" s="58"/>
      <c r="C34" s="62"/>
      <c r="D34" s="59"/>
      <c r="E34" s="60"/>
      <c r="F34" s="61"/>
      <c r="G34" s="61"/>
      <c r="H34" s="61"/>
      <c r="I34" s="61"/>
      <c r="J34" s="38">
        <f t="shared" si="0"/>
        <v>0</v>
      </c>
      <c r="K34" s="57"/>
    </row>
    <row r="35" spans="1:11" hidden="1" x14ac:dyDescent="0.25">
      <c r="A35" s="57"/>
      <c r="B35" s="58"/>
      <c r="C35" s="62"/>
      <c r="D35" s="59"/>
      <c r="E35" s="60"/>
      <c r="F35" s="61"/>
      <c r="G35" s="61"/>
      <c r="H35" s="61"/>
      <c r="I35" s="61"/>
      <c r="J35" s="38">
        <f t="shared" si="0"/>
        <v>0</v>
      </c>
      <c r="K35" s="57"/>
    </row>
    <row r="36" spans="1:11" hidden="1" x14ac:dyDescent="0.25">
      <c r="A36" s="57"/>
      <c r="B36" s="58"/>
      <c r="C36" s="62"/>
      <c r="D36" s="59"/>
      <c r="E36" s="60"/>
      <c r="F36" s="61"/>
      <c r="G36" s="61"/>
      <c r="H36" s="61"/>
      <c r="I36" s="61"/>
      <c r="J36" s="38">
        <f t="shared" si="0"/>
        <v>0</v>
      </c>
      <c r="K36" s="57"/>
    </row>
    <row r="37" spans="1:11" hidden="1" x14ac:dyDescent="0.25">
      <c r="A37" s="57"/>
      <c r="B37" s="58"/>
      <c r="C37" s="62"/>
      <c r="D37" s="59"/>
      <c r="E37" s="60"/>
      <c r="F37" s="61"/>
      <c r="G37" s="61"/>
      <c r="H37" s="61"/>
      <c r="I37" s="61"/>
      <c r="J37" s="38">
        <f t="shared" si="0"/>
        <v>0</v>
      </c>
      <c r="K37" s="57"/>
    </row>
    <row r="38" spans="1:11" hidden="1" x14ac:dyDescent="0.25">
      <c r="A38" s="57"/>
      <c r="B38" s="58"/>
      <c r="C38" s="62"/>
      <c r="D38" s="59"/>
      <c r="E38" s="60"/>
      <c r="F38" s="61"/>
      <c r="G38" s="61"/>
      <c r="H38" s="61"/>
      <c r="I38" s="61"/>
      <c r="J38" s="38">
        <f t="shared" si="0"/>
        <v>0</v>
      </c>
      <c r="K38" s="57"/>
    </row>
    <row r="39" spans="1:11" hidden="1" x14ac:dyDescent="0.25">
      <c r="A39" s="57"/>
      <c r="B39" s="58"/>
      <c r="C39" s="62"/>
      <c r="D39" s="59"/>
      <c r="E39" s="60"/>
      <c r="F39" s="61"/>
      <c r="G39" s="61"/>
      <c r="H39" s="61"/>
      <c r="I39" s="61"/>
      <c r="J39" s="38">
        <f t="shared" si="0"/>
        <v>0</v>
      </c>
      <c r="K39" s="57"/>
    </row>
    <row r="40" spans="1:11" hidden="1" x14ac:dyDescent="0.25">
      <c r="A40" s="57"/>
      <c r="B40" s="58"/>
      <c r="C40" s="62"/>
      <c r="D40" s="59"/>
      <c r="E40" s="60"/>
      <c r="F40" s="61"/>
      <c r="G40" s="61"/>
      <c r="H40" s="61"/>
      <c r="I40" s="61"/>
      <c r="J40" s="38">
        <f t="shared" si="0"/>
        <v>0</v>
      </c>
      <c r="K40" s="57"/>
    </row>
    <row r="41" spans="1:11" s="55" customFormat="1" hidden="1" x14ac:dyDescent="0.25">
      <c r="A41" s="47"/>
      <c r="B41" s="48"/>
      <c r="C41" s="49"/>
      <c r="D41" s="50"/>
      <c r="E41" s="51"/>
      <c r="F41" s="52"/>
      <c r="G41" s="52"/>
      <c r="H41" s="52"/>
      <c r="I41" s="52"/>
      <c r="J41" s="53">
        <f t="shared" si="0"/>
        <v>0</v>
      </c>
      <c r="K41" s="54"/>
    </row>
    <row r="42" spans="1:11" s="55" customFormat="1" hidden="1" x14ac:dyDescent="0.25">
      <c r="A42" s="47"/>
      <c r="B42" s="48"/>
      <c r="C42" s="49"/>
      <c r="D42" s="50"/>
      <c r="E42" s="51"/>
      <c r="F42" s="52"/>
      <c r="G42" s="52"/>
      <c r="H42" s="52"/>
      <c r="I42" s="52"/>
      <c r="J42" s="53">
        <f t="shared" si="0"/>
        <v>0</v>
      </c>
      <c r="K42" s="54"/>
    </row>
    <row r="43" spans="1:11" s="55" customFormat="1" hidden="1" x14ac:dyDescent="0.25">
      <c r="A43" s="47"/>
      <c r="B43" s="48"/>
      <c r="C43" s="49"/>
      <c r="D43" s="50"/>
      <c r="E43" s="51"/>
      <c r="F43" s="52"/>
      <c r="G43" s="52"/>
      <c r="H43" s="52"/>
      <c r="I43" s="52"/>
      <c r="J43" s="53">
        <f t="shared" ref="J43:J71" si="1">SUM(F43:I43)</f>
        <v>0</v>
      </c>
      <c r="K43" s="54"/>
    </row>
    <row r="44" spans="1:11" s="55" customFormat="1" hidden="1" x14ac:dyDescent="0.25">
      <c r="A44" s="47"/>
      <c r="B44" s="48"/>
      <c r="C44" s="49"/>
      <c r="D44" s="50"/>
      <c r="E44" s="51"/>
      <c r="F44" s="52"/>
      <c r="G44" s="52"/>
      <c r="H44" s="52"/>
      <c r="I44" s="52"/>
      <c r="J44" s="53">
        <f t="shared" si="1"/>
        <v>0</v>
      </c>
      <c r="K44" s="54"/>
    </row>
    <row r="45" spans="1:11" s="55" customFormat="1" hidden="1" x14ac:dyDescent="0.25">
      <c r="A45" s="47"/>
      <c r="B45" s="48"/>
      <c r="C45" s="49"/>
      <c r="D45" s="50"/>
      <c r="E45" s="51"/>
      <c r="F45" s="52"/>
      <c r="G45" s="52"/>
      <c r="H45" s="52"/>
      <c r="I45" s="52"/>
      <c r="J45" s="53">
        <f t="shared" si="1"/>
        <v>0</v>
      </c>
      <c r="K45" s="54"/>
    </row>
    <row r="46" spans="1:11" s="55" customFormat="1" hidden="1" x14ac:dyDescent="0.25">
      <c r="A46" s="47"/>
      <c r="B46" s="48"/>
      <c r="C46" s="49"/>
      <c r="D46" s="50"/>
      <c r="E46" s="51"/>
      <c r="F46" s="52"/>
      <c r="G46" s="52"/>
      <c r="H46" s="52"/>
      <c r="I46" s="52"/>
      <c r="J46" s="53">
        <f t="shared" si="1"/>
        <v>0</v>
      </c>
      <c r="K46" s="54"/>
    </row>
    <row r="47" spans="1:11" s="55" customFormat="1" hidden="1" x14ac:dyDescent="0.25">
      <c r="A47" s="47"/>
      <c r="B47" s="48"/>
      <c r="C47" s="49"/>
      <c r="D47" s="50"/>
      <c r="E47" s="51"/>
      <c r="F47" s="52"/>
      <c r="G47" s="52"/>
      <c r="H47" s="52"/>
      <c r="I47" s="52"/>
      <c r="J47" s="53">
        <f t="shared" si="1"/>
        <v>0</v>
      </c>
      <c r="K47" s="54"/>
    </row>
    <row r="48" spans="1:11" s="55" customFormat="1" hidden="1" x14ac:dyDescent="0.25">
      <c r="A48" s="47"/>
      <c r="B48" s="48"/>
      <c r="C48" s="49"/>
      <c r="D48" s="50"/>
      <c r="E48" s="51"/>
      <c r="F48" s="52"/>
      <c r="G48" s="52"/>
      <c r="H48" s="52"/>
      <c r="I48" s="52"/>
      <c r="J48" s="53">
        <f t="shared" si="1"/>
        <v>0</v>
      </c>
      <c r="K48" s="54"/>
    </row>
    <row r="49" spans="1:11" s="55" customFormat="1" hidden="1" x14ac:dyDescent="0.25">
      <c r="A49" s="47"/>
      <c r="B49" s="48"/>
      <c r="C49" s="49"/>
      <c r="D49" s="50"/>
      <c r="E49" s="51"/>
      <c r="F49" s="52"/>
      <c r="G49" s="52"/>
      <c r="H49" s="52"/>
      <c r="I49" s="52"/>
      <c r="J49" s="53">
        <f t="shared" si="1"/>
        <v>0</v>
      </c>
      <c r="K49" s="54"/>
    </row>
    <row r="50" spans="1:11" s="55" customFormat="1" hidden="1" x14ac:dyDescent="0.25">
      <c r="A50" s="47"/>
      <c r="B50" s="48"/>
      <c r="C50" s="49"/>
      <c r="D50" s="50"/>
      <c r="E50" s="51"/>
      <c r="F50" s="52"/>
      <c r="G50" s="52"/>
      <c r="H50" s="52"/>
      <c r="I50" s="52"/>
      <c r="J50" s="53">
        <f t="shared" si="1"/>
        <v>0</v>
      </c>
      <c r="K50" s="54"/>
    </row>
    <row r="51" spans="1:11" s="55" customFormat="1" hidden="1" x14ac:dyDescent="0.25">
      <c r="A51" s="47"/>
      <c r="B51" s="48"/>
      <c r="C51" s="49"/>
      <c r="D51" s="50"/>
      <c r="E51" s="51"/>
      <c r="F51" s="52"/>
      <c r="G51" s="52"/>
      <c r="H51" s="52"/>
      <c r="I51" s="52"/>
      <c r="J51" s="53">
        <f t="shared" si="1"/>
        <v>0</v>
      </c>
      <c r="K51" s="54"/>
    </row>
    <row r="52" spans="1:11" s="55" customFormat="1" hidden="1" x14ac:dyDescent="0.25">
      <c r="A52" s="47"/>
      <c r="B52" s="48"/>
      <c r="C52" s="49"/>
      <c r="D52" s="50"/>
      <c r="E52" s="51"/>
      <c r="F52" s="52"/>
      <c r="G52" s="52"/>
      <c r="H52" s="52"/>
      <c r="I52" s="52"/>
      <c r="J52" s="53">
        <f t="shared" si="1"/>
        <v>0</v>
      </c>
      <c r="K52" s="54"/>
    </row>
    <row r="53" spans="1:11" s="55" customFormat="1" hidden="1" x14ac:dyDescent="0.25">
      <c r="A53" s="47"/>
      <c r="B53" s="48"/>
      <c r="C53" s="49"/>
      <c r="D53" s="50"/>
      <c r="E53" s="51"/>
      <c r="F53" s="52"/>
      <c r="G53" s="52"/>
      <c r="H53" s="52"/>
      <c r="I53" s="52"/>
      <c r="J53" s="53">
        <f t="shared" si="1"/>
        <v>0</v>
      </c>
      <c r="K53" s="54"/>
    </row>
    <row r="54" spans="1:11" s="55" customFormat="1" hidden="1" x14ac:dyDescent="0.25">
      <c r="A54" s="47"/>
      <c r="B54" s="48"/>
      <c r="C54" s="49"/>
      <c r="D54" s="50"/>
      <c r="E54" s="51"/>
      <c r="F54" s="52"/>
      <c r="G54" s="52"/>
      <c r="H54" s="52"/>
      <c r="I54" s="52"/>
      <c r="J54" s="53">
        <f t="shared" si="1"/>
        <v>0</v>
      </c>
      <c r="K54" s="54"/>
    </row>
    <row r="55" spans="1:11" s="55" customFormat="1" hidden="1" x14ac:dyDescent="0.25">
      <c r="A55" s="47"/>
      <c r="B55" s="48"/>
      <c r="C55" s="49"/>
      <c r="D55" s="50"/>
      <c r="E55" s="51"/>
      <c r="F55" s="52"/>
      <c r="G55" s="52"/>
      <c r="H55" s="52"/>
      <c r="I55" s="52"/>
      <c r="J55" s="53">
        <f t="shared" si="1"/>
        <v>0</v>
      </c>
      <c r="K55" s="54"/>
    </row>
    <row r="56" spans="1:11" s="55" customFormat="1" hidden="1" x14ac:dyDescent="0.25">
      <c r="A56" s="47"/>
      <c r="B56" s="48"/>
      <c r="C56" s="49"/>
      <c r="D56" s="50"/>
      <c r="E56" s="51"/>
      <c r="F56" s="52"/>
      <c r="G56" s="52"/>
      <c r="H56" s="52"/>
      <c r="I56" s="52"/>
      <c r="J56" s="53">
        <f t="shared" si="1"/>
        <v>0</v>
      </c>
      <c r="K56" s="54"/>
    </row>
    <row r="57" spans="1:11" s="55" customFormat="1" hidden="1" x14ac:dyDescent="0.25">
      <c r="A57" s="47"/>
      <c r="B57" s="48"/>
      <c r="C57" s="49"/>
      <c r="D57" s="50"/>
      <c r="E57" s="51"/>
      <c r="F57" s="52"/>
      <c r="G57" s="52"/>
      <c r="H57" s="52"/>
      <c r="I57" s="52"/>
      <c r="J57" s="53">
        <f t="shared" si="1"/>
        <v>0</v>
      </c>
      <c r="K57" s="54"/>
    </row>
    <row r="58" spans="1:11" s="55" customFormat="1" hidden="1" x14ac:dyDescent="0.25">
      <c r="A58" s="47"/>
      <c r="B58" s="48"/>
      <c r="C58" s="49"/>
      <c r="D58" s="50"/>
      <c r="E58" s="51"/>
      <c r="F58" s="52"/>
      <c r="G58" s="52"/>
      <c r="H58" s="52"/>
      <c r="I58" s="52"/>
      <c r="J58" s="53">
        <f t="shared" si="1"/>
        <v>0</v>
      </c>
      <c r="K58" s="54"/>
    </row>
    <row r="59" spans="1:11" s="55" customFormat="1" hidden="1" x14ac:dyDescent="0.25">
      <c r="A59" s="47"/>
      <c r="B59" s="48"/>
      <c r="C59" s="49"/>
      <c r="D59" s="50"/>
      <c r="E59" s="51"/>
      <c r="F59" s="52"/>
      <c r="G59" s="52"/>
      <c r="H59" s="52"/>
      <c r="I59" s="52"/>
      <c r="J59" s="53">
        <f t="shared" si="1"/>
        <v>0</v>
      </c>
      <c r="K59" s="54"/>
    </row>
    <row r="60" spans="1:11" s="55" customFormat="1" hidden="1" x14ac:dyDescent="0.25">
      <c r="A60" s="47"/>
      <c r="B60" s="48"/>
      <c r="C60" s="49"/>
      <c r="D60" s="50"/>
      <c r="E60" s="51"/>
      <c r="F60" s="52"/>
      <c r="G60" s="52"/>
      <c r="H60" s="52"/>
      <c r="I60" s="52"/>
      <c r="J60" s="53">
        <f t="shared" si="1"/>
        <v>0</v>
      </c>
      <c r="K60" s="54"/>
    </row>
    <row r="61" spans="1:11" s="55" customFormat="1" hidden="1" x14ac:dyDescent="0.25">
      <c r="A61" s="47"/>
      <c r="B61" s="48"/>
      <c r="C61" s="49"/>
      <c r="D61" s="50"/>
      <c r="E61" s="51"/>
      <c r="F61" s="52"/>
      <c r="G61" s="52"/>
      <c r="H61" s="52"/>
      <c r="I61" s="52"/>
      <c r="J61" s="53">
        <f t="shared" si="1"/>
        <v>0</v>
      </c>
      <c r="K61" s="54"/>
    </row>
    <row r="62" spans="1:11" s="55" customFormat="1" hidden="1" x14ac:dyDescent="0.25">
      <c r="A62" s="47"/>
      <c r="B62" s="48"/>
      <c r="C62" s="49"/>
      <c r="D62" s="50"/>
      <c r="E62" s="51"/>
      <c r="F62" s="52"/>
      <c r="G62" s="52"/>
      <c r="H62" s="52"/>
      <c r="I62" s="52"/>
      <c r="J62" s="53">
        <f t="shared" si="1"/>
        <v>0</v>
      </c>
      <c r="K62" s="54"/>
    </row>
    <row r="63" spans="1:11" s="55" customFormat="1" hidden="1" x14ac:dyDescent="0.25">
      <c r="A63" s="47"/>
      <c r="B63" s="48"/>
      <c r="C63" s="49"/>
      <c r="D63" s="50"/>
      <c r="E63" s="51"/>
      <c r="F63" s="52"/>
      <c r="G63" s="52"/>
      <c r="H63" s="52"/>
      <c r="I63" s="52"/>
      <c r="J63" s="53">
        <f t="shared" si="1"/>
        <v>0</v>
      </c>
      <c r="K63" s="54"/>
    </row>
    <row r="64" spans="1:11" s="55" customFormat="1" hidden="1" x14ac:dyDescent="0.25">
      <c r="A64" s="47"/>
      <c r="B64" s="48"/>
      <c r="C64" s="49"/>
      <c r="D64" s="50"/>
      <c r="E64" s="51"/>
      <c r="F64" s="52"/>
      <c r="G64" s="52"/>
      <c r="H64" s="52"/>
      <c r="I64" s="52"/>
      <c r="J64" s="53">
        <f t="shared" si="1"/>
        <v>0</v>
      </c>
      <c r="K64" s="54"/>
    </row>
    <row r="65" spans="1:11" s="55" customFormat="1" hidden="1" x14ac:dyDescent="0.25">
      <c r="A65" s="47"/>
      <c r="B65" s="48"/>
      <c r="C65" s="49"/>
      <c r="D65" s="50"/>
      <c r="E65" s="51"/>
      <c r="F65" s="52"/>
      <c r="G65" s="52"/>
      <c r="H65" s="52"/>
      <c r="I65" s="52"/>
      <c r="J65" s="53">
        <f t="shared" si="1"/>
        <v>0</v>
      </c>
      <c r="K65" s="54"/>
    </row>
    <row r="66" spans="1:11" s="55" customFormat="1" hidden="1" x14ac:dyDescent="0.25">
      <c r="A66" s="47"/>
      <c r="B66" s="48"/>
      <c r="C66" s="49"/>
      <c r="D66" s="50"/>
      <c r="E66" s="51"/>
      <c r="F66" s="52"/>
      <c r="G66" s="52"/>
      <c r="H66" s="52"/>
      <c r="I66" s="52"/>
      <c r="J66" s="53">
        <f t="shared" si="1"/>
        <v>0</v>
      </c>
      <c r="K66" s="54"/>
    </row>
    <row r="67" spans="1:11" hidden="1" x14ac:dyDescent="0.25">
      <c r="A67" s="47"/>
      <c r="B67" s="48"/>
      <c r="C67" s="49"/>
      <c r="D67" s="50"/>
      <c r="E67" s="51"/>
      <c r="F67" s="52"/>
      <c r="G67" s="52"/>
      <c r="H67" s="52"/>
      <c r="I67" s="52"/>
      <c r="J67" s="53">
        <f t="shared" si="1"/>
        <v>0</v>
      </c>
      <c r="K67" s="54"/>
    </row>
    <row r="68" spans="1:11" hidden="1" x14ac:dyDescent="0.25">
      <c r="A68" s="47"/>
      <c r="B68" s="48"/>
      <c r="C68" s="49"/>
      <c r="D68" s="50"/>
      <c r="E68" s="51"/>
      <c r="F68" s="52"/>
      <c r="G68" s="52"/>
      <c r="H68" s="52"/>
      <c r="I68" s="52"/>
      <c r="J68" s="53">
        <f t="shared" si="1"/>
        <v>0</v>
      </c>
      <c r="K68" s="54"/>
    </row>
    <row r="69" spans="1:11" hidden="1" x14ac:dyDescent="0.25">
      <c r="A69" s="47"/>
      <c r="B69" s="48"/>
      <c r="C69" s="49"/>
      <c r="D69" s="50"/>
      <c r="E69" s="51"/>
      <c r="F69" s="52"/>
      <c r="G69" s="52"/>
      <c r="H69" s="52"/>
      <c r="I69" s="52"/>
      <c r="J69" s="53">
        <f t="shared" si="1"/>
        <v>0</v>
      </c>
      <c r="K69" s="54"/>
    </row>
    <row r="70" spans="1:11" hidden="1" x14ac:dyDescent="0.25">
      <c r="A70" s="47"/>
      <c r="B70" s="48"/>
      <c r="C70" s="49"/>
      <c r="D70" s="50"/>
      <c r="E70" s="51"/>
      <c r="F70" s="52"/>
      <c r="G70" s="52"/>
      <c r="H70" s="52"/>
      <c r="I70" s="52"/>
      <c r="J70" s="53">
        <f t="shared" si="1"/>
        <v>0</v>
      </c>
      <c r="K70" s="54"/>
    </row>
    <row r="71" spans="1:11" hidden="1" x14ac:dyDescent="0.25">
      <c r="A71" s="47"/>
      <c r="B71" s="48"/>
      <c r="C71" s="49"/>
      <c r="D71" s="50"/>
      <c r="E71" s="51"/>
      <c r="F71" s="52"/>
      <c r="G71" s="52"/>
      <c r="H71" s="52"/>
      <c r="I71" s="52"/>
      <c r="J71" s="53">
        <f t="shared" si="1"/>
        <v>0</v>
      </c>
      <c r="K71" s="54"/>
    </row>
    <row r="72" spans="1:11" hidden="1" x14ac:dyDescent="0.25">
      <c r="A72" s="57"/>
      <c r="B72" s="58"/>
      <c r="C72" s="62"/>
      <c r="D72" s="59"/>
      <c r="E72" s="60"/>
      <c r="F72" s="61"/>
      <c r="G72" s="61"/>
      <c r="H72" s="61"/>
      <c r="I72" s="61"/>
      <c r="J72" s="38">
        <f t="shared" si="0"/>
        <v>0</v>
      </c>
      <c r="K72" s="57"/>
    </row>
    <row r="73" spans="1:11" hidden="1" x14ac:dyDescent="0.25">
      <c r="A73" s="57"/>
      <c r="B73" s="58"/>
      <c r="C73" s="62"/>
      <c r="D73" s="59"/>
      <c r="E73" s="60"/>
      <c r="F73" s="61"/>
      <c r="G73" s="61"/>
      <c r="H73" s="61"/>
      <c r="I73" s="61"/>
      <c r="J73" s="38">
        <f t="shared" si="0"/>
        <v>0</v>
      </c>
      <c r="K73" s="57"/>
    </row>
    <row r="74" spans="1:11" hidden="1" x14ac:dyDescent="0.25">
      <c r="A74" s="47"/>
      <c r="B74" s="48"/>
      <c r="C74" s="49"/>
      <c r="D74" s="50"/>
      <c r="E74" s="51"/>
      <c r="F74" s="52"/>
      <c r="G74" s="52"/>
      <c r="H74" s="52"/>
      <c r="I74" s="52"/>
      <c r="J74" s="53">
        <f t="shared" si="0"/>
        <v>0</v>
      </c>
      <c r="K74" s="54"/>
    </row>
    <row r="75" spans="1:11" hidden="1" x14ac:dyDescent="0.25">
      <c r="A75" s="57"/>
      <c r="B75" s="58"/>
      <c r="C75" s="62"/>
      <c r="D75" s="59"/>
      <c r="E75" s="60"/>
      <c r="F75" s="61"/>
      <c r="G75" s="61"/>
      <c r="H75" s="61"/>
      <c r="I75" s="61"/>
      <c r="J75" s="38">
        <f t="shared" si="0"/>
        <v>0</v>
      </c>
      <c r="K75" s="57"/>
    </row>
    <row r="76" spans="1:11" hidden="1" x14ac:dyDescent="0.25">
      <c r="A76" s="57"/>
      <c r="B76" s="58"/>
      <c r="C76" s="62"/>
      <c r="D76" s="59"/>
      <c r="E76" s="60"/>
      <c r="F76" s="61"/>
      <c r="G76" s="61"/>
      <c r="H76" s="61"/>
      <c r="I76" s="61"/>
      <c r="J76" s="38">
        <f t="shared" si="0"/>
        <v>0</v>
      </c>
      <c r="K76" s="57"/>
    </row>
    <row r="77" spans="1:11" hidden="1" x14ac:dyDescent="0.25">
      <c r="A77" s="57"/>
      <c r="B77" s="58"/>
      <c r="C77" s="62"/>
      <c r="D77" s="59"/>
      <c r="E77" s="60"/>
      <c r="F77" s="61"/>
      <c r="G77" s="61"/>
      <c r="H77" s="61"/>
      <c r="I77" s="61"/>
      <c r="J77" s="38">
        <f t="shared" si="0"/>
        <v>0</v>
      </c>
      <c r="K77" s="57"/>
    </row>
    <row r="78" spans="1:11" hidden="1" x14ac:dyDescent="0.25">
      <c r="A78" s="57"/>
      <c r="B78" s="58"/>
      <c r="C78" s="62"/>
      <c r="D78" s="59"/>
      <c r="E78" s="60"/>
      <c r="F78" s="61"/>
      <c r="G78" s="61"/>
      <c r="H78" s="61"/>
      <c r="I78" s="61"/>
      <c r="J78" s="38">
        <f t="shared" si="0"/>
        <v>0</v>
      </c>
      <c r="K78" s="57"/>
    </row>
    <row r="79" spans="1:11" hidden="1" x14ac:dyDescent="0.25">
      <c r="A79" s="57"/>
      <c r="B79" s="58"/>
      <c r="C79" s="62"/>
      <c r="D79" s="59"/>
      <c r="E79" s="60"/>
      <c r="F79" s="61"/>
      <c r="G79" s="61"/>
      <c r="H79" s="61"/>
      <c r="I79" s="61"/>
      <c r="J79" s="38">
        <f t="shared" si="0"/>
        <v>0</v>
      </c>
      <c r="K79" s="57"/>
    </row>
    <row r="80" spans="1:11" hidden="1" x14ac:dyDescent="0.25">
      <c r="A80" s="57"/>
      <c r="B80" s="58"/>
      <c r="C80" s="62"/>
      <c r="D80" s="59"/>
      <c r="E80" s="60"/>
      <c r="F80" s="61"/>
      <c r="G80" s="61"/>
      <c r="H80" s="61"/>
      <c r="I80" s="61"/>
      <c r="J80" s="38">
        <f t="shared" si="0"/>
        <v>0</v>
      </c>
      <c r="K80" s="57"/>
    </row>
    <row r="81" spans="1:11" hidden="1" x14ac:dyDescent="0.25">
      <c r="A81" s="57"/>
      <c r="B81" s="58"/>
      <c r="C81" s="62"/>
      <c r="D81" s="59"/>
      <c r="E81" s="60"/>
      <c r="F81" s="61"/>
      <c r="G81" s="61"/>
      <c r="H81" s="61"/>
      <c r="I81" s="61"/>
      <c r="J81" s="38">
        <f t="shared" si="0"/>
        <v>0</v>
      </c>
      <c r="K81" s="57"/>
    </row>
    <row r="82" spans="1:11" hidden="1" x14ac:dyDescent="0.25">
      <c r="A82" s="57"/>
      <c r="B82" s="58"/>
      <c r="C82" s="62"/>
      <c r="D82" s="59"/>
      <c r="E82" s="60"/>
      <c r="F82" s="61"/>
      <c r="G82" s="61"/>
      <c r="H82" s="61"/>
      <c r="I82" s="61"/>
      <c r="J82" s="38">
        <f t="shared" si="0"/>
        <v>0</v>
      </c>
      <c r="K82" s="57"/>
    </row>
    <row r="83" spans="1:11" hidden="1" x14ac:dyDescent="0.25">
      <c r="A83" s="57"/>
      <c r="B83" s="58"/>
      <c r="C83" s="62"/>
      <c r="D83" s="59"/>
      <c r="E83" s="60"/>
      <c r="F83" s="61"/>
      <c r="G83" s="61"/>
      <c r="H83" s="61"/>
      <c r="I83" s="61"/>
      <c r="J83" s="38">
        <f t="shared" si="0"/>
        <v>0</v>
      </c>
      <c r="K83" s="57"/>
    </row>
    <row r="84" spans="1:11" hidden="1" x14ac:dyDescent="0.25">
      <c r="A84" s="57"/>
      <c r="B84" s="58"/>
      <c r="C84" s="62"/>
      <c r="D84" s="59"/>
      <c r="E84" s="60"/>
      <c r="F84" s="61"/>
      <c r="G84" s="61"/>
      <c r="H84" s="61"/>
      <c r="I84" s="61"/>
      <c r="J84" s="38">
        <f t="shared" si="0"/>
        <v>0</v>
      </c>
      <c r="K84" s="57"/>
    </row>
    <row r="85" spans="1:11" hidden="1" x14ac:dyDescent="0.25">
      <c r="A85" s="57"/>
      <c r="B85" s="58"/>
      <c r="C85" s="62"/>
      <c r="D85" s="59"/>
      <c r="E85" s="60"/>
      <c r="F85" s="61"/>
      <c r="G85" s="61"/>
      <c r="H85" s="61"/>
      <c r="I85" s="61"/>
      <c r="J85" s="38">
        <f t="shared" si="0"/>
        <v>0</v>
      </c>
      <c r="K85" s="57"/>
    </row>
    <row r="86" spans="1:11" hidden="1" x14ac:dyDescent="0.25">
      <c r="A86" s="57"/>
      <c r="B86" s="58"/>
      <c r="C86" s="62"/>
      <c r="D86" s="59"/>
      <c r="E86" s="60"/>
      <c r="F86" s="61"/>
      <c r="G86" s="61"/>
      <c r="H86" s="61"/>
      <c r="I86" s="61"/>
      <c r="J86" s="38">
        <f t="shared" si="0"/>
        <v>0</v>
      </c>
      <c r="K86" s="57"/>
    </row>
    <row r="87" spans="1:11" hidden="1" x14ac:dyDescent="0.25">
      <c r="A87" s="57"/>
      <c r="B87" s="58"/>
      <c r="C87" s="62"/>
      <c r="D87" s="59"/>
      <c r="E87" s="60"/>
      <c r="F87" s="61"/>
      <c r="G87" s="61"/>
      <c r="H87" s="61"/>
      <c r="I87" s="61"/>
      <c r="J87" s="38">
        <f t="shared" si="0"/>
        <v>0</v>
      </c>
      <c r="K87" s="57"/>
    </row>
    <row r="88" spans="1:11" hidden="1" x14ac:dyDescent="0.25">
      <c r="A88" s="57"/>
      <c r="B88" s="58"/>
      <c r="C88" s="62"/>
      <c r="D88" s="59"/>
      <c r="E88" s="60"/>
      <c r="F88" s="61"/>
      <c r="G88" s="61"/>
      <c r="H88" s="61"/>
      <c r="I88" s="61"/>
      <c r="J88" s="38">
        <f t="shared" si="0"/>
        <v>0</v>
      </c>
      <c r="K88" s="57"/>
    </row>
    <row r="89" spans="1:11" hidden="1" x14ac:dyDescent="0.25">
      <c r="A89" s="57"/>
      <c r="B89" s="58"/>
      <c r="C89" s="62"/>
      <c r="D89" s="59"/>
      <c r="E89" s="60"/>
      <c r="F89" s="61"/>
      <c r="G89" s="61"/>
      <c r="H89" s="61"/>
      <c r="I89" s="61"/>
      <c r="J89" s="38">
        <f t="shared" si="0"/>
        <v>0</v>
      </c>
      <c r="K89" s="57"/>
    </row>
    <row r="90" spans="1:11" hidden="1" x14ac:dyDescent="0.25">
      <c r="A90" s="57"/>
      <c r="B90" s="58"/>
      <c r="C90" s="62"/>
      <c r="D90" s="59"/>
      <c r="E90" s="60"/>
      <c r="F90" s="61"/>
      <c r="G90" s="61"/>
      <c r="H90" s="61"/>
      <c r="I90" s="61"/>
      <c r="J90" s="38">
        <f t="shared" si="0"/>
        <v>0</v>
      </c>
      <c r="K90" s="57"/>
    </row>
    <row r="91" spans="1:11" s="46" customFormat="1" hidden="1" x14ac:dyDescent="0.25">
      <c r="A91" s="57"/>
      <c r="B91" s="58"/>
      <c r="C91" s="62"/>
      <c r="D91" s="59"/>
      <c r="E91" s="60"/>
      <c r="F91" s="61"/>
      <c r="G91" s="61"/>
      <c r="H91" s="61"/>
      <c r="I91" s="61"/>
      <c r="J91" s="38">
        <f t="shared" si="0"/>
        <v>0</v>
      </c>
      <c r="K91" s="57"/>
    </row>
    <row r="92" spans="1:11" s="46" customFormat="1" hidden="1" x14ac:dyDescent="0.25">
      <c r="A92" s="57"/>
      <c r="B92" s="58"/>
      <c r="C92" s="62"/>
      <c r="D92" s="59"/>
      <c r="E92" s="60"/>
      <c r="F92" s="61"/>
      <c r="G92" s="61"/>
      <c r="H92" s="61"/>
      <c r="I92" s="61"/>
      <c r="J92" s="38">
        <f>SUM(F92:I92)</f>
        <v>0</v>
      </c>
      <c r="K92" s="57"/>
    </row>
    <row r="93" spans="1:11" s="46" customFormat="1" hidden="1" x14ac:dyDescent="0.25">
      <c r="A93" s="57"/>
      <c r="B93" s="58"/>
      <c r="C93" s="62"/>
      <c r="D93" s="59"/>
      <c r="E93" s="60"/>
      <c r="F93" s="61"/>
      <c r="G93" s="61"/>
      <c r="H93" s="61"/>
      <c r="I93" s="61"/>
      <c r="J93" s="38">
        <f>SUM(F93:I93)</f>
        <v>0</v>
      </c>
      <c r="K93" s="57"/>
    </row>
    <row r="94" spans="1:11" hidden="1" x14ac:dyDescent="0.25">
      <c r="A94" s="57"/>
      <c r="B94" s="58"/>
      <c r="C94" s="62"/>
      <c r="D94" s="59"/>
      <c r="E94" s="60"/>
      <c r="F94" s="61"/>
      <c r="G94" s="61"/>
      <c r="H94" s="61"/>
      <c r="I94" s="61"/>
      <c r="J94" s="38">
        <f t="shared" si="0"/>
        <v>0</v>
      </c>
      <c r="K94" s="57"/>
    </row>
    <row r="95" spans="1:11" hidden="1" x14ac:dyDescent="0.25">
      <c r="A95" s="57"/>
      <c r="B95" s="58"/>
      <c r="C95" s="62"/>
      <c r="D95" s="59"/>
      <c r="E95" s="60"/>
      <c r="F95" s="61"/>
      <c r="G95" s="61"/>
      <c r="H95" s="61"/>
      <c r="I95" s="61"/>
      <c r="J95" s="38">
        <f t="shared" si="0"/>
        <v>0</v>
      </c>
      <c r="K95" s="57"/>
    </row>
    <row r="96" spans="1:11" hidden="1" x14ac:dyDescent="0.25">
      <c r="A96" s="57"/>
      <c r="B96" s="58"/>
      <c r="C96" s="62"/>
      <c r="D96" s="59"/>
      <c r="E96" s="60"/>
      <c r="F96" s="61"/>
      <c r="G96" s="61"/>
      <c r="H96" s="61"/>
      <c r="I96" s="61"/>
      <c r="J96" s="38">
        <f t="shared" si="0"/>
        <v>0</v>
      </c>
      <c r="K96" s="57"/>
    </row>
    <row r="97" spans="1:11" hidden="1" x14ac:dyDescent="0.25">
      <c r="A97" s="57"/>
      <c r="B97" s="58"/>
      <c r="C97" s="62"/>
      <c r="D97" s="59"/>
      <c r="E97" s="60"/>
      <c r="F97" s="61"/>
      <c r="G97" s="61"/>
      <c r="H97" s="61"/>
      <c r="I97" s="61"/>
      <c r="J97" s="38">
        <f t="shared" si="0"/>
        <v>0</v>
      </c>
      <c r="K97" s="57"/>
    </row>
    <row r="98" spans="1:11" hidden="1" x14ac:dyDescent="0.25">
      <c r="A98" s="57"/>
      <c r="B98" s="58"/>
      <c r="C98" s="62"/>
      <c r="D98" s="59"/>
      <c r="E98" s="60"/>
      <c r="F98" s="61"/>
      <c r="G98" s="61"/>
      <c r="H98" s="61"/>
      <c r="I98" s="61"/>
      <c r="J98" s="38">
        <f t="shared" si="0"/>
        <v>0</v>
      </c>
      <c r="K98" s="57"/>
    </row>
    <row r="99" spans="1:11" hidden="1" x14ac:dyDescent="0.25">
      <c r="A99" s="57"/>
      <c r="B99" s="58"/>
      <c r="C99" s="62"/>
      <c r="D99" s="59"/>
      <c r="E99" s="60"/>
      <c r="F99" s="61"/>
      <c r="G99" s="61"/>
      <c r="H99" s="61"/>
      <c r="I99" s="61"/>
      <c r="J99" s="38">
        <f t="shared" ref="J99:J135" si="2">SUM(F99:I99)</f>
        <v>0</v>
      </c>
      <c r="K99" s="57"/>
    </row>
    <row r="100" spans="1:11" hidden="1" x14ac:dyDescent="0.25">
      <c r="A100" s="57"/>
      <c r="B100" s="58"/>
      <c r="C100" s="62"/>
      <c r="D100" s="59"/>
      <c r="E100" s="60"/>
      <c r="F100" s="61"/>
      <c r="G100" s="61"/>
      <c r="H100" s="61"/>
      <c r="I100" s="61"/>
      <c r="J100" s="38">
        <f t="shared" si="2"/>
        <v>0</v>
      </c>
      <c r="K100" s="57"/>
    </row>
    <row r="101" spans="1:11" hidden="1" x14ac:dyDescent="0.25">
      <c r="A101" s="47"/>
      <c r="B101" s="58"/>
      <c r="C101" s="62"/>
      <c r="D101" s="59"/>
      <c r="E101" s="60"/>
      <c r="F101" s="61"/>
      <c r="G101" s="61"/>
      <c r="H101" s="61"/>
      <c r="I101" s="61"/>
      <c r="J101" s="38">
        <f t="shared" si="2"/>
        <v>0</v>
      </c>
      <c r="K101" s="57"/>
    </row>
    <row r="102" spans="1:11" hidden="1" x14ac:dyDescent="0.25">
      <c r="A102" s="57"/>
      <c r="B102" s="58"/>
      <c r="C102" s="62"/>
      <c r="D102" s="59"/>
      <c r="E102" s="60"/>
      <c r="F102" s="61"/>
      <c r="G102" s="61"/>
      <c r="H102" s="61"/>
      <c r="I102" s="61"/>
      <c r="J102" s="38">
        <f t="shared" si="2"/>
        <v>0</v>
      </c>
      <c r="K102" s="57"/>
    </row>
    <row r="103" spans="1:11" hidden="1" x14ac:dyDescent="0.25">
      <c r="A103" s="57"/>
      <c r="B103" s="58"/>
      <c r="C103" s="62"/>
      <c r="D103" s="59"/>
      <c r="E103" s="60"/>
      <c r="F103" s="61"/>
      <c r="G103" s="61"/>
      <c r="H103" s="61"/>
      <c r="I103" s="61"/>
      <c r="J103" s="38">
        <f t="shared" si="2"/>
        <v>0</v>
      </c>
      <c r="K103" s="57"/>
    </row>
    <row r="104" spans="1:11" hidden="1" x14ac:dyDescent="0.25">
      <c r="A104" s="57"/>
      <c r="B104" s="58"/>
      <c r="C104" s="62"/>
      <c r="D104" s="59"/>
      <c r="E104" s="60"/>
      <c r="F104" s="61"/>
      <c r="G104" s="61"/>
      <c r="H104" s="61"/>
      <c r="I104" s="61"/>
      <c r="J104" s="38">
        <f t="shared" si="2"/>
        <v>0</v>
      </c>
      <c r="K104" s="57"/>
    </row>
    <row r="105" spans="1:11" hidden="1" x14ac:dyDescent="0.25">
      <c r="A105" s="57"/>
      <c r="B105" s="58"/>
      <c r="C105" s="62"/>
      <c r="D105" s="59"/>
      <c r="E105" s="60"/>
      <c r="F105" s="61"/>
      <c r="G105" s="61"/>
      <c r="H105" s="61"/>
      <c r="I105" s="61"/>
      <c r="J105" s="38">
        <f t="shared" si="2"/>
        <v>0</v>
      </c>
      <c r="K105" s="57"/>
    </row>
    <row r="106" spans="1:11" hidden="1" x14ac:dyDescent="0.25">
      <c r="A106" s="57"/>
      <c r="B106" s="58"/>
      <c r="C106" s="62"/>
      <c r="D106" s="56"/>
      <c r="E106" s="60"/>
      <c r="F106" s="61"/>
      <c r="G106" s="61"/>
      <c r="H106" s="61"/>
      <c r="I106" s="61"/>
      <c r="J106" s="38">
        <f t="shared" si="2"/>
        <v>0</v>
      </c>
      <c r="K106" s="57"/>
    </row>
    <row r="107" spans="1:11" hidden="1" x14ac:dyDescent="0.25">
      <c r="A107" s="57"/>
      <c r="B107" s="58"/>
      <c r="C107" s="62"/>
      <c r="D107" s="59"/>
      <c r="E107" s="60"/>
      <c r="F107" s="61"/>
      <c r="G107" s="61"/>
      <c r="H107" s="61"/>
      <c r="I107" s="61"/>
      <c r="J107" s="38">
        <f t="shared" si="2"/>
        <v>0</v>
      </c>
      <c r="K107" s="57"/>
    </row>
    <row r="108" spans="1:11" hidden="1" x14ac:dyDescent="0.25">
      <c r="A108" s="57"/>
      <c r="B108" s="58"/>
      <c r="C108" s="62"/>
      <c r="D108" s="59"/>
      <c r="E108" s="60"/>
      <c r="F108" s="61"/>
      <c r="G108" s="61"/>
      <c r="H108" s="61"/>
      <c r="I108" s="61"/>
      <c r="J108" s="38">
        <f t="shared" si="2"/>
        <v>0</v>
      </c>
      <c r="K108" s="57"/>
    </row>
    <row r="109" spans="1:11" hidden="1" x14ac:dyDescent="0.25">
      <c r="A109" s="57"/>
      <c r="B109" s="58"/>
      <c r="C109" s="62"/>
      <c r="D109" s="59"/>
      <c r="E109" s="60"/>
      <c r="F109" s="61"/>
      <c r="G109" s="61"/>
      <c r="H109" s="61"/>
      <c r="I109" s="61"/>
      <c r="J109" s="38">
        <f t="shared" si="2"/>
        <v>0</v>
      </c>
      <c r="K109" s="57"/>
    </row>
    <row r="110" spans="1:11" hidden="1" x14ac:dyDescent="0.25">
      <c r="A110" s="57"/>
      <c r="B110" s="58"/>
      <c r="C110" s="62"/>
      <c r="D110" s="59"/>
      <c r="E110" s="60"/>
      <c r="F110" s="61"/>
      <c r="G110" s="61"/>
      <c r="H110" s="61"/>
      <c r="I110" s="61"/>
      <c r="J110" s="38">
        <f t="shared" si="2"/>
        <v>0</v>
      </c>
      <c r="K110" s="57"/>
    </row>
    <row r="111" spans="1:11" hidden="1" x14ac:dyDescent="0.25">
      <c r="A111" s="57"/>
      <c r="B111" s="58"/>
      <c r="C111" s="62"/>
      <c r="D111" s="59"/>
      <c r="E111" s="60"/>
      <c r="F111" s="61"/>
      <c r="G111" s="61"/>
      <c r="H111" s="61"/>
      <c r="I111" s="61"/>
      <c r="J111" s="38">
        <f t="shared" si="2"/>
        <v>0</v>
      </c>
      <c r="K111" s="57"/>
    </row>
    <row r="112" spans="1:11" hidden="1" x14ac:dyDescent="0.25">
      <c r="A112" s="57"/>
      <c r="B112" s="58"/>
      <c r="C112" s="62"/>
      <c r="D112" s="59"/>
      <c r="E112" s="60"/>
      <c r="F112" s="61"/>
      <c r="G112" s="61"/>
      <c r="H112" s="61"/>
      <c r="I112" s="61"/>
      <c r="J112" s="38">
        <f t="shared" si="2"/>
        <v>0</v>
      </c>
      <c r="K112" s="57"/>
    </row>
    <row r="113" spans="1:11" hidden="1" x14ac:dyDescent="0.25">
      <c r="A113" s="57"/>
      <c r="B113" s="58"/>
      <c r="C113" s="62"/>
      <c r="D113" s="59"/>
      <c r="E113" s="60"/>
      <c r="F113" s="61"/>
      <c r="G113" s="61"/>
      <c r="H113" s="61"/>
      <c r="I113" s="61"/>
      <c r="J113" s="38">
        <f t="shared" si="2"/>
        <v>0</v>
      </c>
      <c r="K113" s="57"/>
    </row>
    <row r="114" spans="1:11" hidden="1" x14ac:dyDescent="0.25">
      <c r="A114" s="57"/>
      <c r="B114" s="58"/>
      <c r="C114" s="62"/>
      <c r="D114" s="59"/>
      <c r="E114" s="60"/>
      <c r="F114" s="61"/>
      <c r="G114" s="61"/>
      <c r="H114" s="61"/>
      <c r="I114" s="61"/>
      <c r="J114" s="38">
        <f t="shared" si="2"/>
        <v>0</v>
      </c>
      <c r="K114" s="57"/>
    </row>
    <row r="115" spans="1:11" hidden="1" x14ac:dyDescent="0.25">
      <c r="A115" s="57"/>
      <c r="B115" s="58"/>
      <c r="C115" s="62"/>
      <c r="D115" s="59"/>
      <c r="E115" s="60"/>
      <c r="F115" s="61"/>
      <c r="G115" s="61"/>
      <c r="H115" s="61"/>
      <c r="I115" s="61"/>
      <c r="J115" s="38">
        <f t="shared" si="2"/>
        <v>0</v>
      </c>
      <c r="K115" s="57"/>
    </row>
    <row r="116" spans="1:11" hidden="1" x14ac:dyDescent="0.25">
      <c r="A116" s="57"/>
      <c r="B116" s="58"/>
      <c r="C116" s="62"/>
      <c r="D116" s="59"/>
      <c r="E116" s="60"/>
      <c r="F116" s="61"/>
      <c r="G116" s="61"/>
      <c r="H116" s="61"/>
      <c r="I116" s="61"/>
      <c r="J116" s="38">
        <f t="shared" si="2"/>
        <v>0</v>
      </c>
      <c r="K116" s="57"/>
    </row>
    <row r="117" spans="1:11" hidden="1" x14ac:dyDescent="0.25">
      <c r="A117" s="57"/>
      <c r="B117" s="58"/>
      <c r="C117" s="62"/>
      <c r="D117" s="59"/>
      <c r="E117" s="60"/>
      <c r="F117" s="61"/>
      <c r="G117" s="61"/>
      <c r="H117" s="61"/>
      <c r="I117" s="61"/>
      <c r="J117" s="38">
        <f t="shared" si="2"/>
        <v>0</v>
      </c>
      <c r="K117" s="57"/>
    </row>
    <row r="118" spans="1:11" s="46" customFormat="1" hidden="1" x14ac:dyDescent="0.25">
      <c r="A118" s="57"/>
      <c r="B118" s="58"/>
      <c r="C118" s="62"/>
      <c r="D118" s="59"/>
      <c r="E118" s="60"/>
      <c r="F118" s="61"/>
      <c r="G118" s="61"/>
      <c r="H118" s="61"/>
      <c r="I118" s="61"/>
      <c r="J118" s="38">
        <f t="shared" si="2"/>
        <v>0</v>
      </c>
      <c r="K118" s="57"/>
    </row>
    <row r="119" spans="1:11" s="46" customFormat="1" hidden="1" x14ac:dyDescent="0.25">
      <c r="A119" s="57"/>
      <c r="B119" s="58"/>
      <c r="C119" s="62"/>
      <c r="D119" s="59"/>
      <c r="E119" s="60"/>
      <c r="F119" s="61"/>
      <c r="G119" s="61"/>
      <c r="H119" s="61"/>
      <c r="I119" s="61"/>
      <c r="J119" s="38">
        <f>SUM(F119:I119)</f>
        <v>0</v>
      </c>
      <c r="K119" s="57"/>
    </row>
    <row r="120" spans="1:11" s="46" customFormat="1" hidden="1" x14ac:dyDescent="0.25">
      <c r="A120" s="57"/>
      <c r="B120" s="58"/>
      <c r="C120" s="62"/>
      <c r="D120" s="59"/>
      <c r="E120" s="60"/>
      <c r="F120" s="61"/>
      <c r="G120" s="61"/>
      <c r="H120" s="61"/>
      <c r="I120" s="61"/>
      <c r="J120" s="38">
        <f>SUM(F120:I120)</f>
        <v>0</v>
      </c>
      <c r="K120" s="57"/>
    </row>
    <row r="121" spans="1:11" hidden="1" x14ac:dyDescent="0.25">
      <c r="A121" s="57"/>
      <c r="B121" s="58"/>
      <c r="C121" s="62"/>
      <c r="D121" s="59"/>
      <c r="E121" s="60"/>
      <c r="F121" s="61"/>
      <c r="G121" s="61"/>
      <c r="H121" s="61"/>
      <c r="I121" s="61"/>
      <c r="J121" s="38">
        <f t="shared" si="2"/>
        <v>0</v>
      </c>
      <c r="K121" s="57"/>
    </row>
    <row r="122" spans="1:11" hidden="1" x14ac:dyDescent="0.25">
      <c r="A122" s="57"/>
      <c r="B122" s="58"/>
      <c r="C122" s="62"/>
      <c r="D122" s="59"/>
      <c r="E122" s="60"/>
      <c r="F122" s="61"/>
      <c r="G122" s="61"/>
      <c r="H122" s="61"/>
      <c r="I122" s="61"/>
      <c r="J122" s="38">
        <f t="shared" si="2"/>
        <v>0</v>
      </c>
      <c r="K122" s="57"/>
    </row>
    <row r="123" spans="1:11" hidden="1" x14ac:dyDescent="0.25">
      <c r="A123" s="57"/>
      <c r="B123" s="58"/>
      <c r="C123" s="62"/>
      <c r="D123" s="59"/>
      <c r="E123" s="60"/>
      <c r="F123" s="61"/>
      <c r="G123" s="61"/>
      <c r="H123" s="61"/>
      <c r="I123" s="61"/>
      <c r="J123" s="38">
        <f t="shared" si="2"/>
        <v>0</v>
      </c>
      <c r="K123" s="57"/>
    </row>
    <row r="124" spans="1:11" hidden="1" x14ac:dyDescent="0.25">
      <c r="A124" s="57"/>
      <c r="B124" s="58"/>
      <c r="C124" s="62"/>
      <c r="D124" s="59"/>
      <c r="E124" s="60"/>
      <c r="F124" s="61"/>
      <c r="G124" s="61"/>
      <c r="H124" s="61"/>
      <c r="I124" s="61"/>
      <c r="J124" s="38">
        <f t="shared" si="2"/>
        <v>0</v>
      </c>
      <c r="K124" s="57"/>
    </row>
    <row r="125" spans="1:11" hidden="1" x14ac:dyDescent="0.25">
      <c r="A125" s="57"/>
      <c r="B125" s="58"/>
      <c r="C125" s="62"/>
      <c r="D125" s="59"/>
      <c r="E125" s="60"/>
      <c r="F125" s="61"/>
      <c r="G125" s="61"/>
      <c r="H125" s="61"/>
      <c r="I125" s="61"/>
      <c r="J125" s="38">
        <f t="shared" si="2"/>
        <v>0</v>
      </c>
      <c r="K125" s="57"/>
    </row>
    <row r="126" spans="1:11" hidden="1" x14ac:dyDescent="0.25">
      <c r="A126" s="57"/>
      <c r="B126" s="58"/>
      <c r="C126" s="62"/>
      <c r="D126" s="59"/>
      <c r="E126" s="60"/>
      <c r="F126" s="61"/>
      <c r="G126" s="61"/>
      <c r="H126" s="61"/>
      <c r="I126" s="61"/>
      <c r="J126" s="38">
        <f t="shared" si="2"/>
        <v>0</v>
      </c>
      <c r="K126" s="57"/>
    </row>
    <row r="127" spans="1:11" hidden="1" x14ac:dyDescent="0.25">
      <c r="A127" s="57"/>
      <c r="B127" s="58"/>
      <c r="C127" s="62"/>
      <c r="D127" s="59"/>
      <c r="E127" s="60"/>
      <c r="F127" s="61"/>
      <c r="G127" s="61"/>
      <c r="H127" s="61"/>
      <c r="I127" s="61"/>
      <c r="J127" s="38">
        <f t="shared" si="2"/>
        <v>0</v>
      </c>
      <c r="K127" s="57"/>
    </row>
    <row r="128" spans="1:11" hidden="1" x14ac:dyDescent="0.25">
      <c r="A128" s="33"/>
      <c r="B128" s="58"/>
      <c r="C128" s="62"/>
      <c r="D128" s="59"/>
      <c r="E128" s="60"/>
      <c r="F128" s="61"/>
      <c r="G128" s="61"/>
      <c r="H128" s="61"/>
      <c r="I128" s="61"/>
      <c r="J128" s="38">
        <f t="shared" si="2"/>
        <v>0</v>
      </c>
      <c r="K128" s="57"/>
    </row>
    <row r="129" spans="1:11" hidden="1" x14ac:dyDescent="0.25">
      <c r="A129" s="33"/>
      <c r="B129" s="58"/>
      <c r="C129" s="62"/>
      <c r="D129" s="59"/>
      <c r="E129" s="60"/>
      <c r="F129" s="61"/>
      <c r="G129" s="61"/>
      <c r="H129" s="61"/>
      <c r="I129" s="61"/>
      <c r="J129" s="38">
        <f t="shared" si="2"/>
        <v>0</v>
      </c>
      <c r="K129" s="57"/>
    </row>
    <row r="130" spans="1:11" hidden="1" x14ac:dyDescent="0.25">
      <c r="A130" s="33"/>
      <c r="B130" s="58"/>
      <c r="C130" s="62"/>
      <c r="D130" s="59"/>
      <c r="E130" s="60"/>
      <c r="F130" s="61"/>
      <c r="G130" s="61"/>
      <c r="H130" s="61"/>
      <c r="I130" s="61"/>
      <c r="J130" s="38">
        <f t="shared" si="2"/>
        <v>0</v>
      </c>
      <c r="K130" s="57"/>
    </row>
    <row r="131" spans="1:11" hidden="1" x14ac:dyDescent="0.25">
      <c r="A131" s="33"/>
      <c r="B131" s="58"/>
      <c r="C131" s="62"/>
      <c r="D131" s="59"/>
      <c r="E131" s="60"/>
      <c r="F131" s="61"/>
      <c r="G131" s="61"/>
      <c r="H131" s="61"/>
      <c r="I131" s="61"/>
      <c r="J131" s="38">
        <f t="shared" si="2"/>
        <v>0</v>
      </c>
      <c r="K131" s="57"/>
    </row>
    <row r="132" spans="1:11" hidden="1" x14ac:dyDescent="0.25">
      <c r="A132" s="33"/>
      <c r="B132" s="58"/>
      <c r="C132" s="62"/>
      <c r="D132" s="59"/>
      <c r="E132" s="60"/>
      <c r="F132" s="61"/>
      <c r="G132" s="61"/>
      <c r="H132" s="61"/>
      <c r="I132" s="61"/>
      <c r="J132" s="38">
        <f t="shared" si="2"/>
        <v>0</v>
      </c>
      <c r="K132" s="57"/>
    </row>
    <row r="133" spans="1:11" hidden="1" x14ac:dyDescent="0.25">
      <c r="A133" s="57"/>
      <c r="B133" s="58"/>
      <c r="C133" s="62"/>
      <c r="D133" s="59"/>
      <c r="E133" s="60"/>
      <c r="F133" s="61"/>
      <c r="G133" s="61"/>
      <c r="H133" s="61"/>
      <c r="I133" s="61"/>
      <c r="J133" s="38">
        <f t="shared" si="2"/>
        <v>0</v>
      </c>
      <c r="K133" s="57"/>
    </row>
    <row r="134" spans="1:11" hidden="1" x14ac:dyDescent="0.25">
      <c r="A134" s="57"/>
      <c r="B134" s="58"/>
      <c r="C134" s="62"/>
      <c r="D134" s="59"/>
      <c r="E134" s="60"/>
      <c r="F134" s="61"/>
      <c r="G134" s="61"/>
      <c r="H134" s="61"/>
      <c r="I134" s="61"/>
      <c r="J134" s="38">
        <f t="shared" si="2"/>
        <v>0</v>
      </c>
      <c r="K134" s="57"/>
    </row>
    <row r="135" spans="1:11" hidden="1" x14ac:dyDescent="0.25">
      <c r="A135" s="57"/>
      <c r="B135" s="58"/>
      <c r="C135" s="62"/>
      <c r="D135" s="59"/>
      <c r="E135" s="60"/>
      <c r="F135" s="61"/>
      <c r="G135" s="61"/>
      <c r="H135" s="61"/>
      <c r="I135" s="61"/>
      <c r="J135" s="38">
        <f t="shared" si="2"/>
        <v>0</v>
      </c>
      <c r="K135" s="57"/>
    </row>
    <row r="136" spans="1:11" x14ac:dyDescent="0.25">
      <c r="A136" s="57"/>
      <c r="B136" s="58"/>
      <c r="C136" s="62"/>
      <c r="F136" s="39"/>
      <c r="G136" s="39"/>
      <c r="H136" s="39"/>
      <c r="I136" s="61"/>
      <c r="J136" s="61"/>
    </row>
    <row r="137" spans="1:11" ht="13.8" thickBot="1" x14ac:dyDescent="0.3">
      <c r="A137" s="34" t="s">
        <v>15</v>
      </c>
      <c r="E137" s="41">
        <f>SUM(E7:E135)</f>
        <v>6014194</v>
      </c>
      <c r="F137" s="40">
        <f>SUM(F7:F135)</f>
        <v>-120896579.48</v>
      </c>
      <c r="G137" s="40">
        <f>SUM(G7:G135)</f>
        <v>65456.25</v>
      </c>
      <c r="H137" s="40">
        <f>SUM(H7:H135)</f>
        <v>123758674.83</v>
      </c>
      <c r="I137" s="40">
        <f>SUM(I7:I135)</f>
        <v>-2985657.39</v>
      </c>
      <c r="J137" s="40">
        <f>SUM(J7:J136)</f>
        <v>-58105.790000002446</v>
      </c>
    </row>
    <row r="138" spans="1:11" ht="13.8" thickTop="1" x14ac:dyDescent="0.25"/>
    <row r="139" spans="1:11" x14ac:dyDescent="0.25">
      <c r="H139" s="37">
        <v>42400</v>
      </c>
      <c r="I139" s="32" t="s">
        <v>16</v>
      </c>
      <c r="J139" s="38">
        <v>-58735.32</v>
      </c>
    </row>
    <row r="140" spans="1:11" x14ac:dyDescent="0.25">
      <c r="H140" s="32"/>
      <c r="I140" s="32" t="s">
        <v>17</v>
      </c>
      <c r="J140" s="38">
        <f>+J139-J137</f>
        <v>-629.52999999755411</v>
      </c>
    </row>
    <row r="145" spans="1:11" x14ac:dyDescent="0.25">
      <c r="A145" s="42"/>
      <c r="B145" s="42"/>
      <c r="C145" s="42"/>
      <c r="D145" s="43"/>
      <c r="E145" s="44"/>
      <c r="F145" s="45"/>
      <c r="G145" s="45"/>
      <c r="H145" s="42"/>
      <c r="I145" s="42"/>
      <c r="J145" s="42"/>
      <c r="K145" s="42"/>
    </row>
    <row r="146" spans="1:11" x14ac:dyDescent="0.25">
      <c r="A146" t="s">
        <v>42</v>
      </c>
      <c r="E146" t="s">
        <v>44</v>
      </c>
      <c r="H146" t="s">
        <v>43</v>
      </c>
      <c r="K146" t="s">
        <v>44</v>
      </c>
    </row>
  </sheetData>
  <autoFilter ref="A6:K137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L7" sqref="L7"/>
    </sheetView>
  </sheetViews>
  <sheetFormatPr defaultRowHeight="13.2" x14ac:dyDescent="0.25"/>
  <sheetData>
    <row r="2" spans="1:12" x14ac:dyDescent="0.25">
      <c r="A2" s="126" t="s">
        <v>221</v>
      </c>
      <c r="B2" s="126"/>
      <c r="C2" s="126"/>
      <c r="D2" s="126"/>
      <c r="E2" s="46"/>
      <c r="F2" s="46"/>
      <c r="G2" s="46"/>
      <c r="H2" s="46"/>
      <c r="I2" s="46"/>
      <c r="J2" s="46"/>
    </row>
    <row r="3" spans="1:12" ht="21" x14ac:dyDescent="0.4">
      <c r="A3" s="127" t="s">
        <v>189</v>
      </c>
      <c r="B3" s="127"/>
      <c r="C3" s="127"/>
      <c r="D3" s="127"/>
      <c r="E3" s="127"/>
      <c r="F3" s="127"/>
      <c r="G3" s="127"/>
      <c r="H3" s="127"/>
      <c r="I3" s="127"/>
      <c r="J3" s="127"/>
      <c r="K3" s="130" t="s">
        <v>219</v>
      </c>
    </row>
    <row r="4" spans="1:12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65"/>
      <c r="L4" s="65"/>
    </row>
    <row r="5" spans="1:12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2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2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2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</row>
    <row r="10" spans="1:12" ht="24.6" x14ac:dyDescent="0.4">
      <c r="A10" s="128" t="s">
        <v>188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2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</sheetData>
  <mergeCells count="2">
    <mergeCell ref="A3:J3"/>
    <mergeCell ref="A10:J1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B5" sqref="B5"/>
    </sheetView>
  </sheetViews>
  <sheetFormatPr defaultRowHeight="13.2" x14ac:dyDescent="0.25"/>
  <cols>
    <col min="1" max="1" width="30.109375" customWidth="1"/>
    <col min="2" max="2" width="13.5546875" bestFit="1" customWidth="1"/>
    <col min="3" max="3" width="13" bestFit="1" customWidth="1"/>
    <col min="4" max="5" width="13.109375" bestFit="1" customWidth="1"/>
    <col min="6" max="6" width="14.33203125" bestFit="1" customWidth="1"/>
    <col min="7" max="7" width="14.44140625" bestFit="1" customWidth="1"/>
    <col min="8" max="8" width="9.33203125" bestFit="1" customWidth="1"/>
  </cols>
  <sheetData>
    <row r="2" spans="1:11" x14ac:dyDescent="0.25">
      <c r="G2" s="118" t="s">
        <v>188</v>
      </c>
    </row>
    <row r="3" spans="1:11" x14ac:dyDescent="0.25">
      <c r="D3" s="2"/>
      <c r="G3" s="73" t="s">
        <v>189</v>
      </c>
      <c r="H3" s="5"/>
    </row>
    <row r="4" spans="1:11" s="77" customFormat="1" x14ac:dyDescent="0.25">
      <c r="D4" s="2"/>
      <c r="G4" s="73" t="s">
        <v>219</v>
      </c>
      <c r="H4" s="5"/>
    </row>
    <row r="6" spans="1:11" ht="15.6" x14ac:dyDescent="0.3">
      <c r="A6" s="120" t="s">
        <v>190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8" spans="1:11" x14ac:dyDescent="0.25">
      <c r="A8" s="65"/>
      <c r="B8" s="65"/>
      <c r="C8" s="119" t="s">
        <v>7</v>
      </c>
      <c r="D8" s="119"/>
      <c r="E8" s="119"/>
      <c r="F8" s="119"/>
      <c r="G8" s="64" t="s">
        <v>12</v>
      </c>
    </row>
    <row r="9" spans="1:11" ht="13.8" thickBot="1" x14ac:dyDescent="0.3">
      <c r="A9" s="65" t="s">
        <v>191</v>
      </c>
      <c r="B9" s="65" t="s">
        <v>160</v>
      </c>
      <c r="C9" s="65">
        <v>2012</v>
      </c>
      <c r="D9" s="65">
        <v>2013</v>
      </c>
      <c r="E9" s="65">
        <v>2014</v>
      </c>
      <c r="F9" s="65">
        <v>2015</v>
      </c>
      <c r="G9" s="64" t="s">
        <v>192</v>
      </c>
    </row>
    <row r="10" spans="1:11" x14ac:dyDescent="0.25">
      <c r="A10" t="s">
        <v>193</v>
      </c>
      <c r="B10" t="s">
        <v>163</v>
      </c>
      <c r="C10" s="67"/>
      <c r="D10" s="68"/>
      <c r="E10" s="68"/>
      <c r="F10" s="68"/>
      <c r="G10" s="69"/>
    </row>
    <row r="11" spans="1:11" x14ac:dyDescent="0.25">
      <c r="A11" t="s">
        <v>194</v>
      </c>
      <c r="B11" t="s">
        <v>161</v>
      </c>
      <c r="C11" s="70"/>
      <c r="D11" s="71"/>
      <c r="E11" s="71"/>
      <c r="F11" s="71"/>
      <c r="G11" s="72"/>
    </row>
    <row r="12" spans="1:11" x14ac:dyDescent="0.25">
      <c r="A12" t="s">
        <v>195</v>
      </c>
      <c r="B12" t="s">
        <v>170</v>
      </c>
      <c r="C12" s="70"/>
      <c r="D12" s="71"/>
      <c r="E12" s="71"/>
      <c r="F12" s="71"/>
      <c r="G12" s="72"/>
    </row>
    <row r="13" spans="1:11" x14ac:dyDescent="0.25">
      <c r="A13" t="s">
        <v>196</v>
      </c>
      <c r="B13" t="s">
        <v>172</v>
      </c>
      <c r="C13" s="70"/>
      <c r="D13" s="71"/>
      <c r="E13" s="125" t="s">
        <v>219</v>
      </c>
      <c r="F13" s="71"/>
      <c r="G13" s="72"/>
    </row>
    <row r="14" spans="1:11" x14ac:dyDescent="0.25">
      <c r="A14" t="s">
        <v>197</v>
      </c>
      <c r="B14" t="s">
        <v>171</v>
      </c>
      <c r="C14" s="70"/>
      <c r="D14" s="71"/>
      <c r="E14" s="71"/>
      <c r="F14" s="71"/>
      <c r="G14" s="72"/>
    </row>
    <row r="15" spans="1:11" x14ac:dyDescent="0.25">
      <c r="A15" t="s">
        <v>198</v>
      </c>
      <c r="B15" t="s">
        <v>173</v>
      </c>
      <c r="C15" s="70"/>
      <c r="D15" s="71"/>
      <c r="E15" s="71"/>
      <c r="F15" s="71"/>
      <c r="G15" s="72"/>
    </row>
    <row r="16" spans="1:11" x14ac:dyDescent="0.25">
      <c r="A16" t="s">
        <v>199</v>
      </c>
      <c r="B16" t="s">
        <v>176</v>
      </c>
      <c r="C16" s="70"/>
      <c r="D16" s="71"/>
      <c r="E16" s="71"/>
      <c r="F16" s="71"/>
      <c r="G16" s="72"/>
    </row>
    <row r="17" spans="3:7" ht="13.8" thickBot="1" x14ac:dyDescent="0.3">
      <c r="C17" s="78">
        <f>SUM(C10:C16)</f>
        <v>0</v>
      </c>
      <c r="D17" s="79">
        <f>SUM(D10:D16)</f>
        <v>0</v>
      </c>
      <c r="E17" s="79">
        <f>SUM(E10:E16)</f>
        <v>0</v>
      </c>
      <c r="F17" s="79">
        <f>SUM(F10:F16)</f>
        <v>0</v>
      </c>
      <c r="G17" s="80">
        <f>SUM(G10:G16)</f>
        <v>0</v>
      </c>
    </row>
    <row r="18" spans="3:7" x14ac:dyDescent="0.25">
      <c r="G18" s="74"/>
    </row>
  </sheetData>
  <mergeCells count="2">
    <mergeCell ref="C8:F8"/>
    <mergeCell ref="A6:K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ySplit="1" topLeftCell="A185" activePane="bottomLeft" state="frozen"/>
      <selection pane="bottomLeft" activeCell="H181" sqref="H181:H183"/>
    </sheetView>
  </sheetViews>
  <sheetFormatPr defaultRowHeight="13.2" x14ac:dyDescent="0.25"/>
  <cols>
    <col min="1" max="1" width="30.6640625" customWidth="1"/>
    <col min="2" max="2" width="11.109375" customWidth="1"/>
    <col min="3" max="3" width="10.5546875" style="46" customWidth="1"/>
    <col min="4" max="4" width="9.21875" style="46" customWidth="1"/>
    <col min="5" max="5" width="10.77734375" style="46" customWidth="1"/>
    <col min="6" max="6" width="14.33203125" customWidth="1"/>
    <col min="7" max="7" width="11.88671875" customWidth="1"/>
    <col min="8" max="8" width="14.109375" style="66" customWidth="1"/>
    <col min="9" max="9" width="11.33203125" customWidth="1"/>
    <col min="12" max="12" width="9.21875" bestFit="1" customWidth="1"/>
  </cols>
  <sheetData>
    <row r="1" spans="1:10" x14ac:dyDescent="0.25">
      <c r="A1" s="1" t="s">
        <v>220</v>
      </c>
      <c r="B1" s="35"/>
      <c r="C1" s="2"/>
      <c r="D1" s="2"/>
      <c r="E1" s="4"/>
      <c r="F1" s="121" t="s">
        <v>188</v>
      </c>
      <c r="G1" s="121"/>
      <c r="H1" s="121"/>
      <c r="I1" s="114"/>
      <c r="J1" s="66"/>
    </row>
    <row r="2" spans="1:10" x14ac:dyDescent="0.25">
      <c r="A2" s="7" t="s">
        <v>21</v>
      </c>
      <c r="B2" s="35"/>
      <c r="C2" s="2"/>
      <c r="D2" s="2"/>
      <c r="E2" s="64"/>
      <c r="F2" s="122" t="s">
        <v>189</v>
      </c>
      <c r="G2" s="122"/>
      <c r="H2" s="122"/>
      <c r="I2" s="64"/>
      <c r="J2" s="66"/>
    </row>
    <row r="3" spans="1:10" x14ac:dyDescent="0.25">
      <c r="A3" s="8" t="s">
        <v>18</v>
      </c>
      <c r="B3" s="35"/>
      <c r="C3" s="9"/>
      <c r="D3" s="9"/>
      <c r="E3" s="11"/>
      <c r="F3" s="12"/>
      <c r="G3" s="124"/>
      <c r="H3" s="118" t="s">
        <v>219</v>
      </c>
    </row>
    <row r="4" spans="1:10" x14ac:dyDescent="0.25">
      <c r="A4" s="14" t="s">
        <v>218</v>
      </c>
      <c r="B4" s="35"/>
      <c r="C4" s="15"/>
      <c r="D4" s="15"/>
      <c r="E4" s="17"/>
      <c r="F4" s="18"/>
    </row>
    <row r="5" spans="1:10" x14ac:dyDescent="0.25">
      <c r="A5" s="81"/>
      <c r="B5" s="93"/>
      <c r="C5" s="2" t="s">
        <v>201</v>
      </c>
      <c r="D5" s="94"/>
      <c r="E5" s="95"/>
      <c r="F5" s="96" t="s">
        <v>1</v>
      </c>
      <c r="G5" s="81"/>
      <c r="H5" s="97" t="s">
        <v>202</v>
      </c>
      <c r="I5" s="81"/>
      <c r="J5" s="81"/>
    </row>
    <row r="6" spans="1:10" ht="15" customHeight="1" x14ac:dyDescent="0.25">
      <c r="A6" s="65" t="s">
        <v>200</v>
      </c>
      <c r="B6" s="98" t="s">
        <v>7</v>
      </c>
      <c r="C6" s="99" t="s">
        <v>6</v>
      </c>
      <c r="D6" s="99" t="s">
        <v>160</v>
      </c>
      <c r="E6" s="100" t="s">
        <v>8</v>
      </c>
      <c r="F6" s="116" t="s">
        <v>203</v>
      </c>
      <c r="G6" s="75" t="s">
        <v>204</v>
      </c>
      <c r="H6" s="117" t="s">
        <v>205</v>
      </c>
      <c r="I6" s="87"/>
      <c r="J6" s="81"/>
    </row>
    <row r="7" spans="1:10" x14ac:dyDescent="0.25">
      <c r="A7" s="82" t="s">
        <v>194</v>
      </c>
      <c r="B7" s="93" t="s">
        <v>162</v>
      </c>
      <c r="C7" s="94">
        <v>41041</v>
      </c>
      <c r="D7" s="94" t="s">
        <v>161</v>
      </c>
      <c r="E7" s="95">
        <v>11460</v>
      </c>
      <c r="F7" s="101"/>
      <c r="G7" s="83">
        <f>SUM(E7:E13)</f>
        <v>54206</v>
      </c>
      <c r="H7" s="84"/>
      <c r="I7" s="82" t="s">
        <v>206</v>
      </c>
      <c r="J7" s="81"/>
    </row>
    <row r="8" spans="1:10" x14ac:dyDescent="0.25">
      <c r="A8" s="82" t="s">
        <v>194</v>
      </c>
      <c r="B8" s="93" t="s">
        <v>164</v>
      </c>
      <c r="C8" s="94">
        <v>41579</v>
      </c>
      <c r="D8" s="94" t="s">
        <v>161</v>
      </c>
      <c r="E8" s="95">
        <v>5173</v>
      </c>
      <c r="F8" s="101"/>
      <c r="G8" s="83">
        <f>SUM(E14:E21)</f>
        <v>47386</v>
      </c>
      <c r="H8" s="84"/>
      <c r="I8" s="82" t="s">
        <v>207</v>
      </c>
      <c r="J8" s="81"/>
    </row>
    <row r="9" spans="1:10" x14ac:dyDescent="0.25">
      <c r="A9" s="82" t="s">
        <v>194</v>
      </c>
      <c r="B9" s="93" t="s">
        <v>165</v>
      </c>
      <c r="C9" s="94">
        <v>41579</v>
      </c>
      <c r="D9" s="94" t="s">
        <v>161</v>
      </c>
      <c r="E9" s="95">
        <v>7555</v>
      </c>
      <c r="F9" s="101"/>
      <c r="G9" s="83">
        <f>SUM(E22:E37)</f>
        <v>98496</v>
      </c>
      <c r="H9" s="84"/>
      <c r="I9" s="82" t="s">
        <v>208</v>
      </c>
      <c r="J9" s="81"/>
    </row>
    <row r="10" spans="1:10" x14ac:dyDescent="0.25">
      <c r="A10" s="82" t="s">
        <v>194</v>
      </c>
      <c r="B10" s="93" t="s">
        <v>166</v>
      </c>
      <c r="C10" s="94">
        <v>41579</v>
      </c>
      <c r="D10" s="94" t="s">
        <v>161</v>
      </c>
      <c r="E10" s="95">
        <v>5730</v>
      </c>
      <c r="F10" s="101"/>
      <c r="G10" s="83">
        <f>SUM(E38)</f>
        <v>10000</v>
      </c>
      <c r="H10" s="84"/>
      <c r="I10" s="82" t="s">
        <v>209</v>
      </c>
      <c r="J10" s="81"/>
    </row>
    <row r="11" spans="1:10" x14ac:dyDescent="0.25">
      <c r="A11" s="82" t="s">
        <v>194</v>
      </c>
      <c r="B11" s="93" t="s">
        <v>167</v>
      </c>
      <c r="C11" s="94">
        <v>41579</v>
      </c>
      <c r="D11" s="94" t="s">
        <v>161</v>
      </c>
      <c r="E11" s="95">
        <v>8749</v>
      </c>
      <c r="F11" s="101"/>
      <c r="G11" s="81"/>
      <c r="H11" s="84"/>
      <c r="I11" s="81"/>
      <c r="J11" s="81"/>
    </row>
    <row r="12" spans="1:10" x14ac:dyDescent="0.25">
      <c r="A12" s="82" t="s">
        <v>194</v>
      </c>
      <c r="B12" s="93" t="s">
        <v>168</v>
      </c>
      <c r="C12" s="94">
        <v>41579</v>
      </c>
      <c r="D12" s="94" t="s">
        <v>161</v>
      </c>
      <c r="E12" s="95">
        <v>6660</v>
      </c>
      <c r="F12" s="101"/>
      <c r="G12" s="81"/>
      <c r="H12" s="84"/>
      <c r="I12" s="81"/>
      <c r="J12" s="81"/>
    </row>
    <row r="13" spans="1:10" x14ac:dyDescent="0.25">
      <c r="A13" s="82" t="s">
        <v>194</v>
      </c>
      <c r="B13" s="93" t="s">
        <v>169</v>
      </c>
      <c r="C13" s="94">
        <v>41579</v>
      </c>
      <c r="D13" s="94" t="s">
        <v>161</v>
      </c>
      <c r="E13" s="95">
        <v>8879</v>
      </c>
      <c r="F13" s="101"/>
      <c r="G13" s="81"/>
      <c r="H13" s="84"/>
      <c r="I13" s="81"/>
      <c r="J13" s="81"/>
    </row>
    <row r="14" spans="1:10" x14ac:dyDescent="0.25">
      <c r="A14" s="82" t="s">
        <v>194</v>
      </c>
      <c r="B14" s="93" t="s">
        <v>99</v>
      </c>
      <c r="C14" s="94">
        <v>41913</v>
      </c>
      <c r="D14" s="94" t="s">
        <v>161</v>
      </c>
      <c r="E14" s="95">
        <v>8048</v>
      </c>
      <c r="F14" s="101"/>
      <c r="G14" s="81"/>
      <c r="H14" s="85"/>
      <c r="I14" s="81"/>
      <c r="J14" s="81"/>
    </row>
    <row r="15" spans="1:10" x14ac:dyDescent="0.25">
      <c r="A15" s="82" t="s">
        <v>194</v>
      </c>
      <c r="B15" s="93" t="s">
        <v>100</v>
      </c>
      <c r="C15" s="94">
        <v>41913</v>
      </c>
      <c r="D15" s="94" t="s">
        <v>161</v>
      </c>
      <c r="E15" s="95">
        <v>4733</v>
      </c>
      <c r="F15" s="101"/>
      <c r="G15" s="81"/>
      <c r="H15" s="84"/>
      <c r="I15" s="81"/>
      <c r="J15" s="81"/>
    </row>
    <row r="16" spans="1:10" x14ac:dyDescent="0.25">
      <c r="A16" s="82" t="s">
        <v>194</v>
      </c>
      <c r="B16" s="93" t="s">
        <v>101</v>
      </c>
      <c r="C16" s="94">
        <v>41913</v>
      </c>
      <c r="D16" s="94" t="s">
        <v>161</v>
      </c>
      <c r="E16" s="95">
        <v>7637</v>
      </c>
      <c r="F16" s="101"/>
      <c r="G16" s="81"/>
      <c r="H16" s="102"/>
      <c r="I16" s="81"/>
      <c r="J16" s="81"/>
    </row>
    <row r="17" spans="1:10" x14ac:dyDescent="0.25">
      <c r="A17" s="82" t="s">
        <v>194</v>
      </c>
      <c r="B17" s="93" t="s">
        <v>102</v>
      </c>
      <c r="C17" s="94">
        <v>41913</v>
      </c>
      <c r="D17" s="94" t="s">
        <v>161</v>
      </c>
      <c r="E17" s="95">
        <v>4582</v>
      </c>
      <c r="F17" s="101"/>
      <c r="G17" s="81"/>
      <c r="H17" s="102"/>
      <c r="I17" s="81"/>
      <c r="J17" s="81"/>
    </row>
    <row r="18" spans="1:10" x14ac:dyDescent="0.25">
      <c r="A18" s="82" t="s">
        <v>194</v>
      </c>
      <c r="B18" s="93" t="s">
        <v>102</v>
      </c>
      <c r="C18" s="94">
        <v>42005</v>
      </c>
      <c r="D18" s="94" t="s">
        <v>161</v>
      </c>
      <c r="E18" s="95">
        <v>1600</v>
      </c>
      <c r="F18" s="101"/>
      <c r="G18" s="81"/>
      <c r="H18" s="102"/>
      <c r="I18" s="81"/>
      <c r="J18" s="81"/>
    </row>
    <row r="19" spans="1:10" x14ac:dyDescent="0.25">
      <c r="A19" s="82" t="s">
        <v>194</v>
      </c>
      <c r="B19" s="93" t="s">
        <v>79</v>
      </c>
      <c r="C19" s="94">
        <v>41913</v>
      </c>
      <c r="D19" s="94" t="s">
        <v>161</v>
      </c>
      <c r="E19" s="95">
        <v>7682</v>
      </c>
      <c r="F19" s="101"/>
      <c r="G19" s="81"/>
      <c r="H19" s="102"/>
      <c r="I19" s="81"/>
      <c r="J19" s="81"/>
    </row>
    <row r="20" spans="1:10" x14ac:dyDescent="0.25">
      <c r="A20" s="82" t="s">
        <v>194</v>
      </c>
      <c r="B20" s="93" t="s">
        <v>80</v>
      </c>
      <c r="C20" s="94">
        <v>41913</v>
      </c>
      <c r="D20" s="94" t="s">
        <v>161</v>
      </c>
      <c r="E20" s="95">
        <v>9931</v>
      </c>
      <c r="F20" s="123" t="s">
        <v>219</v>
      </c>
      <c r="G20" s="81"/>
      <c r="H20" s="123" t="s">
        <v>219</v>
      </c>
      <c r="I20" s="81"/>
      <c r="J20" s="81"/>
    </row>
    <row r="21" spans="1:10" x14ac:dyDescent="0.25">
      <c r="A21" s="82" t="s">
        <v>194</v>
      </c>
      <c r="B21" s="93" t="s">
        <v>80</v>
      </c>
      <c r="C21" s="94">
        <v>42005</v>
      </c>
      <c r="D21" s="94" t="s">
        <v>161</v>
      </c>
      <c r="E21" s="95">
        <v>3173</v>
      </c>
      <c r="F21" s="101"/>
      <c r="G21" s="81"/>
      <c r="H21" s="102"/>
      <c r="I21" s="81"/>
      <c r="J21" s="81"/>
    </row>
    <row r="22" spans="1:10" x14ac:dyDescent="0.25">
      <c r="A22" s="82" t="s">
        <v>194</v>
      </c>
      <c r="B22" s="93" t="s">
        <v>140</v>
      </c>
      <c r="C22" s="94">
        <v>42095</v>
      </c>
      <c r="D22" s="94" t="s">
        <v>161</v>
      </c>
      <c r="E22" s="95">
        <v>5002</v>
      </c>
      <c r="F22" s="103"/>
      <c r="G22" s="81"/>
      <c r="H22" s="84"/>
      <c r="I22" s="81"/>
      <c r="J22" s="81"/>
    </row>
    <row r="23" spans="1:10" x14ac:dyDescent="0.25">
      <c r="A23" s="82" t="s">
        <v>194</v>
      </c>
      <c r="B23" s="93" t="s">
        <v>141</v>
      </c>
      <c r="C23" s="94">
        <v>42095</v>
      </c>
      <c r="D23" s="94" t="s">
        <v>161</v>
      </c>
      <c r="E23" s="95">
        <v>7583</v>
      </c>
      <c r="F23" s="103"/>
      <c r="G23" s="81"/>
      <c r="H23" s="84"/>
      <c r="I23" s="81"/>
      <c r="J23" s="81"/>
    </row>
    <row r="24" spans="1:10" x14ac:dyDescent="0.25">
      <c r="A24" s="82" t="s">
        <v>194</v>
      </c>
      <c r="B24" s="93" t="s">
        <v>142</v>
      </c>
      <c r="C24" s="94">
        <v>42095</v>
      </c>
      <c r="D24" s="94" t="s">
        <v>161</v>
      </c>
      <c r="E24" s="95">
        <v>11579</v>
      </c>
      <c r="F24" s="103"/>
      <c r="G24" s="81"/>
      <c r="H24" s="84"/>
      <c r="I24" s="81"/>
      <c r="J24" s="81"/>
    </row>
    <row r="25" spans="1:10" x14ac:dyDescent="0.25">
      <c r="A25" s="82" t="s">
        <v>194</v>
      </c>
      <c r="B25" s="93" t="s">
        <v>143</v>
      </c>
      <c r="C25" s="94">
        <v>42095</v>
      </c>
      <c r="D25" s="94" t="s">
        <v>161</v>
      </c>
      <c r="E25" s="95">
        <v>12732</v>
      </c>
      <c r="F25" s="103"/>
      <c r="G25" s="81"/>
      <c r="H25" s="84"/>
      <c r="I25" s="81"/>
      <c r="J25" s="81"/>
    </row>
    <row r="26" spans="1:10" x14ac:dyDescent="0.25">
      <c r="A26" s="82" t="s">
        <v>194</v>
      </c>
      <c r="B26" s="93" t="s">
        <v>144</v>
      </c>
      <c r="C26" s="94">
        <v>42095</v>
      </c>
      <c r="D26" s="94" t="s">
        <v>161</v>
      </c>
      <c r="E26" s="95">
        <v>9343</v>
      </c>
      <c r="F26" s="101"/>
      <c r="G26" s="81"/>
      <c r="H26" s="102"/>
      <c r="I26" s="81"/>
      <c r="J26" s="81"/>
    </row>
    <row r="27" spans="1:10" x14ac:dyDescent="0.25">
      <c r="A27" s="82" t="s">
        <v>194</v>
      </c>
      <c r="B27" s="93" t="s">
        <v>145</v>
      </c>
      <c r="C27" s="94">
        <v>42095</v>
      </c>
      <c r="D27" s="94" t="s">
        <v>161</v>
      </c>
      <c r="E27" s="95">
        <v>8109</v>
      </c>
      <c r="F27" s="101"/>
      <c r="G27" s="81"/>
      <c r="H27" s="102"/>
      <c r="I27" s="81"/>
      <c r="J27" s="81"/>
    </row>
    <row r="28" spans="1:10" x14ac:dyDescent="0.25">
      <c r="A28" s="82" t="s">
        <v>194</v>
      </c>
      <c r="B28" s="93" t="s">
        <v>145</v>
      </c>
      <c r="C28" s="94">
        <v>42217</v>
      </c>
      <c r="D28" s="94" t="s">
        <v>161</v>
      </c>
      <c r="E28" s="95">
        <v>3314</v>
      </c>
      <c r="F28" s="101"/>
      <c r="G28" s="81"/>
      <c r="H28" s="102"/>
      <c r="I28" s="81"/>
      <c r="J28" s="81"/>
    </row>
    <row r="29" spans="1:10" x14ac:dyDescent="0.25">
      <c r="A29" s="82" t="s">
        <v>194</v>
      </c>
      <c r="B29" s="93" t="s">
        <v>146</v>
      </c>
      <c r="C29" s="94">
        <v>42095</v>
      </c>
      <c r="D29" s="94" t="s">
        <v>161</v>
      </c>
      <c r="E29" s="95">
        <v>5008</v>
      </c>
      <c r="F29" s="101"/>
      <c r="G29" s="81"/>
      <c r="H29" s="102"/>
      <c r="I29" s="81"/>
      <c r="J29" s="81"/>
    </row>
    <row r="30" spans="1:10" x14ac:dyDescent="0.25">
      <c r="A30" s="82" t="s">
        <v>194</v>
      </c>
      <c r="B30" s="93" t="s">
        <v>155</v>
      </c>
      <c r="C30" s="94">
        <v>42430</v>
      </c>
      <c r="D30" s="94" t="s">
        <v>161</v>
      </c>
      <c r="E30" s="95">
        <v>290</v>
      </c>
      <c r="F30" s="101"/>
      <c r="G30" s="81"/>
      <c r="H30" s="102"/>
      <c r="I30" s="81"/>
      <c r="J30" s="81"/>
    </row>
    <row r="31" spans="1:10" x14ac:dyDescent="0.25">
      <c r="A31" s="82" t="s">
        <v>194</v>
      </c>
      <c r="B31" s="93" t="s">
        <v>147</v>
      </c>
      <c r="C31" s="94">
        <v>42095</v>
      </c>
      <c r="D31" s="94" t="s">
        <v>161</v>
      </c>
      <c r="E31" s="95">
        <v>6626</v>
      </c>
      <c r="F31" s="101"/>
      <c r="G31" s="81"/>
      <c r="H31" s="102"/>
      <c r="I31" s="81"/>
      <c r="J31" s="81"/>
    </row>
    <row r="32" spans="1:10" x14ac:dyDescent="0.25">
      <c r="A32" s="82" t="s">
        <v>194</v>
      </c>
      <c r="B32" s="93" t="s">
        <v>147</v>
      </c>
      <c r="C32" s="94">
        <v>42339</v>
      </c>
      <c r="D32" s="94" t="s">
        <v>161</v>
      </c>
      <c r="E32" s="95">
        <v>1440</v>
      </c>
      <c r="F32" s="101"/>
      <c r="G32" s="81"/>
      <c r="H32" s="102"/>
      <c r="I32" s="81"/>
      <c r="J32" s="81"/>
    </row>
    <row r="33" spans="1:10" x14ac:dyDescent="0.25">
      <c r="A33" s="82" t="s">
        <v>194</v>
      </c>
      <c r="B33" s="93" t="s">
        <v>157</v>
      </c>
      <c r="C33" s="94">
        <v>42370</v>
      </c>
      <c r="D33" s="94" t="s">
        <v>161</v>
      </c>
      <c r="E33" s="95">
        <v>7625</v>
      </c>
      <c r="F33" s="101"/>
      <c r="G33" s="81"/>
      <c r="H33" s="102"/>
      <c r="I33" s="81"/>
      <c r="J33" s="81"/>
    </row>
    <row r="34" spans="1:10" x14ac:dyDescent="0.25">
      <c r="A34" s="82" t="s">
        <v>194</v>
      </c>
      <c r="B34" s="93" t="s">
        <v>158</v>
      </c>
      <c r="C34" s="94">
        <v>42370</v>
      </c>
      <c r="D34" s="94" t="s">
        <v>161</v>
      </c>
      <c r="E34" s="95">
        <v>11591</v>
      </c>
      <c r="F34" s="101"/>
      <c r="G34" s="81"/>
      <c r="H34" s="102"/>
      <c r="I34" s="81"/>
      <c r="J34" s="81"/>
    </row>
    <row r="35" spans="1:10" x14ac:dyDescent="0.25">
      <c r="A35" s="82" t="s">
        <v>194</v>
      </c>
      <c r="B35" s="93" t="s">
        <v>153</v>
      </c>
      <c r="C35" s="94">
        <v>42339</v>
      </c>
      <c r="D35" s="94" t="s">
        <v>161</v>
      </c>
      <c r="E35" s="95">
        <v>500</v>
      </c>
      <c r="F35" s="101"/>
      <c r="G35" s="81"/>
      <c r="H35" s="102"/>
      <c r="I35" s="81"/>
      <c r="J35" s="81"/>
    </row>
    <row r="36" spans="1:10" x14ac:dyDescent="0.25">
      <c r="A36" s="82" t="s">
        <v>194</v>
      </c>
      <c r="B36" s="93" t="s">
        <v>153</v>
      </c>
      <c r="C36" s="94">
        <v>42339</v>
      </c>
      <c r="D36" s="94" t="s">
        <v>161</v>
      </c>
      <c r="E36" s="95">
        <v>7678</v>
      </c>
      <c r="F36" s="101"/>
      <c r="G36" s="81"/>
      <c r="H36" s="102"/>
      <c r="I36" s="81"/>
      <c r="J36" s="81"/>
    </row>
    <row r="37" spans="1:10" x14ac:dyDescent="0.25">
      <c r="A37" s="82" t="s">
        <v>194</v>
      </c>
      <c r="B37" s="93" t="s">
        <v>153</v>
      </c>
      <c r="C37" s="94">
        <v>42430</v>
      </c>
      <c r="D37" s="94" t="s">
        <v>161</v>
      </c>
      <c r="E37" s="95">
        <v>76</v>
      </c>
      <c r="F37" s="101"/>
      <c r="G37" s="81"/>
      <c r="H37" s="102"/>
      <c r="I37" s="81"/>
      <c r="J37" s="81"/>
    </row>
    <row r="38" spans="1:10" x14ac:dyDescent="0.25">
      <c r="A38" s="86" t="s">
        <v>194</v>
      </c>
      <c r="B38" s="104" t="s">
        <v>159</v>
      </c>
      <c r="C38" s="105">
        <v>42430</v>
      </c>
      <c r="D38" s="105" t="s">
        <v>161</v>
      </c>
      <c r="E38" s="106">
        <v>10000</v>
      </c>
      <c r="F38" s="107"/>
      <c r="G38" s="87"/>
      <c r="H38" s="115"/>
      <c r="I38" s="87"/>
      <c r="J38" s="81"/>
    </row>
    <row r="39" spans="1:10" x14ac:dyDescent="0.25">
      <c r="A39" s="81" t="s">
        <v>196</v>
      </c>
      <c r="B39" s="93" t="s">
        <v>61</v>
      </c>
      <c r="C39" s="94">
        <v>41913</v>
      </c>
      <c r="D39" s="94" t="s">
        <v>172</v>
      </c>
      <c r="E39" s="95">
        <v>1222</v>
      </c>
      <c r="F39" s="101"/>
      <c r="G39" s="83">
        <f>SUM(E39:E44)</f>
        <v>7309</v>
      </c>
      <c r="H39" s="84"/>
      <c r="I39" s="82" t="s">
        <v>207</v>
      </c>
      <c r="J39" s="81"/>
    </row>
    <row r="40" spans="1:10" x14ac:dyDescent="0.25">
      <c r="A40" s="81" t="s">
        <v>196</v>
      </c>
      <c r="B40" s="93" t="s">
        <v>62</v>
      </c>
      <c r="C40" s="94">
        <v>41913</v>
      </c>
      <c r="D40" s="94" t="s">
        <v>172</v>
      </c>
      <c r="E40" s="95">
        <v>932</v>
      </c>
      <c r="F40" s="101"/>
      <c r="G40" s="83">
        <f>SUM(E45:E57)</f>
        <v>18641</v>
      </c>
      <c r="H40" s="84"/>
      <c r="I40" s="82" t="s">
        <v>208</v>
      </c>
      <c r="J40" s="81"/>
    </row>
    <row r="41" spans="1:10" x14ac:dyDescent="0.25">
      <c r="A41" s="81" t="s">
        <v>196</v>
      </c>
      <c r="B41" s="93" t="s">
        <v>63</v>
      </c>
      <c r="C41" s="94">
        <v>41913</v>
      </c>
      <c r="D41" s="94" t="s">
        <v>172</v>
      </c>
      <c r="E41" s="95">
        <v>1486</v>
      </c>
      <c r="F41" s="101"/>
      <c r="G41" s="83">
        <f>SUM(E58:E59)</f>
        <v>1735</v>
      </c>
      <c r="H41" s="113"/>
      <c r="I41" s="82" t="s">
        <v>209</v>
      </c>
      <c r="J41" s="81"/>
    </row>
    <row r="42" spans="1:10" x14ac:dyDescent="0.25">
      <c r="A42" s="81" t="s">
        <v>196</v>
      </c>
      <c r="B42" s="93" t="s">
        <v>64</v>
      </c>
      <c r="C42" s="94">
        <v>41913</v>
      </c>
      <c r="D42" s="94" t="s">
        <v>172</v>
      </c>
      <c r="E42" s="95">
        <v>819</v>
      </c>
      <c r="F42" s="101"/>
      <c r="G42" s="83"/>
      <c r="H42" s="88"/>
      <c r="I42" s="81"/>
      <c r="J42" s="81"/>
    </row>
    <row r="43" spans="1:10" x14ac:dyDescent="0.25">
      <c r="A43" s="81" t="s">
        <v>196</v>
      </c>
      <c r="B43" s="93" t="s">
        <v>65</v>
      </c>
      <c r="C43" s="94">
        <v>41913</v>
      </c>
      <c r="D43" s="94" t="s">
        <v>172</v>
      </c>
      <c r="E43" s="95">
        <v>1330</v>
      </c>
      <c r="F43" s="101"/>
      <c r="G43" s="81"/>
      <c r="H43" s="102"/>
      <c r="I43" s="81"/>
      <c r="J43" s="81"/>
    </row>
    <row r="44" spans="1:10" x14ac:dyDescent="0.25">
      <c r="A44" s="81" t="s">
        <v>196</v>
      </c>
      <c r="B44" s="93" t="s">
        <v>66</v>
      </c>
      <c r="C44" s="94">
        <v>41913</v>
      </c>
      <c r="D44" s="94" t="s">
        <v>172</v>
      </c>
      <c r="E44" s="95">
        <v>1520</v>
      </c>
      <c r="F44" s="101"/>
      <c r="G44" s="81"/>
      <c r="H44" s="102"/>
      <c r="I44" s="81"/>
      <c r="J44" s="81"/>
    </row>
    <row r="45" spans="1:10" x14ac:dyDescent="0.25">
      <c r="A45" s="81" t="s">
        <v>196</v>
      </c>
      <c r="B45" s="93" t="s">
        <v>87</v>
      </c>
      <c r="C45" s="94">
        <v>41913</v>
      </c>
      <c r="D45" s="94" t="s">
        <v>172</v>
      </c>
      <c r="E45" s="95">
        <v>1233</v>
      </c>
      <c r="F45" s="101"/>
      <c r="G45" s="81"/>
      <c r="H45" s="102"/>
      <c r="I45" s="81"/>
      <c r="J45" s="81"/>
    </row>
    <row r="46" spans="1:10" x14ac:dyDescent="0.25">
      <c r="A46" s="81" t="s">
        <v>196</v>
      </c>
      <c r="B46" s="93" t="s">
        <v>88</v>
      </c>
      <c r="C46" s="94">
        <v>41913</v>
      </c>
      <c r="D46" s="94" t="s">
        <v>172</v>
      </c>
      <c r="E46" s="95">
        <v>1376</v>
      </c>
      <c r="F46" s="101"/>
      <c r="G46" s="81"/>
      <c r="H46" s="102"/>
      <c r="I46" s="81"/>
      <c r="J46" s="81"/>
    </row>
    <row r="47" spans="1:10" x14ac:dyDescent="0.25">
      <c r="A47" s="81" t="s">
        <v>196</v>
      </c>
      <c r="B47" s="93" t="s">
        <v>89</v>
      </c>
      <c r="C47" s="94">
        <v>41913</v>
      </c>
      <c r="D47" s="94" t="s">
        <v>172</v>
      </c>
      <c r="E47" s="95">
        <v>2173</v>
      </c>
      <c r="F47" s="101"/>
      <c r="G47" s="81"/>
      <c r="H47" s="102"/>
      <c r="I47" s="81"/>
      <c r="J47" s="81"/>
    </row>
    <row r="48" spans="1:10" x14ac:dyDescent="0.25">
      <c r="A48" s="81" t="s">
        <v>196</v>
      </c>
      <c r="B48" s="93" t="s">
        <v>90</v>
      </c>
      <c r="C48" s="94">
        <v>41913</v>
      </c>
      <c r="D48" s="94" t="s">
        <v>172</v>
      </c>
      <c r="E48" s="95">
        <v>2147</v>
      </c>
      <c r="F48" s="101"/>
      <c r="G48" s="81"/>
      <c r="H48" s="102"/>
      <c r="I48" s="81"/>
      <c r="J48" s="81"/>
    </row>
    <row r="49" spans="1:10" x14ac:dyDescent="0.25">
      <c r="A49" s="81" t="s">
        <v>196</v>
      </c>
      <c r="B49" s="93" t="s">
        <v>91</v>
      </c>
      <c r="C49" s="94">
        <v>41913</v>
      </c>
      <c r="D49" s="94" t="s">
        <v>172</v>
      </c>
      <c r="E49" s="95">
        <v>1884</v>
      </c>
      <c r="F49" s="101"/>
      <c r="G49" s="81"/>
      <c r="H49" s="102"/>
      <c r="I49" s="81"/>
      <c r="J49" s="81"/>
    </row>
    <row r="50" spans="1:10" x14ac:dyDescent="0.25">
      <c r="A50" s="81" t="s">
        <v>196</v>
      </c>
      <c r="B50" s="93" t="s">
        <v>92</v>
      </c>
      <c r="C50" s="94">
        <v>41913</v>
      </c>
      <c r="D50" s="94" t="s">
        <v>172</v>
      </c>
      <c r="E50" s="95">
        <v>1883</v>
      </c>
      <c r="F50" s="101"/>
      <c r="G50" s="81"/>
      <c r="H50" s="102"/>
      <c r="I50" s="81"/>
      <c r="J50" s="81"/>
    </row>
    <row r="51" spans="1:10" x14ac:dyDescent="0.25">
      <c r="A51" s="81" t="s">
        <v>196</v>
      </c>
      <c r="B51" s="93" t="s">
        <v>134</v>
      </c>
      <c r="C51" s="94">
        <v>42005</v>
      </c>
      <c r="D51" s="94" t="s">
        <v>172</v>
      </c>
      <c r="E51" s="95">
        <v>1262</v>
      </c>
      <c r="F51" s="123" t="s">
        <v>219</v>
      </c>
      <c r="G51" s="81"/>
      <c r="H51" s="123" t="s">
        <v>219</v>
      </c>
      <c r="I51" s="81"/>
      <c r="J51" s="81"/>
    </row>
    <row r="52" spans="1:10" x14ac:dyDescent="0.25">
      <c r="A52" s="81" t="s">
        <v>196</v>
      </c>
      <c r="B52" s="93" t="s">
        <v>135</v>
      </c>
      <c r="C52" s="94">
        <v>42005</v>
      </c>
      <c r="D52" s="94" t="s">
        <v>172</v>
      </c>
      <c r="E52" s="95">
        <v>1165</v>
      </c>
      <c r="F52" s="101"/>
      <c r="G52" s="81"/>
      <c r="H52" s="102"/>
      <c r="I52" s="81"/>
      <c r="J52" s="81"/>
    </row>
    <row r="53" spans="1:10" x14ac:dyDescent="0.25">
      <c r="A53" s="81" t="s">
        <v>196</v>
      </c>
      <c r="B53" s="93" t="s">
        <v>136</v>
      </c>
      <c r="C53" s="94">
        <v>42005</v>
      </c>
      <c r="D53" s="94" t="s">
        <v>172</v>
      </c>
      <c r="E53" s="95">
        <v>693</v>
      </c>
      <c r="F53" s="101"/>
      <c r="G53" s="81"/>
      <c r="H53" s="102"/>
      <c r="I53" s="81"/>
      <c r="J53" s="81"/>
    </row>
    <row r="54" spans="1:10" x14ac:dyDescent="0.25">
      <c r="A54" s="81" t="s">
        <v>196</v>
      </c>
      <c r="B54" s="93" t="s">
        <v>136</v>
      </c>
      <c r="C54" s="94">
        <v>42095</v>
      </c>
      <c r="D54" s="94" t="s">
        <v>172</v>
      </c>
      <c r="E54" s="95">
        <v>437</v>
      </c>
      <c r="F54" s="101"/>
      <c r="G54" s="81"/>
      <c r="H54" s="102"/>
      <c r="I54" s="81"/>
      <c r="J54" s="81"/>
    </row>
    <row r="55" spans="1:10" x14ac:dyDescent="0.25">
      <c r="A55" s="81" t="s">
        <v>196</v>
      </c>
      <c r="B55" s="93" t="s">
        <v>137</v>
      </c>
      <c r="C55" s="94">
        <v>42095</v>
      </c>
      <c r="D55" s="94" t="s">
        <v>172</v>
      </c>
      <c r="E55" s="95">
        <v>1483</v>
      </c>
      <c r="F55" s="101"/>
      <c r="G55" s="81"/>
      <c r="H55" s="102"/>
      <c r="I55" s="81"/>
      <c r="J55" s="81"/>
    </row>
    <row r="56" spans="1:10" x14ac:dyDescent="0.25">
      <c r="A56" s="81" t="s">
        <v>196</v>
      </c>
      <c r="B56" s="93" t="s">
        <v>138</v>
      </c>
      <c r="C56" s="94">
        <v>42095</v>
      </c>
      <c r="D56" s="94" t="s">
        <v>172</v>
      </c>
      <c r="E56" s="95">
        <v>1813</v>
      </c>
      <c r="F56" s="101"/>
      <c r="G56" s="81"/>
      <c r="H56" s="102"/>
      <c r="I56" s="81"/>
      <c r="J56" s="81"/>
    </row>
    <row r="57" spans="1:10" x14ac:dyDescent="0.25">
      <c r="A57" s="81" t="s">
        <v>196</v>
      </c>
      <c r="B57" s="93" t="s">
        <v>139</v>
      </c>
      <c r="C57" s="94">
        <v>42095</v>
      </c>
      <c r="D57" s="94" t="s">
        <v>172</v>
      </c>
      <c r="E57" s="95">
        <v>1092</v>
      </c>
      <c r="F57" s="101"/>
      <c r="G57" s="81"/>
      <c r="H57" s="102"/>
      <c r="I57" s="81"/>
      <c r="J57" s="81"/>
    </row>
    <row r="58" spans="1:10" x14ac:dyDescent="0.25">
      <c r="A58" s="81" t="s">
        <v>196</v>
      </c>
      <c r="B58" s="93" t="s">
        <v>149</v>
      </c>
      <c r="C58" s="94">
        <v>42095</v>
      </c>
      <c r="D58" s="94" t="s">
        <v>172</v>
      </c>
      <c r="E58" s="95">
        <v>574</v>
      </c>
      <c r="F58" s="101"/>
      <c r="G58" s="81"/>
      <c r="H58" s="102"/>
      <c r="I58" s="81"/>
      <c r="J58" s="81"/>
    </row>
    <row r="59" spans="1:10" x14ac:dyDescent="0.25">
      <c r="A59" s="87" t="s">
        <v>196</v>
      </c>
      <c r="B59" s="104" t="s">
        <v>151</v>
      </c>
      <c r="C59" s="105">
        <v>42095</v>
      </c>
      <c r="D59" s="105" t="s">
        <v>172</v>
      </c>
      <c r="E59" s="106">
        <v>1161</v>
      </c>
      <c r="F59" s="107"/>
      <c r="G59" s="87"/>
      <c r="H59" s="108"/>
      <c r="I59" s="90"/>
      <c r="J59" s="81"/>
    </row>
    <row r="60" spans="1:10" x14ac:dyDescent="0.25">
      <c r="A60" s="81" t="s">
        <v>193</v>
      </c>
      <c r="B60" s="93" t="s">
        <v>19</v>
      </c>
      <c r="C60" s="94">
        <v>41041</v>
      </c>
      <c r="D60" s="94" t="s">
        <v>163</v>
      </c>
      <c r="E60" s="95">
        <v>38143</v>
      </c>
      <c r="F60" s="101"/>
      <c r="G60" s="83">
        <f>SUM(E60:E76)</f>
        <v>484335</v>
      </c>
      <c r="H60" s="84"/>
      <c r="I60" s="82" t="s">
        <v>206</v>
      </c>
      <c r="J60" s="81"/>
    </row>
    <row r="61" spans="1:10" x14ac:dyDescent="0.25">
      <c r="A61" s="81" t="s">
        <v>193</v>
      </c>
      <c r="B61" s="93" t="s">
        <v>34</v>
      </c>
      <c r="C61" s="94">
        <v>41609</v>
      </c>
      <c r="D61" s="94" t="s">
        <v>163</v>
      </c>
      <c r="E61" s="95">
        <v>26875</v>
      </c>
      <c r="F61" s="101"/>
      <c r="G61" s="83">
        <f>SUM(E67:E76)</f>
        <v>246192</v>
      </c>
      <c r="H61" s="84"/>
      <c r="I61" s="82" t="s">
        <v>207</v>
      </c>
      <c r="J61" s="81"/>
    </row>
    <row r="62" spans="1:10" x14ac:dyDescent="0.25">
      <c r="A62" s="81" t="s">
        <v>193</v>
      </c>
      <c r="B62" s="93" t="s">
        <v>35</v>
      </c>
      <c r="C62" s="94">
        <v>41609</v>
      </c>
      <c r="D62" s="94" t="s">
        <v>163</v>
      </c>
      <c r="E62" s="95">
        <v>39253</v>
      </c>
      <c r="F62" s="101"/>
      <c r="G62" s="83">
        <f>SUM(E77:E96)</f>
        <v>541930</v>
      </c>
      <c r="H62" s="113"/>
      <c r="I62" s="82" t="s">
        <v>208</v>
      </c>
      <c r="J62" s="81"/>
    </row>
    <row r="63" spans="1:10" x14ac:dyDescent="0.25">
      <c r="A63" s="81" t="s">
        <v>193</v>
      </c>
      <c r="B63" s="93" t="s">
        <v>36</v>
      </c>
      <c r="C63" s="94">
        <v>41609</v>
      </c>
      <c r="D63" s="94" t="s">
        <v>163</v>
      </c>
      <c r="E63" s="95">
        <v>29767</v>
      </c>
      <c r="F63" s="101"/>
      <c r="G63" s="83">
        <f>+E97</f>
        <v>43254</v>
      </c>
      <c r="H63" s="113"/>
      <c r="I63" s="82" t="s">
        <v>209</v>
      </c>
      <c r="J63" s="81"/>
    </row>
    <row r="64" spans="1:10" x14ac:dyDescent="0.25">
      <c r="A64" s="81" t="s">
        <v>193</v>
      </c>
      <c r="B64" s="93" t="s">
        <v>37</v>
      </c>
      <c r="C64" s="94">
        <v>41609</v>
      </c>
      <c r="D64" s="94" t="s">
        <v>163</v>
      </c>
      <c r="E64" s="95">
        <v>45454</v>
      </c>
      <c r="F64" s="101"/>
      <c r="G64" s="81"/>
      <c r="H64" s="102"/>
      <c r="I64" s="81"/>
      <c r="J64" s="81"/>
    </row>
    <row r="65" spans="1:10" x14ac:dyDescent="0.25">
      <c r="A65" s="81" t="s">
        <v>193</v>
      </c>
      <c r="B65" s="93" t="s">
        <v>38</v>
      </c>
      <c r="C65" s="94">
        <v>41609</v>
      </c>
      <c r="D65" s="94" t="s">
        <v>163</v>
      </c>
      <c r="E65" s="95">
        <v>34606</v>
      </c>
      <c r="F65" s="101"/>
      <c r="G65" s="81"/>
      <c r="H65" s="102"/>
      <c r="I65" s="81"/>
      <c r="J65" s="81"/>
    </row>
    <row r="66" spans="1:10" x14ac:dyDescent="0.25">
      <c r="A66" s="81" t="s">
        <v>193</v>
      </c>
      <c r="B66" s="93" t="s">
        <v>39</v>
      </c>
      <c r="C66" s="94">
        <v>41609</v>
      </c>
      <c r="D66" s="94" t="s">
        <v>163</v>
      </c>
      <c r="E66" s="95">
        <v>24045</v>
      </c>
      <c r="F66" s="101"/>
      <c r="G66" s="81"/>
      <c r="H66" s="102"/>
      <c r="I66" s="81"/>
      <c r="J66" s="81"/>
    </row>
    <row r="67" spans="1:10" x14ac:dyDescent="0.25">
      <c r="A67" s="81" t="s">
        <v>193</v>
      </c>
      <c r="B67" s="93" t="s">
        <v>51</v>
      </c>
      <c r="C67" s="94">
        <v>41821</v>
      </c>
      <c r="D67" s="94" t="s">
        <v>163</v>
      </c>
      <c r="E67" s="95">
        <v>15535</v>
      </c>
      <c r="F67" s="101"/>
      <c r="G67" s="81"/>
      <c r="H67" s="102"/>
      <c r="I67" s="81"/>
      <c r="J67" s="81"/>
    </row>
    <row r="68" spans="1:10" x14ac:dyDescent="0.25">
      <c r="A68" s="81" t="s">
        <v>193</v>
      </c>
      <c r="B68" s="93" t="s">
        <v>51</v>
      </c>
      <c r="C68" s="94">
        <v>41913</v>
      </c>
      <c r="D68" s="94" t="s">
        <v>163</v>
      </c>
      <c r="E68" s="95">
        <v>26280</v>
      </c>
      <c r="F68" s="101"/>
      <c r="G68" s="81"/>
      <c r="H68" s="102"/>
      <c r="I68" s="81"/>
      <c r="J68" s="81"/>
    </row>
    <row r="69" spans="1:10" x14ac:dyDescent="0.25">
      <c r="A69" s="81" t="s">
        <v>193</v>
      </c>
      <c r="B69" s="93" t="s">
        <v>94</v>
      </c>
      <c r="C69" s="94">
        <v>41913</v>
      </c>
      <c r="D69" s="94" t="s">
        <v>163</v>
      </c>
      <c r="E69" s="95">
        <v>24591</v>
      </c>
      <c r="F69" s="101"/>
      <c r="G69" s="81"/>
      <c r="H69" s="102"/>
      <c r="I69" s="81"/>
      <c r="J69" s="81"/>
    </row>
    <row r="70" spans="1:10" x14ac:dyDescent="0.25">
      <c r="A70" s="81" t="s">
        <v>193</v>
      </c>
      <c r="B70" s="93" t="s">
        <v>95</v>
      </c>
      <c r="C70" s="94">
        <v>41913</v>
      </c>
      <c r="D70" s="94" t="s">
        <v>163</v>
      </c>
      <c r="E70" s="95">
        <v>39676</v>
      </c>
      <c r="F70" s="101"/>
      <c r="G70" s="81"/>
      <c r="H70" s="102"/>
      <c r="I70" s="81"/>
      <c r="J70" s="81"/>
    </row>
    <row r="71" spans="1:10" x14ac:dyDescent="0.25">
      <c r="A71" s="81" t="s">
        <v>193</v>
      </c>
      <c r="B71" s="93" t="s">
        <v>96</v>
      </c>
      <c r="C71" s="94">
        <v>41913</v>
      </c>
      <c r="D71" s="94" t="s">
        <v>163</v>
      </c>
      <c r="E71" s="95">
        <v>32117</v>
      </c>
      <c r="F71" s="101"/>
      <c r="G71" s="81"/>
      <c r="H71" s="102"/>
      <c r="I71" s="81"/>
      <c r="J71" s="81"/>
    </row>
    <row r="72" spans="1:10" x14ac:dyDescent="0.25">
      <c r="A72" s="81" t="s">
        <v>193</v>
      </c>
      <c r="B72" s="93" t="s">
        <v>97</v>
      </c>
      <c r="C72" s="94">
        <v>41913</v>
      </c>
      <c r="D72" s="94" t="s">
        <v>163</v>
      </c>
      <c r="E72" s="95">
        <v>27336</v>
      </c>
      <c r="F72" s="101"/>
      <c r="G72" s="81"/>
      <c r="H72" s="102"/>
      <c r="I72" s="81"/>
      <c r="J72" s="81"/>
    </row>
    <row r="73" spans="1:10" x14ac:dyDescent="0.25">
      <c r="A73" s="81" t="s">
        <v>193</v>
      </c>
      <c r="B73" s="93" t="s">
        <v>97</v>
      </c>
      <c r="C73" s="94">
        <v>42005</v>
      </c>
      <c r="D73" s="94" t="s">
        <v>163</v>
      </c>
      <c r="E73" s="95">
        <v>12577</v>
      </c>
      <c r="F73" s="101"/>
      <c r="G73" s="81"/>
      <c r="H73" s="102"/>
      <c r="I73" s="81"/>
      <c r="J73" s="81"/>
    </row>
    <row r="74" spans="1:10" x14ac:dyDescent="0.25">
      <c r="A74" s="81" t="s">
        <v>193</v>
      </c>
      <c r="B74" s="93" t="s">
        <v>117</v>
      </c>
      <c r="C74" s="94">
        <v>42005</v>
      </c>
      <c r="D74" s="94" t="s">
        <v>163</v>
      </c>
      <c r="E74" s="95">
        <v>25465</v>
      </c>
      <c r="F74" s="101"/>
      <c r="G74" s="81"/>
      <c r="H74" s="102"/>
      <c r="I74" s="81"/>
      <c r="J74" s="81"/>
    </row>
    <row r="75" spans="1:10" x14ac:dyDescent="0.25">
      <c r="A75" s="81" t="s">
        <v>193</v>
      </c>
      <c r="B75" s="93" t="s">
        <v>117</v>
      </c>
      <c r="C75" s="94">
        <v>42036</v>
      </c>
      <c r="D75" s="94" t="s">
        <v>163</v>
      </c>
      <c r="E75" s="95">
        <v>3000</v>
      </c>
      <c r="F75" s="101"/>
      <c r="G75" s="81"/>
      <c r="H75" s="102"/>
      <c r="I75" s="81"/>
      <c r="J75" s="81"/>
    </row>
    <row r="76" spans="1:10" x14ac:dyDescent="0.25">
      <c r="A76" s="81" t="s">
        <v>193</v>
      </c>
      <c r="B76" s="93" t="s">
        <v>117</v>
      </c>
      <c r="C76" s="94">
        <v>42095</v>
      </c>
      <c r="D76" s="94" t="s">
        <v>163</v>
      </c>
      <c r="E76" s="95">
        <v>39615</v>
      </c>
      <c r="F76" s="101"/>
      <c r="G76" s="81"/>
      <c r="H76" s="102"/>
      <c r="I76" s="81"/>
      <c r="J76" s="81"/>
    </row>
    <row r="77" spans="1:10" x14ac:dyDescent="0.25">
      <c r="A77" s="81" t="s">
        <v>193</v>
      </c>
      <c r="B77" s="93" t="s">
        <v>98</v>
      </c>
      <c r="C77" s="94">
        <v>41913</v>
      </c>
      <c r="D77" s="94" t="s">
        <v>163</v>
      </c>
      <c r="E77" s="95">
        <v>25000</v>
      </c>
      <c r="F77" s="101"/>
      <c r="G77" s="81"/>
      <c r="H77" s="102"/>
      <c r="I77" s="81"/>
      <c r="J77" s="81"/>
    </row>
    <row r="78" spans="1:10" x14ac:dyDescent="0.25">
      <c r="A78" s="81" t="s">
        <v>193</v>
      </c>
      <c r="B78" s="93" t="s">
        <v>98</v>
      </c>
      <c r="C78" s="94">
        <v>41944</v>
      </c>
      <c r="D78" s="94" t="s">
        <v>163</v>
      </c>
      <c r="E78" s="95">
        <v>991</v>
      </c>
      <c r="F78" s="101"/>
      <c r="G78" s="81"/>
      <c r="H78" s="102"/>
      <c r="I78" s="81"/>
      <c r="J78" s="81"/>
    </row>
    <row r="79" spans="1:10" x14ac:dyDescent="0.25">
      <c r="A79" s="81" t="s">
        <v>193</v>
      </c>
      <c r="B79" s="93" t="s">
        <v>103</v>
      </c>
      <c r="C79" s="94">
        <v>41944</v>
      </c>
      <c r="D79" s="94" t="s">
        <v>163</v>
      </c>
      <c r="E79" s="95">
        <v>39394</v>
      </c>
      <c r="F79" s="101"/>
      <c r="G79" s="81"/>
      <c r="H79" s="102"/>
      <c r="I79" s="81"/>
      <c r="J79" s="81"/>
    </row>
    <row r="80" spans="1:10" x14ac:dyDescent="0.25">
      <c r="A80" s="81" t="s">
        <v>193</v>
      </c>
      <c r="B80" s="93" t="s">
        <v>107</v>
      </c>
      <c r="C80" s="94">
        <v>41944</v>
      </c>
      <c r="D80" s="94" t="s">
        <v>163</v>
      </c>
      <c r="E80" s="95">
        <v>60000</v>
      </c>
      <c r="F80" s="101"/>
      <c r="G80" s="81"/>
      <c r="H80" s="102"/>
      <c r="I80" s="81"/>
      <c r="J80" s="81"/>
    </row>
    <row r="81" spans="1:12" x14ac:dyDescent="0.25">
      <c r="A81" s="81" t="s">
        <v>193</v>
      </c>
      <c r="B81" s="93" t="s">
        <v>107</v>
      </c>
      <c r="C81" s="94">
        <v>42095</v>
      </c>
      <c r="D81" s="94" t="s">
        <v>163</v>
      </c>
      <c r="E81" s="95">
        <v>160</v>
      </c>
      <c r="F81" s="101"/>
      <c r="G81" s="81"/>
      <c r="H81" s="102"/>
      <c r="I81" s="81"/>
      <c r="J81" s="81"/>
    </row>
    <row r="82" spans="1:12" x14ac:dyDescent="0.25">
      <c r="A82" s="81" t="s">
        <v>193</v>
      </c>
      <c r="B82" s="93" t="s">
        <v>104</v>
      </c>
      <c r="C82" s="94">
        <v>41944</v>
      </c>
      <c r="D82" s="94" t="s">
        <v>163</v>
      </c>
      <c r="E82" s="95">
        <v>66150</v>
      </c>
      <c r="F82" s="101"/>
      <c r="G82" s="81"/>
      <c r="H82" s="102"/>
      <c r="I82" s="81"/>
      <c r="J82" s="81"/>
    </row>
    <row r="83" spans="1:12" x14ac:dyDescent="0.25">
      <c r="A83" s="81" t="s">
        <v>193</v>
      </c>
      <c r="B83" s="93" t="s">
        <v>105</v>
      </c>
      <c r="C83" s="94">
        <v>41944</v>
      </c>
      <c r="D83" s="94" t="s">
        <v>163</v>
      </c>
      <c r="E83" s="95">
        <v>48537</v>
      </c>
      <c r="F83" s="101"/>
      <c r="G83" s="81"/>
      <c r="H83" s="102"/>
      <c r="I83" s="81"/>
      <c r="J83" s="81"/>
    </row>
    <row r="84" spans="1:12" x14ac:dyDescent="0.25">
      <c r="A84" s="81" t="s">
        <v>193</v>
      </c>
      <c r="B84" s="93" t="s">
        <v>106</v>
      </c>
      <c r="C84" s="94">
        <v>41944</v>
      </c>
      <c r="D84" s="94" t="s">
        <v>163</v>
      </c>
      <c r="E84" s="95">
        <v>39928</v>
      </c>
      <c r="F84" s="101"/>
      <c r="G84" s="81"/>
      <c r="H84" s="102"/>
      <c r="I84" s="81"/>
      <c r="J84" s="81"/>
    </row>
    <row r="85" spans="1:12" x14ac:dyDescent="0.25">
      <c r="A85" s="81" t="s">
        <v>193</v>
      </c>
      <c r="B85" s="93" t="s">
        <v>106</v>
      </c>
      <c r="C85" s="94">
        <v>42095</v>
      </c>
      <c r="D85" s="94" t="s">
        <v>163</v>
      </c>
      <c r="E85" s="95">
        <v>19422</v>
      </c>
      <c r="F85" s="101"/>
      <c r="G85" s="81"/>
      <c r="H85" s="102"/>
      <c r="I85" s="81"/>
      <c r="J85" s="81"/>
    </row>
    <row r="86" spans="1:12" x14ac:dyDescent="0.25">
      <c r="A86" s="81" t="s">
        <v>193</v>
      </c>
      <c r="B86" s="93" t="s">
        <v>123</v>
      </c>
      <c r="C86" s="94">
        <v>42095</v>
      </c>
      <c r="D86" s="94" t="s">
        <v>163</v>
      </c>
      <c r="E86" s="95">
        <v>26017</v>
      </c>
      <c r="F86" s="123" t="s">
        <v>219</v>
      </c>
      <c r="G86" s="81"/>
      <c r="H86" s="123" t="s">
        <v>219</v>
      </c>
      <c r="I86" s="81"/>
      <c r="J86" s="81"/>
    </row>
    <row r="87" spans="1:12" x14ac:dyDescent="0.25">
      <c r="A87" s="81" t="s">
        <v>193</v>
      </c>
      <c r="B87" s="93" t="s">
        <v>124</v>
      </c>
      <c r="C87" s="94">
        <v>42095</v>
      </c>
      <c r="D87" s="94" t="s">
        <v>163</v>
      </c>
      <c r="E87" s="95">
        <v>36234</v>
      </c>
      <c r="F87" s="101"/>
      <c r="G87" s="81"/>
      <c r="H87" s="102"/>
      <c r="I87" s="81"/>
      <c r="J87" s="81"/>
    </row>
    <row r="88" spans="1:12" x14ac:dyDescent="0.25">
      <c r="A88" s="81" t="s">
        <v>193</v>
      </c>
      <c r="B88" s="93" t="s">
        <v>125</v>
      </c>
      <c r="C88" s="94">
        <v>42095</v>
      </c>
      <c r="D88" s="94" t="s">
        <v>163</v>
      </c>
      <c r="E88" s="95">
        <v>41907</v>
      </c>
      <c r="F88" s="101"/>
      <c r="G88" s="81"/>
      <c r="H88" s="102"/>
      <c r="I88" s="81"/>
      <c r="J88" s="81"/>
    </row>
    <row r="89" spans="1:12" x14ac:dyDescent="0.25">
      <c r="A89" s="81" t="s">
        <v>193</v>
      </c>
      <c r="B89" s="93" t="s">
        <v>119</v>
      </c>
      <c r="C89" s="94">
        <v>42095</v>
      </c>
      <c r="D89" s="94" t="s">
        <v>163</v>
      </c>
      <c r="E89" s="95">
        <v>38734</v>
      </c>
      <c r="F89" s="101"/>
      <c r="G89" s="81"/>
      <c r="H89" s="102"/>
      <c r="I89" s="81"/>
      <c r="J89" s="81"/>
    </row>
    <row r="90" spans="1:12" x14ac:dyDescent="0.25">
      <c r="A90" s="81" t="s">
        <v>193</v>
      </c>
      <c r="B90" s="93" t="s">
        <v>119</v>
      </c>
      <c r="C90" s="94">
        <v>42339</v>
      </c>
      <c r="D90" s="94" t="s">
        <v>163</v>
      </c>
      <c r="E90" s="95">
        <v>882</v>
      </c>
      <c r="F90" s="101"/>
      <c r="G90" s="81"/>
      <c r="H90" s="102"/>
      <c r="I90" s="81"/>
      <c r="J90" s="81"/>
    </row>
    <row r="91" spans="1:12" x14ac:dyDescent="0.25">
      <c r="A91" s="81" t="s">
        <v>193</v>
      </c>
      <c r="B91" s="93" t="s">
        <v>131</v>
      </c>
      <c r="C91" s="94">
        <v>42156</v>
      </c>
      <c r="D91" s="94" t="s">
        <v>163</v>
      </c>
      <c r="E91" s="95">
        <v>30000</v>
      </c>
      <c r="F91" s="101"/>
      <c r="G91" s="81"/>
      <c r="H91" s="102"/>
      <c r="I91" s="81"/>
      <c r="J91" s="81"/>
    </row>
    <row r="92" spans="1:12" x14ac:dyDescent="0.25">
      <c r="A92" s="81" t="s">
        <v>193</v>
      </c>
      <c r="B92" s="93" t="s">
        <v>131</v>
      </c>
      <c r="C92" s="94">
        <v>42370</v>
      </c>
      <c r="D92" s="94" t="s">
        <v>163</v>
      </c>
      <c r="E92" s="95">
        <v>24038</v>
      </c>
      <c r="F92" s="101"/>
      <c r="G92" s="81"/>
      <c r="H92" s="102"/>
      <c r="I92" s="81"/>
      <c r="J92" s="81"/>
    </row>
    <row r="93" spans="1:12" x14ac:dyDescent="0.25">
      <c r="A93" s="81" t="s">
        <v>193</v>
      </c>
      <c r="B93" s="93" t="s">
        <v>131</v>
      </c>
      <c r="C93" s="94">
        <v>42401</v>
      </c>
      <c r="D93" s="94" t="s">
        <v>163</v>
      </c>
      <c r="E93" s="95">
        <v>1653</v>
      </c>
      <c r="F93" s="101"/>
      <c r="G93" s="81"/>
      <c r="H93" s="102"/>
      <c r="I93" s="81"/>
      <c r="J93" s="81"/>
    </row>
    <row r="94" spans="1:12" x14ac:dyDescent="0.25">
      <c r="A94" s="81" t="s">
        <v>193</v>
      </c>
      <c r="B94" s="93" t="s">
        <v>130</v>
      </c>
      <c r="C94" s="94">
        <v>42125</v>
      </c>
      <c r="D94" s="94" t="s">
        <v>163</v>
      </c>
      <c r="E94" s="95">
        <v>20000</v>
      </c>
      <c r="F94" s="101"/>
      <c r="G94" s="81"/>
      <c r="H94" s="102"/>
      <c r="I94" s="81"/>
      <c r="J94" s="81"/>
    </row>
    <row r="95" spans="1:12" x14ac:dyDescent="0.25">
      <c r="A95" s="81" t="s">
        <v>193</v>
      </c>
      <c r="B95" s="93" t="s">
        <v>130</v>
      </c>
      <c r="C95" s="94">
        <v>42339</v>
      </c>
      <c r="D95" s="94" t="s">
        <v>163</v>
      </c>
      <c r="E95" s="95">
        <v>22000</v>
      </c>
      <c r="F95" s="101"/>
      <c r="G95" s="81"/>
      <c r="H95" s="102"/>
      <c r="I95" s="81"/>
      <c r="J95" s="81"/>
      <c r="L95" s="77"/>
    </row>
    <row r="96" spans="1:12" s="76" customFormat="1" x14ac:dyDescent="0.25">
      <c r="A96" s="81" t="s">
        <v>193</v>
      </c>
      <c r="B96" s="93" t="s">
        <v>156</v>
      </c>
      <c r="C96" s="94">
        <v>42430</v>
      </c>
      <c r="D96" s="94" t="s">
        <v>163</v>
      </c>
      <c r="E96" s="95">
        <v>883</v>
      </c>
      <c r="F96" s="101"/>
      <c r="G96" s="81"/>
      <c r="H96" s="102"/>
      <c r="I96" s="81"/>
      <c r="J96" s="81"/>
    </row>
    <row r="97" spans="1:10" x14ac:dyDescent="0.25">
      <c r="A97" s="87" t="s">
        <v>193</v>
      </c>
      <c r="B97" s="109" t="s">
        <v>217</v>
      </c>
      <c r="C97" s="105">
        <v>42825</v>
      </c>
      <c r="D97" s="105" t="s">
        <v>163</v>
      </c>
      <c r="E97" s="106">
        <v>43254</v>
      </c>
      <c r="F97" s="107"/>
      <c r="G97" s="89"/>
      <c r="H97" s="108"/>
      <c r="I97" s="87"/>
      <c r="J97" s="81"/>
    </row>
    <row r="98" spans="1:10" x14ac:dyDescent="0.25">
      <c r="A98" s="81" t="s">
        <v>195</v>
      </c>
      <c r="B98" s="93" t="s">
        <v>31</v>
      </c>
      <c r="C98" s="94">
        <v>41579</v>
      </c>
      <c r="D98" s="94" t="s">
        <v>170</v>
      </c>
      <c r="E98" s="95">
        <v>22170</v>
      </c>
      <c r="F98" s="101"/>
      <c r="G98" s="83">
        <f>SUM(E98:E104)</f>
        <v>171359</v>
      </c>
      <c r="H98" s="84"/>
      <c r="I98" s="82" t="s">
        <v>206</v>
      </c>
      <c r="J98" s="81"/>
    </row>
    <row r="99" spans="1:10" x14ac:dyDescent="0.25">
      <c r="A99" s="81" t="s">
        <v>195</v>
      </c>
      <c r="B99" s="93" t="s">
        <v>32</v>
      </c>
      <c r="C99" s="94">
        <v>41579</v>
      </c>
      <c r="D99" s="94" t="s">
        <v>170</v>
      </c>
      <c r="E99" s="95">
        <v>23942</v>
      </c>
      <c r="F99" s="101"/>
      <c r="G99" s="83">
        <f>SUM(E105:E111)</f>
        <v>166117</v>
      </c>
      <c r="H99" s="84"/>
      <c r="I99" s="82" t="s">
        <v>207</v>
      </c>
      <c r="J99" s="81"/>
    </row>
    <row r="100" spans="1:10" x14ac:dyDescent="0.25">
      <c r="A100" s="81" t="s">
        <v>195</v>
      </c>
      <c r="B100" s="93" t="s">
        <v>33</v>
      </c>
      <c r="C100" s="94">
        <v>41579</v>
      </c>
      <c r="D100" s="94" t="s">
        <v>170</v>
      </c>
      <c r="E100" s="95">
        <v>17681</v>
      </c>
      <c r="F100" s="101"/>
      <c r="G100" s="83">
        <f>SUM(E112:E125)</f>
        <v>423662</v>
      </c>
      <c r="H100" s="113"/>
      <c r="I100" s="82" t="s">
        <v>208</v>
      </c>
      <c r="J100" s="81"/>
    </row>
    <row r="101" spans="1:10" x14ac:dyDescent="0.25">
      <c r="A101" s="81" t="s">
        <v>195</v>
      </c>
      <c r="B101" s="93" t="s">
        <v>27</v>
      </c>
      <c r="C101" s="94">
        <v>41579</v>
      </c>
      <c r="D101" s="94" t="s">
        <v>170</v>
      </c>
      <c r="E101" s="95">
        <v>32566</v>
      </c>
      <c r="F101" s="101"/>
      <c r="G101" s="83">
        <f>SUM(E126:E130)</f>
        <v>109781</v>
      </c>
      <c r="H101" s="113"/>
      <c r="I101" s="82" t="s">
        <v>209</v>
      </c>
      <c r="J101" s="81"/>
    </row>
    <row r="102" spans="1:10" x14ac:dyDescent="0.25">
      <c r="A102" s="81" t="s">
        <v>195</v>
      </c>
      <c r="B102" s="93" t="s">
        <v>27</v>
      </c>
      <c r="C102" s="94">
        <v>41579</v>
      </c>
      <c r="D102" s="94" t="s">
        <v>170</v>
      </c>
      <c r="E102" s="95">
        <v>833</v>
      </c>
      <c r="F102" s="101"/>
      <c r="G102" s="81"/>
      <c r="H102" s="102"/>
      <c r="I102" s="81"/>
      <c r="J102" s="81"/>
    </row>
    <row r="103" spans="1:10" x14ac:dyDescent="0.25">
      <c r="A103" s="81" t="s">
        <v>195</v>
      </c>
      <c r="B103" s="93" t="s">
        <v>28</v>
      </c>
      <c r="C103" s="94">
        <v>41579</v>
      </c>
      <c r="D103" s="94" t="s">
        <v>170</v>
      </c>
      <c r="E103" s="95">
        <v>25218</v>
      </c>
      <c r="F103" s="101"/>
      <c r="G103" s="81"/>
      <c r="H103" s="102"/>
      <c r="I103" s="81"/>
      <c r="J103" s="81"/>
    </row>
    <row r="104" spans="1:10" x14ac:dyDescent="0.25">
      <c r="A104" s="81" t="s">
        <v>195</v>
      </c>
      <c r="B104" s="93" t="s">
        <v>29</v>
      </c>
      <c r="C104" s="94">
        <v>41579</v>
      </c>
      <c r="D104" s="94" t="s">
        <v>170</v>
      </c>
      <c r="E104" s="95">
        <v>48949</v>
      </c>
      <c r="F104" s="101"/>
      <c r="G104" s="81"/>
      <c r="H104" s="102"/>
      <c r="I104" s="81"/>
      <c r="J104" s="81"/>
    </row>
    <row r="105" spans="1:10" x14ac:dyDescent="0.25">
      <c r="A105" s="81" t="s">
        <v>195</v>
      </c>
      <c r="B105" s="93" t="s">
        <v>52</v>
      </c>
      <c r="C105" s="94">
        <v>41852</v>
      </c>
      <c r="D105" s="94" t="s">
        <v>170</v>
      </c>
      <c r="E105" s="95">
        <v>27772</v>
      </c>
      <c r="F105" s="101"/>
      <c r="G105" s="81"/>
      <c r="H105" s="102"/>
      <c r="I105" s="81"/>
      <c r="J105" s="81"/>
    </row>
    <row r="106" spans="1:10" x14ac:dyDescent="0.25">
      <c r="A106" s="81" t="s">
        <v>195</v>
      </c>
      <c r="B106" s="93" t="s">
        <v>53</v>
      </c>
      <c r="C106" s="94">
        <v>41852</v>
      </c>
      <c r="D106" s="94" t="s">
        <v>170</v>
      </c>
      <c r="E106" s="95">
        <v>7228</v>
      </c>
      <c r="F106" s="101"/>
      <c r="G106" s="81"/>
      <c r="H106" s="102"/>
      <c r="I106" s="81"/>
      <c r="J106" s="81"/>
    </row>
    <row r="107" spans="1:10" x14ac:dyDescent="0.25">
      <c r="A107" s="81" t="s">
        <v>195</v>
      </c>
      <c r="B107" s="93" t="s">
        <v>53</v>
      </c>
      <c r="C107" s="94">
        <v>41913</v>
      </c>
      <c r="D107" s="94" t="s">
        <v>170</v>
      </c>
      <c r="E107" s="95">
        <v>13962</v>
      </c>
      <c r="F107" s="101"/>
      <c r="G107" s="81"/>
      <c r="H107" s="102"/>
      <c r="I107" s="81"/>
      <c r="J107" s="81"/>
    </row>
    <row r="108" spans="1:10" x14ac:dyDescent="0.25">
      <c r="A108" s="81" t="s">
        <v>195</v>
      </c>
      <c r="B108" s="93" t="s">
        <v>58</v>
      </c>
      <c r="C108" s="94">
        <v>41913</v>
      </c>
      <c r="D108" s="94" t="s">
        <v>170</v>
      </c>
      <c r="E108" s="95">
        <v>33769</v>
      </c>
      <c r="F108" s="101"/>
      <c r="G108" s="81"/>
      <c r="H108" s="102"/>
      <c r="I108" s="81"/>
      <c r="J108" s="81"/>
    </row>
    <row r="109" spans="1:10" x14ac:dyDescent="0.25">
      <c r="A109" s="81" t="s">
        <v>195</v>
      </c>
      <c r="B109" s="93" t="s">
        <v>59</v>
      </c>
      <c r="C109" s="94">
        <v>41913</v>
      </c>
      <c r="D109" s="94" t="s">
        <v>170</v>
      </c>
      <c r="E109" s="95">
        <v>18608</v>
      </c>
      <c r="F109" s="101"/>
      <c r="G109" s="81"/>
      <c r="H109" s="102"/>
      <c r="I109" s="81"/>
      <c r="J109" s="81"/>
    </row>
    <row r="110" spans="1:10" x14ac:dyDescent="0.25">
      <c r="A110" s="81" t="s">
        <v>195</v>
      </c>
      <c r="B110" s="93" t="s">
        <v>60</v>
      </c>
      <c r="C110" s="94">
        <v>41913</v>
      </c>
      <c r="D110" s="94" t="s">
        <v>170</v>
      </c>
      <c r="E110" s="95">
        <v>30236</v>
      </c>
      <c r="F110" s="101"/>
      <c r="G110" s="81"/>
      <c r="H110" s="102"/>
      <c r="I110" s="81"/>
      <c r="J110" s="81"/>
    </row>
    <row r="111" spans="1:10" x14ac:dyDescent="0.25">
      <c r="A111" s="81" t="s">
        <v>195</v>
      </c>
      <c r="B111" s="93" t="s">
        <v>114</v>
      </c>
      <c r="C111" s="94">
        <v>41913</v>
      </c>
      <c r="D111" s="94" t="s">
        <v>170</v>
      </c>
      <c r="E111" s="95">
        <v>34542</v>
      </c>
      <c r="F111" s="101"/>
      <c r="G111" s="81"/>
      <c r="H111" s="102"/>
      <c r="I111" s="81"/>
      <c r="J111" s="81"/>
    </row>
    <row r="112" spans="1:10" x14ac:dyDescent="0.25">
      <c r="A112" s="81" t="s">
        <v>195</v>
      </c>
      <c r="B112" s="93" t="s">
        <v>81</v>
      </c>
      <c r="C112" s="94">
        <v>41913</v>
      </c>
      <c r="D112" s="94" t="s">
        <v>170</v>
      </c>
      <c r="E112" s="95">
        <v>28019</v>
      </c>
      <c r="F112" s="101"/>
      <c r="G112" s="81"/>
      <c r="H112" s="102"/>
      <c r="I112" s="81"/>
      <c r="J112" s="81"/>
    </row>
    <row r="113" spans="1:10" x14ac:dyDescent="0.25">
      <c r="A113" s="81" t="s">
        <v>195</v>
      </c>
      <c r="B113" s="93" t="s">
        <v>82</v>
      </c>
      <c r="C113" s="94">
        <v>41913</v>
      </c>
      <c r="D113" s="94" t="s">
        <v>170</v>
      </c>
      <c r="E113" s="95">
        <v>31279</v>
      </c>
      <c r="F113" s="101"/>
      <c r="G113" s="81"/>
      <c r="H113" s="102"/>
      <c r="I113" s="81"/>
      <c r="J113" s="81"/>
    </row>
    <row r="114" spans="1:10" x14ac:dyDescent="0.25">
      <c r="A114" s="81" t="s">
        <v>195</v>
      </c>
      <c r="B114" s="93" t="s">
        <v>83</v>
      </c>
      <c r="C114" s="94">
        <v>41913</v>
      </c>
      <c r="D114" s="94" t="s">
        <v>170</v>
      </c>
      <c r="E114" s="95">
        <v>49384</v>
      </c>
      <c r="F114" s="101"/>
      <c r="G114" s="81"/>
      <c r="H114" s="102"/>
      <c r="I114" s="81"/>
      <c r="J114" s="81"/>
    </row>
    <row r="115" spans="1:10" x14ac:dyDescent="0.25">
      <c r="A115" s="81" t="s">
        <v>195</v>
      </c>
      <c r="B115" s="93" t="s">
        <v>84</v>
      </c>
      <c r="C115" s="94">
        <v>41913</v>
      </c>
      <c r="D115" s="94" t="s">
        <v>170</v>
      </c>
      <c r="E115" s="95">
        <v>48790</v>
      </c>
      <c r="F115" s="101"/>
      <c r="G115" s="81"/>
      <c r="H115" s="102"/>
      <c r="I115" s="81"/>
      <c r="J115" s="81"/>
    </row>
    <row r="116" spans="1:10" x14ac:dyDescent="0.25">
      <c r="A116" s="81" t="s">
        <v>195</v>
      </c>
      <c r="B116" s="93" t="s">
        <v>85</v>
      </c>
      <c r="C116" s="94">
        <v>41913</v>
      </c>
      <c r="D116" s="94" t="s">
        <v>170</v>
      </c>
      <c r="E116" s="95">
        <v>42826</v>
      </c>
      <c r="F116" s="101"/>
      <c r="G116" s="81"/>
      <c r="H116" s="102"/>
      <c r="I116" s="81"/>
      <c r="J116" s="81"/>
    </row>
    <row r="117" spans="1:10" x14ac:dyDescent="0.25">
      <c r="A117" s="81" t="s">
        <v>195</v>
      </c>
      <c r="B117" s="93" t="s">
        <v>86</v>
      </c>
      <c r="C117" s="94">
        <v>41913</v>
      </c>
      <c r="D117" s="94" t="s">
        <v>170</v>
      </c>
      <c r="E117" s="95">
        <v>42793</v>
      </c>
      <c r="F117" s="101"/>
      <c r="G117" s="81"/>
      <c r="H117" s="102"/>
      <c r="I117" s="81"/>
      <c r="J117" s="81"/>
    </row>
    <row r="118" spans="1:10" x14ac:dyDescent="0.25">
      <c r="A118" s="81" t="s">
        <v>195</v>
      </c>
      <c r="B118" s="93" t="s">
        <v>108</v>
      </c>
      <c r="C118" s="94">
        <v>41913</v>
      </c>
      <c r="D118" s="94" t="s">
        <v>170</v>
      </c>
      <c r="E118" s="95">
        <v>17305</v>
      </c>
      <c r="F118" s="101"/>
      <c r="G118" s="81"/>
      <c r="H118" s="102"/>
      <c r="I118" s="81"/>
      <c r="J118" s="81"/>
    </row>
    <row r="119" spans="1:10" x14ac:dyDescent="0.25">
      <c r="A119" s="81" t="s">
        <v>195</v>
      </c>
      <c r="B119" s="93" t="s">
        <v>108</v>
      </c>
      <c r="C119" s="94">
        <v>42005</v>
      </c>
      <c r="D119" s="94" t="s">
        <v>170</v>
      </c>
      <c r="E119" s="95">
        <v>11371</v>
      </c>
      <c r="F119" s="101"/>
      <c r="G119" s="81"/>
      <c r="H119" s="102"/>
      <c r="I119" s="81"/>
      <c r="J119" s="81"/>
    </row>
    <row r="120" spans="1:10" x14ac:dyDescent="0.25">
      <c r="A120" s="81" t="s">
        <v>195</v>
      </c>
      <c r="B120" s="93" t="s">
        <v>111</v>
      </c>
      <c r="C120" s="94">
        <v>41913</v>
      </c>
      <c r="D120" s="94" t="s">
        <v>170</v>
      </c>
      <c r="E120" s="95">
        <v>5970</v>
      </c>
      <c r="F120" s="123" t="s">
        <v>219</v>
      </c>
      <c r="G120" s="81"/>
      <c r="H120" s="123" t="s">
        <v>219</v>
      </c>
      <c r="I120" s="81"/>
      <c r="J120" s="81"/>
    </row>
    <row r="121" spans="1:10" x14ac:dyDescent="0.25">
      <c r="A121" s="81" t="s">
        <v>195</v>
      </c>
      <c r="B121" s="93" t="s">
        <v>111</v>
      </c>
      <c r="C121" s="94">
        <v>42005</v>
      </c>
      <c r="D121" s="94" t="s">
        <v>170</v>
      </c>
      <c r="E121" s="95">
        <v>20509</v>
      </c>
      <c r="F121" s="101"/>
      <c r="G121" s="81"/>
      <c r="H121" s="102"/>
      <c r="I121" s="81"/>
      <c r="J121" s="81"/>
    </row>
    <row r="122" spans="1:10" x14ac:dyDescent="0.25">
      <c r="A122" s="81" t="s">
        <v>195</v>
      </c>
      <c r="B122" s="93" t="s">
        <v>118</v>
      </c>
      <c r="C122" s="94">
        <v>42095</v>
      </c>
      <c r="D122" s="94" t="s">
        <v>170</v>
      </c>
      <c r="E122" s="95">
        <v>25682</v>
      </c>
      <c r="F122" s="101"/>
      <c r="G122" s="81"/>
      <c r="H122" s="102"/>
      <c r="I122" s="81"/>
      <c r="J122" s="81"/>
    </row>
    <row r="123" spans="1:10" x14ac:dyDescent="0.25">
      <c r="A123" s="81" t="s">
        <v>195</v>
      </c>
      <c r="B123" s="93" t="s">
        <v>120</v>
      </c>
      <c r="C123" s="94">
        <v>42095</v>
      </c>
      <c r="D123" s="94" t="s">
        <v>170</v>
      </c>
      <c r="E123" s="95">
        <v>33693</v>
      </c>
      <c r="F123" s="101"/>
      <c r="G123" s="81"/>
      <c r="H123" s="102"/>
      <c r="I123" s="81"/>
      <c r="J123" s="81"/>
    </row>
    <row r="124" spans="1:10" x14ac:dyDescent="0.25">
      <c r="A124" s="81" t="s">
        <v>195</v>
      </c>
      <c r="B124" s="93" t="s">
        <v>121</v>
      </c>
      <c r="C124" s="94">
        <v>42095</v>
      </c>
      <c r="D124" s="94" t="s">
        <v>170</v>
      </c>
      <c r="E124" s="95">
        <v>41204</v>
      </c>
      <c r="F124" s="101"/>
      <c r="G124" s="81"/>
      <c r="H124" s="102"/>
      <c r="I124" s="81"/>
      <c r="J124" s="81"/>
    </row>
    <row r="125" spans="1:10" x14ac:dyDescent="0.25">
      <c r="A125" s="81" t="s">
        <v>195</v>
      </c>
      <c r="B125" s="93" t="s">
        <v>122</v>
      </c>
      <c r="C125" s="94">
        <v>42095</v>
      </c>
      <c r="D125" s="94" t="s">
        <v>170</v>
      </c>
      <c r="E125" s="95">
        <v>24837</v>
      </c>
      <c r="F125" s="101"/>
      <c r="G125" s="81"/>
      <c r="H125" s="102"/>
      <c r="I125" s="81"/>
      <c r="J125" s="81"/>
    </row>
    <row r="126" spans="1:10" s="77" customFormat="1" x14ac:dyDescent="0.25">
      <c r="A126" s="81" t="s">
        <v>195</v>
      </c>
      <c r="B126" s="93" t="s">
        <v>150</v>
      </c>
      <c r="C126" s="94">
        <v>42095</v>
      </c>
      <c r="D126" s="94" t="s">
        <v>170</v>
      </c>
      <c r="E126" s="95">
        <v>13037</v>
      </c>
      <c r="F126" s="101"/>
      <c r="G126" s="81"/>
      <c r="H126" s="102"/>
      <c r="I126" s="81"/>
      <c r="J126" s="81"/>
    </row>
    <row r="127" spans="1:10" s="77" customFormat="1" x14ac:dyDescent="0.25">
      <c r="A127" s="81" t="s">
        <v>195</v>
      </c>
      <c r="B127" s="93" t="s">
        <v>152</v>
      </c>
      <c r="C127" s="94">
        <v>42095</v>
      </c>
      <c r="D127" s="94" t="s">
        <v>170</v>
      </c>
      <c r="E127" s="95">
        <v>22496</v>
      </c>
      <c r="F127" s="101"/>
      <c r="G127" s="81"/>
      <c r="H127" s="102"/>
      <c r="I127" s="81"/>
      <c r="J127" s="81"/>
    </row>
    <row r="128" spans="1:10" s="77" customFormat="1" x14ac:dyDescent="0.25">
      <c r="A128" s="81" t="s">
        <v>195</v>
      </c>
      <c r="B128" s="110" t="s">
        <v>213</v>
      </c>
      <c r="C128" s="94">
        <v>42807</v>
      </c>
      <c r="D128" s="94" t="s">
        <v>170</v>
      </c>
      <c r="E128" s="95">
        <v>33651</v>
      </c>
      <c r="F128" s="101"/>
      <c r="G128" s="81"/>
      <c r="H128" s="102"/>
      <c r="I128" s="81"/>
      <c r="J128" s="81"/>
    </row>
    <row r="129" spans="1:10" s="77" customFormat="1" x14ac:dyDescent="0.25">
      <c r="A129" s="81" t="s">
        <v>195</v>
      </c>
      <c r="B129" s="110" t="s">
        <v>214</v>
      </c>
      <c r="C129" s="94">
        <v>42807</v>
      </c>
      <c r="D129" s="94" t="s">
        <v>170</v>
      </c>
      <c r="E129" s="95">
        <v>32313</v>
      </c>
      <c r="F129" s="101"/>
      <c r="G129" s="81"/>
      <c r="H129" s="102"/>
      <c r="I129" s="81"/>
      <c r="J129" s="81"/>
    </row>
    <row r="130" spans="1:10" x14ac:dyDescent="0.25">
      <c r="A130" s="87" t="s">
        <v>195</v>
      </c>
      <c r="B130" s="109" t="s">
        <v>215</v>
      </c>
      <c r="C130" s="105">
        <v>42807</v>
      </c>
      <c r="D130" s="105" t="s">
        <v>170</v>
      </c>
      <c r="E130" s="106">
        <v>8284</v>
      </c>
      <c r="F130" s="107"/>
      <c r="G130" s="89"/>
      <c r="H130" s="108"/>
      <c r="I130" s="90"/>
      <c r="J130" s="81"/>
    </row>
    <row r="131" spans="1:10" x14ac:dyDescent="0.25">
      <c r="A131" s="81" t="s">
        <v>197</v>
      </c>
      <c r="B131" s="93" t="s">
        <v>22</v>
      </c>
      <c r="C131" s="94">
        <v>41548</v>
      </c>
      <c r="D131" s="94" t="s">
        <v>171</v>
      </c>
      <c r="E131" s="95">
        <v>16041</v>
      </c>
      <c r="F131" s="101"/>
      <c r="G131" s="83">
        <f>SUM(E131:E138)</f>
        <v>58264</v>
      </c>
      <c r="H131" s="84"/>
      <c r="I131" s="82" t="s">
        <v>206</v>
      </c>
      <c r="J131" s="81"/>
    </row>
    <row r="132" spans="1:10" x14ac:dyDescent="0.25">
      <c r="A132" s="81" t="s">
        <v>197</v>
      </c>
      <c r="B132" s="93" t="s">
        <v>23</v>
      </c>
      <c r="C132" s="94">
        <v>41548</v>
      </c>
      <c r="D132" s="94" t="s">
        <v>171</v>
      </c>
      <c r="E132" s="95">
        <v>14164</v>
      </c>
      <c r="F132" s="101"/>
      <c r="G132" s="83">
        <f>SUM(E139:E145)</f>
        <v>68465</v>
      </c>
      <c r="H132" s="84"/>
      <c r="I132" s="82" t="s">
        <v>207</v>
      </c>
      <c r="J132" s="81"/>
    </row>
    <row r="133" spans="1:10" x14ac:dyDescent="0.25">
      <c r="A133" s="81" t="s">
        <v>197</v>
      </c>
      <c r="B133" s="93" t="s">
        <v>24</v>
      </c>
      <c r="C133" s="94">
        <v>41548</v>
      </c>
      <c r="D133" s="94" t="s">
        <v>171</v>
      </c>
      <c r="E133" s="95">
        <v>9214</v>
      </c>
      <c r="F133" s="101"/>
      <c r="G133" s="83">
        <f>SUM(E146:E160)</f>
        <v>133571</v>
      </c>
      <c r="H133" s="113"/>
      <c r="I133" s="82" t="s">
        <v>208</v>
      </c>
      <c r="J133" s="81"/>
    </row>
    <row r="134" spans="1:10" x14ac:dyDescent="0.25">
      <c r="A134" s="81" t="s">
        <v>197</v>
      </c>
      <c r="B134" s="93" t="s">
        <v>25</v>
      </c>
      <c r="C134" s="94">
        <v>41548</v>
      </c>
      <c r="D134" s="94" t="s">
        <v>171</v>
      </c>
      <c r="E134" s="95">
        <v>6499</v>
      </c>
      <c r="F134" s="101"/>
      <c r="G134" s="83">
        <f>SUM(E161:E168)</f>
        <v>60697</v>
      </c>
      <c r="H134" s="113"/>
      <c r="I134" s="82" t="s">
        <v>209</v>
      </c>
      <c r="J134" s="81"/>
    </row>
    <row r="135" spans="1:10" x14ac:dyDescent="0.25">
      <c r="A135" s="81" t="s">
        <v>197</v>
      </c>
      <c r="B135" s="93" t="s">
        <v>26</v>
      </c>
      <c r="C135" s="94">
        <v>41548</v>
      </c>
      <c r="D135" s="94" t="s">
        <v>171</v>
      </c>
      <c r="E135" s="95">
        <v>4082</v>
      </c>
      <c r="F135" s="101"/>
      <c r="G135" s="81"/>
      <c r="H135" s="102"/>
      <c r="I135" s="81"/>
      <c r="J135" s="81"/>
    </row>
    <row r="136" spans="1:10" x14ac:dyDescent="0.25">
      <c r="A136" s="81" t="s">
        <v>197</v>
      </c>
      <c r="B136" s="93" t="s">
        <v>26</v>
      </c>
      <c r="C136" s="94">
        <v>41579</v>
      </c>
      <c r="D136" s="94" t="s">
        <v>171</v>
      </c>
      <c r="E136" s="95">
        <v>101</v>
      </c>
      <c r="F136" s="101"/>
      <c r="G136" s="81"/>
      <c r="H136" s="102"/>
      <c r="I136" s="81"/>
      <c r="J136" s="81"/>
    </row>
    <row r="137" spans="1:10" x14ac:dyDescent="0.25">
      <c r="A137" s="81" t="s">
        <v>197</v>
      </c>
      <c r="B137" s="93" t="s">
        <v>30</v>
      </c>
      <c r="C137" s="94">
        <v>41579</v>
      </c>
      <c r="D137" s="94" t="s">
        <v>171</v>
      </c>
      <c r="E137" s="95">
        <v>3641</v>
      </c>
      <c r="F137" s="101"/>
      <c r="G137" s="81"/>
      <c r="H137" s="102"/>
      <c r="I137" s="81"/>
      <c r="J137" s="81"/>
    </row>
    <row r="138" spans="1:10" x14ac:dyDescent="0.25">
      <c r="A138" s="81" t="s">
        <v>197</v>
      </c>
      <c r="B138" s="93" t="s">
        <v>30</v>
      </c>
      <c r="C138" s="94">
        <v>41579</v>
      </c>
      <c r="D138" s="94" t="s">
        <v>171</v>
      </c>
      <c r="E138" s="95">
        <v>4522</v>
      </c>
      <c r="F138" s="101"/>
      <c r="G138" s="81"/>
      <c r="H138" s="102"/>
      <c r="I138" s="81"/>
      <c r="J138" s="81"/>
    </row>
    <row r="139" spans="1:10" x14ac:dyDescent="0.25">
      <c r="A139" s="81" t="s">
        <v>197</v>
      </c>
      <c r="B139" s="93" t="s">
        <v>41</v>
      </c>
      <c r="C139" s="94">
        <v>41699</v>
      </c>
      <c r="D139" s="94" t="s">
        <v>171</v>
      </c>
      <c r="E139" s="95">
        <v>4000</v>
      </c>
      <c r="F139" s="101"/>
      <c r="G139" s="81"/>
      <c r="H139" s="102"/>
      <c r="I139" s="81"/>
      <c r="J139" s="81"/>
    </row>
    <row r="140" spans="1:10" x14ac:dyDescent="0.25">
      <c r="A140" s="81" t="s">
        <v>197</v>
      </c>
      <c r="B140" s="93" t="s">
        <v>50</v>
      </c>
      <c r="C140" s="94">
        <v>41821</v>
      </c>
      <c r="D140" s="94" t="s">
        <v>171</v>
      </c>
      <c r="E140" s="95">
        <v>18439</v>
      </c>
      <c r="F140" s="101"/>
      <c r="G140" s="81"/>
      <c r="H140" s="102"/>
      <c r="I140" s="81"/>
      <c r="J140" s="81"/>
    </row>
    <row r="141" spans="1:10" x14ac:dyDescent="0.25">
      <c r="A141" s="81" t="s">
        <v>197</v>
      </c>
      <c r="B141" s="93" t="s">
        <v>49</v>
      </c>
      <c r="C141" s="94">
        <v>41821</v>
      </c>
      <c r="D141" s="94" t="s">
        <v>171</v>
      </c>
      <c r="E141" s="95">
        <v>12249</v>
      </c>
      <c r="F141" s="101"/>
      <c r="G141" s="81"/>
      <c r="H141" s="102"/>
      <c r="I141" s="81"/>
      <c r="J141" s="81"/>
    </row>
    <row r="142" spans="1:10" x14ac:dyDescent="0.25">
      <c r="A142" s="81" t="s">
        <v>197</v>
      </c>
      <c r="B142" s="93" t="s">
        <v>48</v>
      </c>
      <c r="C142" s="94">
        <v>41821</v>
      </c>
      <c r="D142" s="94" t="s">
        <v>171</v>
      </c>
      <c r="E142" s="95">
        <v>10448</v>
      </c>
      <c r="F142" s="101"/>
      <c r="G142" s="81"/>
      <c r="H142" s="102"/>
      <c r="I142" s="81"/>
      <c r="J142" s="81"/>
    </row>
    <row r="143" spans="1:10" x14ac:dyDescent="0.25">
      <c r="A143" s="81" t="s">
        <v>197</v>
      </c>
      <c r="B143" s="93" t="s">
        <v>45</v>
      </c>
      <c r="C143" s="94">
        <v>41821</v>
      </c>
      <c r="D143" s="94" t="s">
        <v>171</v>
      </c>
      <c r="E143" s="95">
        <v>5856</v>
      </c>
      <c r="F143" s="101"/>
      <c r="G143" s="81"/>
      <c r="H143" s="102"/>
      <c r="I143" s="81"/>
      <c r="J143" s="81"/>
    </row>
    <row r="144" spans="1:10" x14ac:dyDescent="0.25">
      <c r="A144" s="81" t="s">
        <v>197</v>
      </c>
      <c r="B144" s="93" t="s">
        <v>46</v>
      </c>
      <c r="C144" s="94">
        <v>41821</v>
      </c>
      <c r="D144" s="94" t="s">
        <v>171</v>
      </c>
      <c r="E144" s="95">
        <v>7926</v>
      </c>
      <c r="F144" s="101"/>
      <c r="G144" s="81"/>
      <c r="H144" s="102"/>
      <c r="I144" s="81"/>
      <c r="J144" s="81"/>
    </row>
    <row r="145" spans="1:10" x14ac:dyDescent="0.25">
      <c r="A145" s="81" t="s">
        <v>197</v>
      </c>
      <c r="B145" s="93" t="s">
        <v>47</v>
      </c>
      <c r="C145" s="94">
        <v>41821</v>
      </c>
      <c r="D145" s="94" t="s">
        <v>171</v>
      </c>
      <c r="E145" s="95">
        <v>9547</v>
      </c>
      <c r="F145" s="101"/>
      <c r="G145" s="81"/>
      <c r="H145" s="102"/>
      <c r="I145" s="81"/>
      <c r="J145" s="81"/>
    </row>
    <row r="146" spans="1:10" x14ac:dyDescent="0.25">
      <c r="A146" s="81" t="s">
        <v>197</v>
      </c>
      <c r="B146" s="93" t="s">
        <v>54</v>
      </c>
      <c r="C146" s="94">
        <v>41852</v>
      </c>
      <c r="D146" s="94" t="s">
        <v>171</v>
      </c>
      <c r="E146" s="95">
        <v>6730</v>
      </c>
      <c r="F146" s="101"/>
      <c r="G146" s="81"/>
      <c r="H146" s="102"/>
      <c r="I146" s="81"/>
      <c r="J146" s="81"/>
    </row>
    <row r="147" spans="1:10" x14ac:dyDescent="0.25">
      <c r="A147" s="81" t="s">
        <v>197</v>
      </c>
      <c r="B147" s="93" t="s">
        <v>55</v>
      </c>
      <c r="C147" s="94">
        <v>41852</v>
      </c>
      <c r="D147" s="94" t="s">
        <v>171</v>
      </c>
      <c r="E147" s="95">
        <v>8102</v>
      </c>
      <c r="F147" s="101"/>
      <c r="G147" s="81"/>
      <c r="H147" s="102"/>
      <c r="I147" s="81"/>
      <c r="J147" s="81"/>
    </row>
    <row r="148" spans="1:10" x14ac:dyDescent="0.25">
      <c r="A148" s="81" t="s">
        <v>197</v>
      </c>
      <c r="B148" s="93" t="s">
        <v>56</v>
      </c>
      <c r="C148" s="94">
        <v>41852</v>
      </c>
      <c r="D148" s="94" t="s">
        <v>171</v>
      </c>
      <c r="E148" s="95">
        <v>9982</v>
      </c>
      <c r="F148" s="101"/>
      <c r="G148" s="81"/>
      <c r="H148" s="102"/>
      <c r="I148" s="81"/>
      <c r="J148" s="81"/>
    </row>
    <row r="149" spans="1:10" x14ac:dyDescent="0.25">
      <c r="A149" s="81" t="s">
        <v>197</v>
      </c>
      <c r="B149" s="93" t="s">
        <v>57</v>
      </c>
      <c r="C149" s="94">
        <v>41852</v>
      </c>
      <c r="D149" s="94" t="s">
        <v>171</v>
      </c>
      <c r="E149" s="95">
        <v>10186</v>
      </c>
      <c r="F149" s="101"/>
      <c r="G149" s="81"/>
      <c r="H149" s="102"/>
      <c r="I149" s="81"/>
      <c r="J149" s="81"/>
    </row>
    <row r="150" spans="1:10" x14ac:dyDescent="0.25">
      <c r="A150" s="81" t="s">
        <v>197</v>
      </c>
      <c r="B150" s="93" t="s">
        <v>57</v>
      </c>
      <c r="C150" s="94">
        <v>41913</v>
      </c>
      <c r="D150" s="94" t="s">
        <v>171</v>
      </c>
      <c r="E150" s="95">
        <v>2256</v>
      </c>
      <c r="F150" s="101"/>
      <c r="G150" s="81"/>
      <c r="H150" s="102"/>
      <c r="I150" s="81"/>
      <c r="J150" s="81"/>
    </row>
    <row r="151" spans="1:10" x14ac:dyDescent="0.25">
      <c r="A151" s="81" t="s">
        <v>197</v>
      </c>
      <c r="B151" s="93" t="s">
        <v>93</v>
      </c>
      <c r="C151" s="94">
        <v>41913</v>
      </c>
      <c r="D151" s="94" t="s">
        <v>171</v>
      </c>
      <c r="E151" s="95">
        <v>2957</v>
      </c>
      <c r="F151" s="101"/>
      <c r="G151" s="81"/>
      <c r="H151" s="102"/>
      <c r="I151" s="81"/>
      <c r="J151" s="81"/>
    </row>
    <row r="152" spans="1:10" x14ac:dyDescent="0.25">
      <c r="A152" s="81" t="s">
        <v>197</v>
      </c>
      <c r="B152" s="93" t="s">
        <v>93</v>
      </c>
      <c r="C152" s="94">
        <v>42005</v>
      </c>
      <c r="D152" s="94" t="s">
        <v>171</v>
      </c>
      <c r="E152" s="95">
        <v>11854</v>
      </c>
      <c r="F152" s="101"/>
      <c r="G152" s="81"/>
      <c r="H152" s="102"/>
      <c r="I152" s="81"/>
      <c r="J152" s="81"/>
    </row>
    <row r="153" spans="1:10" x14ac:dyDescent="0.25">
      <c r="A153" s="81" t="s">
        <v>197</v>
      </c>
      <c r="B153" s="93" t="s">
        <v>115</v>
      </c>
      <c r="C153" s="94">
        <v>42005</v>
      </c>
      <c r="D153" s="94" t="s">
        <v>171</v>
      </c>
      <c r="E153" s="95">
        <v>13146</v>
      </c>
      <c r="F153" s="101"/>
      <c r="G153" s="81"/>
      <c r="H153" s="102"/>
      <c r="I153" s="81"/>
      <c r="J153" s="81"/>
    </row>
    <row r="154" spans="1:10" x14ac:dyDescent="0.25">
      <c r="A154" s="81" t="s">
        <v>197</v>
      </c>
      <c r="B154" s="93" t="s">
        <v>115</v>
      </c>
      <c r="C154" s="94">
        <v>42095</v>
      </c>
      <c r="D154" s="94" t="s">
        <v>171</v>
      </c>
      <c r="E154" s="95">
        <v>6455</v>
      </c>
      <c r="F154" s="123" t="s">
        <v>219</v>
      </c>
      <c r="G154" s="81"/>
      <c r="H154" s="123" t="s">
        <v>219</v>
      </c>
      <c r="I154" s="81"/>
      <c r="J154" s="81"/>
    </row>
    <row r="155" spans="1:10" x14ac:dyDescent="0.25">
      <c r="A155" s="81" t="s">
        <v>197</v>
      </c>
      <c r="B155" s="93" t="s">
        <v>109</v>
      </c>
      <c r="C155" s="94">
        <v>41913</v>
      </c>
      <c r="D155" s="94" t="s">
        <v>171</v>
      </c>
      <c r="E155" s="95">
        <v>14575</v>
      </c>
      <c r="F155" s="101"/>
      <c r="G155" s="81"/>
      <c r="H155" s="102"/>
      <c r="I155" s="81"/>
      <c r="J155" s="81"/>
    </row>
    <row r="156" spans="1:10" x14ac:dyDescent="0.25">
      <c r="A156" s="81" t="s">
        <v>197</v>
      </c>
      <c r="B156" s="93" t="s">
        <v>110</v>
      </c>
      <c r="C156" s="94">
        <v>41913</v>
      </c>
      <c r="D156" s="94" t="s">
        <v>171</v>
      </c>
      <c r="E156" s="95">
        <v>13120</v>
      </c>
      <c r="F156" s="101"/>
      <c r="G156" s="81"/>
      <c r="H156" s="102"/>
      <c r="I156" s="81"/>
      <c r="J156" s="81"/>
    </row>
    <row r="157" spans="1:10" x14ac:dyDescent="0.25">
      <c r="A157" s="81" t="s">
        <v>197</v>
      </c>
      <c r="B157" s="93" t="s">
        <v>126</v>
      </c>
      <c r="C157" s="94">
        <v>42095</v>
      </c>
      <c r="D157" s="94" t="s">
        <v>171</v>
      </c>
      <c r="E157" s="95">
        <v>10070</v>
      </c>
      <c r="F157" s="101"/>
      <c r="G157" s="81"/>
      <c r="H157" s="102"/>
      <c r="I157" s="81"/>
      <c r="J157" s="81"/>
    </row>
    <row r="158" spans="1:10" x14ac:dyDescent="0.25">
      <c r="A158" s="81" t="s">
        <v>197</v>
      </c>
      <c r="B158" s="93" t="s">
        <v>127</v>
      </c>
      <c r="C158" s="94">
        <v>42095</v>
      </c>
      <c r="D158" s="94" t="s">
        <v>171</v>
      </c>
      <c r="E158" s="95">
        <v>6107</v>
      </c>
      <c r="F158" s="101"/>
      <c r="G158" s="81"/>
      <c r="H158" s="102"/>
      <c r="I158" s="81"/>
      <c r="J158" s="81"/>
    </row>
    <row r="159" spans="1:10" x14ac:dyDescent="0.25">
      <c r="A159" s="81" t="s">
        <v>197</v>
      </c>
      <c r="B159" s="93" t="s">
        <v>128</v>
      </c>
      <c r="C159" s="94">
        <v>42095</v>
      </c>
      <c r="D159" s="94" t="s">
        <v>171</v>
      </c>
      <c r="E159" s="95">
        <v>10298</v>
      </c>
      <c r="F159" s="101"/>
      <c r="G159" s="81"/>
      <c r="H159" s="102"/>
      <c r="I159" s="81"/>
      <c r="J159" s="81"/>
    </row>
    <row r="160" spans="1:10" x14ac:dyDescent="0.25">
      <c r="A160" s="81" t="s">
        <v>197</v>
      </c>
      <c r="B160" s="93" t="s">
        <v>129</v>
      </c>
      <c r="C160" s="94">
        <v>42095</v>
      </c>
      <c r="D160" s="94" t="s">
        <v>171</v>
      </c>
      <c r="E160" s="95">
        <v>7733</v>
      </c>
      <c r="F160" s="101"/>
      <c r="G160" s="81"/>
      <c r="H160" s="102"/>
      <c r="I160" s="81"/>
      <c r="J160" s="81"/>
    </row>
    <row r="161" spans="1:10" x14ac:dyDescent="0.25">
      <c r="A161" s="81" t="s">
        <v>197</v>
      </c>
      <c r="B161" s="93" t="s">
        <v>132</v>
      </c>
      <c r="C161" s="94">
        <v>42156</v>
      </c>
      <c r="D161" s="94" t="s">
        <v>171</v>
      </c>
      <c r="E161" s="95">
        <v>3410</v>
      </c>
      <c r="F161" s="101"/>
      <c r="G161" s="81"/>
      <c r="H161" s="102"/>
      <c r="I161" s="81"/>
      <c r="J161" s="81"/>
    </row>
    <row r="162" spans="1:10" x14ac:dyDescent="0.25">
      <c r="A162" s="81" t="s">
        <v>197</v>
      </c>
      <c r="B162" s="93" t="s">
        <v>133</v>
      </c>
      <c r="C162" s="94">
        <v>42156</v>
      </c>
      <c r="D162" s="94" t="s">
        <v>171</v>
      </c>
      <c r="E162" s="95">
        <v>6590</v>
      </c>
      <c r="F162" s="101"/>
      <c r="G162" s="81"/>
      <c r="H162" s="102"/>
      <c r="I162" s="81"/>
      <c r="J162" s="81"/>
    </row>
    <row r="163" spans="1:10" x14ac:dyDescent="0.25">
      <c r="A163" s="81" t="s">
        <v>197</v>
      </c>
      <c r="B163" s="93" t="s">
        <v>133</v>
      </c>
      <c r="C163" s="94">
        <v>42217</v>
      </c>
      <c r="D163" s="94" t="s">
        <v>171</v>
      </c>
      <c r="E163" s="95">
        <v>1516</v>
      </c>
      <c r="F163" s="101"/>
      <c r="G163" s="81"/>
      <c r="H163" s="102"/>
      <c r="I163" s="81"/>
      <c r="J163" s="81"/>
    </row>
    <row r="164" spans="1:10" s="77" customFormat="1" x14ac:dyDescent="0.25">
      <c r="A164" s="81" t="s">
        <v>197</v>
      </c>
      <c r="B164" s="93" t="s">
        <v>148</v>
      </c>
      <c r="C164" s="94">
        <v>42217</v>
      </c>
      <c r="D164" s="94" t="s">
        <v>171</v>
      </c>
      <c r="E164" s="95">
        <v>6429</v>
      </c>
      <c r="F164" s="101"/>
      <c r="G164" s="81"/>
      <c r="H164" s="102"/>
      <c r="I164" s="81"/>
      <c r="J164" s="81"/>
    </row>
    <row r="165" spans="1:10" s="77" customFormat="1" x14ac:dyDescent="0.25">
      <c r="A165" s="81" t="s">
        <v>197</v>
      </c>
      <c r="B165" s="110" t="s">
        <v>211</v>
      </c>
      <c r="C165" s="94">
        <v>42767</v>
      </c>
      <c r="D165" s="94" t="s">
        <v>171</v>
      </c>
      <c r="E165" s="95">
        <v>17267</v>
      </c>
      <c r="F165" s="101"/>
      <c r="G165" s="81"/>
      <c r="H165" s="102"/>
      <c r="I165" s="81"/>
      <c r="J165" s="81"/>
    </row>
    <row r="166" spans="1:10" s="77" customFormat="1" x14ac:dyDescent="0.25">
      <c r="A166" s="81" t="s">
        <v>197</v>
      </c>
      <c r="B166" s="110" t="s">
        <v>212</v>
      </c>
      <c r="C166" s="94">
        <v>42767</v>
      </c>
      <c r="D166" s="94" t="s">
        <v>171</v>
      </c>
      <c r="E166" s="95">
        <v>10233</v>
      </c>
      <c r="F166" s="101"/>
      <c r="G166" s="81"/>
      <c r="H166" s="102"/>
      <c r="I166" s="81"/>
      <c r="J166" s="81"/>
    </row>
    <row r="167" spans="1:10" s="77" customFormat="1" x14ac:dyDescent="0.25">
      <c r="A167" s="81" t="s">
        <v>197</v>
      </c>
      <c r="B167" s="110" t="s">
        <v>212</v>
      </c>
      <c r="C167" s="94">
        <v>42795</v>
      </c>
      <c r="D167" s="94" t="s">
        <v>171</v>
      </c>
      <c r="E167" s="95">
        <v>4674</v>
      </c>
      <c r="F167" s="101"/>
      <c r="G167" s="81"/>
      <c r="H167" s="102"/>
      <c r="I167" s="81"/>
      <c r="J167" s="81"/>
    </row>
    <row r="168" spans="1:10" s="77" customFormat="1" x14ac:dyDescent="0.25">
      <c r="A168" s="87" t="s">
        <v>197</v>
      </c>
      <c r="B168" s="109" t="s">
        <v>216</v>
      </c>
      <c r="C168" s="105">
        <v>42795</v>
      </c>
      <c r="D168" s="105" t="s">
        <v>171</v>
      </c>
      <c r="E168" s="106">
        <v>10578</v>
      </c>
      <c r="F168" s="107"/>
      <c r="G168" s="87"/>
      <c r="H168" s="108"/>
      <c r="I168" s="90"/>
      <c r="J168" s="81"/>
    </row>
    <row r="169" spans="1:10" x14ac:dyDescent="0.25">
      <c r="A169" s="81" t="s">
        <v>198</v>
      </c>
      <c r="B169" s="93" t="s">
        <v>67</v>
      </c>
      <c r="C169" s="94">
        <v>41913</v>
      </c>
      <c r="D169" s="94" t="s">
        <v>173</v>
      </c>
      <c r="E169" s="95">
        <v>32666</v>
      </c>
      <c r="F169" s="101"/>
      <c r="G169" s="83">
        <f>SUM(E169:E174)</f>
        <v>201751</v>
      </c>
      <c r="H169" s="84"/>
      <c r="I169" s="82" t="s">
        <v>207</v>
      </c>
      <c r="J169" s="81"/>
    </row>
    <row r="170" spans="1:10" x14ac:dyDescent="0.25">
      <c r="A170" s="81" t="s">
        <v>198</v>
      </c>
      <c r="B170" s="93" t="s">
        <v>68</v>
      </c>
      <c r="C170" s="94">
        <v>41913</v>
      </c>
      <c r="D170" s="94" t="s">
        <v>173</v>
      </c>
      <c r="E170" s="95">
        <v>26144</v>
      </c>
      <c r="F170" s="101"/>
      <c r="G170" s="83">
        <f>SUM(E175:E180)</f>
        <v>230247</v>
      </c>
      <c r="H170" s="84"/>
      <c r="I170" s="82" t="s">
        <v>208</v>
      </c>
      <c r="J170" s="81"/>
    </row>
    <row r="171" spans="1:10" x14ac:dyDescent="0.25">
      <c r="A171" s="81" t="s">
        <v>198</v>
      </c>
      <c r="B171" s="93" t="s">
        <v>69</v>
      </c>
      <c r="C171" s="94">
        <v>41913</v>
      </c>
      <c r="D171" s="94" t="s">
        <v>173</v>
      </c>
      <c r="E171" s="95">
        <v>43424</v>
      </c>
      <c r="F171" s="101"/>
      <c r="G171" s="83"/>
      <c r="H171" s="91"/>
      <c r="I171" s="82"/>
      <c r="J171" s="81"/>
    </row>
    <row r="172" spans="1:10" x14ac:dyDescent="0.25">
      <c r="A172" s="81" t="s">
        <v>198</v>
      </c>
      <c r="B172" s="93" t="s">
        <v>70</v>
      </c>
      <c r="C172" s="94">
        <v>41913</v>
      </c>
      <c r="D172" s="94" t="s">
        <v>173</v>
      </c>
      <c r="E172" s="95">
        <v>22926</v>
      </c>
      <c r="F172" s="101"/>
      <c r="G172" s="83"/>
      <c r="H172" s="88"/>
      <c r="I172" s="82"/>
      <c r="J172" s="81"/>
    </row>
    <row r="173" spans="1:10" x14ac:dyDescent="0.25">
      <c r="A173" s="81" t="s">
        <v>198</v>
      </c>
      <c r="B173" s="93" t="s">
        <v>71</v>
      </c>
      <c r="C173" s="94">
        <v>41913</v>
      </c>
      <c r="D173" s="94" t="s">
        <v>173</v>
      </c>
      <c r="E173" s="95">
        <v>37127</v>
      </c>
      <c r="F173" s="101"/>
      <c r="G173" s="81"/>
      <c r="H173" s="102"/>
      <c r="I173" s="81"/>
      <c r="J173" s="81"/>
    </row>
    <row r="174" spans="1:10" x14ac:dyDescent="0.25">
      <c r="A174" s="81" t="s">
        <v>198</v>
      </c>
      <c r="B174" s="93" t="s">
        <v>72</v>
      </c>
      <c r="C174" s="94">
        <v>41913</v>
      </c>
      <c r="D174" s="94" t="s">
        <v>173</v>
      </c>
      <c r="E174" s="95">
        <v>39464</v>
      </c>
      <c r="F174" s="101"/>
      <c r="G174" s="81"/>
      <c r="H174" s="102"/>
      <c r="I174" s="81"/>
      <c r="J174" s="81"/>
    </row>
    <row r="175" spans="1:10" x14ac:dyDescent="0.25">
      <c r="A175" s="81" t="s">
        <v>198</v>
      </c>
      <c r="B175" s="93" t="s">
        <v>174</v>
      </c>
      <c r="C175" s="94">
        <v>41913</v>
      </c>
      <c r="D175" s="94" t="s">
        <v>173</v>
      </c>
      <c r="E175" s="95">
        <v>38161</v>
      </c>
      <c r="F175" s="101"/>
      <c r="G175" s="81"/>
      <c r="H175" s="102"/>
      <c r="I175" s="81"/>
      <c r="J175" s="81"/>
    </row>
    <row r="176" spans="1:10" x14ac:dyDescent="0.25">
      <c r="A176" s="81" t="s">
        <v>198</v>
      </c>
      <c r="B176" s="93" t="s">
        <v>175</v>
      </c>
      <c r="C176" s="94">
        <v>41913</v>
      </c>
      <c r="D176" s="94" t="s">
        <v>173</v>
      </c>
      <c r="E176" s="95">
        <v>30132</v>
      </c>
      <c r="F176" s="101"/>
      <c r="G176" s="81"/>
      <c r="H176" s="102"/>
      <c r="I176" s="81"/>
      <c r="J176" s="81"/>
    </row>
    <row r="177" spans="1:10" x14ac:dyDescent="0.25">
      <c r="A177" s="81" t="s">
        <v>198</v>
      </c>
      <c r="B177" s="93" t="s">
        <v>179</v>
      </c>
      <c r="C177" s="94">
        <v>42095</v>
      </c>
      <c r="D177" s="94" t="s">
        <v>173</v>
      </c>
      <c r="E177" s="95">
        <v>34897</v>
      </c>
      <c r="F177" s="101"/>
      <c r="G177" s="81"/>
      <c r="H177" s="102"/>
      <c r="I177" s="81"/>
      <c r="J177" s="81"/>
    </row>
    <row r="178" spans="1:10" x14ac:dyDescent="0.25">
      <c r="A178" s="81" t="s">
        <v>198</v>
      </c>
      <c r="B178" s="93" t="s">
        <v>180</v>
      </c>
      <c r="C178" s="94">
        <v>42095</v>
      </c>
      <c r="D178" s="94" t="s">
        <v>173</v>
      </c>
      <c r="E178" s="95">
        <v>40553</v>
      </c>
      <c r="F178" s="101"/>
      <c r="G178" s="81"/>
      <c r="H178" s="102"/>
      <c r="I178" s="81"/>
      <c r="J178" s="81"/>
    </row>
    <row r="179" spans="1:10" x14ac:dyDescent="0.25">
      <c r="A179" s="81" t="s">
        <v>198</v>
      </c>
      <c r="B179" s="93" t="s">
        <v>181</v>
      </c>
      <c r="C179" s="94">
        <v>42095</v>
      </c>
      <c r="D179" s="94" t="s">
        <v>173</v>
      </c>
      <c r="E179" s="95">
        <v>50548</v>
      </c>
      <c r="F179" s="101"/>
      <c r="G179" s="81"/>
      <c r="H179" s="102"/>
      <c r="I179" s="81"/>
      <c r="J179" s="81"/>
    </row>
    <row r="180" spans="1:10" x14ac:dyDescent="0.25">
      <c r="A180" s="87" t="s">
        <v>198</v>
      </c>
      <c r="B180" s="104" t="s">
        <v>182</v>
      </c>
      <c r="C180" s="105">
        <v>42095</v>
      </c>
      <c r="D180" s="105" t="s">
        <v>173</v>
      </c>
      <c r="E180" s="106">
        <v>35956</v>
      </c>
      <c r="F180" s="107"/>
      <c r="G180" s="87"/>
      <c r="H180" s="108"/>
      <c r="I180" s="90"/>
      <c r="J180" s="81"/>
    </row>
    <row r="181" spans="1:10" x14ac:dyDescent="0.25">
      <c r="A181" s="81" t="s">
        <v>199</v>
      </c>
      <c r="B181" s="93" t="s">
        <v>73</v>
      </c>
      <c r="C181" s="94">
        <v>41913</v>
      </c>
      <c r="D181" s="94" t="s">
        <v>176</v>
      </c>
      <c r="E181" s="95">
        <v>22993</v>
      </c>
      <c r="F181" s="101"/>
      <c r="G181" s="83">
        <f>SUM(E181:E187)</f>
        <v>142210</v>
      </c>
      <c r="H181" s="84"/>
      <c r="I181" s="82" t="s">
        <v>207</v>
      </c>
      <c r="J181" s="81"/>
    </row>
    <row r="182" spans="1:10" x14ac:dyDescent="0.25">
      <c r="A182" s="81" t="s">
        <v>199</v>
      </c>
      <c r="B182" s="93" t="s">
        <v>74</v>
      </c>
      <c r="C182" s="94">
        <v>41913</v>
      </c>
      <c r="D182" s="94" t="s">
        <v>176</v>
      </c>
      <c r="E182" s="95">
        <v>18193</v>
      </c>
      <c r="F182" s="101"/>
      <c r="G182" s="83">
        <f>SUM(E188:E193)</f>
        <v>169808</v>
      </c>
      <c r="H182" s="84"/>
      <c r="I182" s="82" t="s">
        <v>208</v>
      </c>
      <c r="J182" s="81"/>
    </row>
    <row r="183" spans="1:10" x14ac:dyDescent="0.25">
      <c r="A183" s="81" t="s">
        <v>199</v>
      </c>
      <c r="B183" s="93" t="s">
        <v>75</v>
      </c>
      <c r="C183" s="94">
        <v>41913</v>
      </c>
      <c r="D183" s="94" t="s">
        <v>176</v>
      </c>
      <c r="E183" s="95">
        <v>13056</v>
      </c>
      <c r="F183" s="101"/>
      <c r="G183" s="83">
        <f>+E194</f>
        <v>12732</v>
      </c>
      <c r="H183" s="113"/>
      <c r="I183" s="82" t="s">
        <v>209</v>
      </c>
      <c r="J183" s="81"/>
    </row>
    <row r="184" spans="1:10" x14ac:dyDescent="0.25">
      <c r="A184" s="81" t="s">
        <v>199</v>
      </c>
      <c r="B184" s="93" t="s">
        <v>75</v>
      </c>
      <c r="C184" s="94">
        <v>41913</v>
      </c>
      <c r="D184" s="94" t="s">
        <v>176</v>
      </c>
      <c r="E184" s="95">
        <v>19776</v>
      </c>
      <c r="F184" s="101"/>
      <c r="G184" s="83"/>
      <c r="H184" s="88"/>
      <c r="I184" s="81"/>
      <c r="J184" s="81"/>
    </row>
    <row r="185" spans="1:10" x14ac:dyDescent="0.25">
      <c r="A185" s="81" t="s">
        <v>199</v>
      </c>
      <c r="B185" s="93" t="s">
        <v>76</v>
      </c>
      <c r="C185" s="94">
        <v>41913</v>
      </c>
      <c r="D185" s="94" t="s">
        <v>176</v>
      </c>
      <c r="E185" s="95">
        <v>16782</v>
      </c>
      <c r="F185" s="101"/>
      <c r="G185" s="81"/>
      <c r="H185" s="102"/>
      <c r="I185" s="81"/>
      <c r="J185" s="81"/>
    </row>
    <row r="186" spans="1:10" x14ac:dyDescent="0.25">
      <c r="A186" s="81" t="s">
        <v>199</v>
      </c>
      <c r="B186" s="93" t="s">
        <v>77</v>
      </c>
      <c r="C186" s="94">
        <v>41913</v>
      </c>
      <c r="D186" s="94" t="s">
        <v>176</v>
      </c>
      <c r="E186" s="95">
        <v>27555</v>
      </c>
      <c r="F186" s="123" t="s">
        <v>219</v>
      </c>
      <c r="G186" s="81"/>
      <c r="H186" s="123" t="s">
        <v>219</v>
      </c>
      <c r="I186" s="81"/>
      <c r="J186" s="81"/>
    </row>
    <row r="187" spans="1:10" x14ac:dyDescent="0.25">
      <c r="A187" s="81" t="s">
        <v>199</v>
      </c>
      <c r="B187" s="93" t="s">
        <v>78</v>
      </c>
      <c r="C187" s="94">
        <v>41913</v>
      </c>
      <c r="D187" s="94" t="s">
        <v>176</v>
      </c>
      <c r="E187" s="95">
        <v>23855</v>
      </c>
      <c r="F187" s="101"/>
      <c r="G187" s="81"/>
      <c r="H187" s="102"/>
      <c r="I187" s="81"/>
      <c r="J187" s="81"/>
    </row>
    <row r="188" spans="1:10" x14ac:dyDescent="0.25">
      <c r="A188" s="81" t="s">
        <v>199</v>
      </c>
      <c r="B188" s="93" t="s">
        <v>177</v>
      </c>
      <c r="C188" s="94">
        <v>41913</v>
      </c>
      <c r="D188" s="94" t="s">
        <v>176</v>
      </c>
      <c r="E188" s="95">
        <v>28789</v>
      </c>
      <c r="F188" s="101"/>
      <c r="G188" s="81"/>
      <c r="H188" s="102"/>
      <c r="I188" s="81"/>
      <c r="J188" s="81"/>
    </row>
    <row r="189" spans="1:10" x14ac:dyDescent="0.25">
      <c r="A189" s="81" t="s">
        <v>199</v>
      </c>
      <c r="B189" s="93" t="s">
        <v>178</v>
      </c>
      <c r="C189" s="94">
        <v>41913</v>
      </c>
      <c r="D189" s="94" t="s">
        <v>176</v>
      </c>
      <c r="E189" s="95">
        <v>21948</v>
      </c>
      <c r="F189" s="101"/>
      <c r="G189" s="81"/>
      <c r="H189" s="102"/>
      <c r="I189" s="81"/>
      <c r="J189" s="81"/>
    </row>
    <row r="190" spans="1:10" x14ac:dyDescent="0.25">
      <c r="A190" s="81" t="s">
        <v>199</v>
      </c>
      <c r="B190" s="93" t="s">
        <v>183</v>
      </c>
      <c r="C190" s="94">
        <v>42095</v>
      </c>
      <c r="D190" s="94" t="s">
        <v>176</v>
      </c>
      <c r="E190" s="95">
        <v>26547</v>
      </c>
      <c r="F190" s="101"/>
      <c r="G190" s="81"/>
      <c r="H190" s="102"/>
      <c r="I190" s="81"/>
      <c r="J190" s="81"/>
    </row>
    <row r="191" spans="1:10" x14ac:dyDescent="0.25">
      <c r="A191" s="81" t="s">
        <v>199</v>
      </c>
      <c r="B191" s="93" t="s">
        <v>184</v>
      </c>
      <c r="C191" s="94">
        <v>42095</v>
      </c>
      <c r="D191" s="94" t="s">
        <v>176</v>
      </c>
      <c r="E191" s="95">
        <v>30269</v>
      </c>
      <c r="F191" s="101"/>
      <c r="G191" s="81"/>
      <c r="H191" s="102"/>
      <c r="I191" s="81"/>
      <c r="J191" s="81"/>
    </row>
    <row r="192" spans="1:10" x14ac:dyDescent="0.25">
      <c r="A192" s="81" t="s">
        <v>199</v>
      </c>
      <c r="B192" s="93" t="s">
        <v>185</v>
      </c>
      <c r="C192" s="94">
        <v>42095</v>
      </c>
      <c r="D192" s="94" t="s">
        <v>176</v>
      </c>
      <c r="E192" s="95">
        <v>37582</v>
      </c>
      <c r="F192" s="101"/>
      <c r="G192" s="81"/>
      <c r="H192" s="102"/>
      <c r="I192" s="81"/>
      <c r="J192" s="81"/>
    </row>
    <row r="193" spans="1:10" x14ac:dyDescent="0.25">
      <c r="A193" s="81" t="s">
        <v>199</v>
      </c>
      <c r="B193" s="93" t="s">
        <v>186</v>
      </c>
      <c r="C193" s="94">
        <v>42095</v>
      </c>
      <c r="D193" s="94" t="s">
        <v>176</v>
      </c>
      <c r="E193" s="95">
        <v>24673</v>
      </c>
      <c r="F193" s="101"/>
      <c r="G193" s="81"/>
      <c r="H193" s="102"/>
      <c r="I193" s="81"/>
      <c r="J193" s="81"/>
    </row>
    <row r="194" spans="1:10" x14ac:dyDescent="0.25">
      <c r="A194" s="81" t="s">
        <v>199</v>
      </c>
      <c r="B194" s="93" t="s">
        <v>187</v>
      </c>
      <c r="C194" s="94">
        <v>42095</v>
      </c>
      <c r="D194" s="94" t="s">
        <v>176</v>
      </c>
      <c r="E194" s="95">
        <v>12732</v>
      </c>
      <c r="F194" s="101"/>
      <c r="G194" s="81"/>
      <c r="H194" s="102"/>
      <c r="I194" s="81"/>
      <c r="J194" s="81"/>
    </row>
    <row r="195" spans="1:10" ht="13.8" thickBot="1" x14ac:dyDescent="0.3">
      <c r="A195" s="81"/>
      <c r="B195" s="3" t="s">
        <v>210</v>
      </c>
      <c r="C195" s="94"/>
      <c r="D195" s="94"/>
      <c r="E195" s="111">
        <f>SUM(E7:E194)</f>
        <v>3255956</v>
      </c>
      <c r="F195" s="112"/>
      <c r="G195" s="111">
        <f>SUM(G7:G194)</f>
        <v>3502148</v>
      </c>
      <c r="H195" s="112">
        <f>SUM(H7:H194)</f>
        <v>0</v>
      </c>
      <c r="I195" s="81"/>
      <c r="J195" s="81"/>
    </row>
    <row r="196" spans="1:10" ht="13.8" thickTop="1" x14ac:dyDescent="0.25">
      <c r="A196" s="81"/>
      <c r="B196" s="81"/>
      <c r="C196" s="82"/>
      <c r="D196" s="82"/>
      <c r="E196" s="82"/>
      <c r="F196" s="81"/>
      <c r="G196" s="81"/>
      <c r="H196" s="92"/>
      <c r="I196" s="81"/>
      <c r="J196" s="81"/>
    </row>
  </sheetData>
  <sortState ref="B131:F168">
    <sortCondition ref="B131:B168"/>
    <sortCondition ref="C131:C168"/>
  </sortState>
  <mergeCells count="2">
    <mergeCell ref="F1:H1"/>
    <mergeCell ref="F2:H2"/>
  </mergeCells>
  <pageMargins left="0.5" right="0.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FC1E12D7CD0B46A917823D1CD13F7A" ma:contentTypeVersion="104" ma:contentTypeDescription="" ma:contentTypeScope="" ma:versionID="28987f5e9915b31a6afc4709dddb6c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170515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447FC6A-C834-4613-915D-1B0499496765}"/>
</file>

<file path=customXml/itemProps2.xml><?xml version="1.0" encoding="utf-8"?>
<ds:datastoreItem xmlns:ds="http://schemas.openxmlformats.org/officeDocument/2006/customXml" ds:itemID="{8785A958-51EB-429C-967A-10AD3BD6C36C}"/>
</file>

<file path=customXml/itemProps3.xml><?xml version="1.0" encoding="utf-8"?>
<ds:datastoreItem xmlns:ds="http://schemas.openxmlformats.org/officeDocument/2006/customXml" ds:itemID="{5DFD23CB-C665-4280-9A35-26BC743614D0}"/>
</file>

<file path=customXml/itemProps4.xml><?xml version="1.0" encoding="utf-8"?>
<ds:datastoreItem xmlns:ds="http://schemas.openxmlformats.org/officeDocument/2006/customXml" ds:itemID="{882A8D0A-0DB5-43FC-88B1-4A808AE50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Feb-2016</vt:lpstr>
      <vt:lpstr>Cover</vt:lpstr>
      <vt:lpstr>Summary Table (R)</vt:lpstr>
      <vt:lpstr>Revenue Detail (R)</vt:lpstr>
      <vt:lpstr>Cover!Print_Area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PSE</cp:lastModifiedBy>
  <cp:lastPrinted>2017-05-22T22:56:56Z</cp:lastPrinted>
  <dcterms:created xsi:type="dcterms:W3CDTF">2010-10-28T15:20:36Z</dcterms:created>
  <dcterms:modified xsi:type="dcterms:W3CDTF">2017-05-22T23:00:20Z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0x0101006E56B4D1795A2E4DB2F0B01679ED314A00A3FC1E12D7CD0B46A917823D1CD13F7A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