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0" yWindow="-90" windowWidth="24750" windowHeight="11895" firstSheet="1" activeTab="6"/>
  </bookViews>
  <sheets>
    <sheet name="2013" sheetId="25" state="hidden" r:id="rId1"/>
    <sheet name="2014" sheetId="24" r:id="rId2"/>
    <sheet name="2015" sheetId="23" r:id="rId3"/>
    <sheet name="2016" sheetId="29" r:id="rId4"/>
    <sheet name="2017" sheetId="32" r:id="rId5"/>
    <sheet name="Tables" sheetId="30" r:id="rId6"/>
    <sheet name="Cox" sheetId="31" r:id="rId7"/>
  </sheets>
  <externalReferences>
    <externalReference r:id="rId8"/>
    <externalReference r:id="rId9"/>
    <externalReference r:id="rId10"/>
  </externalReferences>
  <definedNames>
    <definedName name="_xlnm.Auto_Open" localSheetId="0">#REF!</definedName>
    <definedName name="_xlnm.Auto_Open" localSheetId="1">#REF!</definedName>
    <definedName name="_xlnm.Auto_Open" localSheetId="2">#REF!</definedName>
    <definedName name="_xlnm.Auto_Open" localSheetId="3">#REF!</definedName>
    <definedName name="_xlnm.Auto_Open" localSheetId="4">#REF!</definedName>
    <definedName name="_xlnm.Auto_Open" localSheetId="6">#REF!</definedName>
    <definedName name="_xlnm.Auto_Open">#REF!</definedName>
    <definedName name="Macro1" localSheetId="0">#REF!</definedName>
    <definedName name="Macro1" localSheetId="1">#REF!</definedName>
    <definedName name="Macro1" localSheetId="2">#REF!</definedName>
    <definedName name="Macro1" localSheetId="3">#REF!</definedName>
    <definedName name="Macro1" localSheetId="4">#REF!</definedName>
    <definedName name="Macro1" localSheetId="6">#REF!</definedName>
    <definedName name="Macro1">#REF!</definedName>
    <definedName name="Macro2" localSheetId="0">#REF!</definedName>
    <definedName name="Macro2" localSheetId="1">#REF!</definedName>
    <definedName name="Macro2" localSheetId="2">#REF!</definedName>
    <definedName name="Macro2" localSheetId="3">#REF!</definedName>
    <definedName name="Macro2" localSheetId="4">#REF!</definedName>
    <definedName name="Macro2" localSheetId="6">#REF!</definedName>
    <definedName name="Macro2">#REF!</definedName>
    <definedName name="Macro3" localSheetId="0">#REF!</definedName>
    <definedName name="Macro3" localSheetId="1">#REF!</definedName>
    <definedName name="Macro3" localSheetId="2">#REF!</definedName>
    <definedName name="Macro3" localSheetId="3">#REF!</definedName>
    <definedName name="Macro3" localSheetId="4">#REF!</definedName>
    <definedName name="Macro3" localSheetId="6">#REF!</definedName>
    <definedName name="Macro3">#REF!</definedName>
    <definedName name="Macro4" localSheetId="0">#REF!</definedName>
    <definedName name="Macro4" localSheetId="1">#REF!</definedName>
    <definedName name="Macro4" localSheetId="2">#REF!</definedName>
    <definedName name="Macro4" localSheetId="3">#REF!</definedName>
    <definedName name="Macro4" localSheetId="4">#REF!</definedName>
    <definedName name="Macro4" localSheetId="6">#REF!</definedName>
    <definedName name="Macro4">#REF!</definedName>
    <definedName name="Macro5" localSheetId="0">#REF!</definedName>
    <definedName name="Macro5" localSheetId="1">#REF!</definedName>
    <definedName name="Macro5" localSheetId="2">#REF!</definedName>
    <definedName name="Macro5" localSheetId="3">#REF!</definedName>
    <definedName name="Macro5" localSheetId="4">#REF!</definedName>
    <definedName name="Macro5" localSheetId="6">#REF!</definedName>
    <definedName name="Macro5">#REF!</definedName>
    <definedName name="Macro6" localSheetId="0">#REF!</definedName>
    <definedName name="Macro6" localSheetId="1">#REF!</definedName>
    <definedName name="Macro6" localSheetId="2">#REF!</definedName>
    <definedName name="Macro6" localSheetId="3">#REF!</definedName>
    <definedName name="Macro6" localSheetId="4">#REF!</definedName>
    <definedName name="Macro6" localSheetId="6">#REF!</definedName>
    <definedName name="Macro6">#REF!</definedName>
    <definedName name="Macro7" localSheetId="0">#REF!</definedName>
    <definedName name="Macro7" localSheetId="1">#REF!</definedName>
    <definedName name="Macro7" localSheetId="2">#REF!</definedName>
    <definedName name="Macro7" localSheetId="3">#REF!</definedName>
    <definedName name="Macro7" localSheetId="4">#REF!</definedName>
    <definedName name="Macro7" localSheetId="6">#REF!</definedName>
    <definedName name="Macro7">#REF!</definedName>
    <definedName name="Macro8" localSheetId="0">#REF!</definedName>
    <definedName name="Macro8" localSheetId="1">#REF!</definedName>
    <definedName name="Macro8" localSheetId="2">#REF!</definedName>
    <definedName name="Macro8" localSheetId="3">#REF!</definedName>
    <definedName name="Macro8" localSheetId="4">#REF!</definedName>
    <definedName name="Macro8" localSheetId="6">#REF!</definedName>
    <definedName name="Macro8">#REF!</definedName>
    <definedName name="_xlnm.Print_Area" localSheetId="0">'2013'!$B$1:$M$64</definedName>
    <definedName name="_xlnm.Print_Area" localSheetId="1">'2014'!$A$1:$N$64</definedName>
    <definedName name="_xlnm.Print_Area" localSheetId="2">'2015'!$B$2:$N$66</definedName>
    <definedName name="_xlnm.Print_Area" localSheetId="3">'2016'!$B$2:$N$67</definedName>
    <definedName name="_xlnm.Print_Area" localSheetId="4">'2017'!$B$2:$N$68</definedName>
    <definedName name="_xlnm.Print_Area" localSheetId="6">Cox!$A$4:$M$153</definedName>
    <definedName name="_xlnm.Print_Area" localSheetId="5">Tables!$A$1:$K$241</definedName>
    <definedName name="Recover" localSheetId="0">#REF!</definedName>
    <definedName name="Recover" localSheetId="1">#REF!</definedName>
    <definedName name="Recover" localSheetId="2">#REF!</definedName>
    <definedName name="Recover" localSheetId="3">#REF!</definedName>
    <definedName name="Recover" localSheetId="4">#REF!</definedName>
    <definedName name="Recover" localSheetId="6">#REF!</definedName>
    <definedName name="Recover">#REF!</definedName>
    <definedName name="TableName">"Dummy"</definedName>
  </definedNames>
  <calcPr calcId="125725"/>
</workbook>
</file>

<file path=xl/calcChain.xml><?xml version="1.0" encoding="utf-8"?>
<calcChain xmlns="http://schemas.openxmlformats.org/spreadsheetml/2006/main">
  <c r="AA150" i="31"/>
  <c r="B95" i="30"/>
  <c r="B96"/>
  <c r="B97"/>
  <c r="B98"/>
  <c r="B99"/>
  <c r="C25"/>
  <c r="F11" i="24" l="1"/>
  <c r="F17" s="1"/>
  <c r="C239" i="30"/>
  <c r="C229"/>
  <c r="N150"/>
  <c r="N148"/>
  <c r="N147"/>
  <c r="M147"/>
  <c r="N145"/>
  <c r="M145"/>
  <c r="N143"/>
  <c r="M143"/>
  <c r="N141"/>
  <c r="M141"/>
  <c r="N142" l="1"/>
  <c r="N137"/>
  <c r="O137" s="1"/>
  <c r="M137"/>
  <c r="M130"/>
  <c r="N130"/>
  <c r="O130" s="1"/>
  <c r="M131"/>
  <c r="N131"/>
  <c r="M132"/>
  <c r="N132"/>
  <c r="M133"/>
  <c r="N133"/>
  <c r="M134"/>
  <c r="N134"/>
  <c r="O134" s="1"/>
  <c r="N129"/>
  <c r="M129"/>
  <c r="M125"/>
  <c r="N125"/>
  <c r="M126"/>
  <c r="O126" s="1"/>
  <c r="N126"/>
  <c r="M127"/>
  <c r="N127"/>
  <c r="N124"/>
  <c r="O124" s="1"/>
  <c r="M124"/>
  <c r="N115"/>
  <c r="N116"/>
  <c r="N117"/>
  <c r="N118"/>
  <c r="N119"/>
  <c r="N120"/>
  <c r="N121"/>
  <c r="N122"/>
  <c r="N114"/>
  <c r="O128"/>
  <c r="O129"/>
  <c r="O135"/>
  <c r="O136"/>
  <c r="O138"/>
  <c r="O139"/>
  <c r="O141"/>
  <c r="O144"/>
  <c r="O146"/>
  <c r="O147"/>
  <c r="O148"/>
  <c r="O149"/>
  <c r="O150"/>
  <c r="O151"/>
  <c r="O132" l="1"/>
  <c r="O133"/>
  <c r="O127"/>
  <c r="O125"/>
  <c r="O131"/>
  <c r="M115"/>
  <c r="O115" s="1"/>
  <c r="M116"/>
  <c r="O116" s="1"/>
  <c r="M117"/>
  <c r="O117" s="1"/>
  <c r="M118"/>
  <c r="O118" s="1"/>
  <c r="M119"/>
  <c r="O119" s="1"/>
  <c r="M120"/>
  <c r="O120" s="1"/>
  <c r="M121"/>
  <c r="O121" s="1"/>
  <c r="M122"/>
  <c r="O122" s="1"/>
  <c r="M123"/>
  <c r="O123" s="1"/>
  <c r="M114"/>
  <c r="O114" s="1"/>
  <c r="G106"/>
  <c r="G105"/>
  <c r="G101"/>
  <c r="G100"/>
  <c r="G98"/>
  <c r="G96"/>
  <c r="G85"/>
  <c r="G69"/>
  <c r="G68"/>
  <c r="G55"/>
  <c r="G56"/>
  <c r="G57"/>
  <c r="G58"/>
  <c r="G59"/>
  <c r="G60"/>
  <c r="G61"/>
  <c r="G62"/>
  <c r="G63"/>
  <c r="G64"/>
  <c r="G65"/>
  <c r="G54"/>
  <c r="G44"/>
  <c r="G42"/>
  <c r="G39"/>
  <c r="G37"/>
  <c r="G34"/>
  <c r="G22"/>
  <c r="G20"/>
  <c r="G21"/>
  <c r="G8"/>
  <c r="G9"/>
  <c r="G10"/>
  <c r="G11"/>
  <c r="G12"/>
  <c r="G13"/>
  <c r="G14"/>
  <c r="G15"/>
  <c r="G16"/>
  <c r="G17"/>
  <c r="G18"/>
  <c r="G19"/>
  <c r="G7"/>
  <c r="F49" i="32"/>
  <c r="F37"/>
  <c r="L30"/>
  <c r="G107" i="30" l="1"/>
  <c r="C231" s="1"/>
  <c r="G70"/>
  <c r="C228" s="1"/>
  <c r="G26"/>
  <c r="C226" s="1"/>
  <c r="L35" i="32"/>
  <c r="L34"/>
  <c r="F29"/>
  <c r="M12"/>
  <c r="F22"/>
  <c r="F36" i="29" l="1"/>
  <c r="F48" s="1"/>
  <c r="F28" i="23"/>
  <c r="M11" i="24"/>
  <c r="F7"/>
  <c r="A69" i="30"/>
  <c r="E69" s="1"/>
  <c r="B69"/>
  <c r="M15" i="24"/>
  <c r="C105" i="30"/>
  <c r="L54" i="29"/>
  <c r="AD103" i="31" l="1"/>
  <c r="AD123"/>
  <c r="AD104"/>
  <c r="AD119"/>
  <c r="Z123"/>
  <c r="Z119"/>
  <c r="V103"/>
  <c r="V102"/>
  <c r="Z103" l="1"/>
  <c r="V119" l="1"/>
  <c r="V123"/>
  <c r="V101"/>
  <c r="V104"/>
  <c r="V106"/>
  <c r="V109"/>
  <c r="V116"/>
  <c r="E105" i="30" l="1"/>
  <c r="D105"/>
  <c r="B105"/>
  <c r="F28" i="29"/>
  <c r="M14"/>
  <c r="M16" i="23"/>
  <c r="F28" i="24"/>
  <c r="J10" i="31"/>
  <c r="J11"/>
  <c r="J12"/>
  <c r="J13"/>
  <c r="J14"/>
  <c r="J15"/>
  <c r="J16"/>
  <c r="J18"/>
  <c r="J19"/>
  <c r="J20"/>
  <c r="J21"/>
  <c r="J23"/>
  <c r="J24"/>
  <c r="J25"/>
  <c r="J26"/>
  <c r="J27"/>
  <c r="J28"/>
  <c r="J29"/>
  <c r="J30"/>
  <c r="J31"/>
  <c r="J32"/>
  <c r="J41"/>
  <c r="J42"/>
  <c r="J43"/>
  <c r="J44"/>
  <c r="J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41"/>
  <c r="G42"/>
  <c r="G9"/>
  <c r="D10"/>
  <c r="D11"/>
  <c r="D12"/>
  <c r="D13"/>
  <c r="D14"/>
  <c r="U103" s="1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9"/>
  <c r="V122"/>
  <c r="V120"/>
  <c r="Z102"/>
  <c r="V117"/>
  <c r="U137" l="1"/>
  <c r="Y131"/>
  <c r="Z131"/>
  <c r="Z104"/>
  <c r="V129" l="1"/>
  <c r="V115"/>
  <c r="T103" l="1"/>
  <c r="T148" s="1"/>
  <c r="T111"/>
  <c r="T129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68" s="1"/>
  <c r="F31"/>
  <c r="F32"/>
  <c r="F35"/>
  <c r="F37"/>
  <c r="F38"/>
  <c r="F39"/>
  <c r="F41"/>
  <c r="F42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68" s="1"/>
  <c r="C31"/>
  <c r="C32"/>
  <c r="C33"/>
  <c r="C34"/>
  <c r="C35"/>
  <c r="C36"/>
  <c r="C37"/>
  <c r="C38"/>
  <c r="C39"/>
  <c r="C40"/>
  <c r="C76"/>
  <c r="C8"/>
  <c r="B89"/>
  <c r="B88"/>
  <c r="B84"/>
  <c r="B83"/>
  <c r="B82"/>
  <c r="B76"/>
  <c r="B75"/>
  <c r="B74"/>
  <c r="B73"/>
  <c r="B68"/>
  <c r="B67"/>
  <c r="B58"/>
  <c r="I75"/>
  <c r="I58"/>
  <c r="F75"/>
  <c r="D90"/>
  <c r="G90"/>
  <c r="S130" l="1"/>
  <c r="S125"/>
  <c r="T125" s="1"/>
  <c r="S124"/>
  <c r="T124" s="1"/>
  <c r="S123"/>
  <c r="T123" s="1"/>
  <c r="T145" s="1"/>
  <c r="S122"/>
  <c r="T122" s="1"/>
  <c r="T143" s="1"/>
  <c r="S121"/>
  <c r="T121" s="1"/>
  <c r="S120"/>
  <c r="S119"/>
  <c r="AC119" s="1"/>
  <c r="S118"/>
  <c r="T118" s="1"/>
  <c r="S117"/>
  <c r="T117" s="1"/>
  <c r="T139" s="1"/>
  <c r="S116"/>
  <c r="T116" s="1"/>
  <c r="T138" s="1"/>
  <c r="S115"/>
  <c r="S110"/>
  <c r="T110" s="1"/>
  <c r="S109"/>
  <c r="T109" s="1"/>
  <c r="T146" s="1"/>
  <c r="S108"/>
  <c r="S107"/>
  <c r="T107" s="1"/>
  <c r="S106"/>
  <c r="T106" s="1"/>
  <c r="T144" s="1"/>
  <c r="S105"/>
  <c r="T105" s="1"/>
  <c r="S104"/>
  <c r="T104" s="1"/>
  <c r="S102"/>
  <c r="T102" s="1"/>
  <c r="T140" s="1"/>
  <c r="S101"/>
  <c r="T101" s="1"/>
  <c r="T137" s="1"/>
  <c r="B81"/>
  <c r="A62"/>
  <c r="B62" s="1"/>
  <c r="A61"/>
  <c r="B61" s="1"/>
  <c r="A60"/>
  <c r="B60" s="1"/>
  <c r="A59"/>
  <c r="B59" s="1"/>
  <c r="AC111"/>
  <c r="AD111" s="1"/>
  <c r="I44"/>
  <c r="H44"/>
  <c r="I43"/>
  <c r="H43"/>
  <c r="E43"/>
  <c r="I42"/>
  <c r="E42"/>
  <c r="I41"/>
  <c r="I76" s="1"/>
  <c r="H41"/>
  <c r="F76"/>
  <c r="E41"/>
  <c r="K40"/>
  <c r="H40"/>
  <c r="I39"/>
  <c r="E39"/>
  <c r="I38"/>
  <c r="H38"/>
  <c r="I37"/>
  <c r="E37"/>
  <c r="K36"/>
  <c r="H36"/>
  <c r="I35"/>
  <c r="C84"/>
  <c r="K34"/>
  <c r="H34"/>
  <c r="E34"/>
  <c r="K33"/>
  <c r="H33"/>
  <c r="C75"/>
  <c r="I32"/>
  <c r="I31"/>
  <c r="E31"/>
  <c r="I30"/>
  <c r="I68" s="1"/>
  <c r="H30"/>
  <c r="E30"/>
  <c r="I29"/>
  <c r="E29"/>
  <c r="C74"/>
  <c r="I28"/>
  <c r="H28"/>
  <c r="E28"/>
  <c r="I27"/>
  <c r="E27"/>
  <c r="C67"/>
  <c r="AC108"/>
  <c r="AD108" s="1"/>
  <c r="I26"/>
  <c r="H26"/>
  <c r="I25"/>
  <c r="C73"/>
  <c r="I24"/>
  <c r="I83" s="1"/>
  <c r="F83"/>
  <c r="I23"/>
  <c r="C82"/>
  <c r="K22"/>
  <c r="E22"/>
  <c r="C58"/>
  <c r="I21"/>
  <c r="I81" s="1"/>
  <c r="F81"/>
  <c r="I20"/>
  <c r="U105"/>
  <c r="V105" s="1"/>
  <c r="AC104"/>
  <c r="I19"/>
  <c r="H19"/>
  <c r="I18"/>
  <c r="C89"/>
  <c r="K17"/>
  <c r="H17"/>
  <c r="E17"/>
  <c r="I16"/>
  <c r="I88" s="1"/>
  <c r="F88"/>
  <c r="I15"/>
  <c r="E15"/>
  <c r="AC103"/>
  <c r="I14"/>
  <c r="Y103"/>
  <c r="I13"/>
  <c r="I12"/>
  <c r="E12"/>
  <c r="I11"/>
  <c r="H11"/>
  <c r="E11"/>
  <c r="I10"/>
  <c r="H10"/>
  <c r="E10"/>
  <c r="I9"/>
  <c r="H9"/>
  <c r="E9"/>
  <c r="I8"/>
  <c r="K8" s="1"/>
  <c r="H8"/>
  <c r="E8"/>
  <c r="AC123" l="1"/>
  <c r="U102"/>
  <c r="U118"/>
  <c r="V118" s="1"/>
  <c r="Y125"/>
  <c r="Z125" s="1"/>
  <c r="Y117"/>
  <c r="Z117" s="1"/>
  <c r="AC102"/>
  <c r="AD102" s="1"/>
  <c r="AC110"/>
  <c r="AD110" s="1"/>
  <c r="U130"/>
  <c r="Y121"/>
  <c r="Z121" s="1"/>
  <c r="Y122"/>
  <c r="Z122" s="1"/>
  <c r="U107"/>
  <c r="V107" s="1"/>
  <c r="Y102"/>
  <c r="U122"/>
  <c r="Y107"/>
  <c r="Z107" s="1"/>
  <c r="Y110"/>
  <c r="Z110" s="1"/>
  <c r="K10"/>
  <c r="K12"/>
  <c r="H14"/>
  <c r="E13"/>
  <c r="K14"/>
  <c r="K28"/>
  <c r="T120"/>
  <c r="T142" s="1"/>
  <c r="Y108"/>
  <c r="T108"/>
  <c r="U115"/>
  <c r="T115"/>
  <c r="Y119"/>
  <c r="T119"/>
  <c r="T141" s="1"/>
  <c r="K38"/>
  <c r="U125"/>
  <c r="AC121"/>
  <c r="AD121" s="1"/>
  <c r="H24"/>
  <c r="Y109"/>
  <c r="Z109" s="1"/>
  <c r="K31"/>
  <c r="K41"/>
  <c r="K42"/>
  <c r="U109"/>
  <c r="AC107"/>
  <c r="AD107" s="1"/>
  <c r="T130"/>
  <c r="K13"/>
  <c r="E20"/>
  <c r="AC125"/>
  <c r="AD125" s="1"/>
  <c r="Y105"/>
  <c r="Z105" s="1"/>
  <c r="H42"/>
  <c r="Y118"/>
  <c r="Z118" s="1"/>
  <c r="Y123"/>
  <c r="K20"/>
  <c r="K37"/>
  <c r="K44"/>
  <c r="AC118"/>
  <c r="AD118" s="1"/>
  <c r="AC122"/>
  <c r="AD122" s="1"/>
  <c r="U117"/>
  <c r="K15"/>
  <c r="K19"/>
  <c r="K26"/>
  <c r="K32"/>
  <c r="AC101"/>
  <c r="AD101" s="1"/>
  <c r="Y106"/>
  <c r="Z106" s="1"/>
  <c r="AC117"/>
  <c r="AD117" s="1"/>
  <c r="Y104"/>
  <c r="H12"/>
  <c r="K30"/>
  <c r="H32"/>
  <c r="AC105"/>
  <c r="AD105" s="1"/>
  <c r="AC109"/>
  <c r="AD109" s="1"/>
  <c r="AC116"/>
  <c r="AD116" s="1"/>
  <c r="AC124"/>
  <c r="AD124" s="1"/>
  <c r="H29"/>
  <c r="F74"/>
  <c r="I61"/>
  <c r="F61"/>
  <c r="C61"/>
  <c r="H35"/>
  <c r="F84"/>
  <c r="I60"/>
  <c r="F60"/>
  <c r="C60"/>
  <c r="K18"/>
  <c r="I89"/>
  <c r="H22"/>
  <c r="F58"/>
  <c r="K23"/>
  <c r="I82"/>
  <c r="H27"/>
  <c r="F67"/>
  <c r="K35"/>
  <c r="I84"/>
  <c r="I62"/>
  <c r="F62"/>
  <c r="C62"/>
  <c r="K9"/>
  <c r="E14"/>
  <c r="E19"/>
  <c r="H31"/>
  <c r="E32"/>
  <c r="Y115"/>
  <c r="Z115" s="1"/>
  <c r="K16"/>
  <c r="K21"/>
  <c r="E25"/>
  <c r="E33"/>
  <c r="H39"/>
  <c r="E40"/>
  <c r="K43"/>
  <c r="U108"/>
  <c r="V108" s="1"/>
  <c r="U104"/>
  <c r="U124"/>
  <c r="U120"/>
  <c r="U116"/>
  <c r="Y101"/>
  <c r="Z101" s="1"/>
  <c r="Y124"/>
  <c r="Z124" s="1"/>
  <c r="Y120"/>
  <c r="Z120" s="1"/>
  <c r="Y116"/>
  <c r="Z116" s="1"/>
  <c r="AC106"/>
  <c r="AD106" s="1"/>
  <c r="AC115"/>
  <c r="AD115" s="1"/>
  <c r="K25"/>
  <c r="I73"/>
  <c r="H18"/>
  <c r="F89"/>
  <c r="H23"/>
  <c r="F82"/>
  <c r="E24"/>
  <c r="C83"/>
  <c r="K27"/>
  <c r="I67"/>
  <c r="E16"/>
  <c r="C88"/>
  <c r="E21"/>
  <c r="C81"/>
  <c r="H25"/>
  <c r="F73"/>
  <c r="K29"/>
  <c r="I74"/>
  <c r="F59"/>
  <c r="I59"/>
  <c r="C59"/>
  <c r="H13"/>
  <c r="E36"/>
  <c r="K39"/>
  <c r="U101"/>
  <c r="U106"/>
  <c r="K11"/>
  <c r="H15"/>
  <c r="H16"/>
  <c r="E18"/>
  <c r="H20"/>
  <c r="H21"/>
  <c r="E23"/>
  <c r="K24"/>
  <c r="E26"/>
  <c r="E35"/>
  <c r="H37"/>
  <c r="E38"/>
  <c r="U123"/>
  <c r="U119"/>
  <c r="E196" i="30"/>
  <c r="D213"/>
  <c r="C212"/>
  <c r="A212"/>
  <c r="A209"/>
  <c r="D209" s="1"/>
  <c r="A208"/>
  <c r="A204"/>
  <c r="A201"/>
  <c r="A202"/>
  <c r="A203"/>
  <c r="A205"/>
  <c r="A206"/>
  <c r="A207"/>
  <c r="A210"/>
  <c r="A211"/>
  <c r="E211" s="1"/>
  <c r="A213"/>
  <c r="C213" s="1"/>
  <c r="C178"/>
  <c r="C179"/>
  <c r="B177"/>
  <c r="B161"/>
  <c r="B162"/>
  <c r="B163"/>
  <c r="B164"/>
  <c r="B165"/>
  <c r="B166"/>
  <c r="B167"/>
  <c r="B169"/>
  <c r="B170"/>
  <c r="B171"/>
  <c r="B172"/>
  <c r="B173"/>
  <c r="B174"/>
  <c r="B175"/>
  <c r="B176"/>
  <c r="B160"/>
  <c r="K123"/>
  <c r="K128"/>
  <c r="K139"/>
  <c r="K140"/>
  <c r="K142"/>
  <c r="K146"/>
  <c r="K151"/>
  <c r="J115"/>
  <c r="E188" s="1"/>
  <c r="J116"/>
  <c r="E189" s="1"/>
  <c r="J117"/>
  <c r="E190" s="1"/>
  <c r="J118"/>
  <c r="E191" s="1"/>
  <c r="J119"/>
  <c r="E192" s="1"/>
  <c r="J120"/>
  <c r="E193" s="1"/>
  <c r="J121"/>
  <c r="E194" s="1"/>
  <c r="J122"/>
  <c r="E195" s="1"/>
  <c r="J124"/>
  <c r="E197" s="1"/>
  <c r="J125"/>
  <c r="E198" s="1"/>
  <c r="J126"/>
  <c r="E199" s="1"/>
  <c r="J127"/>
  <c r="E200" s="1"/>
  <c r="J129"/>
  <c r="J130"/>
  <c r="J131"/>
  <c r="J132"/>
  <c r="J133"/>
  <c r="J134"/>
  <c r="E206" s="1"/>
  <c r="J135"/>
  <c r="J136"/>
  <c r="J137"/>
  <c r="J138"/>
  <c r="J141"/>
  <c r="J143"/>
  <c r="J144"/>
  <c r="J145"/>
  <c r="J147"/>
  <c r="J148"/>
  <c r="J149"/>
  <c r="J150"/>
  <c r="E213" s="1"/>
  <c r="I115"/>
  <c r="I116"/>
  <c r="I117"/>
  <c r="I118"/>
  <c r="I119"/>
  <c r="I120"/>
  <c r="I121"/>
  <c r="I122"/>
  <c r="I124"/>
  <c r="I125"/>
  <c r="I126"/>
  <c r="I127"/>
  <c r="E163" s="1"/>
  <c r="I129"/>
  <c r="I130"/>
  <c r="E166" s="1"/>
  <c r="I131"/>
  <c r="E167" s="1"/>
  <c r="I132"/>
  <c r="I133"/>
  <c r="I134"/>
  <c r="I135"/>
  <c r="E170" s="1"/>
  <c r="I136"/>
  <c r="E171" s="1"/>
  <c r="I137"/>
  <c r="I138"/>
  <c r="I141"/>
  <c r="E173" s="1"/>
  <c r="I143"/>
  <c r="E175" s="1"/>
  <c r="I144"/>
  <c r="I145"/>
  <c r="E177" s="1"/>
  <c r="I147"/>
  <c r="E178" s="1"/>
  <c r="I148"/>
  <c r="I149"/>
  <c r="I150"/>
  <c r="I114"/>
  <c r="K114" s="1"/>
  <c r="H139"/>
  <c r="H140"/>
  <c r="H142"/>
  <c r="H146"/>
  <c r="H149"/>
  <c r="H150"/>
  <c r="G115"/>
  <c r="D188" s="1"/>
  <c r="G116"/>
  <c r="D189" s="1"/>
  <c r="G117"/>
  <c r="D190" s="1"/>
  <c r="G118"/>
  <c r="D191" s="1"/>
  <c r="G119"/>
  <c r="D192" s="1"/>
  <c r="G120"/>
  <c r="D193" s="1"/>
  <c r="G121"/>
  <c r="D194" s="1"/>
  <c r="G122"/>
  <c r="D195" s="1"/>
  <c r="G123"/>
  <c r="D196" s="1"/>
  <c r="G124"/>
  <c r="D197" s="1"/>
  <c r="G125"/>
  <c r="D198" s="1"/>
  <c r="G126"/>
  <c r="D199" s="1"/>
  <c r="G127"/>
  <c r="D200" s="1"/>
  <c r="G128"/>
  <c r="G129"/>
  <c r="G130"/>
  <c r="G131"/>
  <c r="G132"/>
  <c r="G133"/>
  <c r="G134"/>
  <c r="D206" s="1"/>
  <c r="G135"/>
  <c r="G136"/>
  <c r="G137"/>
  <c r="G138"/>
  <c r="G141"/>
  <c r="G143"/>
  <c r="G144"/>
  <c r="G145"/>
  <c r="G147"/>
  <c r="G148"/>
  <c r="D212" s="1"/>
  <c r="F115"/>
  <c r="F116"/>
  <c r="F117"/>
  <c r="F118"/>
  <c r="F119"/>
  <c r="F120"/>
  <c r="F121"/>
  <c r="F122"/>
  <c r="F123"/>
  <c r="F124"/>
  <c r="D162" s="1"/>
  <c r="F125"/>
  <c r="F126"/>
  <c r="F127"/>
  <c r="D163" s="1"/>
  <c r="F128"/>
  <c r="F129"/>
  <c r="F130"/>
  <c r="D166" s="1"/>
  <c r="F131"/>
  <c r="D167" s="1"/>
  <c r="F132"/>
  <c r="F133"/>
  <c r="F134"/>
  <c r="F135"/>
  <c r="F136"/>
  <c r="D171" s="1"/>
  <c r="F137"/>
  <c r="F138"/>
  <c r="F141"/>
  <c r="D173" s="1"/>
  <c r="F143"/>
  <c r="F144"/>
  <c r="F145"/>
  <c r="D177" s="1"/>
  <c r="F147"/>
  <c r="D178" s="1"/>
  <c r="F148"/>
  <c r="F114"/>
  <c r="H114" s="1"/>
  <c r="E147"/>
  <c r="E148"/>
  <c r="E149"/>
  <c r="D115"/>
  <c r="C188" s="1"/>
  <c r="D116"/>
  <c r="C189" s="1"/>
  <c r="D117"/>
  <c r="C190" s="1"/>
  <c r="D118"/>
  <c r="C191" s="1"/>
  <c r="D119"/>
  <c r="C192" s="1"/>
  <c r="D120"/>
  <c r="C193" s="1"/>
  <c r="D121"/>
  <c r="C194" s="1"/>
  <c r="D122"/>
  <c r="C195" s="1"/>
  <c r="D123"/>
  <c r="C196" s="1"/>
  <c r="D124"/>
  <c r="C197" s="1"/>
  <c r="D125"/>
  <c r="C198" s="1"/>
  <c r="D126"/>
  <c r="C199" s="1"/>
  <c r="D127"/>
  <c r="C200" s="1"/>
  <c r="D128"/>
  <c r="D129"/>
  <c r="D130"/>
  <c r="D131"/>
  <c r="D132"/>
  <c r="D133"/>
  <c r="D134"/>
  <c r="C206" s="1"/>
  <c r="D135"/>
  <c r="D136"/>
  <c r="D137"/>
  <c r="D138"/>
  <c r="D139"/>
  <c r="D140"/>
  <c r="D141"/>
  <c r="D142"/>
  <c r="D143"/>
  <c r="D144"/>
  <c r="D145"/>
  <c r="D146"/>
  <c r="C211" s="1"/>
  <c r="C115"/>
  <c r="E115" s="1"/>
  <c r="C116"/>
  <c r="E116" s="1"/>
  <c r="C117"/>
  <c r="E117" s="1"/>
  <c r="C118"/>
  <c r="E118" s="1"/>
  <c r="C119"/>
  <c r="E119" s="1"/>
  <c r="C120"/>
  <c r="E120" s="1"/>
  <c r="C121"/>
  <c r="E121" s="1"/>
  <c r="C122"/>
  <c r="E122" s="1"/>
  <c r="C123"/>
  <c r="E123" s="1"/>
  <c r="C124"/>
  <c r="E124" s="1"/>
  <c r="C125"/>
  <c r="E125" s="1"/>
  <c r="C126"/>
  <c r="E126" s="1"/>
  <c r="C127"/>
  <c r="E127" s="1"/>
  <c r="C128"/>
  <c r="E128" s="1"/>
  <c r="C129"/>
  <c r="E129" s="1"/>
  <c r="C130"/>
  <c r="C166" s="1"/>
  <c r="C131"/>
  <c r="E131" s="1"/>
  <c r="C132"/>
  <c r="E132" s="1"/>
  <c r="C133"/>
  <c r="E133" s="1"/>
  <c r="C134"/>
  <c r="E134" s="1"/>
  <c r="C135"/>
  <c r="E135" s="1"/>
  <c r="C136"/>
  <c r="E136" s="1"/>
  <c r="C137"/>
  <c r="E137" s="1"/>
  <c r="C138"/>
  <c r="E138" s="1"/>
  <c r="C139"/>
  <c r="E139" s="1"/>
  <c r="C140"/>
  <c r="E140" s="1"/>
  <c r="C141"/>
  <c r="E141" s="1"/>
  <c r="C142"/>
  <c r="C174" s="1"/>
  <c r="C143"/>
  <c r="E143" s="1"/>
  <c r="C144"/>
  <c r="E144" s="1"/>
  <c r="C145"/>
  <c r="E145" s="1"/>
  <c r="C146"/>
  <c r="E146" s="1"/>
  <c r="C114"/>
  <c r="C160" s="1"/>
  <c r="C205" l="1"/>
  <c r="D210"/>
  <c r="D205"/>
  <c r="K122"/>
  <c r="K118"/>
  <c r="E208"/>
  <c r="D211"/>
  <c r="C204"/>
  <c r="D204"/>
  <c r="E205"/>
  <c r="C210"/>
  <c r="C209"/>
  <c r="E210"/>
  <c r="E207"/>
  <c r="E209"/>
  <c r="C208"/>
  <c r="D208"/>
  <c r="C207"/>
  <c r="D207"/>
  <c r="H148"/>
  <c r="H143"/>
  <c r="H132"/>
  <c r="H128"/>
  <c r="H120"/>
  <c r="H116"/>
  <c r="K149"/>
  <c r="K144"/>
  <c r="K137"/>
  <c r="K133"/>
  <c r="K129"/>
  <c r="K124"/>
  <c r="K119"/>
  <c r="K115"/>
  <c r="H137"/>
  <c r="H133"/>
  <c r="H129"/>
  <c r="H125"/>
  <c r="H121"/>
  <c r="H117"/>
  <c r="C171"/>
  <c r="C163"/>
  <c r="E176"/>
  <c r="D201"/>
  <c r="K147"/>
  <c r="K135"/>
  <c r="K131"/>
  <c r="C175"/>
  <c r="C164"/>
  <c r="E165"/>
  <c r="E114"/>
  <c r="H144"/>
  <c r="H141"/>
  <c r="C176"/>
  <c r="C167"/>
  <c r="E160"/>
  <c r="D203"/>
  <c r="C201"/>
  <c r="E130"/>
  <c r="H136"/>
  <c r="E161"/>
  <c r="H145"/>
  <c r="H138"/>
  <c r="H134"/>
  <c r="H130"/>
  <c r="H126"/>
  <c r="H122"/>
  <c r="H118"/>
  <c r="H124"/>
  <c r="K150"/>
  <c r="K145"/>
  <c r="K138"/>
  <c r="K134"/>
  <c r="K130"/>
  <c r="K125"/>
  <c r="K120"/>
  <c r="K116"/>
  <c r="K148"/>
  <c r="K136"/>
  <c r="K132"/>
  <c r="K127"/>
  <c r="C177"/>
  <c r="C173"/>
  <c r="C169"/>
  <c r="C165"/>
  <c r="C161"/>
  <c r="D175"/>
  <c r="D169"/>
  <c r="D164"/>
  <c r="E162"/>
  <c r="C203"/>
  <c r="D202"/>
  <c r="E203"/>
  <c r="E142"/>
  <c r="E201"/>
  <c r="C172"/>
  <c r="D160"/>
  <c r="C202"/>
  <c r="E202"/>
  <c r="H147"/>
  <c r="H135"/>
  <c r="H131"/>
  <c r="H127"/>
  <c r="H123"/>
  <c r="H119"/>
  <c r="H115"/>
  <c r="K141"/>
  <c r="K126"/>
  <c r="K121"/>
  <c r="K117"/>
  <c r="K143"/>
  <c r="C170"/>
  <c r="C162"/>
  <c r="D176"/>
  <c r="D170"/>
  <c r="D165"/>
  <c r="D161"/>
  <c r="E179"/>
  <c r="E169"/>
  <c r="E212"/>
  <c r="E204"/>
  <c r="B86"/>
  <c r="B85"/>
  <c r="A42"/>
  <c r="B42" s="1"/>
  <c r="A41"/>
  <c r="B41" s="1"/>
  <c r="B36"/>
  <c r="B22"/>
  <c r="B21"/>
  <c r="B20"/>
  <c r="B19"/>
  <c r="B16"/>
  <c r="B11"/>
  <c r="B23"/>
  <c r="B24"/>
  <c r="B148"/>
  <c r="B212" s="1"/>
  <c r="B149"/>
  <c r="B179" s="1"/>
  <c r="B150"/>
  <c r="B213" s="1"/>
  <c r="B147"/>
  <c r="B178" s="1"/>
  <c r="B115"/>
  <c r="B188" s="1"/>
  <c r="B116"/>
  <c r="B189" s="1"/>
  <c r="B117"/>
  <c r="B190" s="1"/>
  <c r="B118"/>
  <c r="B191" s="1"/>
  <c r="B119"/>
  <c r="B192" s="1"/>
  <c r="B120"/>
  <c r="B193" s="1"/>
  <c r="B121"/>
  <c r="B194" s="1"/>
  <c r="B122"/>
  <c r="B195" s="1"/>
  <c r="B123"/>
  <c r="B196" s="1"/>
  <c r="B124"/>
  <c r="B197" s="1"/>
  <c r="B125"/>
  <c r="B198" s="1"/>
  <c r="B126"/>
  <c r="B199" s="1"/>
  <c r="B127"/>
  <c r="B200" s="1"/>
  <c r="B128"/>
  <c r="B129"/>
  <c r="B201" s="1"/>
  <c r="B130"/>
  <c r="B202" s="1"/>
  <c r="B131"/>
  <c r="B203" s="1"/>
  <c r="B132"/>
  <c r="B204" s="1"/>
  <c r="B133"/>
  <c r="B205" s="1"/>
  <c r="B134"/>
  <c r="B206" s="1"/>
  <c r="B135"/>
  <c r="B136"/>
  <c r="B137"/>
  <c r="B207" s="1"/>
  <c r="B138"/>
  <c r="B208" s="1"/>
  <c r="B139"/>
  <c r="B140"/>
  <c r="B209" s="1"/>
  <c r="B141"/>
  <c r="B142"/>
  <c r="B143"/>
  <c r="B144"/>
  <c r="B210" s="1"/>
  <c r="B145"/>
  <c r="B146"/>
  <c r="B211" s="1"/>
  <c r="B114"/>
  <c r="E96"/>
  <c r="E97"/>
  <c r="E98"/>
  <c r="E100"/>
  <c r="E101"/>
  <c r="E103"/>
  <c r="E95"/>
  <c r="D96"/>
  <c r="D97"/>
  <c r="D98"/>
  <c r="D99"/>
  <c r="D100"/>
  <c r="D101"/>
  <c r="D103"/>
  <c r="D104"/>
  <c r="D95"/>
  <c r="C96"/>
  <c r="C97"/>
  <c r="C98"/>
  <c r="C100"/>
  <c r="C101"/>
  <c r="C102"/>
  <c r="C103"/>
  <c r="C95"/>
  <c r="B104"/>
  <c r="B100"/>
  <c r="B101"/>
  <c r="B102"/>
  <c r="B103"/>
  <c r="E85"/>
  <c r="D85"/>
  <c r="C86"/>
  <c r="C85"/>
  <c r="A22"/>
  <c r="A21"/>
  <c r="A20"/>
  <c r="A19"/>
  <c r="A18"/>
  <c r="B18" s="1"/>
  <c r="A17"/>
  <c r="B17" s="1"/>
  <c r="A13"/>
  <c r="B13" s="1"/>
  <c r="A14"/>
  <c r="B14" s="1"/>
  <c r="A15"/>
  <c r="B15" s="1"/>
  <c r="A12"/>
  <c r="B12" s="1"/>
  <c r="A8"/>
  <c r="B8" s="1"/>
  <c r="A9"/>
  <c r="B9" s="1"/>
  <c r="A10"/>
  <c r="B10" s="1"/>
  <c r="A7"/>
  <c r="B7" s="1"/>
  <c r="A38"/>
  <c r="B38" s="1"/>
  <c r="A40"/>
  <c r="B40" s="1"/>
  <c r="A39"/>
  <c r="B39" s="1"/>
  <c r="A35"/>
  <c r="B35" s="1"/>
  <c r="A36"/>
  <c r="A37"/>
  <c r="B37" s="1"/>
  <c r="A34"/>
  <c r="B34" s="1"/>
  <c r="B68"/>
  <c r="A68"/>
  <c r="E68" s="1"/>
  <c r="B67"/>
  <c r="B66"/>
  <c r="B65"/>
  <c r="B64"/>
  <c r="B57"/>
  <c r="B58"/>
  <c r="B59"/>
  <c r="B60"/>
  <c r="B61"/>
  <c r="B62"/>
  <c r="B63"/>
  <c r="B56"/>
  <c r="B55"/>
  <c r="B54"/>
  <c r="A67"/>
  <c r="C67" s="1"/>
  <c r="A66"/>
  <c r="D66" s="1"/>
  <c r="A65"/>
  <c r="C65" s="1"/>
  <c r="A64"/>
  <c r="E64" s="1"/>
  <c r="A55"/>
  <c r="C55" s="1"/>
  <c r="A56"/>
  <c r="D56" s="1"/>
  <c r="A57"/>
  <c r="C57" s="1"/>
  <c r="A58"/>
  <c r="C58" s="1"/>
  <c r="A59"/>
  <c r="D59" s="1"/>
  <c r="A60"/>
  <c r="D60" s="1"/>
  <c r="A61"/>
  <c r="C61" s="1"/>
  <c r="A62"/>
  <c r="C62" s="1"/>
  <c r="A63"/>
  <c r="C63" s="1"/>
  <c r="A54"/>
  <c r="C54" s="1"/>
  <c r="E59" l="1"/>
  <c r="E62"/>
  <c r="C59"/>
  <c r="D68"/>
  <c r="E63"/>
  <c r="E55"/>
  <c r="E54"/>
  <c r="C56"/>
  <c r="E58"/>
  <c r="D58"/>
  <c r="C60"/>
  <c r="D54"/>
  <c r="D63"/>
  <c r="D55"/>
  <c r="E60"/>
  <c r="E56"/>
  <c r="D61"/>
  <c r="D57"/>
  <c r="D62"/>
  <c r="D65"/>
  <c r="E65"/>
  <c r="E61"/>
  <c r="E57"/>
  <c r="C40"/>
  <c r="C39"/>
  <c r="C37"/>
  <c r="C36"/>
  <c r="C35"/>
  <c r="C34"/>
  <c r="D41"/>
  <c r="D42"/>
  <c r="A43"/>
  <c r="D40"/>
  <c r="D39"/>
  <c r="D38"/>
  <c r="D37"/>
  <c r="D35"/>
  <c r="D34"/>
  <c r="E39"/>
  <c r="E38"/>
  <c r="E37"/>
  <c r="E35"/>
  <c r="E34"/>
  <c r="D21"/>
  <c r="D22"/>
  <c r="D20"/>
  <c r="D18"/>
  <c r="D8"/>
  <c r="D9"/>
  <c r="D10"/>
  <c r="D11"/>
  <c r="D12"/>
  <c r="D13"/>
  <c r="D14"/>
  <c r="D15"/>
  <c r="D16"/>
  <c r="D7"/>
  <c r="C18"/>
  <c r="C17"/>
  <c r="C13"/>
  <c r="C14"/>
  <c r="C15"/>
  <c r="C12"/>
  <c r="C8"/>
  <c r="C9"/>
  <c r="C10"/>
  <c r="C7"/>
  <c r="F59" i="32"/>
  <c r="L50"/>
  <c r="K50"/>
  <c r="M49"/>
  <c r="F55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AE150" i="31"/>
  <c r="AD150"/>
  <c r="Z150"/>
  <c r="W150"/>
  <c r="V150"/>
  <c r="AC150"/>
  <c r="Y150"/>
  <c r="U150"/>
  <c r="AE131"/>
  <c r="AD131"/>
  <c r="AC131"/>
  <c r="AA131"/>
  <c r="W131"/>
  <c r="U131"/>
  <c r="AH130"/>
  <c r="V130"/>
  <c r="AH129"/>
  <c r="AE126"/>
  <c r="AC126"/>
  <c r="AA126"/>
  <c r="Y126"/>
  <c r="W126"/>
  <c r="V124"/>
  <c r="AH120"/>
  <c r="XFD116"/>
  <c r="XFC116"/>
  <c r="XFB116"/>
  <c r="XFA116"/>
  <c r="XEZ116"/>
  <c r="XEY116"/>
  <c r="XEX116"/>
  <c r="XEW116"/>
  <c r="XEV116"/>
  <c r="XEU116"/>
  <c r="XET116"/>
  <c r="XES116"/>
  <c r="XER116"/>
  <c r="XEQ116"/>
  <c r="XEP116"/>
  <c r="XEO116"/>
  <c r="XEN116"/>
  <c r="XEM116"/>
  <c r="XEL116"/>
  <c r="XEK116"/>
  <c r="XEJ116"/>
  <c r="XEI116"/>
  <c r="XEH116"/>
  <c r="XEG116"/>
  <c r="XEF116"/>
  <c r="XEE116"/>
  <c r="XED116"/>
  <c r="XEC116"/>
  <c r="XEB116"/>
  <c r="XEA116"/>
  <c r="XDZ116"/>
  <c r="XDY116"/>
  <c r="XDX116"/>
  <c r="XDW116"/>
  <c r="XDV116"/>
  <c r="XDU116"/>
  <c r="XDT116"/>
  <c r="XDS116"/>
  <c r="XDR116"/>
  <c r="XDQ116"/>
  <c r="XDP116"/>
  <c r="XDO116"/>
  <c r="XDN116"/>
  <c r="XDM116"/>
  <c r="XDL116"/>
  <c r="XDK116"/>
  <c r="XDJ116"/>
  <c r="XDI116"/>
  <c r="XDH116"/>
  <c r="XDG116"/>
  <c r="XDF116"/>
  <c r="XDE116"/>
  <c r="XDD116"/>
  <c r="XDC116"/>
  <c r="XDB116"/>
  <c r="XDA116"/>
  <c r="XCZ116"/>
  <c r="XCY116"/>
  <c r="XCX116"/>
  <c r="XCW116"/>
  <c r="XCV116"/>
  <c r="XCU116"/>
  <c r="XCT116"/>
  <c r="XCS116"/>
  <c r="XCR116"/>
  <c r="XCQ116"/>
  <c r="XCP116"/>
  <c r="XCO116"/>
  <c r="XCN116"/>
  <c r="XCM116"/>
  <c r="XCL116"/>
  <c r="XCK116"/>
  <c r="XCJ116"/>
  <c r="XCI116"/>
  <c r="XCH116"/>
  <c r="XCG116"/>
  <c r="XCF116"/>
  <c r="XCE116"/>
  <c r="XCD116"/>
  <c r="XCC116"/>
  <c r="XCB116"/>
  <c r="XCA116"/>
  <c r="XBZ116"/>
  <c r="XBY116"/>
  <c r="XBX116"/>
  <c r="XBW116"/>
  <c r="XBV116"/>
  <c r="XBU116"/>
  <c r="XBT116"/>
  <c r="XBS116"/>
  <c r="XBR116"/>
  <c r="XBQ116"/>
  <c r="XBP116"/>
  <c r="XBO116"/>
  <c r="XBN116"/>
  <c r="XBM116"/>
  <c r="XBL116"/>
  <c r="XBK116"/>
  <c r="XBJ116"/>
  <c r="XBI116"/>
  <c r="XBH116"/>
  <c r="XBG116"/>
  <c r="XBF116"/>
  <c r="XBE116"/>
  <c r="XBD116"/>
  <c r="XBC116"/>
  <c r="XBB116"/>
  <c r="XBA116"/>
  <c r="XAZ116"/>
  <c r="XAY116"/>
  <c r="XAX116"/>
  <c r="XAW116"/>
  <c r="XAV116"/>
  <c r="XAU116"/>
  <c r="XAT116"/>
  <c r="XAS116"/>
  <c r="XAR116"/>
  <c r="XAQ116"/>
  <c r="XAP116"/>
  <c r="XAO116"/>
  <c r="XAN116"/>
  <c r="XAM116"/>
  <c r="XAL116"/>
  <c r="XAK116"/>
  <c r="XAJ116"/>
  <c r="XAI116"/>
  <c r="XAH116"/>
  <c r="XAG116"/>
  <c r="XAF116"/>
  <c r="XAE116"/>
  <c r="XAD116"/>
  <c r="XAC116"/>
  <c r="XAB116"/>
  <c r="XAA116"/>
  <c r="WZZ116"/>
  <c r="WZY116"/>
  <c r="WZX116"/>
  <c r="WZW116"/>
  <c r="WZV116"/>
  <c r="WZU116"/>
  <c r="WZT116"/>
  <c r="WZS116"/>
  <c r="WZR116"/>
  <c r="WZQ116"/>
  <c r="WZP116"/>
  <c r="WZO116"/>
  <c r="WZN116"/>
  <c r="WZM116"/>
  <c r="WZL116"/>
  <c r="WZK116"/>
  <c r="WZJ116"/>
  <c r="WZI116"/>
  <c r="WZH116"/>
  <c r="WZG116"/>
  <c r="WZF116"/>
  <c r="WZE116"/>
  <c r="WZD116"/>
  <c r="WZC116"/>
  <c r="WZB116"/>
  <c r="WZA116"/>
  <c r="WYZ116"/>
  <c r="WYY116"/>
  <c r="WYX116"/>
  <c r="WYW116"/>
  <c r="WYV116"/>
  <c r="WYU116"/>
  <c r="WYT116"/>
  <c r="WYS116"/>
  <c r="WYR116"/>
  <c r="WYQ116"/>
  <c r="WYP116"/>
  <c r="WYO116"/>
  <c r="WYN116"/>
  <c r="WYM116"/>
  <c r="WYL116"/>
  <c r="WYK116"/>
  <c r="WYJ116"/>
  <c r="WYI116"/>
  <c r="WYH116"/>
  <c r="WYG116"/>
  <c r="WYF116"/>
  <c r="WYE116"/>
  <c r="WYD116"/>
  <c r="WYC116"/>
  <c r="WYB116"/>
  <c r="WYA116"/>
  <c r="WXZ116"/>
  <c r="WXY116"/>
  <c r="WXX116"/>
  <c r="WXW116"/>
  <c r="WXV116"/>
  <c r="WXU116"/>
  <c r="WXT116"/>
  <c r="WXS116"/>
  <c r="WXR116"/>
  <c r="WXQ116"/>
  <c r="WXP116"/>
  <c r="WXO116"/>
  <c r="WXN116"/>
  <c r="WXM116"/>
  <c r="WXL116"/>
  <c r="WXK116"/>
  <c r="WXJ116"/>
  <c r="WXI116"/>
  <c r="WXH116"/>
  <c r="WXG116"/>
  <c r="WXF116"/>
  <c r="WXE116"/>
  <c r="WXD116"/>
  <c r="WXC116"/>
  <c r="WXB116"/>
  <c r="WXA116"/>
  <c r="WWZ116"/>
  <c r="WWY116"/>
  <c r="WWX116"/>
  <c r="WWW116"/>
  <c r="WWV116"/>
  <c r="WWU116"/>
  <c r="WWT116"/>
  <c r="WWS116"/>
  <c r="WWR116"/>
  <c r="WWQ116"/>
  <c r="WWP116"/>
  <c r="WWO116"/>
  <c r="WWN116"/>
  <c r="WWM116"/>
  <c r="WWL116"/>
  <c r="WWK116"/>
  <c r="WWJ116"/>
  <c r="WWI116"/>
  <c r="WWH116"/>
  <c r="WWG116"/>
  <c r="WWF116"/>
  <c r="WWE116"/>
  <c r="WWD116"/>
  <c r="WWC116"/>
  <c r="WWB116"/>
  <c r="WWA116"/>
  <c r="WVZ116"/>
  <c r="WVY116"/>
  <c r="WVX116"/>
  <c r="WVW116"/>
  <c r="WVV116"/>
  <c r="WVU116"/>
  <c r="WVT116"/>
  <c r="WVS116"/>
  <c r="WVR116"/>
  <c r="WVQ116"/>
  <c r="WVP116"/>
  <c r="WVO116"/>
  <c r="WVN116"/>
  <c r="WVM116"/>
  <c r="WVL116"/>
  <c r="WVK116"/>
  <c r="WVJ116"/>
  <c r="WVI116"/>
  <c r="WVH116"/>
  <c r="WVG116"/>
  <c r="WVF116"/>
  <c r="WVE116"/>
  <c r="WVD116"/>
  <c r="WVC116"/>
  <c r="WVB116"/>
  <c r="WVA116"/>
  <c r="WUZ116"/>
  <c r="WUY116"/>
  <c r="WUX116"/>
  <c r="WUW116"/>
  <c r="WUV116"/>
  <c r="WUU116"/>
  <c r="WUT116"/>
  <c r="WUS116"/>
  <c r="WUR116"/>
  <c r="WUQ116"/>
  <c r="WUP116"/>
  <c r="WUO116"/>
  <c r="WUN116"/>
  <c r="WUM116"/>
  <c r="WUL116"/>
  <c r="WUK116"/>
  <c r="WUJ116"/>
  <c r="WUI116"/>
  <c r="WUH116"/>
  <c r="WUG116"/>
  <c r="WUF116"/>
  <c r="WUE116"/>
  <c r="WUD116"/>
  <c r="WUC116"/>
  <c r="WUB116"/>
  <c r="WUA116"/>
  <c r="WTZ116"/>
  <c r="WTY116"/>
  <c r="WTX116"/>
  <c r="WTW116"/>
  <c r="WTV116"/>
  <c r="WTU116"/>
  <c r="WTT116"/>
  <c r="WTS116"/>
  <c r="WTR116"/>
  <c r="WTQ116"/>
  <c r="WTP116"/>
  <c r="WTO116"/>
  <c r="WTN116"/>
  <c r="WTM116"/>
  <c r="WTL116"/>
  <c r="WTK116"/>
  <c r="WTJ116"/>
  <c r="WTI116"/>
  <c r="WTH116"/>
  <c r="WTG116"/>
  <c r="WTF116"/>
  <c r="WTE116"/>
  <c r="WTD116"/>
  <c r="WTC116"/>
  <c r="WTB116"/>
  <c r="WTA116"/>
  <c r="WSZ116"/>
  <c r="WSY116"/>
  <c r="WSX116"/>
  <c r="WSW116"/>
  <c r="WSV116"/>
  <c r="WSU116"/>
  <c r="WST116"/>
  <c r="WSS116"/>
  <c r="WSR116"/>
  <c r="WSQ116"/>
  <c r="WSP116"/>
  <c r="WSO116"/>
  <c r="WSN116"/>
  <c r="WSM116"/>
  <c r="WSL116"/>
  <c r="WSK116"/>
  <c r="WSJ116"/>
  <c r="WSI116"/>
  <c r="WSH116"/>
  <c r="WSG116"/>
  <c r="WSF116"/>
  <c r="WSE116"/>
  <c r="WSD116"/>
  <c r="WSC116"/>
  <c r="WSB116"/>
  <c r="WSA116"/>
  <c r="WRZ116"/>
  <c r="WRY116"/>
  <c r="WRX116"/>
  <c r="WRW116"/>
  <c r="WRV116"/>
  <c r="WRU116"/>
  <c r="WRT116"/>
  <c r="WRS116"/>
  <c r="WRR116"/>
  <c r="WRQ116"/>
  <c r="WRP116"/>
  <c r="WRO116"/>
  <c r="WRN116"/>
  <c r="WRM116"/>
  <c r="WRL116"/>
  <c r="WRK116"/>
  <c r="WRJ116"/>
  <c r="WRI116"/>
  <c r="WRH116"/>
  <c r="WRG116"/>
  <c r="WRF116"/>
  <c r="WRE116"/>
  <c r="WRD116"/>
  <c r="WRC116"/>
  <c r="WRB116"/>
  <c r="WRA116"/>
  <c r="WQZ116"/>
  <c r="WQY116"/>
  <c r="WQX116"/>
  <c r="WQW116"/>
  <c r="WQV116"/>
  <c r="WQU116"/>
  <c r="WQT116"/>
  <c r="WQS116"/>
  <c r="WQR116"/>
  <c r="WQQ116"/>
  <c r="WQP116"/>
  <c r="WQO116"/>
  <c r="WQN116"/>
  <c r="WQM116"/>
  <c r="WQL116"/>
  <c r="WQK116"/>
  <c r="WQJ116"/>
  <c r="WQI116"/>
  <c r="WQH116"/>
  <c r="WQG116"/>
  <c r="WQF116"/>
  <c r="WQE116"/>
  <c r="WQD116"/>
  <c r="WQC116"/>
  <c r="WQB116"/>
  <c r="WQA116"/>
  <c r="WPZ116"/>
  <c r="WPY116"/>
  <c r="WPX116"/>
  <c r="WPW116"/>
  <c r="WPV116"/>
  <c r="WPU116"/>
  <c r="WPT116"/>
  <c r="WPS116"/>
  <c r="WPR116"/>
  <c r="WPQ116"/>
  <c r="WPP116"/>
  <c r="WPO116"/>
  <c r="WPN116"/>
  <c r="WPM116"/>
  <c r="WPL116"/>
  <c r="WPK116"/>
  <c r="WPJ116"/>
  <c r="WPI116"/>
  <c r="WPH116"/>
  <c r="WPG116"/>
  <c r="WPF116"/>
  <c r="WPE116"/>
  <c r="WPD116"/>
  <c r="WPC116"/>
  <c r="WPB116"/>
  <c r="WPA116"/>
  <c r="WOZ116"/>
  <c r="WOY116"/>
  <c r="WOX116"/>
  <c r="WOW116"/>
  <c r="WOV116"/>
  <c r="WOU116"/>
  <c r="WOT116"/>
  <c r="WOS116"/>
  <c r="WOR116"/>
  <c r="WOQ116"/>
  <c r="WOP116"/>
  <c r="WOO116"/>
  <c r="WON116"/>
  <c r="WOM116"/>
  <c r="WOL116"/>
  <c r="WOK116"/>
  <c r="WOJ116"/>
  <c r="WOI116"/>
  <c r="WOH116"/>
  <c r="WOG116"/>
  <c r="WOF116"/>
  <c r="WOE116"/>
  <c r="WOD116"/>
  <c r="WOC116"/>
  <c r="WOB116"/>
  <c r="WOA116"/>
  <c r="WNZ116"/>
  <c r="WNY116"/>
  <c r="WNX116"/>
  <c r="WNW116"/>
  <c r="WNV116"/>
  <c r="WNU116"/>
  <c r="WNT116"/>
  <c r="WNS116"/>
  <c r="WNR116"/>
  <c r="WNQ116"/>
  <c r="WNP116"/>
  <c r="WNO116"/>
  <c r="WNN116"/>
  <c r="WNM116"/>
  <c r="WNL116"/>
  <c r="WNK116"/>
  <c r="WNJ116"/>
  <c r="WNI116"/>
  <c r="WNH116"/>
  <c r="WNG116"/>
  <c r="WNF116"/>
  <c r="WNE116"/>
  <c r="WND116"/>
  <c r="WNC116"/>
  <c r="WNB116"/>
  <c r="WNA116"/>
  <c r="WMZ116"/>
  <c r="WMY116"/>
  <c r="WMX116"/>
  <c r="WMW116"/>
  <c r="WMV116"/>
  <c r="WMU116"/>
  <c r="WMT116"/>
  <c r="WMS116"/>
  <c r="WMR116"/>
  <c r="WMQ116"/>
  <c r="WMP116"/>
  <c r="WMO116"/>
  <c r="WMN116"/>
  <c r="WMM116"/>
  <c r="WML116"/>
  <c r="WMK116"/>
  <c r="WMJ116"/>
  <c r="WMI116"/>
  <c r="WMH116"/>
  <c r="WMG116"/>
  <c r="WMF116"/>
  <c r="WME116"/>
  <c r="WMD116"/>
  <c r="WMC116"/>
  <c r="WMB116"/>
  <c r="WMA116"/>
  <c r="WLZ116"/>
  <c r="WLY116"/>
  <c r="WLX116"/>
  <c r="WLW116"/>
  <c r="WLV116"/>
  <c r="WLU116"/>
  <c r="WLT116"/>
  <c r="WLS116"/>
  <c r="WLR116"/>
  <c r="WLQ116"/>
  <c r="WLP116"/>
  <c r="WLO116"/>
  <c r="WLN116"/>
  <c r="WLM116"/>
  <c r="WLL116"/>
  <c r="WLK116"/>
  <c r="WLJ116"/>
  <c r="WLI116"/>
  <c r="WLH116"/>
  <c r="WLG116"/>
  <c r="WLF116"/>
  <c r="WLE116"/>
  <c r="WLD116"/>
  <c r="WLC116"/>
  <c r="WLB116"/>
  <c r="WLA116"/>
  <c r="WKZ116"/>
  <c r="WKY116"/>
  <c r="WKX116"/>
  <c r="WKW116"/>
  <c r="WKV116"/>
  <c r="WKU116"/>
  <c r="WKT116"/>
  <c r="WKS116"/>
  <c r="WKR116"/>
  <c r="WKQ116"/>
  <c r="WKP116"/>
  <c r="WKO116"/>
  <c r="WKN116"/>
  <c r="WKM116"/>
  <c r="WKL116"/>
  <c r="WKK116"/>
  <c r="WKJ116"/>
  <c r="WKI116"/>
  <c r="WKH116"/>
  <c r="WKG116"/>
  <c r="WKF116"/>
  <c r="WKE116"/>
  <c r="WKD116"/>
  <c r="WKC116"/>
  <c r="WKB116"/>
  <c r="WKA116"/>
  <c r="WJZ116"/>
  <c r="WJY116"/>
  <c r="WJX116"/>
  <c r="WJW116"/>
  <c r="WJV116"/>
  <c r="WJU116"/>
  <c r="WJT116"/>
  <c r="WJS116"/>
  <c r="WJR116"/>
  <c r="WJQ116"/>
  <c r="WJP116"/>
  <c r="WJO116"/>
  <c r="WJN116"/>
  <c r="WJM116"/>
  <c r="WJL116"/>
  <c r="WJK116"/>
  <c r="WJJ116"/>
  <c r="WJI116"/>
  <c r="WJH116"/>
  <c r="WJG116"/>
  <c r="WJF116"/>
  <c r="WJE116"/>
  <c r="WJD116"/>
  <c r="WJC116"/>
  <c r="WJB116"/>
  <c r="WJA116"/>
  <c r="WIZ116"/>
  <c r="WIY116"/>
  <c r="WIX116"/>
  <c r="WIW116"/>
  <c r="WIV116"/>
  <c r="WIU116"/>
  <c r="WIT116"/>
  <c r="WIS116"/>
  <c r="WIR116"/>
  <c r="WIQ116"/>
  <c r="WIP116"/>
  <c r="WIO116"/>
  <c r="WIN116"/>
  <c r="WIM116"/>
  <c r="WIL116"/>
  <c r="WIK116"/>
  <c r="WIJ116"/>
  <c r="WII116"/>
  <c r="WIH116"/>
  <c r="WIG116"/>
  <c r="WIF116"/>
  <c r="WIE116"/>
  <c r="WID116"/>
  <c r="WIC116"/>
  <c r="WIB116"/>
  <c r="WIA116"/>
  <c r="WHZ116"/>
  <c r="WHY116"/>
  <c r="WHX116"/>
  <c r="WHW116"/>
  <c r="WHV116"/>
  <c r="WHU116"/>
  <c r="WHT116"/>
  <c r="WHS116"/>
  <c r="WHR116"/>
  <c r="WHQ116"/>
  <c r="WHP116"/>
  <c r="WHO116"/>
  <c r="WHN116"/>
  <c r="WHM116"/>
  <c r="WHL116"/>
  <c r="WHK116"/>
  <c r="WHJ116"/>
  <c r="WHI116"/>
  <c r="WHH116"/>
  <c r="WHG116"/>
  <c r="WHF116"/>
  <c r="WHE116"/>
  <c r="WHD116"/>
  <c r="WHC116"/>
  <c r="WHB116"/>
  <c r="WHA116"/>
  <c r="WGZ116"/>
  <c r="WGY116"/>
  <c r="WGX116"/>
  <c r="WGW116"/>
  <c r="WGV116"/>
  <c r="WGU116"/>
  <c r="WGT116"/>
  <c r="WGS116"/>
  <c r="WGR116"/>
  <c r="WGQ116"/>
  <c r="WGP116"/>
  <c r="WGO116"/>
  <c r="WGN116"/>
  <c r="WGM116"/>
  <c r="WGL116"/>
  <c r="WGK116"/>
  <c r="WGJ116"/>
  <c r="WGI116"/>
  <c r="WGH116"/>
  <c r="WGG116"/>
  <c r="WGF116"/>
  <c r="WGE116"/>
  <c r="WGD116"/>
  <c r="WGC116"/>
  <c r="WGB116"/>
  <c r="WGA116"/>
  <c r="WFZ116"/>
  <c r="WFY116"/>
  <c r="WFX116"/>
  <c r="WFW116"/>
  <c r="WFV116"/>
  <c r="WFU116"/>
  <c r="WFT116"/>
  <c r="WFS116"/>
  <c r="WFR116"/>
  <c r="WFQ116"/>
  <c r="WFP116"/>
  <c r="WFO116"/>
  <c r="WFN116"/>
  <c r="WFM116"/>
  <c r="WFL116"/>
  <c r="WFK116"/>
  <c r="WFJ116"/>
  <c r="WFI116"/>
  <c r="WFH116"/>
  <c r="WFG116"/>
  <c r="WFF116"/>
  <c r="WFE116"/>
  <c r="WFD116"/>
  <c r="WFC116"/>
  <c r="WFB116"/>
  <c r="WFA116"/>
  <c r="WEZ116"/>
  <c r="WEY116"/>
  <c r="WEX116"/>
  <c r="WEW116"/>
  <c r="WEV116"/>
  <c r="WEU116"/>
  <c r="WET116"/>
  <c r="WES116"/>
  <c r="WER116"/>
  <c r="WEQ116"/>
  <c r="WEP116"/>
  <c r="WEO116"/>
  <c r="WEN116"/>
  <c r="WEM116"/>
  <c r="WEL116"/>
  <c r="WEK116"/>
  <c r="WEJ116"/>
  <c r="WEI116"/>
  <c r="WEH116"/>
  <c r="WEG116"/>
  <c r="WEF116"/>
  <c r="WEE116"/>
  <c r="WED116"/>
  <c r="WEC116"/>
  <c r="WEB116"/>
  <c r="WEA116"/>
  <c r="WDZ116"/>
  <c r="WDY116"/>
  <c r="WDX116"/>
  <c r="WDW116"/>
  <c r="WDV116"/>
  <c r="WDU116"/>
  <c r="WDT116"/>
  <c r="WDS116"/>
  <c r="WDR116"/>
  <c r="WDQ116"/>
  <c r="WDP116"/>
  <c r="WDO116"/>
  <c r="WDN116"/>
  <c r="WDM116"/>
  <c r="WDL116"/>
  <c r="WDK116"/>
  <c r="WDJ116"/>
  <c r="WDI116"/>
  <c r="WDH116"/>
  <c r="WDG116"/>
  <c r="WDF116"/>
  <c r="WDE116"/>
  <c r="WDD116"/>
  <c r="WDC116"/>
  <c r="WDB116"/>
  <c r="WDA116"/>
  <c r="WCZ116"/>
  <c r="WCY116"/>
  <c r="WCX116"/>
  <c r="WCW116"/>
  <c r="WCV116"/>
  <c r="WCU116"/>
  <c r="WCT116"/>
  <c r="WCS116"/>
  <c r="WCR116"/>
  <c r="WCQ116"/>
  <c r="WCP116"/>
  <c r="WCO116"/>
  <c r="WCN116"/>
  <c r="WCM116"/>
  <c r="WCL116"/>
  <c r="WCK116"/>
  <c r="WCJ116"/>
  <c r="WCI116"/>
  <c r="WCH116"/>
  <c r="WCG116"/>
  <c r="WCF116"/>
  <c r="WCE116"/>
  <c r="WCD116"/>
  <c r="WCC116"/>
  <c r="WCB116"/>
  <c r="WCA116"/>
  <c r="WBZ116"/>
  <c r="WBY116"/>
  <c r="WBX116"/>
  <c r="WBW116"/>
  <c r="WBV116"/>
  <c r="WBU116"/>
  <c r="WBT116"/>
  <c r="WBS116"/>
  <c r="WBR116"/>
  <c r="WBQ116"/>
  <c r="WBP116"/>
  <c r="WBO116"/>
  <c r="WBN116"/>
  <c r="WBM116"/>
  <c r="WBL116"/>
  <c r="WBK116"/>
  <c r="WBJ116"/>
  <c r="WBI116"/>
  <c r="WBH116"/>
  <c r="WBG116"/>
  <c r="WBF116"/>
  <c r="WBE116"/>
  <c r="WBD116"/>
  <c r="WBC116"/>
  <c r="WBB116"/>
  <c r="WBA116"/>
  <c r="WAZ116"/>
  <c r="WAY116"/>
  <c r="WAX116"/>
  <c r="WAW116"/>
  <c r="WAV116"/>
  <c r="WAU116"/>
  <c r="WAT116"/>
  <c r="WAS116"/>
  <c r="WAR116"/>
  <c r="WAQ116"/>
  <c r="WAP116"/>
  <c r="WAO116"/>
  <c r="WAN116"/>
  <c r="WAM116"/>
  <c r="WAL116"/>
  <c r="WAK116"/>
  <c r="WAJ116"/>
  <c r="WAI116"/>
  <c r="WAH116"/>
  <c r="WAG116"/>
  <c r="WAF116"/>
  <c r="WAE116"/>
  <c r="WAD116"/>
  <c r="WAC116"/>
  <c r="WAB116"/>
  <c r="WAA116"/>
  <c r="VZZ116"/>
  <c r="VZY116"/>
  <c r="VZX116"/>
  <c r="VZW116"/>
  <c r="VZV116"/>
  <c r="VZU116"/>
  <c r="VZT116"/>
  <c r="VZS116"/>
  <c r="VZR116"/>
  <c r="VZQ116"/>
  <c r="VZP116"/>
  <c r="VZO116"/>
  <c r="VZN116"/>
  <c r="VZM116"/>
  <c r="VZL116"/>
  <c r="VZK116"/>
  <c r="VZJ116"/>
  <c r="VZI116"/>
  <c r="VZH116"/>
  <c r="VZG116"/>
  <c r="VZF116"/>
  <c r="VZE116"/>
  <c r="VZD116"/>
  <c r="VZC116"/>
  <c r="VZB116"/>
  <c r="VZA116"/>
  <c r="VYZ116"/>
  <c r="VYY116"/>
  <c r="VYX116"/>
  <c r="VYW116"/>
  <c r="VYV116"/>
  <c r="VYU116"/>
  <c r="VYT116"/>
  <c r="VYS116"/>
  <c r="VYR116"/>
  <c r="VYQ116"/>
  <c r="VYP116"/>
  <c r="VYO116"/>
  <c r="VYN116"/>
  <c r="VYM116"/>
  <c r="VYL116"/>
  <c r="VYK116"/>
  <c r="VYJ116"/>
  <c r="VYI116"/>
  <c r="VYH116"/>
  <c r="VYG116"/>
  <c r="VYF116"/>
  <c r="VYE116"/>
  <c r="VYD116"/>
  <c r="VYC116"/>
  <c r="VYB116"/>
  <c r="VYA116"/>
  <c r="VXZ116"/>
  <c r="VXY116"/>
  <c r="VXX116"/>
  <c r="VXW116"/>
  <c r="VXV116"/>
  <c r="VXU116"/>
  <c r="VXT116"/>
  <c r="VXS116"/>
  <c r="VXR116"/>
  <c r="VXQ116"/>
  <c r="VXP116"/>
  <c r="VXO116"/>
  <c r="VXN116"/>
  <c r="VXM116"/>
  <c r="VXL116"/>
  <c r="VXK116"/>
  <c r="VXJ116"/>
  <c r="VXI116"/>
  <c r="VXH116"/>
  <c r="VXG116"/>
  <c r="VXF116"/>
  <c r="VXE116"/>
  <c r="VXD116"/>
  <c r="VXC116"/>
  <c r="VXB116"/>
  <c r="VXA116"/>
  <c r="VWZ116"/>
  <c r="VWY116"/>
  <c r="VWX116"/>
  <c r="VWW116"/>
  <c r="VWV116"/>
  <c r="VWU116"/>
  <c r="VWT116"/>
  <c r="VWS116"/>
  <c r="VWR116"/>
  <c r="VWQ116"/>
  <c r="VWP116"/>
  <c r="VWO116"/>
  <c r="VWN116"/>
  <c r="VWM116"/>
  <c r="VWL116"/>
  <c r="VWK116"/>
  <c r="VWJ116"/>
  <c r="VWI116"/>
  <c r="VWH116"/>
  <c r="VWG116"/>
  <c r="VWF116"/>
  <c r="VWE116"/>
  <c r="VWD116"/>
  <c r="VWC116"/>
  <c r="VWB116"/>
  <c r="VWA116"/>
  <c r="VVZ116"/>
  <c r="VVY116"/>
  <c r="VVX116"/>
  <c r="VVW116"/>
  <c r="VVV116"/>
  <c r="VVU116"/>
  <c r="VVT116"/>
  <c r="VVS116"/>
  <c r="VVR116"/>
  <c r="VVQ116"/>
  <c r="VVP116"/>
  <c r="VVO116"/>
  <c r="VVN116"/>
  <c r="VVM116"/>
  <c r="VVL116"/>
  <c r="VVK116"/>
  <c r="VVJ116"/>
  <c r="VVI116"/>
  <c r="VVH116"/>
  <c r="VVG116"/>
  <c r="VVF116"/>
  <c r="VVE116"/>
  <c r="VVD116"/>
  <c r="VVC116"/>
  <c r="VVB116"/>
  <c r="VVA116"/>
  <c r="VUZ116"/>
  <c r="VUY116"/>
  <c r="VUX116"/>
  <c r="VUW116"/>
  <c r="VUV116"/>
  <c r="VUU116"/>
  <c r="VUT116"/>
  <c r="VUS116"/>
  <c r="VUR116"/>
  <c r="VUQ116"/>
  <c r="VUP116"/>
  <c r="VUO116"/>
  <c r="VUN116"/>
  <c r="VUM116"/>
  <c r="VUL116"/>
  <c r="VUK116"/>
  <c r="VUJ116"/>
  <c r="VUI116"/>
  <c r="VUH116"/>
  <c r="VUG116"/>
  <c r="VUF116"/>
  <c r="VUE116"/>
  <c r="VUD116"/>
  <c r="VUC116"/>
  <c r="VUB116"/>
  <c r="VUA116"/>
  <c r="VTZ116"/>
  <c r="VTY116"/>
  <c r="VTX116"/>
  <c r="VTW116"/>
  <c r="VTV116"/>
  <c r="VTU116"/>
  <c r="VTT116"/>
  <c r="VTS116"/>
  <c r="VTR116"/>
  <c r="VTQ116"/>
  <c r="VTP116"/>
  <c r="VTO116"/>
  <c r="VTN116"/>
  <c r="VTM116"/>
  <c r="VTL116"/>
  <c r="VTK116"/>
  <c r="VTJ116"/>
  <c r="VTI116"/>
  <c r="VTH116"/>
  <c r="VTG116"/>
  <c r="VTF116"/>
  <c r="VTE116"/>
  <c r="VTD116"/>
  <c r="VTC116"/>
  <c r="VTB116"/>
  <c r="VTA116"/>
  <c r="VSZ116"/>
  <c r="VSY116"/>
  <c r="VSX116"/>
  <c r="VSW116"/>
  <c r="VSV116"/>
  <c r="VSU116"/>
  <c r="VST116"/>
  <c r="VSS116"/>
  <c r="VSR116"/>
  <c r="VSQ116"/>
  <c r="VSP116"/>
  <c r="VSO116"/>
  <c r="VSN116"/>
  <c r="VSM116"/>
  <c r="VSL116"/>
  <c r="VSK116"/>
  <c r="VSJ116"/>
  <c r="VSI116"/>
  <c r="VSH116"/>
  <c r="VSG116"/>
  <c r="VSF116"/>
  <c r="VSE116"/>
  <c r="VSD116"/>
  <c r="VSC116"/>
  <c r="VSB116"/>
  <c r="VSA116"/>
  <c r="VRZ116"/>
  <c r="VRY116"/>
  <c r="VRX116"/>
  <c r="VRW116"/>
  <c r="VRV116"/>
  <c r="VRU116"/>
  <c r="VRT116"/>
  <c r="VRS116"/>
  <c r="VRR116"/>
  <c r="VRQ116"/>
  <c r="VRP116"/>
  <c r="VRO116"/>
  <c r="VRN116"/>
  <c r="VRM116"/>
  <c r="VRL116"/>
  <c r="VRK116"/>
  <c r="VRJ116"/>
  <c r="VRI116"/>
  <c r="VRH116"/>
  <c r="VRG116"/>
  <c r="VRF116"/>
  <c r="VRE116"/>
  <c r="VRD116"/>
  <c r="VRC116"/>
  <c r="VRB116"/>
  <c r="VRA116"/>
  <c r="VQZ116"/>
  <c r="VQY116"/>
  <c r="VQX116"/>
  <c r="VQW116"/>
  <c r="VQV116"/>
  <c r="VQU116"/>
  <c r="VQT116"/>
  <c r="VQS116"/>
  <c r="VQR116"/>
  <c r="VQQ116"/>
  <c r="VQP116"/>
  <c r="VQO116"/>
  <c r="VQN116"/>
  <c r="VQM116"/>
  <c r="VQL116"/>
  <c r="VQK116"/>
  <c r="VQJ116"/>
  <c r="VQI116"/>
  <c r="VQH116"/>
  <c r="VQG116"/>
  <c r="VQF116"/>
  <c r="VQE116"/>
  <c r="VQD116"/>
  <c r="VQC116"/>
  <c r="VQB116"/>
  <c r="VQA116"/>
  <c r="VPZ116"/>
  <c r="VPY116"/>
  <c r="VPX116"/>
  <c r="VPW116"/>
  <c r="VPV116"/>
  <c r="VPU116"/>
  <c r="VPT116"/>
  <c r="VPS116"/>
  <c r="VPR116"/>
  <c r="VPQ116"/>
  <c r="VPP116"/>
  <c r="VPO116"/>
  <c r="VPN116"/>
  <c r="VPM116"/>
  <c r="VPL116"/>
  <c r="VPK116"/>
  <c r="VPJ116"/>
  <c r="VPI116"/>
  <c r="VPH116"/>
  <c r="VPG116"/>
  <c r="VPF116"/>
  <c r="VPE116"/>
  <c r="VPD116"/>
  <c r="VPC116"/>
  <c r="VPB116"/>
  <c r="VPA116"/>
  <c r="VOZ116"/>
  <c r="VOY116"/>
  <c r="VOX116"/>
  <c r="VOW116"/>
  <c r="VOV116"/>
  <c r="VOU116"/>
  <c r="VOT116"/>
  <c r="VOS116"/>
  <c r="VOR116"/>
  <c r="VOQ116"/>
  <c r="VOP116"/>
  <c r="VOO116"/>
  <c r="VON116"/>
  <c r="VOM116"/>
  <c r="VOL116"/>
  <c r="VOK116"/>
  <c r="VOJ116"/>
  <c r="VOI116"/>
  <c r="VOH116"/>
  <c r="VOG116"/>
  <c r="VOF116"/>
  <c r="VOE116"/>
  <c r="VOD116"/>
  <c r="VOC116"/>
  <c r="VOB116"/>
  <c r="VOA116"/>
  <c r="VNZ116"/>
  <c r="VNY116"/>
  <c r="VNX116"/>
  <c r="VNW116"/>
  <c r="VNV116"/>
  <c r="VNU116"/>
  <c r="VNT116"/>
  <c r="VNS116"/>
  <c r="VNR116"/>
  <c r="VNQ116"/>
  <c r="VNP116"/>
  <c r="VNO116"/>
  <c r="VNN116"/>
  <c r="VNM116"/>
  <c r="VNL116"/>
  <c r="VNK116"/>
  <c r="VNJ116"/>
  <c r="VNI116"/>
  <c r="VNH116"/>
  <c r="VNG116"/>
  <c r="VNF116"/>
  <c r="VNE116"/>
  <c r="VND116"/>
  <c r="VNC116"/>
  <c r="VNB116"/>
  <c r="VNA116"/>
  <c r="VMZ116"/>
  <c r="VMY116"/>
  <c r="VMX116"/>
  <c r="VMW116"/>
  <c r="VMV116"/>
  <c r="VMU116"/>
  <c r="VMT116"/>
  <c r="VMS116"/>
  <c r="VMR116"/>
  <c r="VMQ116"/>
  <c r="VMP116"/>
  <c r="VMO116"/>
  <c r="VMN116"/>
  <c r="VMM116"/>
  <c r="VML116"/>
  <c r="VMK116"/>
  <c r="VMJ116"/>
  <c r="VMI116"/>
  <c r="VMH116"/>
  <c r="VMG116"/>
  <c r="VMF116"/>
  <c r="VME116"/>
  <c r="VMD116"/>
  <c r="VMC116"/>
  <c r="VMB116"/>
  <c r="VMA116"/>
  <c r="VLZ116"/>
  <c r="VLY116"/>
  <c r="VLX116"/>
  <c r="VLW116"/>
  <c r="VLV116"/>
  <c r="VLU116"/>
  <c r="VLT116"/>
  <c r="VLS116"/>
  <c r="VLR116"/>
  <c r="VLQ116"/>
  <c r="VLP116"/>
  <c r="VLO116"/>
  <c r="VLN116"/>
  <c r="VLM116"/>
  <c r="VLL116"/>
  <c r="VLK116"/>
  <c r="VLJ116"/>
  <c r="VLI116"/>
  <c r="VLH116"/>
  <c r="VLG116"/>
  <c r="VLF116"/>
  <c r="VLE116"/>
  <c r="VLD116"/>
  <c r="VLC116"/>
  <c r="VLB116"/>
  <c r="VLA116"/>
  <c r="VKZ116"/>
  <c r="VKY116"/>
  <c r="VKX116"/>
  <c r="VKW116"/>
  <c r="VKV116"/>
  <c r="VKU116"/>
  <c r="VKT116"/>
  <c r="VKS116"/>
  <c r="VKR116"/>
  <c r="VKQ116"/>
  <c r="VKP116"/>
  <c r="VKO116"/>
  <c r="VKN116"/>
  <c r="VKM116"/>
  <c r="VKL116"/>
  <c r="VKK116"/>
  <c r="VKJ116"/>
  <c r="VKI116"/>
  <c r="VKH116"/>
  <c r="VKG116"/>
  <c r="VKF116"/>
  <c r="VKE116"/>
  <c r="VKD116"/>
  <c r="VKC116"/>
  <c r="VKB116"/>
  <c r="VKA116"/>
  <c r="VJZ116"/>
  <c r="VJY116"/>
  <c r="VJX116"/>
  <c r="VJW116"/>
  <c r="VJV116"/>
  <c r="VJU116"/>
  <c r="VJT116"/>
  <c r="VJS116"/>
  <c r="VJR116"/>
  <c r="VJQ116"/>
  <c r="VJP116"/>
  <c r="VJO116"/>
  <c r="VJN116"/>
  <c r="VJM116"/>
  <c r="VJL116"/>
  <c r="VJK116"/>
  <c r="VJJ116"/>
  <c r="VJI116"/>
  <c r="VJH116"/>
  <c r="VJG116"/>
  <c r="VJF116"/>
  <c r="VJE116"/>
  <c r="VJD116"/>
  <c r="VJC116"/>
  <c r="VJB116"/>
  <c r="VJA116"/>
  <c r="VIZ116"/>
  <c r="VIY116"/>
  <c r="VIX116"/>
  <c r="VIW116"/>
  <c r="VIV116"/>
  <c r="VIU116"/>
  <c r="VIT116"/>
  <c r="VIS116"/>
  <c r="VIR116"/>
  <c r="VIQ116"/>
  <c r="VIP116"/>
  <c r="VIO116"/>
  <c r="VIN116"/>
  <c r="VIM116"/>
  <c r="VIL116"/>
  <c r="VIK116"/>
  <c r="VIJ116"/>
  <c r="VII116"/>
  <c r="VIH116"/>
  <c r="VIG116"/>
  <c r="VIF116"/>
  <c r="VIE116"/>
  <c r="VID116"/>
  <c r="VIC116"/>
  <c r="VIB116"/>
  <c r="VIA116"/>
  <c r="VHZ116"/>
  <c r="VHY116"/>
  <c r="VHX116"/>
  <c r="VHW116"/>
  <c r="VHV116"/>
  <c r="VHU116"/>
  <c r="VHT116"/>
  <c r="VHS116"/>
  <c r="VHR116"/>
  <c r="VHQ116"/>
  <c r="VHP116"/>
  <c r="VHO116"/>
  <c r="VHN116"/>
  <c r="VHM116"/>
  <c r="VHL116"/>
  <c r="VHK116"/>
  <c r="VHJ116"/>
  <c r="VHI116"/>
  <c r="VHH116"/>
  <c r="VHG116"/>
  <c r="VHF116"/>
  <c r="VHE116"/>
  <c r="VHD116"/>
  <c r="VHC116"/>
  <c r="VHB116"/>
  <c r="VHA116"/>
  <c r="VGZ116"/>
  <c r="VGY116"/>
  <c r="VGX116"/>
  <c r="VGW116"/>
  <c r="VGV116"/>
  <c r="VGU116"/>
  <c r="VGT116"/>
  <c r="VGS116"/>
  <c r="VGR116"/>
  <c r="VGQ116"/>
  <c r="VGP116"/>
  <c r="VGO116"/>
  <c r="VGN116"/>
  <c r="VGM116"/>
  <c r="VGL116"/>
  <c r="VGK116"/>
  <c r="VGJ116"/>
  <c r="VGI116"/>
  <c r="VGH116"/>
  <c r="VGG116"/>
  <c r="VGF116"/>
  <c r="VGE116"/>
  <c r="VGD116"/>
  <c r="VGC116"/>
  <c r="VGB116"/>
  <c r="VGA116"/>
  <c r="VFZ116"/>
  <c r="VFY116"/>
  <c r="VFX116"/>
  <c r="VFW116"/>
  <c r="VFV116"/>
  <c r="VFU116"/>
  <c r="VFT116"/>
  <c r="VFS116"/>
  <c r="VFR116"/>
  <c r="VFQ116"/>
  <c r="VFP116"/>
  <c r="VFO116"/>
  <c r="VFN116"/>
  <c r="VFM116"/>
  <c r="VFL116"/>
  <c r="VFK116"/>
  <c r="VFJ116"/>
  <c r="VFI116"/>
  <c r="VFH116"/>
  <c r="VFG116"/>
  <c r="VFF116"/>
  <c r="VFE116"/>
  <c r="VFD116"/>
  <c r="VFC116"/>
  <c r="VFB116"/>
  <c r="VFA116"/>
  <c r="VEZ116"/>
  <c r="VEY116"/>
  <c r="VEX116"/>
  <c r="VEW116"/>
  <c r="VEV116"/>
  <c r="VEU116"/>
  <c r="VET116"/>
  <c r="VES116"/>
  <c r="VER116"/>
  <c r="VEQ116"/>
  <c r="VEP116"/>
  <c r="VEO116"/>
  <c r="VEN116"/>
  <c r="VEM116"/>
  <c r="VEL116"/>
  <c r="VEK116"/>
  <c r="VEJ116"/>
  <c r="VEI116"/>
  <c r="VEH116"/>
  <c r="VEG116"/>
  <c r="VEF116"/>
  <c r="VEE116"/>
  <c r="VED116"/>
  <c r="VEC116"/>
  <c r="VEB116"/>
  <c r="VEA116"/>
  <c r="VDZ116"/>
  <c r="VDY116"/>
  <c r="VDX116"/>
  <c r="VDW116"/>
  <c r="VDV116"/>
  <c r="VDU116"/>
  <c r="VDT116"/>
  <c r="VDS116"/>
  <c r="VDR116"/>
  <c r="VDQ116"/>
  <c r="VDP116"/>
  <c r="VDO116"/>
  <c r="VDN116"/>
  <c r="VDM116"/>
  <c r="VDL116"/>
  <c r="VDK116"/>
  <c r="VDJ116"/>
  <c r="VDI116"/>
  <c r="VDH116"/>
  <c r="VDG116"/>
  <c r="VDF116"/>
  <c r="VDE116"/>
  <c r="VDD116"/>
  <c r="VDC116"/>
  <c r="VDB116"/>
  <c r="VDA116"/>
  <c r="VCZ116"/>
  <c r="VCY116"/>
  <c r="VCX116"/>
  <c r="VCW116"/>
  <c r="VCV116"/>
  <c r="VCU116"/>
  <c r="VCT116"/>
  <c r="VCS116"/>
  <c r="VCR116"/>
  <c r="VCQ116"/>
  <c r="VCP116"/>
  <c r="VCO116"/>
  <c r="VCN116"/>
  <c r="VCM116"/>
  <c r="VCL116"/>
  <c r="VCK116"/>
  <c r="VCJ116"/>
  <c r="VCI116"/>
  <c r="VCH116"/>
  <c r="VCG116"/>
  <c r="VCF116"/>
  <c r="VCE116"/>
  <c r="VCD116"/>
  <c r="VCC116"/>
  <c r="VCB116"/>
  <c r="VCA116"/>
  <c r="VBZ116"/>
  <c r="VBY116"/>
  <c r="VBX116"/>
  <c r="VBW116"/>
  <c r="VBV116"/>
  <c r="VBU116"/>
  <c r="VBT116"/>
  <c r="VBS116"/>
  <c r="VBR116"/>
  <c r="VBQ116"/>
  <c r="VBP116"/>
  <c r="VBO116"/>
  <c r="VBN116"/>
  <c r="VBM116"/>
  <c r="VBL116"/>
  <c r="VBK116"/>
  <c r="VBJ116"/>
  <c r="VBI116"/>
  <c r="VBH116"/>
  <c r="VBG116"/>
  <c r="VBF116"/>
  <c r="VBE116"/>
  <c r="VBD116"/>
  <c r="VBC116"/>
  <c r="VBB116"/>
  <c r="VBA116"/>
  <c r="VAZ116"/>
  <c r="VAY116"/>
  <c r="VAX116"/>
  <c r="VAW116"/>
  <c r="VAV116"/>
  <c r="VAU116"/>
  <c r="VAT116"/>
  <c r="VAS116"/>
  <c r="VAR116"/>
  <c r="VAQ116"/>
  <c r="VAP116"/>
  <c r="VAO116"/>
  <c r="VAN116"/>
  <c r="VAM116"/>
  <c r="VAL116"/>
  <c r="VAK116"/>
  <c r="VAJ116"/>
  <c r="VAI116"/>
  <c r="VAH116"/>
  <c r="VAG116"/>
  <c r="VAF116"/>
  <c r="VAE116"/>
  <c r="VAD116"/>
  <c r="VAC116"/>
  <c r="VAB116"/>
  <c r="VAA116"/>
  <c r="UZZ116"/>
  <c r="UZY116"/>
  <c r="UZX116"/>
  <c r="UZW116"/>
  <c r="UZV116"/>
  <c r="UZU116"/>
  <c r="UZT116"/>
  <c r="UZS116"/>
  <c r="UZR116"/>
  <c r="UZQ116"/>
  <c r="UZP116"/>
  <c r="UZO116"/>
  <c r="UZN116"/>
  <c r="UZM116"/>
  <c r="UZL116"/>
  <c r="UZK116"/>
  <c r="UZJ116"/>
  <c r="UZI116"/>
  <c r="UZH116"/>
  <c r="UZG116"/>
  <c r="UZF116"/>
  <c r="UZE116"/>
  <c r="UZD116"/>
  <c r="UZC116"/>
  <c r="UZB116"/>
  <c r="UZA116"/>
  <c r="UYZ116"/>
  <c r="UYY116"/>
  <c r="UYX116"/>
  <c r="UYW116"/>
  <c r="UYV116"/>
  <c r="UYU116"/>
  <c r="UYT116"/>
  <c r="UYS116"/>
  <c r="UYR116"/>
  <c r="UYQ116"/>
  <c r="UYP116"/>
  <c r="UYO116"/>
  <c r="UYN116"/>
  <c r="UYM116"/>
  <c r="UYL116"/>
  <c r="UYK116"/>
  <c r="UYJ116"/>
  <c r="UYI116"/>
  <c r="UYH116"/>
  <c r="UYG116"/>
  <c r="UYF116"/>
  <c r="UYE116"/>
  <c r="UYD116"/>
  <c r="UYC116"/>
  <c r="UYB116"/>
  <c r="UYA116"/>
  <c r="UXZ116"/>
  <c r="UXY116"/>
  <c r="UXX116"/>
  <c r="UXW116"/>
  <c r="UXV116"/>
  <c r="UXU116"/>
  <c r="UXT116"/>
  <c r="UXS116"/>
  <c r="UXR116"/>
  <c r="UXQ116"/>
  <c r="UXP116"/>
  <c r="UXO116"/>
  <c r="UXN116"/>
  <c r="UXM116"/>
  <c r="UXL116"/>
  <c r="UXK116"/>
  <c r="UXJ116"/>
  <c r="UXI116"/>
  <c r="UXH116"/>
  <c r="UXG116"/>
  <c r="UXF116"/>
  <c r="UXE116"/>
  <c r="UXD116"/>
  <c r="UXC116"/>
  <c r="UXB116"/>
  <c r="UXA116"/>
  <c r="UWZ116"/>
  <c r="UWY116"/>
  <c r="UWX116"/>
  <c r="UWW116"/>
  <c r="UWV116"/>
  <c r="UWU116"/>
  <c r="UWT116"/>
  <c r="UWS116"/>
  <c r="UWR116"/>
  <c r="UWQ116"/>
  <c r="UWP116"/>
  <c r="UWO116"/>
  <c r="UWN116"/>
  <c r="UWM116"/>
  <c r="UWL116"/>
  <c r="UWK116"/>
  <c r="UWJ116"/>
  <c r="UWI116"/>
  <c r="UWH116"/>
  <c r="UWG116"/>
  <c r="UWF116"/>
  <c r="UWE116"/>
  <c r="UWD116"/>
  <c r="UWC116"/>
  <c r="UWB116"/>
  <c r="UWA116"/>
  <c r="UVZ116"/>
  <c r="UVY116"/>
  <c r="UVX116"/>
  <c r="UVW116"/>
  <c r="UVV116"/>
  <c r="UVU116"/>
  <c r="UVT116"/>
  <c r="UVS116"/>
  <c r="UVR116"/>
  <c r="UVQ116"/>
  <c r="UVP116"/>
  <c r="UVO116"/>
  <c r="UVN116"/>
  <c r="UVM116"/>
  <c r="UVL116"/>
  <c r="UVK116"/>
  <c r="UVJ116"/>
  <c r="UVI116"/>
  <c r="UVH116"/>
  <c r="UVG116"/>
  <c r="UVF116"/>
  <c r="UVE116"/>
  <c r="UVD116"/>
  <c r="UVC116"/>
  <c r="UVB116"/>
  <c r="UVA116"/>
  <c r="UUZ116"/>
  <c r="UUY116"/>
  <c r="UUX116"/>
  <c r="UUW116"/>
  <c r="UUV116"/>
  <c r="UUU116"/>
  <c r="UUT116"/>
  <c r="UUS116"/>
  <c r="UUR116"/>
  <c r="UUQ116"/>
  <c r="UUP116"/>
  <c r="UUO116"/>
  <c r="UUN116"/>
  <c r="UUM116"/>
  <c r="UUL116"/>
  <c r="UUK116"/>
  <c r="UUJ116"/>
  <c r="UUI116"/>
  <c r="UUH116"/>
  <c r="UUG116"/>
  <c r="UUF116"/>
  <c r="UUE116"/>
  <c r="UUD116"/>
  <c r="UUC116"/>
  <c r="UUB116"/>
  <c r="UUA116"/>
  <c r="UTZ116"/>
  <c r="UTY116"/>
  <c r="UTX116"/>
  <c r="UTW116"/>
  <c r="UTV116"/>
  <c r="UTU116"/>
  <c r="UTT116"/>
  <c r="UTS116"/>
  <c r="UTR116"/>
  <c r="UTQ116"/>
  <c r="UTP116"/>
  <c r="UTO116"/>
  <c r="UTN116"/>
  <c r="UTM116"/>
  <c r="UTL116"/>
  <c r="UTK116"/>
  <c r="UTJ116"/>
  <c r="UTI116"/>
  <c r="UTH116"/>
  <c r="UTG116"/>
  <c r="UTF116"/>
  <c r="UTE116"/>
  <c r="UTD116"/>
  <c r="UTC116"/>
  <c r="UTB116"/>
  <c r="UTA116"/>
  <c r="USZ116"/>
  <c r="USY116"/>
  <c r="USX116"/>
  <c r="USW116"/>
  <c r="USV116"/>
  <c r="USU116"/>
  <c r="UST116"/>
  <c r="USS116"/>
  <c r="USR116"/>
  <c r="USQ116"/>
  <c r="USP116"/>
  <c r="USO116"/>
  <c r="USN116"/>
  <c r="USM116"/>
  <c r="USL116"/>
  <c r="USK116"/>
  <c r="USJ116"/>
  <c r="USI116"/>
  <c r="USH116"/>
  <c r="USG116"/>
  <c r="USF116"/>
  <c r="USE116"/>
  <c r="USD116"/>
  <c r="USC116"/>
  <c r="USB116"/>
  <c r="USA116"/>
  <c r="URZ116"/>
  <c r="URY116"/>
  <c r="URX116"/>
  <c r="URW116"/>
  <c r="URV116"/>
  <c r="URU116"/>
  <c r="URT116"/>
  <c r="URS116"/>
  <c r="URR116"/>
  <c r="URQ116"/>
  <c r="URP116"/>
  <c r="URO116"/>
  <c r="URN116"/>
  <c r="URM116"/>
  <c r="URL116"/>
  <c r="URK116"/>
  <c r="URJ116"/>
  <c r="URI116"/>
  <c r="URH116"/>
  <c r="URG116"/>
  <c r="URF116"/>
  <c r="URE116"/>
  <c r="URD116"/>
  <c r="URC116"/>
  <c r="URB116"/>
  <c r="URA116"/>
  <c r="UQZ116"/>
  <c r="UQY116"/>
  <c r="UQX116"/>
  <c r="UQW116"/>
  <c r="UQV116"/>
  <c r="UQU116"/>
  <c r="UQT116"/>
  <c r="UQS116"/>
  <c r="UQR116"/>
  <c r="UQQ116"/>
  <c r="UQP116"/>
  <c r="UQO116"/>
  <c r="UQN116"/>
  <c r="UQM116"/>
  <c r="UQL116"/>
  <c r="UQK116"/>
  <c r="UQJ116"/>
  <c r="UQI116"/>
  <c r="UQH116"/>
  <c r="UQG116"/>
  <c r="UQF116"/>
  <c r="UQE116"/>
  <c r="UQD116"/>
  <c r="UQC116"/>
  <c r="UQB116"/>
  <c r="UQA116"/>
  <c r="UPZ116"/>
  <c r="UPY116"/>
  <c r="UPX116"/>
  <c r="UPW116"/>
  <c r="UPV116"/>
  <c r="UPU116"/>
  <c r="UPT116"/>
  <c r="UPS116"/>
  <c r="UPR116"/>
  <c r="UPQ116"/>
  <c r="UPP116"/>
  <c r="UPO116"/>
  <c r="UPN116"/>
  <c r="UPM116"/>
  <c r="UPL116"/>
  <c r="UPK116"/>
  <c r="UPJ116"/>
  <c r="UPI116"/>
  <c r="UPH116"/>
  <c r="UPG116"/>
  <c r="UPF116"/>
  <c r="UPE116"/>
  <c r="UPD116"/>
  <c r="UPC116"/>
  <c r="UPB116"/>
  <c r="UPA116"/>
  <c r="UOZ116"/>
  <c r="UOY116"/>
  <c r="UOX116"/>
  <c r="UOW116"/>
  <c r="UOV116"/>
  <c r="UOU116"/>
  <c r="UOT116"/>
  <c r="UOS116"/>
  <c r="UOR116"/>
  <c r="UOQ116"/>
  <c r="UOP116"/>
  <c r="UOO116"/>
  <c r="UON116"/>
  <c r="UOM116"/>
  <c r="UOL116"/>
  <c r="UOK116"/>
  <c r="UOJ116"/>
  <c r="UOI116"/>
  <c r="UOH116"/>
  <c r="UOG116"/>
  <c r="UOF116"/>
  <c r="UOE116"/>
  <c r="UOD116"/>
  <c r="UOC116"/>
  <c r="UOB116"/>
  <c r="UOA116"/>
  <c r="UNZ116"/>
  <c r="UNY116"/>
  <c r="UNX116"/>
  <c r="UNW116"/>
  <c r="UNV116"/>
  <c r="UNU116"/>
  <c r="UNT116"/>
  <c r="UNS116"/>
  <c r="UNR116"/>
  <c r="UNQ116"/>
  <c r="UNP116"/>
  <c r="UNO116"/>
  <c r="UNN116"/>
  <c r="UNM116"/>
  <c r="UNL116"/>
  <c r="UNK116"/>
  <c r="UNJ116"/>
  <c r="UNI116"/>
  <c r="UNH116"/>
  <c r="UNG116"/>
  <c r="UNF116"/>
  <c r="UNE116"/>
  <c r="UND116"/>
  <c r="UNC116"/>
  <c r="UNB116"/>
  <c r="UNA116"/>
  <c r="UMZ116"/>
  <c r="UMY116"/>
  <c r="UMX116"/>
  <c r="UMW116"/>
  <c r="UMV116"/>
  <c r="UMU116"/>
  <c r="UMT116"/>
  <c r="UMS116"/>
  <c r="UMR116"/>
  <c r="UMQ116"/>
  <c r="UMP116"/>
  <c r="UMO116"/>
  <c r="UMN116"/>
  <c r="UMM116"/>
  <c r="UML116"/>
  <c r="UMK116"/>
  <c r="UMJ116"/>
  <c r="UMI116"/>
  <c r="UMH116"/>
  <c r="UMG116"/>
  <c r="UMF116"/>
  <c r="UME116"/>
  <c r="UMD116"/>
  <c r="UMC116"/>
  <c r="UMB116"/>
  <c r="UMA116"/>
  <c r="ULZ116"/>
  <c r="ULY116"/>
  <c r="ULX116"/>
  <c r="ULW116"/>
  <c r="ULV116"/>
  <c r="ULU116"/>
  <c r="ULT116"/>
  <c r="ULS116"/>
  <c r="ULR116"/>
  <c r="ULQ116"/>
  <c r="ULP116"/>
  <c r="ULO116"/>
  <c r="ULN116"/>
  <c r="ULM116"/>
  <c r="ULL116"/>
  <c r="ULK116"/>
  <c r="ULJ116"/>
  <c r="ULI116"/>
  <c r="ULH116"/>
  <c r="ULG116"/>
  <c r="ULF116"/>
  <c r="ULE116"/>
  <c r="ULD116"/>
  <c r="ULC116"/>
  <c r="ULB116"/>
  <c r="ULA116"/>
  <c r="UKZ116"/>
  <c r="UKY116"/>
  <c r="UKX116"/>
  <c r="UKW116"/>
  <c r="UKV116"/>
  <c r="UKU116"/>
  <c r="UKT116"/>
  <c r="UKS116"/>
  <c r="UKR116"/>
  <c r="UKQ116"/>
  <c r="UKP116"/>
  <c r="UKO116"/>
  <c r="UKN116"/>
  <c r="UKM116"/>
  <c r="UKL116"/>
  <c r="UKK116"/>
  <c r="UKJ116"/>
  <c r="UKI116"/>
  <c r="UKH116"/>
  <c r="UKG116"/>
  <c r="UKF116"/>
  <c r="UKE116"/>
  <c r="UKD116"/>
  <c r="UKC116"/>
  <c r="UKB116"/>
  <c r="UKA116"/>
  <c r="UJZ116"/>
  <c r="UJY116"/>
  <c r="UJX116"/>
  <c r="UJW116"/>
  <c r="UJV116"/>
  <c r="UJU116"/>
  <c r="UJT116"/>
  <c r="UJS116"/>
  <c r="UJR116"/>
  <c r="UJQ116"/>
  <c r="UJP116"/>
  <c r="UJO116"/>
  <c r="UJN116"/>
  <c r="UJM116"/>
  <c r="UJL116"/>
  <c r="UJK116"/>
  <c r="UJJ116"/>
  <c r="UJI116"/>
  <c r="UJH116"/>
  <c r="UJG116"/>
  <c r="UJF116"/>
  <c r="UJE116"/>
  <c r="UJD116"/>
  <c r="UJC116"/>
  <c r="UJB116"/>
  <c r="UJA116"/>
  <c r="UIZ116"/>
  <c r="UIY116"/>
  <c r="UIX116"/>
  <c r="UIW116"/>
  <c r="UIV116"/>
  <c r="UIU116"/>
  <c r="UIT116"/>
  <c r="UIS116"/>
  <c r="UIR116"/>
  <c r="UIQ116"/>
  <c r="UIP116"/>
  <c r="UIO116"/>
  <c r="UIN116"/>
  <c r="UIM116"/>
  <c r="UIL116"/>
  <c r="UIK116"/>
  <c r="UIJ116"/>
  <c r="UII116"/>
  <c r="UIH116"/>
  <c r="UIG116"/>
  <c r="UIF116"/>
  <c r="UIE116"/>
  <c r="UID116"/>
  <c r="UIC116"/>
  <c r="UIB116"/>
  <c r="UIA116"/>
  <c r="UHZ116"/>
  <c r="UHY116"/>
  <c r="UHX116"/>
  <c r="UHW116"/>
  <c r="UHV116"/>
  <c r="UHU116"/>
  <c r="UHT116"/>
  <c r="UHS116"/>
  <c r="UHR116"/>
  <c r="UHQ116"/>
  <c r="UHP116"/>
  <c r="UHO116"/>
  <c r="UHN116"/>
  <c r="UHM116"/>
  <c r="UHL116"/>
  <c r="UHK116"/>
  <c r="UHJ116"/>
  <c r="UHI116"/>
  <c r="UHH116"/>
  <c r="UHG116"/>
  <c r="UHF116"/>
  <c r="UHE116"/>
  <c r="UHD116"/>
  <c r="UHC116"/>
  <c r="UHB116"/>
  <c r="UHA116"/>
  <c r="UGZ116"/>
  <c r="UGY116"/>
  <c r="UGX116"/>
  <c r="UGW116"/>
  <c r="UGV116"/>
  <c r="UGU116"/>
  <c r="UGT116"/>
  <c r="UGS116"/>
  <c r="UGR116"/>
  <c r="UGQ116"/>
  <c r="UGP116"/>
  <c r="UGO116"/>
  <c r="UGN116"/>
  <c r="UGM116"/>
  <c r="UGL116"/>
  <c r="UGK116"/>
  <c r="UGJ116"/>
  <c r="UGI116"/>
  <c r="UGH116"/>
  <c r="UGG116"/>
  <c r="UGF116"/>
  <c r="UGE116"/>
  <c r="UGD116"/>
  <c r="UGC116"/>
  <c r="UGB116"/>
  <c r="UGA116"/>
  <c r="UFZ116"/>
  <c r="UFY116"/>
  <c r="UFX116"/>
  <c r="UFW116"/>
  <c r="UFV116"/>
  <c r="UFU116"/>
  <c r="UFT116"/>
  <c r="UFS116"/>
  <c r="UFR116"/>
  <c r="UFQ116"/>
  <c r="UFP116"/>
  <c r="UFO116"/>
  <c r="UFN116"/>
  <c r="UFM116"/>
  <c r="UFL116"/>
  <c r="UFK116"/>
  <c r="UFJ116"/>
  <c r="UFI116"/>
  <c r="UFH116"/>
  <c r="UFG116"/>
  <c r="UFF116"/>
  <c r="UFE116"/>
  <c r="UFD116"/>
  <c r="UFC116"/>
  <c r="UFB116"/>
  <c r="UFA116"/>
  <c r="UEZ116"/>
  <c r="UEY116"/>
  <c r="UEX116"/>
  <c r="UEW116"/>
  <c r="UEV116"/>
  <c r="UEU116"/>
  <c r="UET116"/>
  <c r="UES116"/>
  <c r="UER116"/>
  <c r="UEQ116"/>
  <c r="UEP116"/>
  <c r="UEO116"/>
  <c r="UEN116"/>
  <c r="UEM116"/>
  <c r="UEL116"/>
  <c r="UEK116"/>
  <c r="UEJ116"/>
  <c r="UEI116"/>
  <c r="UEH116"/>
  <c r="UEG116"/>
  <c r="UEF116"/>
  <c r="UEE116"/>
  <c r="UED116"/>
  <c r="UEC116"/>
  <c r="UEB116"/>
  <c r="UEA116"/>
  <c r="UDZ116"/>
  <c r="UDY116"/>
  <c r="UDX116"/>
  <c r="UDW116"/>
  <c r="UDV116"/>
  <c r="UDU116"/>
  <c r="UDT116"/>
  <c r="UDS116"/>
  <c r="UDR116"/>
  <c r="UDQ116"/>
  <c r="UDP116"/>
  <c r="UDO116"/>
  <c r="UDN116"/>
  <c r="UDM116"/>
  <c r="UDL116"/>
  <c r="UDK116"/>
  <c r="UDJ116"/>
  <c r="UDI116"/>
  <c r="UDH116"/>
  <c r="UDG116"/>
  <c r="UDF116"/>
  <c r="UDE116"/>
  <c r="UDD116"/>
  <c r="UDC116"/>
  <c r="UDB116"/>
  <c r="UDA116"/>
  <c r="UCZ116"/>
  <c r="UCY116"/>
  <c r="UCX116"/>
  <c r="UCW116"/>
  <c r="UCV116"/>
  <c r="UCU116"/>
  <c r="UCT116"/>
  <c r="UCS116"/>
  <c r="UCR116"/>
  <c r="UCQ116"/>
  <c r="UCP116"/>
  <c r="UCO116"/>
  <c r="UCN116"/>
  <c r="UCM116"/>
  <c r="UCL116"/>
  <c r="UCK116"/>
  <c r="UCJ116"/>
  <c r="UCI116"/>
  <c r="UCH116"/>
  <c r="UCG116"/>
  <c r="UCF116"/>
  <c r="UCE116"/>
  <c r="UCD116"/>
  <c r="UCC116"/>
  <c r="UCB116"/>
  <c r="UCA116"/>
  <c r="UBZ116"/>
  <c r="UBY116"/>
  <c r="UBX116"/>
  <c r="UBW116"/>
  <c r="UBV116"/>
  <c r="UBU116"/>
  <c r="UBT116"/>
  <c r="UBS116"/>
  <c r="UBR116"/>
  <c r="UBQ116"/>
  <c r="UBP116"/>
  <c r="UBO116"/>
  <c r="UBN116"/>
  <c r="UBM116"/>
  <c r="UBL116"/>
  <c r="UBK116"/>
  <c r="UBJ116"/>
  <c r="UBI116"/>
  <c r="UBH116"/>
  <c r="UBG116"/>
  <c r="UBF116"/>
  <c r="UBE116"/>
  <c r="UBD116"/>
  <c r="UBC116"/>
  <c r="UBB116"/>
  <c r="UBA116"/>
  <c r="UAZ116"/>
  <c r="UAY116"/>
  <c r="UAX116"/>
  <c r="UAW116"/>
  <c r="UAV116"/>
  <c r="UAU116"/>
  <c r="UAT116"/>
  <c r="UAS116"/>
  <c r="UAR116"/>
  <c r="UAQ116"/>
  <c r="UAP116"/>
  <c r="UAO116"/>
  <c r="UAN116"/>
  <c r="UAM116"/>
  <c r="UAL116"/>
  <c r="UAK116"/>
  <c r="UAJ116"/>
  <c r="UAI116"/>
  <c r="UAH116"/>
  <c r="UAG116"/>
  <c r="UAF116"/>
  <c r="UAE116"/>
  <c r="UAD116"/>
  <c r="UAC116"/>
  <c r="UAB116"/>
  <c r="UAA116"/>
  <c r="TZZ116"/>
  <c r="TZY116"/>
  <c r="TZX116"/>
  <c r="TZW116"/>
  <c r="TZV116"/>
  <c r="TZU116"/>
  <c r="TZT116"/>
  <c r="TZS116"/>
  <c r="TZR116"/>
  <c r="TZQ116"/>
  <c r="TZP116"/>
  <c r="TZO116"/>
  <c r="TZN116"/>
  <c r="TZM116"/>
  <c r="TZL116"/>
  <c r="TZK116"/>
  <c r="TZJ116"/>
  <c r="TZI116"/>
  <c r="TZH116"/>
  <c r="TZG116"/>
  <c r="TZF116"/>
  <c r="TZE116"/>
  <c r="TZD116"/>
  <c r="TZC116"/>
  <c r="TZB116"/>
  <c r="TZA116"/>
  <c r="TYZ116"/>
  <c r="TYY116"/>
  <c r="TYX116"/>
  <c r="TYW116"/>
  <c r="TYV116"/>
  <c r="TYU116"/>
  <c r="TYT116"/>
  <c r="TYS116"/>
  <c r="TYR116"/>
  <c r="TYQ116"/>
  <c r="TYP116"/>
  <c r="TYO116"/>
  <c r="TYN116"/>
  <c r="TYM116"/>
  <c r="TYL116"/>
  <c r="TYK116"/>
  <c r="TYJ116"/>
  <c r="TYI116"/>
  <c r="TYH116"/>
  <c r="TYG116"/>
  <c r="TYF116"/>
  <c r="TYE116"/>
  <c r="TYD116"/>
  <c r="TYC116"/>
  <c r="TYB116"/>
  <c r="TYA116"/>
  <c r="TXZ116"/>
  <c r="TXY116"/>
  <c r="TXX116"/>
  <c r="TXW116"/>
  <c r="TXV116"/>
  <c r="TXU116"/>
  <c r="TXT116"/>
  <c r="TXS116"/>
  <c r="TXR116"/>
  <c r="TXQ116"/>
  <c r="TXP116"/>
  <c r="TXO116"/>
  <c r="TXN116"/>
  <c r="TXM116"/>
  <c r="TXL116"/>
  <c r="TXK116"/>
  <c r="TXJ116"/>
  <c r="TXI116"/>
  <c r="TXH116"/>
  <c r="TXG116"/>
  <c r="TXF116"/>
  <c r="TXE116"/>
  <c r="TXD116"/>
  <c r="TXC116"/>
  <c r="TXB116"/>
  <c r="TXA116"/>
  <c r="TWZ116"/>
  <c r="TWY116"/>
  <c r="TWX116"/>
  <c r="TWW116"/>
  <c r="TWV116"/>
  <c r="TWU116"/>
  <c r="TWT116"/>
  <c r="TWS116"/>
  <c r="TWR116"/>
  <c r="TWQ116"/>
  <c r="TWP116"/>
  <c r="TWO116"/>
  <c r="TWN116"/>
  <c r="TWM116"/>
  <c r="TWL116"/>
  <c r="TWK116"/>
  <c r="TWJ116"/>
  <c r="TWI116"/>
  <c r="TWH116"/>
  <c r="TWG116"/>
  <c r="TWF116"/>
  <c r="TWE116"/>
  <c r="TWD116"/>
  <c r="TWC116"/>
  <c r="TWB116"/>
  <c r="TWA116"/>
  <c r="TVZ116"/>
  <c r="TVY116"/>
  <c r="TVX116"/>
  <c r="TVW116"/>
  <c r="TVV116"/>
  <c r="TVU116"/>
  <c r="TVT116"/>
  <c r="TVS116"/>
  <c r="TVR116"/>
  <c r="TVQ116"/>
  <c r="TVP116"/>
  <c r="TVO116"/>
  <c r="TVN116"/>
  <c r="TVM116"/>
  <c r="TVL116"/>
  <c r="TVK116"/>
  <c r="TVJ116"/>
  <c r="TVI116"/>
  <c r="TVH116"/>
  <c r="TVG116"/>
  <c r="TVF116"/>
  <c r="TVE116"/>
  <c r="TVD116"/>
  <c r="TVC116"/>
  <c r="TVB116"/>
  <c r="TVA116"/>
  <c r="TUZ116"/>
  <c r="TUY116"/>
  <c r="TUX116"/>
  <c r="TUW116"/>
  <c r="TUV116"/>
  <c r="TUU116"/>
  <c r="TUT116"/>
  <c r="TUS116"/>
  <c r="TUR116"/>
  <c r="TUQ116"/>
  <c r="TUP116"/>
  <c r="TUO116"/>
  <c r="TUN116"/>
  <c r="TUM116"/>
  <c r="TUL116"/>
  <c r="TUK116"/>
  <c r="TUJ116"/>
  <c r="TUI116"/>
  <c r="TUH116"/>
  <c r="TUG116"/>
  <c r="TUF116"/>
  <c r="TUE116"/>
  <c r="TUD116"/>
  <c r="TUC116"/>
  <c r="TUB116"/>
  <c r="TUA116"/>
  <c r="TTZ116"/>
  <c r="TTY116"/>
  <c r="TTX116"/>
  <c r="TTW116"/>
  <c r="TTV116"/>
  <c r="TTU116"/>
  <c r="TTT116"/>
  <c r="TTS116"/>
  <c r="TTR116"/>
  <c r="TTQ116"/>
  <c r="TTP116"/>
  <c r="TTO116"/>
  <c r="TTN116"/>
  <c r="TTM116"/>
  <c r="TTL116"/>
  <c r="TTK116"/>
  <c r="TTJ116"/>
  <c r="TTI116"/>
  <c r="TTH116"/>
  <c r="TTG116"/>
  <c r="TTF116"/>
  <c r="TTE116"/>
  <c r="TTD116"/>
  <c r="TTC116"/>
  <c r="TTB116"/>
  <c r="TTA116"/>
  <c r="TSZ116"/>
  <c r="TSY116"/>
  <c r="TSX116"/>
  <c r="TSW116"/>
  <c r="TSV116"/>
  <c r="TSU116"/>
  <c r="TST116"/>
  <c r="TSS116"/>
  <c r="TSR116"/>
  <c r="TSQ116"/>
  <c r="TSP116"/>
  <c r="TSO116"/>
  <c r="TSN116"/>
  <c r="TSM116"/>
  <c r="TSL116"/>
  <c r="TSK116"/>
  <c r="TSJ116"/>
  <c r="TSI116"/>
  <c r="TSH116"/>
  <c r="TSG116"/>
  <c r="TSF116"/>
  <c r="TSE116"/>
  <c r="TSD116"/>
  <c r="TSC116"/>
  <c r="TSB116"/>
  <c r="TSA116"/>
  <c r="TRZ116"/>
  <c r="TRY116"/>
  <c r="TRX116"/>
  <c r="TRW116"/>
  <c r="TRV116"/>
  <c r="TRU116"/>
  <c r="TRT116"/>
  <c r="TRS116"/>
  <c r="TRR116"/>
  <c r="TRQ116"/>
  <c r="TRP116"/>
  <c r="TRO116"/>
  <c r="TRN116"/>
  <c r="TRM116"/>
  <c r="TRL116"/>
  <c r="TRK116"/>
  <c r="TRJ116"/>
  <c r="TRI116"/>
  <c r="TRH116"/>
  <c r="TRG116"/>
  <c r="TRF116"/>
  <c r="TRE116"/>
  <c r="TRD116"/>
  <c r="TRC116"/>
  <c r="TRB116"/>
  <c r="TRA116"/>
  <c r="TQZ116"/>
  <c r="TQY116"/>
  <c r="TQX116"/>
  <c r="TQW116"/>
  <c r="TQV116"/>
  <c r="TQU116"/>
  <c r="TQT116"/>
  <c r="TQS116"/>
  <c r="TQR116"/>
  <c r="TQQ116"/>
  <c r="TQP116"/>
  <c r="TQO116"/>
  <c r="TQN116"/>
  <c r="TQM116"/>
  <c r="TQL116"/>
  <c r="TQK116"/>
  <c r="TQJ116"/>
  <c r="TQI116"/>
  <c r="TQH116"/>
  <c r="TQG116"/>
  <c r="TQF116"/>
  <c r="TQE116"/>
  <c r="TQD116"/>
  <c r="TQC116"/>
  <c r="TQB116"/>
  <c r="TQA116"/>
  <c r="TPZ116"/>
  <c r="TPY116"/>
  <c r="TPX116"/>
  <c r="TPW116"/>
  <c r="TPV116"/>
  <c r="TPU116"/>
  <c r="TPT116"/>
  <c r="TPS116"/>
  <c r="TPR116"/>
  <c r="TPQ116"/>
  <c r="TPP116"/>
  <c r="TPO116"/>
  <c r="TPN116"/>
  <c r="TPM116"/>
  <c r="TPL116"/>
  <c r="TPK116"/>
  <c r="TPJ116"/>
  <c r="TPI116"/>
  <c r="TPH116"/>
  <c r="TPG116"/>
  <c r="TPF116"/>
  <c r="TPE116"/>
  <c r="TPD116"/>
  <c r="TPC116"/>
  <c r="TPB116"/>
  <c r="TPA116"/>
  <c r="TOZ116"/>
  <c r="TOY116"/>
  <c r="TOX116"/>
  <c r="TOW116"/>
  <c r="TOV116"/>
  <c r="TOU116"/>
  <c r="TOT116"/>
  <c r="TOS116"/>
  <c r="TOR116"/>
  <c r="TOQ116"/>
  <c r="TOP116"/>
  <c r="TOO116"/>
  <c r="TON116"/>
  <c r="TOM116"/>
  <c r="TOL116"/>
  <c r="TOK116"/>
  <c r="TOJ116"/>
  <c r="TOI116"/>
  <c r="TOH116"/>
  <c r="TOG116"/>
  <c r="TOF116"/>
  <c r="TOE116"/>
  <c r="TOD116"/>
  <c r="TOC116"/>
  <c r="TOB116"/>
  <c r="TOA116"/>
  <c r="TNZ116"/>
  <c r="TNY116"/>
  <c r="TNX116"/>
  <c r="TNW116"/>
  <c r="TNV116"/>
  <c r="TNU116"/>
  <c r="TNT116"/>
  <c r="TNS116"/>
  <c r="TNR116"/>
  <c r="TNQ116"/>
  <c r="TNP116"/>
  <c r="TNO116"/>
  <c r="TNN116"/>
  <c r="TNM116"/>
  <c r="TNL116"/>
  <c r="TNK116"/>
  <c r="TNJ116"/>
  <c r="TNI116"/>
  <c r="TNH116"/>
  <c r="TNG116"/>
  <c r="TNF116"/>
  <c r="TNE116"/>
  <c r="TND116"/>
  <c r="TNC116"/>
  <c r="TNB116"/>
  <c r="TNA116"/>
  <c r="TMZ116"/>
  <c r="TMY116"/>
  <c r="TMX116"/>
  <c r="TMW116"/>
  <c r="TMV116"/>
  <c r="TMU116"/>
  <c r="TMT116"/>
  <c r="TMS116"/>
  <c r="TMR116"/>
  <c r="TMQ116"/>
  <c r="TMP116"/>
  <c r="TMO116"/>
  <c r="TMN116"/>
  <c r="TMM116"/>
  <c r="TML116"/>
  <c r="TMK116"/>
  <c r="TMJ116"/>
  <c r="TMI116"/>
  <c r="TMH116"/>
  <c r="TMG116"/>
  <c r="TMF116"/>
  <c r="TME116"/>
  <c r="TMD116"/>
  <c r="TMC116"/>
  <c r="TMB116"/>
  <c r="TMA116"/>
  <c r="TLZ116"/>
  <c r="TLY116"/>
  <c r="TLX116"/>
  <c r="TLW116"/>
  <c r="TLV116"/>
  <c r="TLU116"/>
  <c r="TLT116"/>
  <c r="TLS116"/>
  <c r="TLR116"/>
  <c r="TLQ116"/>
  <c r="TLP116"/>
  <c r="TLO116"/>
  <c r="TLN116"/>
  <c r="TLM116"/>
  <c r="TLL116"/>
  <c r="TLK116"/>
  <c r="TLJ116"/>
  <c r="TLI116"/>
  <c r="TLH116"/>
  <c r="TLG116"/>
  <c r="TLF116"/>
  <c r="TLE116"/>
  <c r="TLD116"/>
  <c r="TLC116"/>
  <c r="TLB116"/>
  <c r="TLA116"/>
  <c r="TKZ116"/>
  <c r="TKY116"/>
  <c r="TKX116"/>
  <c r="TKW116"/>
  <c r="TKV116"/>
  <c r="TKU116"/>
  <c r="TKT116"/>
  <c r="TKS116"/>
  <c r="TKR116"/>
  <c r="TKQ116"/>
  <c r="TKP116"/>
  <c r="TKO116"/>
  <c r="TKN116"/>
  <c r="TKM116"/>
  <c r="TKL116"/>
  <c r="TKK116"/>
  <c r="TKJ116"/>
  <c r="TKI116"/>
  <c r="TKH116"/>
  <c r="TKG116"/>
  <c r="TKF116"/>
  <c r="TKE116"/>
  <c r="TKD116"/>
  <c r="TKC116"/>
  <c r="TKB116"/>
  <c r="TKA116"/>
  <c r="TJZ116"/>
  <c r="TJY116"/>
  <c r="TJX116"/>
  <c r="TJW116"/>
  <c r="TJV116"/>
  <c r="TJU116"/>
  <c r="TJT116"/>
  <c r="TJS116"/>
  <c r="TJR116"/>
  <c r="TJQ116"/>
  <c r="TJP116"/>
  <c r="TJO116"/>
  <c r="TJN116"/>
  <c r="TJM116"/>
  <c r="TJL116"/>
  <c r="TJK116"/>
  <c r="TJJ116"/>
  <c r="TJI116"/>
  <c r="TJH116"/>
  <c r="TJG116"/>
  <c r="TJF116"/>
  <c r="TJE116"/>
  <c r="TJD116"/>
  <c r="TJC116"/>
  <c r="TJB116"/>
  <c r="TJA116"/>
  <c r="TIZ116"/>
  <c r="TIY116"/>
  <c r="TIX116"/>
  <c r="TIW116"/>
  <c r="TIV116"/>
  <c r="TIU116"/>
  <c r="TIT116"/>
  <c r="TIS116"/>
  <c r="TIR116"/>
  <c r="TIQ116"/>
  <c r="TIP116"/>
  <c r="TIO116"/>
  <c r="TIN116"/>
  <c r="TIM116"/>
  <c r="TIL116"/>
  <c r="TIK116"/>
  <c r="TIJ116"/>
  <c r="TII116"/>
  <c r="TIH116"/>
  <c r="TIG116"/>
  <c r="TIF116"/>
  <c r="TIE116"/>
  <c r="TID116"/>
  <c r="TIC116"/>
  <c r="TIB116"/>
  <c r="TIA116"/>
  <c r="THZ116"/>
  <c r="THY116"/>
  <c r="THX116"/>
  <c r="THW116"/>
  <c r="THV116"/>
  <c r="THU116"/>
  <c r="THT116"/>
  <c r="THS116"/>
  <c r="THR116"/>
  <c r="THQ116"/>
  <c r="THP116"/>
  <c r="THO116"/>
  <c r="THN116"/>
  <c r="THM116"/>
  <c r="THL116"/>
  <c r="THK116"/>
  <c r="THJ116"/>
  <c r="THI116"/>
  <c r="THH116"/>
  <c r="THG116"/>
  <c r="THF116"/>
  <c r="THE116"/>
  <c r="THD116"/>
  <c r="THC116"/>
  <c r="THB116"/>
  <c r="THA116"/>
  <c r="TGZ116"/>
  <c r="TGY116"/>
  <c r="TGX116"/>
  <c r="TGW116"/>
  <c r="TGV116"/>
  <c r="TGU116"/>
  <c r="TGT116"/>
  <c r="TGS116"/>
  <c r="TGR116"/>
  <c r="TGQ116"/>
  <c r="TGP116"/>
  <c r="TGO116"/>
  <c r="TGN116"/>
  <c r="TGM116"/>
  <c r="TGL116"/>
  <c r="TGK116"/>
  <c r="TGJ116"/>
  <c r="TGI116"/>
  <c r="TGH116"/>
  <c r="TGG116"/>
  <c r="TGF116"/>
  <c r="TGE116"/>
  <c r="TGD116"/>
  <c r="TGC116"/>
  <c r="TGB116"/>
  <c r="TGA116"/>
  <c r="TFZ116"/>
  <c r="TFY116"/>
  <c r="TFX116"/>
  <c r="TFW116"/>
  <c r="TFV116"/>
  <c r="TFU116"/>
  <c r="TFT116"/>
  <c r="TFS116"/>
  <c r="TFR116"/>
  <c r="TFQ116"/>
  <c r="TFP116"/>
  <c r="TFO116"/>
  <c r="TFN116"/>
  <c r="TFM116"/>
  <c r="TFL116"/>
  <c r="TFK116"/>
  <c r="TFJ116"/>
  <c r="TFI116"/>
  <c r="TFH116"/>
  <c r="TFG116"/>
  <c r="TFF116"/>
  <c r="TFE116"/>
  <c r="TFD116"/>
  <c r="TFC116"/>
  <c r="TFB116"/>
  <c r="TFA116"/>
  <c r="TEZ116"/>
  <c r="TEY116"/>
  <c r="TEX116"/>
  <c r="TEW116"/>
  <c r="TEV116"/>
  <c r="TEU116"/>
  <c r="TET116"/>
  <c r="TES116"/>
  <c r="TER116"/>
  <c r="TEQ116"/>
  <c r="TEP116"/>
  <c r="TEO116"/>
  <c r="TEN116"/>
  <c r="TEM116"/>
  <c r="TEL116"/>
  <c r="TEK116"/>
  <c r="TEJ116"/>
  <c r="TEI116"/>
  <c r="TEH116"/>
  <c r="TEG116"/>
  <c r="TEF116"/>
  <c r="TEE116"/>
  <c r="TED116"/>
  <c r="TEC116"/>
  <c r="TEB116"/>
  <c r="TEA116"/>
  <c r="TDZ116"/>
  <c r="TDY116"/>
  <c r="TDX116"/>
  <c r="TDW116"/>
  <c r="TDV116"/>
  <c r="TDU116"/>
  <c r="TDT116"/>
  <c r="TDS116"/>
  <c r="TDR116"/>
  <c r="TDQ116"/>
  <c r="TDP116"/>
  <c r="TDO116"/>
  <c r="TDN116"/>
  <c r="TDM116"/>
  <c r="TDL116"/>
  <c r="TDK116"/>
  <c r="TDJ116"/>
  <c r="TDI116"/>
  <c r="TDH116"/>
  <c r="TDG116"/>
  <c r="TDF116"/>
  <c r="TDE116"/>
  <c r="TDD116"/>
  <c r="TDC116"/>
  <c r="TDB116"/>
  <c r="TDA116"/>
  <c r="TCZ116"/>
  <c r="TCY116"/>
  <c r="TCX116"/>
  <c r="TCW116"/>
  <c r="TCV116"/>
  <c r="TCU116"/>
  <c r="TCT116"/>
  <c r="TCS116"/>
  <c r="TCR116"/>
  <c r="TCQ116"/>
  <c r="TCP116"/>
  <c r="TCO116"/>
  <c r="TCN116"/>
  <c r="TCM116"/>
  <c r="TCL116"/>
  <c r="TCK116"/>
  <c r="TCJ116"/>
  <c r="TCI116"/>
  <c r="TCH116"/>
  <c r="TCG116"/>
  <c r="TCF116"/>
  <c r="TCE116"/>
  <c r="TCD116"/>
  <c r="TCC116"/>
  <c r="TCB116"/>
  <c r="TCA116"/>
  <c r="TBZ116"/>
  <c r="TBY116"/>
  <c r="TBX116"/>
  <c r="TBW116"/>
  <c r="TBV116"/>
  <c r="TBU116"/>
  <c r="TBT116"/>
  <c r="TBS116"/>
  <c r="TBR116"/>
  <c r="TBQ116"/>
  <c r="TBP116"/>
  <c r="TBO116"/>
  <c r="TBN116"/>
  <c r="TBM116"/>
  <c r="TBL116"/>
  <c r="TBK116"/>
  <c r="TBJ116"/>
  <c r="TBI116"/>
  <c r="TBH116"/>
  <c r="TBG116"/>
  <c r="TBF116"/>
  <c r="TBE116"/>
  <c r="TBD116"/>
  <c r="TBC116"/>
  <c r="TBB116"/>
  <c r="TBA116"/>
  <c r="TAZ116"/>
  <c r="TAY116"/>
  <c r="TAX116"/>
  <c r="TAW116"/>
  <c r="TAV116"/>
  <c r="TAU116"/>
  <c r="TAT116"/>
  <c r="TAS116"/>
  <c r="TAR116"/>
  <c r="TAQ116"/>
  <c r="TAP116"/>
  <c r="TAO116"/>
  <c r="TAN116"/>
  <c r="TAM116"/>
  <c r="TAL116"/>
  <c r="TAK116"/>
  <c r="TAJ116"/>
  <c r="TAI116"/>
  <c r="TAH116"/>
  <c r="TAG116"/>
  <c r="TAF116"/>
  <c r="TAE116"/>
  <c r="TAD116"/>
  <c r="TAC116"/>
  <c r="TAB116"/>
  <c r="TAA116"/>
  <c r="SZZ116"/>
  <c r="SZY116"/>
  <c r="SZX116"/>
  <c r="SZW116"/>
  <c r="SZV116"/>
  <c r="SZU116"/>
  <c r="SZT116"/>
  <c r="SZS116"/>
  <c r="SZR116"/>
  <c r="SZQ116"/>
  <c r="SZP116"/>
  <c r="SZO116"/>
  <c r="SZN116"/>
  <c r="SZM116"/>
  <c r="SZL116"/>
  <c r="SZK116"/>
  <c r="SZJ116"/>
  <c r="SZI116"/>
  <c r="SZH116"/>
  <c r="SZG116"/>
  <c r="SZF116"/>
  <c r="SZE116"/>
  <c r="SZD116"/>
  <c r="SZC116"/>
  <c r="SZB116"/>
  <c r="SZA116"/>
  <c r="SYZ116"/>
  <c r="SYY116"/>
  <c r="SYX116"/>
  <c r="SYW116"/>
  <c r="SYV116"/>
  <c r="SYU116"/>
  <c r="SYT116"/>
  <c r="SYS116"/>
  <c r="SYR116"/>
  <c r="SYQ116"/>
  <c r="SYP116"/>
  <c r="SYO116"/>
  <c r="SYN116"/>
  <c r="SYM116"/>
  <c r="SYL116"/>
  <c r="SYK116"/>
  <c r="SYJ116"/>
  <c r="SYI116"/>
  <c r="SYH116"/>
  <c r="SYG116"/>
  <c r="SYF116"/>
  <c r="SYE116"/>
  <c r="SYD116"/>
  <c r="SYC116"/>
  <c r="SYB116"/>
  <c r="SYA116"/>
  <c r="SXZ116"/>
  <c r="SXY116"/>
  <c r="SXX116"/>
  <c r="SXW116"/>
  <c r="SXV116"/>
  <c r="SXU116"/>
  <c r="SXT116"/>
  <c r="SXS116"/>
  <c r="SXR116"/>
  <c r="SXQ116"/>
  <c r="SXP116"/>
  <c r="SXO116"/>
  <c r="SXN116"/>
  <c r="SXM116"/>
  <c r="SXL116"/>
  <c r="SXK116"/>
  <c r="SXJ116"/>
  <c r="SXI116"/>
  <c r="SXH116"/>
  <c r="SXG116"/>
  <c r="SXF116"/>
  <c r="SXE116"/>
  <c r="SXD116"/>
  <c r="SXC116"/>
  <c r="SXB116"/>
  <c r="SXA116"/>
  <c r="SWZ116"/>
  <c r="SWY116"/>
  <c r="SWX116"/>
  <c r="SWW116"/>
  <c r="SWV116"/>
  <c r="SWU116"/>
  <c r="SWT116"/>
  <c r="SWS116"/>
  <c r="SWR116"/>
  <c r="SWQ116"/>
  <c r="SWP116"/>
  <c r="SWO116"/>
  <c r="SWN116"/>
  <c r="SWM116"/>
  <c r="SWL116"/>
  <c r="SWK116"/>
  <c r="SWJ116"/>
  <c r="SWI116"/>
  <c r="SWH116"/>
  <c r="SWG116"/>
  <c r="SWF116"/>
  <c r="SWE116"/>
  <c r="SWD116"/>
  <c r="SWC116"/>
  <c r="SWB116"/>
  <c r="SWA116"/>
  <c r="SVZ116"/>
  <c r="SVY116"/>
  <c r="SVX116"/>
  <c r="SVW116"/>
  <c r="SVV116"/>
  <c r="SVU116"/>
  <c r="SVT116"/>
  <c r="SVS116"/>
  <c r="SVR116"/>
  <c r="SVQ116"/>
  <c r="SVP116"/>
  <c r="SVO116"/>
  <c r="SVN116"/>
  <c r="SVM116"/>
  <c r="SVL116"/>
  <c r="SVK116"/>
  <c r="SVJ116"/>
  <c r="SVI116"/>
  <c r="SVH116"/>
  <c r="SVG116"/>
  <c r="SVF116"/>
  <c r="SVE116"/>
  <c r="SVD116"/>
  <c r="SVC116"/>
  <c r="SVB116"/>
  <c r="SVA116"/>
  <c r="SUZ116"/>
  <c r="SUY116"/>
  <c r="SUX116"/>
  <c r="SUW116"/>
  <c r="SUV116"/>
  <c r="SUU116"/>
  <c r="SUT116"/>
  <c r="SUS116"/>
  <c r="SUR116"/>
  <c r="SUQ116"/>
  <c r="SUP116"/>
  <c r="SUO116"/>
  <c r="SUN116"/>
  <c r="SUM116"/>
  <c r="SUL116"/>
  <c r="SUK116"/>
  <c r="SUJ116"/>
  <c r="SUI116"/>
  <c r="SUH116"/>
  <c r="SUG116"/>
  <c r="SUF116"/>
  <c r="SUE116"/>
  <c r="SUD116"/>
  <c r="SUC116"/>
  <c r="SUB116"/>
  <c r="SUA116"/>
  <c r="STZ116"/>
  <c r="STY116"/>
  <c r="STX116"/>
  <c r="STW116"/>
  <c r="STV116"/>
  <c r="STU116"/>
  <c r="STT116"/>
  <c r="STS116"/>
  <c r="STR116"/>
  <c r="STQ116"/>
  <c r="STP116"/>
  <c r="STO116"/>
  <c r="STN116"/>
  <c r="STM116"/>
  <c r="STL116"/>
  <c r="STK116"/>
  <c r="STJ116"/>
  <c r="STI116"/>
  <c r="STH116"/>
  <c r="STG116"/>
  <c r="STF116"/>
  <c r="STE116"/>
  <c r="STD116"/>
  <c r="STC116"/>
  <c r="STB116"/>
  <c r="STA116"/>
  <c r="SSZ116"/>
  <c r="SSY116"/>
  <c r="SSX116"/>
  <c r="SSW116"/>
  <c r="SSV116"/>
  <c r="SSU116"/>
  <c r="SST116"/>
  <c r="SSS116"/>
  <c r="SSR116"/>
  <c r="SSQ116"/>
  <c r="SSP116"/>
  <c r="SSO116"/>
  <c r="SSN116"/>
  <c r="SSM116"/>
  <c r="SSL116"/>
  <c r="SSK116"/>
  <c r="SSJ116"/>
  <c r="SSI116"/>
  <c r="SSH116"/>
  <c r="SSG116"/>
  <c r="SSF116"/>
  <c r="SSE116"/>
  <c r="SSD116"/>
  <c r="SSC116"/>
  <c r="SSB116"/>
  <c r="SSA116"/>
  <c r="SRZ116"/>
  <c r="SRY116"/>
  <c r="SRX116"/>
  <c r="SRW116"/>
  <c r="SRV116"/>
  <c r="SRU116"/>
  <c r="SRT116"/>
  <c r="SRS116"/>
  <c r="SRR116"/>
  <c r="SRQ116"/>
  <c r="SRP116"/>
  <c r="SRO116"/>
  <c r="SRN116"/>
  <c r="SRM116"/>
  <c r="SRL116"/>
  <c r="SRK116"/>
  <c r="SRJ116"/>
  <c r="SRI116"/>
  <c r="SRH116"/>
  <c r="SRG116"/>
  <c r="SRF116"/>
  <c r="SRE116"/>
  <c r="SRD116"/>
  <c r="SRC116"/>
  <c r="SRB116"/>
  <c r="SRA116"/>
  <c r="SQZ116"/>
  <c r="SQY116"/>
  <c r="SQX116"/>
  <c r="SQW116"/>
  <c r="SQV116"/>
  <c r="SQU116"/>
  <c r="SQT116"/>
  <c r="SQS116"/>
  <c r="SQR116"/>
  <c r="SQQ116"/>
  <c r="SQP116"/>
  <c r="SQO116"/>
  <c r="SQN116"/>
  <c r="SQM116"/>
  <c r="SQL116"/>
  <c r="SQK116"/>
  <c r="SQJ116"/>
  <c r="SQI116"/>
  <c r="SQH116"/>
  <c r="SQG116"/>
  <c r="SQF116"/>
  <c r="SQE116"/>
  <c r="SQD116"/>
  <c r="SQC116"/>
  <c r="SQB116"/>
  <c r="SQA116"/>
  <c r="SPZ116"/>
  <c r="SPY116"/>
  <c r="SPX116"/>
  <c r="SPW116"/>
  <c r="SPV116"/>
  <c r="SPU116"/>
  <c r="SPT116"/>
  <c r="SPS116"/>
  <c r="SPR116"/>
  <c r="SPQ116"/>
  <c r="SPP116"/>
  <c r="SPO116"/>
  <c r="SPN116"/>
  <c r="SPM116"/>
  <c r="SPL116"/>
  <c r="SPK116"/>
  <c r="SPJ116"/>
  <c r="SPI116"/>
  <c r="SPH116"/>
  <c r="SPG116"/>
  <c r="SPF116"/>
  <c r="SPE116"/>
  <c r="SPD116"/>
  <c r="SPC116"/>
  <c r="SPB116"/>
  <c r="SPA116"/>
  <c r="SOZ116"/>
  <c r="SOY116"/>
  <c r="SOX116"/>
  <c r="SOW116"/>
  <c r="SOV116"/>
  <c r="SOU116"/>
  <c r="SOT116"/>
  <c r="SOS116"/>
  <c r="SOR116"/>
  <c r="SOQ116"/>
  <c r="SOP116"/>
  <c r="SOO116"/>
  <c r="SON116"/>
  <c r="SOM116"/>
  <c r="SOL116"/>
  <c r="SOK116"/>
  <c r="SOJ116"/>
  <c r="SOI116"/>
  <c r="SOH116"/>
  <c r="SOG116"/>
  <c r="SOF116"/>
  <c r="SOE116"/>
  <c r="SOD116"/>
  <c r="SOC116"/>
  <c r="SOB116"/>
  <c r="SOA116"/>
  <c r="SNZ116"/>
  <c r="SNY116"/>
  <c r="SNX116"/>
  <c r="SNW116"/>
  <c r="SNV116"/>
  <c r="SNU116"/>
  <c r="SNT116"/>
  <c r="SNS116"/>
  <c r="SNR116"/>
  <c r="SNQ116"/>
  <c r="SNP116"/>
  <c r="SNO116"/>
  <c r="SNN116"/>
  <c r="SNM116"/>
  <c r="SNL116"/>
  <c r="SNK116"/>
  <c r="SNJ116"/>
  <c r="SNI116"/>
  <c r="SNH116"/>
  <c r="SNG116"/>
  <c r="SNF116"/>
  <c r="SNE116"/>
  <c r="SND116"/>
  <c r="SNC116"/>
  <c r="SNB116"/>
  <c r="SNA116"/>
  <c r="SMZ116"/>
  <c r="SMY116"/>
  <c r="SMX116"/>
  <c r="SMW116"/>
  <c r="SMV116"/>
  <c r="SMU116"/>
  <c r="SMT116"/>
  <c r="SMS116"/>
  <c r="SMR116"/>
  <c r="SMQ116"/>
  <c r="SMP116"/>
  <c r="SMO116"/>
  <c r="SMN116"/>
  <c r="SMM116"/>
  <c r="SML116"/>
  <c r="SMK116"/>
  <c r="SMJ116"/>
  <c r="SMI116"/>
  <c r="SMH116"/>
  <c r="SMG116"/>
  <c r="SMF116"/>
  <c r="SME116"/>
  <c r="SMD116"/>
  <c r="SMC116"/>
  <c r="SMB116"/>
  <c r="SMA116"/>
  <c r="SLZ116"/>
  <c r="SLY116"/>
  <c r="SLX116"/>
  <c r="SLW116"/>
  <c r="SLV116"/>
  <c r="SLU116"/>
  <c r="SLT116"/>
  <c r="SLS116"/>
  <c r="SLR116"/>
  <c r="SLQ116"/>
  <c r="SLP116"/>
  <c r="SLO116"/>
  <c r="SLN116"/>
  <c r="SLM116"/>
  <c r="SLL116"/>
  <c r="SLK116"/>
  <c r="SLJ116"/>
  <c r="SLI116"/>
  <c r="SLH116"/>
  <c r="SLG116"/>
  <c r="SLF116"/>
  <c r="SLE116"/>
  <c r="SLD116"/>
  <c r="SLC116"/>
  <c r="SLB116"/>
  <c r="SLA116"/>
  <c r="SKZ116"/>
  <c r="SKY116"/>
  <c r="SKX116"/>
  <c r="SKW116"/>
  <c r="SKV116"/>
  <c r="SKU116"/>
  <c r="SKT116"/>
  <c r="SKS116"/>
  <c r="SKR116"/>
  <c r="SKQ116"/>
  <c r="SKP116"/>
  <c r="SKO116"/>
  <c r="SKN116"/>
  <c r="SKM116"/>
  <c r="SKL116"/>
  <c r="SKK116"/>
  <c r="SKJ116"/>
  <c r="SKI116"/>
  <c r="SKH116"/>
  <c r="SKG116"/>
  <c r="SKF116"/>
  <c r="SKE116"/>
  <c r="SKD116"/>
  <c r="SKC116"/>
  <c r="SKB116"/>
  <c r="SKA116"/>
  <c r="SJZ116"/>
  <c r="SJY116"/>
  <c r="SJX116"/>
  <c r="SJW116"/>
  <c r="SJV116"/>
  <c r="SJU116"/>
  <c r="SJT116"/>
  <c r="SJS116"/>
  <c r="SJR116"/>
  <c r="SJQ116"/>
  <c r="SJP116"/>
  <c r="SJO116"/>
  <c r="SJN116"/>
  <c r="SJM116"/>
  <c r="SJL116"/>
  <c r="SJK116"/>
  <c r="SJJ116"/>
  <c r="SJI116"/>
  <c r="SJH116"/>
  <c r="SJG116"/>
  <c r="SJF116"/>
  <c r="SJE116"/>
  <c r="SJD116"/>
  <c r="SJC116"/>
  <c r="SJB116"/>
  <c r="SJA116"/>
  <c r="SIZ116"/>
  <c r="SIY116"/>
  <c r="SIX116"/>
  <c r="SIW116"/>
  <c r="SIV116"/>
  <c r="SIU116"/>
  <c r="SIT116"/>
  <c r="SIS116"/>
  <c r="SIR116"/>
  <c r="SIQ116"/>
  <c r="SIP116"/>
  <c r="SIO116"/>
  <c r="SIN116"/>
  <c r="SIM116"/>
  <c r="SIL116"/>
  <c r="SIK116"/>
  <c r="SIJ116"/>
  <c r="SII116"/>
  <c r="SIH116"/>
  <c r="SIG116"/>
  <c r="SIF116"/>
  <c r="SIE116"/>
  <c r="SID116"/>
  <c r="SIC116"/>
  <c r="SIB116"/>
  <c r="SIA116"/>
  <c r="SHZ116"/>
  <c r="SHY116"/>
  <c r="SHX116"/>
  <c r="SHW116"/>
  <c r="SHV116"/>
  <c r="SHU116"/>
  <c r="SHT116"/>
  <c r="SHS116"/>
  <c r="SHR116"/>
  <c r="SHQ116"/>
  <c r="SHP116"/>
  <c r="SHO116"/>
  <c r="SHN116"/>
  <c r="SHM116"/>
  <c r="SHL116"/>
  <c r="SHK116"/>
  <c r="SHJ116"/>
  <c r="SHI116"/>
  <c r="SHH116"/>
  <c r="SHG116"/>
  <c r="SHF116"/>
  <c r="SHE116"/>
  <c r="SHD116"/>
  <c r="SHC116"/>
  <c r="SHB116"/>
  <c r="SHA116"/>
  <c r="SGZ116"/>
  <c r="SGY116"/>
  <c r="SGX116"/>
  <c r="SGW116"/>
  <c r="SGV116"/>
  <c r="SGU116"/>
  <c r="SGT116"/>
  <c r="SGS116"/>
  <c r="SGR116"/>
  <c r="SGQ116"/>
  <c r="SGP116"/>
  <c r="SGO116"/>
  <c r="SGN116"/>
  <c r="SGM116"/>
  <c r="SGL116"/>
  <c r="SGK116"/>
  <c r="SGJ116"/>
  <c r="SGI116"/>
  <c r="SGH116"/>
  <c r="SGG116"/>
  <c r="SGF116"/>
  <c r="SGE116"/>
  <c r="SGD116"/>
  <c r="SGC116"/>
  <c r="SGB116"/>
  <c r="SGA116"/>
  <c r="SFZ116"/>
  <c r="SFY116"/>
  <c r="SFX116"/>
  <c r="SFW116"/>
  <c r="SFV116"/>
  <c r="SFU116"/>
  <c r="SFT116"/>
  <c r="SFS116"/>
  <c r="SFR116"/>
  <c r="SFQ116"/>
  <c r="SFP116"/>
  <c r="SFO116"/>
  <c r="SFN116"/>
  <c r="SFM116"/>
  <c r="SFL116"/>
  <c r="SFK116"/>
  <c r="SFJ116"/>
  <c r="SFI116"/>
  <c r="SFH116"/>
  <c r="SFG116"/>
  <c r="SFF116"/>
  <c r="SFE116"/>
  <c r="SFD116"/>
  <c r="SFC116"/>
  <c r="SFB116"/>
  <c r="SFA116"/>
  <c r="SEZ116"/>
  <c r="SEY116"/>
  <c r="SEX116"/>
  <c r="SEW116"/>
  <c r="SEV116"/>
  <c r="SEU116"/>
  <c r="SET116"/>
  <c r="SES116"/>
  <c r="SER116"/>
  <c r="SEQ116"/>
  <c r="SEP116"/>
  <c r="SEO116"/>
  <c r="SEN116"/>
  <c r="SEM116"/>
  <c r="SEL116"/>
  <c r="SEK116"/>
  <c r="SEJ116"/>
  <c r="SEI116"/>
  <c r="SEH116"/>
  <c r="SEG116"/>
  <c r="SEF116"/>
  <c r="SEE116"/>
  <c r="SED116"/>
  <c r="SEC116"/>
  <c r="SEB116"/>
  <c r="SEA116"/>
  <c r="SDZ116"/>
  <c r="SDY116"/>
  <c r="SDX116"/>
  <c r="SDW116"/>
  <c r="SDV116"/>
  <c r="SDU116"/>
  <c r="SDT116"/>
  <c r="SDS116"/>
  <c r="SDR116"/>
  <c r="SDQ116"/>
  <c r="SDP116"/>
  <c r="SDO116"/>
  <c r="SDN116"/>
  <c r="SDM116"/>
  <c r="SDL116"/>
  <c r="SDK116"/>
  <c r="SDJ116"/>
  <c r="SDI116"/>
  <c r="SDH116"/>
  <c r="SDG116"/>
  <c r="SDF116"/>
  <c r="SDE116"/>
  <c r="SDD116"/>
  <c r="SDC116"/>
  <c r="SDB116"/>
  <c r="SDA116"/>
  <c r="SCZ116"/>
  <c r="SCY116"/>
  <c r="SCX116"/>
  <c r="SCW116"/>
  <c r="SCV116"/>
  <c r="SCU116"/>
  <c r="SCT116"/>
  <c r="SCS116"/>
  <c r="SCR116"/>
  <c r="SCQ116"/>
  <c r="SCP116"/>
  <c r="SCO116"/>
  <c r="SCN116"/>
  <c r="SCM116"/>
  <c r="SCL116"/>
  <c r="SCK116"/>
  <c r="SCJ116"/>
  <c r="SCI116"/>
  <c r="SCH116"/>
  <c r="SCG116"/>
  <c r="SCF116"/>
  <c r="SCE116"/>
  <c r="SCD116"/>
  <c r="SCC116"/>
  <c r="SCB116"/>
  <c r="SCA116"/>
  <c r="SBZ116"/>
  <c r="SBY116"/>
  <c r="SBX116"/>
  <c r="SBW116"/>
  <c r="SBV116"/>
  <c r="SBU116"/>
  <c r="SBT116"/>
  <c r="SBS116"/>
  <c r="SBR116"/>
  <c r="SBQ116"/>
  <c r="SBP116"/>
  <c r="SBO116"/>
  <c r="SBN116"/>
  <c r="SBM116"/>
  <c r="SBL116"/>
  <c r="SBK116"/>
  <c r="SBJ116"/>
  <c r="SBI116"/>
  <c r="SBH116"/>
  <c r="SBG116"/>
  <c r="SBF116"/>
  <c r="SBE116"/>
  <c r="SBD116"/>
  <c r="SBC116"/>
  <c r="SBB116"/>
  <c r="SBA116"/>
  <c r="SAZ116"/>
  <c r="SAY116"/>
  <c r="SAX116"/>
  <c r="SAW116"/>
  <c r="SAV116"/>
  <c r="SAU116"/>
  <c r="SAT116"/>
  <c r="SAS116"/>
  <c r="SAR116"/>
  <c r="SAQ116"/>
  <c r="SAP116"/>
  <c r="SAO116"/>
  <c r="SAN116"/>
  <c r="SAM116"/>
  <c r="SAL116"/>
  <c r="SAK116"/>
  <c r="SAJ116"/>
  <c r="SAI116"/>
  <c r="SAH116"/>
  <c r="SAG116"/>
  <c r="SAF116"/>
  <c r="SAE116"/>
  <c r="SAD116"/>
  <c r="SAC116"/>
  <c r="SAB116"/>
  <c r="SAA116"/>
  <c r="RZZ116"/>
  <c r="RZY116"/>
  <c r="RZX116"/>
  <c r="RZW116"/>
  <c r="RZV116"/>
  <c r="RZU116"/>
  <c r="RZT116"/>
  <c r="RZS116"/>
  <c r="RZR116"/>
  <c r="RZQ116"/>
  <c r="RZP116"/>
  <c r="RZO116"/>
  <c r="RZN116"/>
  <c r="RZM116"/>
  <c r="RZL116"/>
  <c r="RZK116"/>
  <c r="RZJ116"/>
  <c r="RZI116"/>
  <c r="RZH116"/>
  <c r="RZG116"/>
  <c r="RZF116"/>
  <c r="RZE116"/>
  <c r="RZD116"/>
  <c r="RZC116"/>
  <c r="RZB116"/>
  <c r="RZA116"/>
  <c r="RYZ116"/>
  <c r="RYY116"/>
  <c r="RYX116"/>
  <c r="RYW116"/>
  <c r="RYV116"/>
  <c r="RYU116"/>
  <c r="RYT116"/>
  <c r="RYS116"/>
  <c r="RYR116"/>
  <c r="RYQ116"/>
  <c r="RYP116"/>
  <c r="RYO116"/>
  <c r="RYN116"/>
  <c r="RYM116"/>
  <c r="RYL116"/>
  <c r="RYK116"/>
  <c r="RYJ116"/>
  <c r="RYI116"/>
  <c r="RYH116"/>
  <c r="RYG116"/>
  <c r="RYF116"/>
  <c r="RYE116"/>
  <c r="RYD116"/>
  <c r="RYC116"/>
  <c r="RYB116"/>
  <c r="RYA116"/>
  <c r="RXZ116"/>
  <c r="RXY116"/>
  <c r="RXX116"/>
  <c r="RXW116"/>
  <c r="RXV116"/>
  <c r="RXU116"/>
  <c r="RXT116"/>
  <c r="RXS116"/>
  <c r="RXR116"/>
  <c r="RXQ116"/>
  <c r="RXP116"/>
  <c r="RXO116"/>
  <c r="RXN116"/>
  <c r="RXM116"/>
  <c r="RXL116"/>
  <c r="RXK116"/>
  <c r="RXJ116"/>
  <c r="RXI116"/>
  <c r="RXH116"/>
  <c r="RXG116"/>
  <c r="RXF116"/>
  <c r="RXE116"/>
  <c r="RXD116"/>
  <c r="RXC116"/>
  <c r="RXB116"/>
  <c r="RXA116"/>
  <c r="RWZ116"/>
  <c r="RWY116"/>
  <c r="RWX116"/>
  <c r="RWW116"/>
  <c r="RWV116"/>
  <c r="RWU116"/>
  <c r="RWT116"/>
  <c r="RWS116"/>
  <c r="RWR116"/>
  <c r="RWQ116"/>
  <c r="RWP116"/>
  <c r="RWO116"/>
  <c r="RWN116"/>
  <c r="RWM116"/>
  <c r="RWL116"/>
  <c r="RWK116"/>
  <c r="RWJ116"/>
  <c r="RWI116"/>
  <c r="RWH116"/>
  <c r="RWG116"/>
  <c r="RWF116"/>
  <c r="RWE116"/>
  <c r="RWD116"/>
  <c r="RWC116"/>
  <c r="RWB116"/>
  <c r="RWA116"/>
  <c r="RVZ116"/>
  <c r="RVY116"/>
  <c r="RVX116"/>
  <c r="RVW116"/>
  <c r="RVV116"/>
  <c r="RVU116"/>
  <c r="RVT116"/>
  <c r="RVS116"/>
  <c r="RVR116"/>
  <c r="RVQ116"/>
  <c r="RVP116"/>
  <c r="RVO116"/>
  <c r="RVN116"/>
  <c r="RVM116"/>
  <c r="RVL116"/>
  <c r="RVK116"/>
  <c r="RVJ116"/>
  <c r="RVI116"/>
  <c r="RVH116"/>
  <c r="RVG116"/>
  <c r="RVF116"/>
  <c r="RVE116"/>
  <c r="RVD116"/>
  <c r="RVC116"/>
  <c r="RVB116"/>
  <c r="RVA116"/>
  <c r="RUZ116"/>
  <c r="RUY116"/>
  <c r="RUX116"/>
  <c r="RUW116"/>
  <c r="RUV116"/>
  <c r="RUU116"/>
  <c r="RUT116"/>
  <c r="RUS116"/>
  <c r="RUR116"/>
  <c r="RUQ116"/>
  <c r="RUP116"/>
  <c r="RUO116"/>
  <c r="RUN116"/>
  <c r="RUM116"/>
  <c r="RUL116"/>
  <c r="RUK116"/>
  <c r="RUJ116"/>
  <c r="RUI116"/>
  <c r="RUH116"/>
  <c r="RUG116"/>
  <c r="RUF116"/>
  <c r="RUE116"/>
  <c r="RUD116"/>
  <c r="RUC116"/>
  <c r="RUB116"/>
  <c r="RUA116"/>
  <c r="RTZ116"/>
  <c r="RTY116"/>
  <c r="RTX116"/>
  <c r="RTW116"/>
  <c r="RTV116"/>
  <c r="RTU116"/>
  <c r="RTT116"/>
  <c r="RTS116"/>
  <c r="RTR116"/>
  <c r="RTQ116"/>
  <c r="RTP116"/>
  <c r="RTO116"/>
  <c r="RTN116"/>
  <c r="RTM116"/>
  <c r="RTL116"/>
  <c r="RTK116"/>
  <c r="RTJ116"/>
  <c r="RTI116"/>
  <c r="RTH116"/>
  <c r="RTG116"/>
  <c r="RTF116"/>
  <c r="RTE116"/>
  <c r="RTD116"/>
  <c r="RTC116"/>
  <c r="RTB116"/>
  <c r="RTA116"/>
  <c r="RSZ116"/>
  <c r="RSY116"/>
  <c r="RSX116"/>
  <c r="RSW116"/>
  <c r="RSV116"/>
  <c r="RSU116"/>
  <c r="RST116"/>
  <c r="RSS116"/>
  <c r="RSR116"/>
  <c r="RSQ116"/>
  <c r="RSP116"/>
  <c r="RSO116"/>
  <c r="RSN116"/>
  <c r="RSM116"/>
  <c r="RSL116"/>
  <c r="RSK116"/>
  <c r="RSJ116"/>
  <c r="RSI116"/>
  <c r="RSH116"/>
  <c r="RSG116"/>
  <c r="RSF116"/>
  <c r="RSE116"/>
  <c r="RSD116"/>
  <c r="RSC116"/>
  <c r="RSB116"/>
  <c r="RSA116"/>
  <c r="RRZ116"/>
  <c r="RRY116"/>
  <c r="RRX116"/>
  <c r="RRW116"/>
  <c r="RRV116"/>
  <c r="RRU116"/>
  <c r="RRT116"/>
  <c r="RRS116"/>
  <c r="RRR116"/>
  <c r="RRQ116"/>
  <c r="RRP116"/>
  <c r="RRO116"/>
  <c r="RRN116"/>
  <c r="RRM116"/>
  <c r="RRL116"/>
  <c r="RRK116"/>
  <c r="RRJ116"/>
  <c r="RRI116"/>
  <c r="RRH116"/>
  <c r="RRG116"/>
  <c r="RRF116"/>
  <c r="RRE116"/>
  <c r="RRD116"/>
  <c r="RRC116"/>
  <c r="RRB116"/>
  <c r="RRA116"/>
  <c r="RQZ116"/>
  <c r="RQY116"/>
  <c r="RQX116"/>
  <c r="RQW116"/>
  <c r="RQV116"/>
  <c r="RQU116"/>
  <c r="RQT116"/>
  <c r="RQS116"/>
  <c r="RQR116"/>
  <c r="RQQ116"/>
  <c r="RQP116"/>
  <c r="RQO116"/>
  <c r="RQN116"/>
  <c r="RQM116"/>
  <c r="RQL116"/>
  <c r="RQK116"/>
  <c r="RQJ116"/>
  <c r="RQI116"/>
  <c r="RQH116"/>
  <c r="RQG116"/>
  <c r="RQF116"/>
  <c r="RQE116"/>
  <c r="RQD116"/>
  <c r="RQC116"/>
  <c r="RQB116"/>
  <c r="RQA116"/>
  <c r="RPZ116"/>
  <c r="RPY116"/>
  <c r="RPX116"/>
  <c r="RPW116"/>
  <c r="RPV116"/>
  <c r="RPU116"/>
  <c r="RPT116"/>
  <c r="RPS116"/>
  <c r="RPR116"/>
  <c r="RPQ116"/>
  <c r="RPP116"/>
  <c r="RPO116"/>
  <c r="RPN116"/>
  <c r="RPM116"/>
  <c r="RPL116"/>
  <c r="RPK116"/>
  <c r="RPJ116"/>
  <c r="RPI116"/>
  <c r="RPH116"/>
  <c r="RPG116"/>
  <c r="RPF116"/>
  <c r="RPE116"/>
  <c r="RPD116"/>
  <c r="RPC116"/>
  <c r="RPB116"/>
  <c r="RPA116"/>
  <c r="ROZ116"/>
  <c r="ROY116"/>
  <c r="ROX116"/>
  <c r="ROW116"/>
  <c r="ROV116"/>
  <c r="ROU116"/>
  <c r="ROT116"/>
  <c r="ROS116"/>
  <c r="ROR116"/>
  <c r="ROQ116"/>
  <c r="ROP116"/>
  <c r="ROO116"/>
  <c r="RON116"/>
  <c r="ROM116"/>
  <c r="ROL116"/>
  <c r="ROK116"/>
  <c r="ROJ116"/>
  <c r="ROI116"/>
  <c r="ROH116"/>
  <c r="ROG116"/>
  <c r="ROF116"/>
  <c r="ROE116"/>
  <c r="ROD116"/>
  <c r="ROC116"/>
  <c r="ROB116"/>
  <c r="ROA116"/>
  <c r="RNZ116"/>
  <c r="RNY116"/>
  <c r="RNX116"/>
  <c r="RNW116"/>
  <c r="RNV116"/>
  <c r="RNU116"/>
  <c r="RNT116"/>
  <c r="RNS116"/>
  <c r="RNR116"/>
  <c r="RNQ116"/>
  <c r="RNP116"/>
  <c r="RNO116"/>
  <c r="RNN116"/>
  <c r="RNM116"/>
  <c r="RNL116"/>
  <c r="RNK116"/>
  <c r="RNJ116"/>
  <c r="RNI116"/>
  <c r="RNH116"/>
  <c r="RNG116"/>
  <c r="RNF116"/>
  <c r="RNE116"/>
  <c r="RND116"/>
  <c r="RNC116"/>
  <c r="RNB116"/>
  <c r="RNA116"/>
  <c r="RMZ116"/>
  <c r="RMY116"/>
  <c r="RMX116"/>
  <c r="RMW116"/>
  <c r="RMV116"/>
  <c r="RMU116"/>
  <c r="RMT116"/>
  <c r="RMS116"/>
  <c r="RMR116"/>
  <c r="RMQ116"/>
  <c r="RMP116"/>
  <c r="RMO116"/>
  <c r="RMN116"/>
  <c r="RMM116"/>
  <c r="RML116"/>
  <c r="RMK116"/>
  <c r="RMJ116"/>
  <c r="RMI116"/>
  <c r="RMH116"/>
  <c r="RMG116"/>
  <c r="RMF116"/>
  <c r="RME116"/>
  <c r="RMD116"/>
  <c r="RMC116"/>
  <c r="RMB116"/>
  <c r="RMA116"/>
  <c r="RLZ116"/>
  <c r="RLY116"/>
  <c r="RLX116"/>
  <c r="RLW116"/>
  <c r="RLV116"/>
  <c r="RLU116"/>
  <c r="RLT116"/>
  <c r="RLS116"/>
  <c r="RLR116"/>
  <c r="RLQ116"/>
  <c r="RLP116"/>
  <c r="RLO116"/>
  <c r="RLN116"/>
  <c r="RLM116"/>
  <c r="RLL116"/>
  <c r="RLK116"/>
  <c r="RLJ116"/>
  <c r="RLI116"/>
  <c r="RLH116"/>
  <c r="RLG116"/>
  <c r="RLF116"/>
  <c r="RLE116"/>
  <c r="RLD116"/>
  <c r="RLC116"/>
  <c r="RLB116"/>
  <c r="RLA116"/>
  <c r="RKZ116"/>
  <c r="RKY116"/>
  <c r="RKX116"/>
  <c r="RKW116"/>
  <c r="RKV116"/>
  <c r="RKU116"/>
  <c r="RKT116"/>
  <c r="RKS116"/>
  <c r="RKR116"/>
  <c r="RKQ116"/>
  <c r="RKP116"/>
  <c r="RKO116"/>
  <c r="RKN116"/>
  <c r="RKM116"/>
  <c r="RKL116"/>
  <c r="RKK116"/>
  <c r="RKJ116"/>
  <c r="RKI116"/>
  <c r="RKH116"/>
  <c r="RKG116"/>
  <c r="RKF116"/>
  <c r="RKE116"/>
  <c r="RKD116"/>
  <c r="RKC116"/>
  <c r="RKB116"/>
  <c r="RKA116"/>
  <c r="RJZ116"/>
  <c r="RJY116"/>
  <c r="RJX116"/>
  <c r="RJW116"/>
  <c r="RJV116"/>
  <c r="RJU116"/>
  <c r="RJT116"/>
  <c r="RJS116"/>
  <c r="RJR116"/>
  <c r="RJQ116"/>
  <c r="RJP116"/>
  <c r="RJO116"/>
  <c r="RJN116"/>
  <c r="RJM116"/>
  <c r="RJL116"/>
  <c r="RJK116"/>
  <c r="RJJ116"/>
  <c r="RJI116"/>
  <c r="RJH116"/>
  <c r="RJG116"/>
  <c r="RJF116"/>
  <c r="RJE116"/>
  <c r="RJD116"/>
  <c r="RJC116"/>
  <c r="RJB116"/>
  <c r="RJA116"/>
  <c r="RIZ116"/>
  <c r="RIY116"/>
  <c r="RIX116"/>
  <c r="RIW116"/>
  <c r="RIV116"/>
  <c r="RIU116"/>
  <c r="RIT116"/>
  <c r="RIS116"/>
  <c r="RIR116"/>
  <c r="RIQ116"/>
  <c r="RIP116"/>
  <c r="RIO116"/>
  <c r="RIN116"/>
  <c r="RIM116"/>
  <c r="RIL116"/>
  <c r="RIK116"/>
  <c r="RIJ116"/>
  <c r="RII116"/>
  <c r="RIH116"/>
  <c r="RIG116"/>
  <c r="RIF116"/>
  <c r="RIE116"/>
  <c r="RID116"/>
  <c r="RIC116"/>
  <c r="RIB116"/>
  <c r="RIA116"/>
  <c r="RHZ116"/>
  <c r="RHY116"/>
  <c r="RHX116"/>
  <c r="RHW116"/>
  <c r="RHV116"/>
  <c r="RHU116"/>
  <c r="RHT116"/>
  <c r="RHS116"/>
  <c r="RHR116"/>
  <c r="RHQ116"/>
  <c r="RHP116"/>
  <c r="RHO116"/>
  <c r="RHN116"/>
  <c r="RHM116"/>
  <c r="RHL116"/>
  <c r="RHK116"/>
  <c r="RHJ116"/>
  <c r="RHI116"/>
  <c r="RHH116"/>
  <c r="RHG116"/>
  <c r="RHF116"/>
  <c r="RHE116"/>
  <c r="RHD116"/>
  <c r="RHC116"/>
  <c r="RHB116"/>
  <c r="RHA116"/>
  <c r="RGZ116"/>
  <c r="RGY116"/>
  <c r="RGX116"/>
  <c r="RGW116"/>
  <c r="RGV116"/>
  <c r="RGU116"/>
  <c r="RGT116"/>
  <c r="RGS116"/>
  <c r="RGR116"/>
  <c r="RGQ116"/>
  <c r="RGP116"/>
  <c r="RGO116"/>
  <c r="RGN116"/>
  <c r="RGM116"/>
  <c r="RGL116"/>
  <c r="RGK116"/>
  <c r="RGJ116"/>
  <c r="RGI116"/>
  <c r="RGH116"/>
  <c r="RGG116"/>
  <c r="RGF116"/>
  <c r="RGE116"/>
  <c r="RGD116"/>
  <c r="RGC116"/>
  <c r="RGB116"/>
  <c r="RGA116"/>
  <c r="RFZ116"/>
  <c r="RFY116"/>
  <c r="RFX116"/>
  <c r="RFW116"/>
  <c r="RFV116"/>
  <c r="RFU116"/>
  <c r="RFT116"/>
  <c r="RFS116"/>
  <c r="RFR116"/>
  <c r="RFQ116"/>
  <c r="RFP116"/>
  <c r="RFO116"/>
  <c r="RFN116"/>
  <c r="RFM116"/>
  <c r="RFL116"/>
  <c r="RFK116"/>
  <c r="RFJ116"/>
  <c r="RFI116"/>
  <c r="RFH116"/>
  <c r="RFG116"/>
  <c r="RFF116"/>
  <c r="RFE116"/>
  <c r="RFD116"/>
  <c r="RFC116"/>
  <c r="RFB116"/>
  <c r="RFA116"/>
  <c r="REZ116"/>
  <c r="REY116"/>
  <c r="REX116"/>
  <c r="REW116"/>
  <c r="REV116"/>
  <c r="REU116"/>
  <c r="RET116"/>
  <c r="RES116"/>
  <c r="RER116"/>
  <c r="REQ116"/>
  <c r="REP116"/>
  <c r="REO116"/>
  <c r="REN116"/>
  <c r="REM116"/>
  <c r="REL116"/>
  <c r="REK116"/>
  <c r="REJ116"/>
  <c r="REI116"/>
  <c r="REH116"/>
  <c r="REG116"/>
  <c r="REF116"/>
  <c r="REE116"/>
  <c r="RED116"/>
  <c r="REC116"/>
  <c r="REB116"/>
  <c r="REA116"/>
  <c r="RDZ116"/>
  <c r="RDY116"/>
  <c r="RDX116"/>
  <c r="RDW116"/>
  <c r="RDV116"/>
  <c r="RDU116"/>
  <c r="RDT116"/>
  <c r="RDS116"/>
  <c r="RDR116"/>
  <c r="RDQ116"/>
  <c r="RDP116"/>
  <c r="RDO116"/>
  <c r="RDN116"/>
  <c r="RDM116"/>
  <c r="RDL116"/>
  <c r="RDK116"/>
  <c r="RDJ116"/>
  <c r="RDI116"/>
  <c r="RDH116"/>
  <c r="RDG116"/>
  <c r="RDF116"/>
  <c r="RDE116"/>
  <c r="RDD116"/>
  <c r="RDC116"/>
  <c r="RDB116"/>
  <c r="RDA116"/>
  <c r="RCZ116"/>
  <c r="RCY116"/>
  <c r="RCX116"/>
  <c r="RCW116"/>
  <c r="RCV116"/>
  <c r="RCU116"/>
  <c r="RCT116"/>
  <c r="RCS116"/>
  <c r="RCR116"/>
  <c r="RCQ116"/>
  <c r="RCP116"/>
  <c r="RCO116"/>
  <c r="RCN116"/>
  <c r="RCM116"/>
  <c r="RCL116"/>
  <c r="RCK116"/>
  <c r="RCJ116"/>
  <c r="RCI116"/>
  <c r="RCH116"/>
  <c r="RCG116"/>
  <c r="RCF116"/>
  <c r="RCE116"/>
  <c r="RCD116"/>
  <c r="RCC116"/>
  <c r="RCB116"/>
  <c r="RCA116"/>
  <c r="RBZ116"/>
  <c r="RBY116"/>
  <c r="RBX116"/>
  <c r="RBW116"/>
  <c r="RBV116"/>
  <c r="RBU116"/>
  <c r="RBT116"/>
  <c r="RBS116"/>
  <c r="RBR116"/>
  <c r="RBQ116"/>
  <c r="RBP116"/>
  <c r="RBO116"/>
  <c r="RBN116"/>
  <c r="RBM116"/>
  <c r="RBL116"/>
  <c r="RBK116"/>
  <c r="RBJ116"/>
  <c r="RBI116"/>
  <c r="RBH116"/>
  <c r="RBG116"/>
  <c r="RBF116"/>
  <c r="RBE116"/>
  <c r="RBD116"/>
  <c r="RBC116"/>
  <c r="RBB116"/>
  <c r="RBA116"/>
  <c r="RAZ116"/>
  <c r="RAY116"/>
  <c r="RAX116"/>
  <c r="RAW116"/>
  <c r="RAV116"/>
  <c r="RAU116"/>
  <c r="RAT116"/>
  <c r="RAS116"/>
  <c r="RAR116"/>
  <c r="RAQ116"/>
  <c r="RAP116"/>
  <c r="RAO116"/>
  <c r="RAN116"/>
  <c r="RAM116"/>
  <c r="RAL116"/>
  <c r="RAK116"/>
  <c r="RAJ116"/>
  <c r="RAI116"/>
  <c r="RAH116"/>
  <c r="RAG116"/>
  <c r="RAF116"/>
  <c r="RAE116"/>
  <c r="RAD116"/>
  <c r="RAC116"/>
  <c r="RAB116"/>
  <c r="RAA116"/>
  <c r="QZZ116"/>
  <c r="QZY116"/>
  <c r="QZX116"/>
  <c r="QZW116"/>
  <c r="QZV116"/>
  <c r="QZU116"/>
  <c r="QZT116"/>
  <c r="QZS116"/>
  <c r="QZR116"/>
  <c r="QZQ116"/>
  <c r="QZP116"/>
  <c r="QZO116"/>
  <c r="QZN116"/>
  <c r="QZM116"/>
  <c r="QZL116"/>
  <c r="QZK116"/>
  <c r="QZJ116"/>
  <c r="QZI116"/>
  <c r="QZH116"/>
  <c r="QZG116"/>
  <c r="QZF116"/>
  <c r="QZE116"/>
  <c r="QZD116"/>
  <c r="QZC116"/>
  <c r="QZB116"/>
  <c r="QZA116"/>
  <c r="QYZ116"/>
  <c r="QYY116"/>
  <c r="QYX116"/>
  <c r="QYW116"/>
  <c r="QYV116"/>
  <c r="QYU116"/>
  <c r="QYT116"/>
  <c r="QYS116"/>
  <c r="QYR116"/>
  <c r="QYQ116"/>
  <c r="QYP116"/>
  <c r="QYO116"/>
  <c r="QYN116"/>
  <c r="QYM116"/>
  <c r="QYL116"/>
  <c r="QYK116"/>
  <c r="QYJ116"/>
  <c r="QYI116"/>
  <c r="QYH116"/>
  <c r="QYG116"/>
  <c r="QYF116"/>
  <c r="QYE116"/>
  <c r="QYD116"/>
  <c r="QYC116"/>
  <c r="QYB116"/>
  <c r="QYA116"/>
  <c r="QXZ116"/>
  <c r="QXY116"/>
  <c r="QXX116"/>
  <c r="QXW116"/>
  <c r="QXV116"/>
  <c r="QXU116"/>
  <c r="QXT116"/>
  <c r="QXS116"/>
  <c r="QXR116"/>
  <c r="QXQ116"/>
  <c r="QXP116"/>
  <c r="QXO116"/>
  <c r="QXN116"/>
  <c r="QXM116"/>
  <c r="QXL116"/>
  <c r="QXK116"/>
  <c r="QXJ116"/>
  <c r="QXI116"/>
  <c r="QXH116"/>
  <c r="QXG116"/>
  <c r="QXF116"/>
  <c r="QXE116"/>
  <c r="QXD116"/>
  <c r="QXC116"/>
  <c r="QXB116"/>
  <c r="QXA116"/>
  <c r="QWZ116"/>
  <c r="QWY116"/>
  <c r="QWX116"/>
  <c r="QWW116"/>
  <c r="QWV116"/>
  <c r="QWU116"/>
  <c r="QWT116"/>
  <c r="QWS116"/>
  <c r="QWR116"/>
  <c r="QWQ116"/>
  <c r="QWP116"/>
  <c r="QWO116"/>
  <c r="QWN116"/>
  <c r="QWM116"/>
  <c r="QWL116"/>
  <c r="QWK116"/>
  <c r="QWJ116"/>
  <c r="QWI116"/>
  <c r="QWH116"/>
  <c r="QWG116"/>
  <c r="QWF116"/>
  <c r="QWE116"/>
  <c r="QWD116"/>
  <c r="QWC116"/>
  <c r="QWB116"/>
  <c r="QWA116"/>
  <c r="QVZ116"/>
  <c r="QVY116"/>
  <c r="QVX116"/>
  <c r="QVW116"/>
  <c r="QVV116"/>
  <c r="QVU116"/>
  <c r="QVT116"/>
  <c r="QVS116"/>
  <c r="QVR116"/>
  <c r="QVQ116"/>
  <c r="QVP116"/>
  <c r="QVO116"/>
  <c r="QVN116"/>
  <c r="QVM116"/>
  <c r="QVL116"/>
  <c r="QVK116"/>
  <c r="QVJ116"/>
  <c r="QVI116"/>
  <c r="QVH116"/>
  <c r="QVG116"/>
  <c r="QVF116"/>
  <c r="QVE116"/>
  <c r="QVD116"/>
  <c r="QVC116"/>
  <c r="QVB116"/>
  <c r="QVA116"/>
  <c r="QUZ116"/>
  <c r="QUY116"/>
  <c r="QUX116"/>
  <c r="QUW116"/>
  <c r="QUV116"/>
  <c r="QUU116"/>
  <c r="QUT116"/>
  <c r="QUS116"/>
  <c r="QUR116"/>
  <c r="QUQ116"/>
  <c r="QUP116"/>
  <c r="QUO116"/>
  <c r="QUN116"/>
  <c r="QUM116"/>
  <c r="QUL116"/>
  <c r="QUK116"/>
  <c r="QUJ116"/>
  <c r="QUI116"/>
  <c r="QUH116"/>
  <c r="QUG116"/>
  <c r="QUF116"/>
  <c r="QUE116"/>
  <c r="QUD116"/>
  <c r="QUC116"/>
  <c r="QUB116"/>
  <c r="QUA116"/>
  <c r="QTZ116"/>
  <c r="QTY116"/>
  <c r="QTX116"/>
  <c r="QTW116"/>
  <c r="QTV116"/>
  <c r="QTU116"/>
  <c r="QTT116"/>
  <c r="QTS116"/>
  <c r="QTR116"/>
  <c r="QTQ116"/>
  <c r="QTP116"/>
  <c r="QTO116"/>
  <c r="QTN116"/>
  <c r="QTM116"/>
  <c r="QTL116"/>
  <c r="QTK116"/>
  <c r="QTJ116"/>
  <c r="QTI116"/>
  <c r="QTH116"/>
  <c r="QTG116"/>
  <c r="QTF116"/>
  <c r="QTE116"/>
  <c r="QTD116"/>
  <c r="QTC116"/>
  <c r="QTB116"/>
  <c r="QTA116"/>
  <c r="QSZ116"/>
  <c r="QSY116"/>
  <c r="QSX116"/>
  <c r="QSW116"/>
  <c r="QSV116"/>
  <c r="QSU116"/>
  <c r="QST116"/>
  <c r="QSS116"/>
  <c r="QSR116"/>
  <c r="QSQ116"/>
  <c r="QSP116"/>
  <c r="QSO116"/>
  <c r="QSN116"/>
  <c r="QSM116"/>
  <c r="QSL116"/>
  <c r="QSK116"/>
  <c r="QSJ116"/>
  <c r="QSI116"/>
  <c r="QSH116"/>
  <c r="QSG116"/>
  <c r="QSF116"/>
  <c r="QSE116"/>
  <c r="QSD116"/>
  <c r="QSC116"/>
  <c r="QSB116"/>
  <c r="QSA116"/>
  <c r="QRZ116"/>
  <c r="QRY116"/>
  <c r="QRX116"/>
  <c r="QRW116"/>
  <c r="QRV116"/>
  <c r="QRU116"/>
  <c r="QRT116"/>
  <c r="QRS116"/>
  <c r="QRR116"/>
  <c r="QRQ116"/>
  <c r="QRP116"/>
  <c r="QRO116"/>
  <c r="QRN116"/>
  <c r="QRM116"/>
  <c r="QRL116"/>
  <c r="QRK116"/>
  <c r="QRJ116"/>
  <c r="QRI116"/>
  <c r="QRH116"/>
  <c r="QRG116"/>
  <c r="QRF116"/>
  <c r="QRE116"/>
  <c r="QRD116"/>
  <c r="QRC116"/>
  <c r="QRB116"/>
  <c r="QRA116"/>
  <c r="QQZ116"/>
  <c r="QQY116"/>
  <c r="QQX116"/>
  <c r="QQW116"/>
  <c r="QQV116"/>
  <c r="QQU116"/>
  <c r="QQT116"/>
  <c r="QQS116"/>
  <c r="QQR116"/>
  <c r="QQQ116"/>
  <c r="QQP116"/>
  <c r="QQO116"/>
  <c r="QQN116"/>
  <c r="QQM116"/>
  <c r="QQL116"/>
  <c r="QQK116"/>
  <c r="QQJ116"/>
  <c r="QQI116"/>
  <c r="QQH116"/>
  <c r="QQG116"/>
  <c r="QQF116"/>
  <c r="QQE116"/>
  <c r="QQD116"/>
  <c r="QQC116"/>
  <c r="QQB116"/>
  <c r="QQA116"/>
  <c r="QPZ116"/>
  <c r="QPY116"/>
  <c r="QPX116"/>
  <c r="QPW116"/>
  <c r="QPV116"/>
  <c r="QPU116"/>
  <c r="QPT116"/>
  <c r="QPS116"/>
  <c r="QPR116"/>
  <c r="QPQ116"/>
  <c r="QPP116"/>
  <c r="QPO116"/>
  <c r="QPN116"/>
  <c r="QPM116"/>
  <c r="QPL116"/>
  <c r="QPK116"/>
  <c r="QPJ116"/>
  <c r="QPI116"/>
  <c r="QPH116"/>
  <c r="QPG116"/>
  <c r="QPF116"/>
  <c r="QPE116"/>
  <c r="QPD116"/>
  <c r="QPC116"/>
  <c r="QPB116"/>
  <c r="QPA116"/>
  <c r="QOZ116"/>
  <c r="QOY116"/>
  <c r="QOX116"/>
  <c r="QOW116"/>
  <c r="QOV116"/>
  <c r="QOU116"/>
  <c r="QOT116"/>
  <c r="QOS116"/>
  <c r="QOR116"/>
  <c r="QOQ116"/>
  <c r="QOP116"/>
  <c r="QOO116"/>
  <c r="QON116"/>
  <c r="QOM116"/>
  <c r="QOL116"/>
  <c r="QOK116"/>
  <c r="QOJ116"/>
  <c r="QOI116"/>
  <c r="QOH116"/>
  <c r="QOG116"/>
  <c r="QOF116"/>
  <c r="QOE116"/>
  <c r="QOD116"/>
  <c r="QOC116"/>
  <c r="QOB116"/>
  <c r="QOA116"/>
  <c r="QNZ116"/>
  <c r="QNY116"/>
  <c r="QNX116"/>
  <c r="QNW116"/>
  <c r="QNV116"/>
  <c r="QNU116"/>
  <c r="QNT116"/>
  <c r="QNS116"/>
  <c r="QNR116"/>
  <c r="QNQ116"/>
  <c r="QNP116"/>
  <c r="QNO116"/>
  <c r="QNN116"/>
  <c r="QNM116"/>
  <c r="QNL116"/>
  <c r="QNK116"/>
  <c r="QNJ116"/>
  <c r="QNI116"/>
  <c r="QNH116"/>
  <c r="QNG116"/>
  <c r="QNF116"/>
  <c r="QNE116"/>
  <c r="QND116"/>
  <c r="QNC116"/>
  <c r="QNB116"/>
  <c r="QNA116"/>
  <c r="QMZ116"/>
  <c r="QMY116"/>
  <c r="QMX116"/>
  <c r="QMW116"/>
  <c r="QMV116"/>
  <c r="QMU116"/>
  <c r="QMT116"/>
  <c r="QMS116"/>
  <c r="QMR116"/>
  <c r="QMQ116"/>
  <c r="QMP116"/>
  <c r="QMO116"/>
  <c r="QMN116"/>
  <c r="QMM116"/>
  <c r="QML116"/>
  <c r="QMK116"/>
  <c r="QMJ116"/>
  <c r="QMI116"/>
  <c r="QMH116"/>
  <c r="QMG116"/>
  <c r="QMF116"/>
  <c r="QME116"/>
  <c r="QMD116"/>
  <c r="QMC116"/>
  <c r="QMB116"/>
  <c r="QMA116"/>
  <c r="QLZ116"/>
  <c r="QLY116"/>
  <c r="QLX116"/>
  <c r="QLW116"/>
  <c r="QLV116"/>
  <c r="QLU116"/>
  <c r="QLT116"/>
  <c r="QLS116"/>
  <c r="QLR116"/>
  <c r="QLQ116"/>
  <c r="QLP116"/>
  <c r="QLO116"/>
  <c r="QLN116"/>
  <c r="QLM116"/>
  <c r="QLL116"/>
  <c r="QLK116"/>
  <c r="QLJ116"/>
  <c r="QLI116"/>
  <c r="QLH116"/>
  <c r="QLG116"/>
  <c r="QLF116"/>
  <c r="QLE116"/>
  <c r="QLD116"/>
  <c r="QLC116"/>
  <c r="QLB116"/>
  <c r="QLA116"/>
  <c r="QKZ116"/>
  <c r="QKY116"/>
  <c r="QKX116"/>
  <c r="QKW116"/>
  <c r="QKV116"/>
  <c r="QKU116"/>
  <c r="QKT116"/>
  <c r="QKS116"/>
  <c r="QKR116"/>
  <c r="QKQ116"/>
  <c r="QKP116"/>
  <c r="QKO116"/>
  <c r="QKN116"/>
  <c r="QKM116"/>
  <c r="QKL116"/>
  <c r="QKK116"/>
  <c r="QKJ116"/>
  <c r="QKI116"/>
  <c r="QKH116"/>
  <c r="QKG116"/>
  <c r="QKF116"/>
  <c r="QKE116"/>
  <c r="QKD116"/>
  <c r="QKC116"/>
  <c r="QKB116"/>
  <c r="QKA116"/>
  <c r="QJZ116"/>
  <c r="QJY116"/>
  <c r="QJX116"/>
  <c r="QJW116"/>
  <c r="QJV116"/>
  <c r="QJU116"/>
  <c r="QJT116"/>
  <c r="QJS116"/>
  <c r="QJR116"/>
  <c r="QJQ116"/>
  <c r="QJP116"/>
  <c r="QJO116"/>
  <c r="QJN116"/>
  <c r="QJM116"/>
  <c r="QJL116"/>
  <c r="QJK116"/>
  <c r="QJJ116"/>
  <c r="QJI116"/>
  <c r="QJH116"/>
  <c r="QJG116"/>
  <c r="QJF116"/>
  <c r="QJE116"/>
  <c r="QJD116"/>
  <c r="QJC116"/>
  <c r="QJB116"/>
  <c r="QJA116"/>
  <c r="QIZ116"/>
  <c r="QIY116"/>
  <c r="QIX116"/>
  <c r="QIW116"/>
  <c r="QIV116"/>
  <c r="QIU116"/>
  <c r="QIT116"/>
  <c r="QIS116"/>
  <c r="QIR116"/>
  <c r="QIQ116"/>
  <c r="QIP116"/>
  <c r="QIO116"/>
  <c r="QIN116"/>
  <c r="QIM116"/>
  <c r="QIL116"/>
  <c r="QIK116"/>
  <c r="QIJ116"/>
  <c r="QII116"/>
  <c r="QIH116"/>
  <c r="QIG116"/>
  <c r="QIF116"/>
  <c r="QIE116"/>
  <c r="QID116"/>
  <c r="QIC116"/>
  <c r="QIB116"/>
  <c r="QIA116"/>
  <c r="QHZ116"/>
  <c r="QHY116"/>
  <c r="QHX116"/>
  <c r="QHW116"/>
  <c r="QHV116"/>
  <c r="QHU116"/>
  <c r="QHT116"/>
  <c r="QHS116"/>
  <c r="QHR116"/>
  <c r="QHQ116"/>
  <c r="QHP116"/>
  <c r="QHO116"/>
  <c r="QHN116"/>
  <c r="QHM116"/>
  <c r="QHL116"/>
  <c r="QHK116"/>
  <c r="QHJ116"/>
  <c r="QHI116"/>
  <c r="QHH116"/>
  <c r="QHG116"/>
  <c r="QHF116"/>
  <c r="QHE116"/>
  <c r="QHD116"/>
  <c r="QHC116"/>
  <c r="QHB116"/>
  <c r="QHA116"/>
  <c r="QGZ116"/>
  <c r="QGY116"/>
  <c r="QGX116"/>
  <c r="QGW116"/>
  <c r="QGV116"/>
  <c r="QGU116"/>
  <c r="QGT116"/>
  <c r="QGS116"/>
  <c r="QGR116"/>
  <c r="QGQ116"/>
  <c r="QGP116"/>
  <c r="QGO116"/>
  <c r="QGN116"/>
  <c r="QGM116"/>
  <c r="QGL116"/>
  <c r="QGK116"/>
  <c r="QGJ116"/>
  <c r="QGI116"/>
  <c r="QGH116"/>
  <c r="QGG116"/>
  <c r="QGF116"/>
  <c r="QGE116"/>
  <c r="QGD116"/>
  <c r="QGC116"/>
  <c r="QGB116"/>
  <c r="QGA116"/>
  <c r="QFZ116"/>
  <c r="QFY116"/>
  <c r="QFX116"/>
  <c r="QFW116"/>
  <c r="QFV116"/>
  <c r="QFU116"/>
  <c r="QFT116"/>
  <c r="QFS116"/>
  <c r="QFR116"/>
  <c r="QFQ116"/>
  <c r="QFP116"/>
  <c r="QFO116"/>
  <c r="QFN116"/>
  <c r="QFM116"/>
  <c r="QFL116"/>
  <c r="QFK116"/>
  <c r="QFJ116"/>
  <c r="QFI116"/>
  <c r="QFH116"/>
  <c r="QFG116"/>
  <c r="QFF116"/>
  <c r="QFE116"/>
  <c r="QFD116"/>
  <c r="QFC116"/>
  <c r="QFB116"/>
  <c r="QFA116"/>
  <c r="QEZ116"/>
  <c r="QEY116"/>
  <c r="QEX116"/>
  <c r="QEW116"/>
  <c r="QEV116"/>
  <c r="QEU116"/>
  <c r="QET116"/>
  <c r="QES116"/>
  <c r="QER116"/>
  <c r="QEQ116"/>
  <c r="QEP116"/>
  <c r="QEO116"/>
  <c r="QEN116"/>
  <c r="QEM116"/>
  <c r="QEL116"/>
  <c r="QEK116"/>
  <c r="QEJ116"/>
  <c r="QEI116"/>
  <c r="QEH116"/>
  <c r="QEG116"/>
  <c r="QEF116"/>
  <c r="QEE116"/>
  <c r="QED116"/>
  <c r="QEC116"/>
  <c r="QEB116"/>
  <c r="QEA116"/>
  <c r="QDZ116"/>
  <c r="QDY116"/>
  <c r="QDX116"/>
  <c r="QDW116"/>
  <c r="QDV116"/>
  <c r="QDU116"/>
  <c r="QDT116"/>
  <c r="QDS116"/>
  <c r="QDR116"/>
  <c r="QDQ116"/>
  <c r="QDP116"/>
  <c r="QDO116"/>
  <c r="QDN116"/>
  <c r="QDM116"/>
  <c r="QDL116"/>
  <c r="QDK116"/>
  <c r="QDJ116"/>
  <c r="QDI116"/>
  <c r="QDH116"/>
  <c r="QDG116"/>
  <c r="QDF116"/>
  <c r="QDE116"/>
  <c r="QDD116"/>
  <c r="QDC116"/>
  <c r="QDB116"/>
  <c r="QDA116"/>
  <c r="QCZ116"/>
  <c r="QCY116"/>
  <c r="QCX116"/>
  <c r="QCW116"/>
  <c r="QCV116"/>
  <c r="QCU116"/>
  <c r="QCT116"/>
  <c r="QCS116"/>
  <c r="QCR116"/>
  <c r="QCQ116"/>
  <c r="QCP116"/>
  <c r="QCO116"/>
  <c r="QCN116"/>
  <c r="QCM116"/>
  <c r="QCL116"/>
  <c r="QCK116"/>
  <c r="QCJ116"/>
  <c r="QCI116"/>
  <c r="QCH116"/>
  <c r="QCG116"/>
  <c r="QCF116"/>
  <c r="QCE116"/>
  <c r="QCD116"/>
  <c r="QCC116"/>
  <c r="QCB116"/>
  <c r="QCA116"/>
  <c r="QBZ116"/>
  <c r="QBY116"/>
  <c r="QBX116"/>
  <c r="QBW116"/>
  <c r="QBV116"/>
  <c r="QBU116"/>
  <c r="QBT116"/>
  <c r="QBS116"/>
  <c r="QBR116"/>
  <c r="QBQ116"/>
  <c r="QBP116"/>
  <c r="QBO116"/>
  <c r="QBN116"/>
  <c r="QBM116"/>
  <c r="QBL116"/>
  <c r="QBK116"/>
  <c r="QBJ116"/>
  <c r="QBI116"/>
  <c r="QBH116"/>
  <c r="QBG116"/>
  <c r="QBF116"/>
  <c r="QBE116"/>
  <c r="QBD116"/>
  <c r="QBC116"/>
  <c r="QBB116"/>
  <c r="QBA116"/>
  <c r="QAZ116"/>
  <c r="QAY116"/>
  <c r="QAX116"/>
  <c r="QAW116"/>
  <c r="QAV116"/>
  <c r="QAU116"/>
  <c r="QAT116"/>
  <c r="QAS116"/>
  <c r="QAR116"/>
  <c r="QAQ116"/>
  <c r="QAP116"/>
  <c r="QAO116"/>
  <c r="QAN116"/>
  <c r="QAM116"/>
  <c r="QAL116"/>
  <c r="QAK116"/>
  <c r="QAJ116"/>
  <c r="QAI116"/>
  <c r="QAH116"/>
  <c r="QAG116"/>
  <c r="QAF116"/>
  <c r="QAE116"/>
  <c r="QAD116"/>
  <c r="QAC116"/>
  <c r="QAB116"/>
  <c r="QAA116"/>
  <c r="PZZ116"/>
  <c r="PZY116"/>
  <c r="PZX116"/>
  <c r="PZW116"/>
  <c r="PZV116"/>
  <c r="PZU116"/>
  <c r="PZT116"/>
  <c r="PZS116"/>
  <c r="PZR116"/>
  <c r="PZQ116"/>
  <c r="PZP116"/>
  <c r="PZO116"/>
  <c r="PZN116"/>
  <c r="PZM116"/>
  <c r="PZL116"/>
  <c r="PZK116"/>
  <c r="PZJ116"/>
  <c r="PZI116"/>
  <c r="PZH116"/>
  <c r="PZG116"/>
  <c r="PZF116"/>
  <c r="PZE116"/>
  <c r="PZD116"/>
  <c r="PZC116"/>
  <c r="PZB116"/>
  <c r="PZA116"/>
  <c r="PYZ116"/>
  <c r="PYY116"/>
  <c r="PYX116"/>
  <c r="PYW116"/>
  <c r="PYV116"/>
  <c r="PYU116"/>
  <c r="PYT116"/>
  <c r="PYS116"/>
  <c r="PYR116"/>
  <c r="PYQ116"/>
  <c r="PYP116"/>
  <c r="PYO116"/>
  <c r="PYN116"/>
  <c r="PYM116"/>
  <c r="PYL116"/>
  <c r="PYK116"/>
  <c r="PYJ116"/>
  <c r="PYI116"/>
  <c r="PYH116"/>
  <c r="PYG116"/>
  <c r="PYF116"/>
  <c r="PYE116"/>
  <c r="PYD116"/>
  <c r="PYC116"/>
  <c r="PYB116"/>
  <c r="PYA116"/>
  <c r="PXZ116"/>
  <c r="PXY116"/>
  <c r="PXX116"/>
  <c r="PXW116"/>
  <c r="PXV116"/>
  <c r="PXU116"/>
  <c r="PXT116"/>
  <c r="PXS116"/>
  <c r="PXR116"/>
  <c r="PXQ116"/>
  <c r="PXP116"/>
  <c r="PXO116"/>
  <c r="PXN116"/>
  <c r="PXM116"/>
  <c r="PXL116"/>
  <c r="PXK116"/>
  <c r="PXJ116"/>
  <c r="PXI116"/>
  <c r="PXH116"/>
  <c r="PXG116"/>
  <c r="PXF116"/>
  <c r="PXE116"/>
  <c r="PXD116"/>
  <c r="PXC116"/>
  <c r="PXB116"/>
  <c r="PXA116"/>
  <c r="PWZ116"/>
  <c r="PWY116"/>
  <c r="PWX116"/>
  <c r="PWW116"/>
  <c r="PWV116"/>
  <c r="PWU116"/>
  <c r="PWT116"/>
  <c r="PWS116"/>
  <c r="PWR116"/>
  <c r="PWQ116"/>
  <c r="PWP116"/>
  <c r="PWO116"/>
  <c r="PWN116"/>
  <c r="PWM116"/>
  <c r="PWL116"/>
  <c r="PWK116"/>
  <c r="PWJ116"/>
  <c r="PWI116"/>
  <c r="PWH116"/>
  <c r="PWG116"/>
  <c r="PWF116"/>
  <c r="PWE116"/>
  <c r="PWD116"/>
  <c r="PWC116"/>
  <c r="PWB116"/>
  <c r="PWA116"/>
  <c r="PVZ116"/>
  <c r="PVY116"/>
  <c r="PVX116"/>
  <c r="PVW116"/>
  <c r="PVV116"/>
  <c r="PVU116"/>
  <c r="PVT116"/>
  <c r="PVS116"/>
  <c r="PVR116"/>
  <c r="PVQ116"/>
  <c r="PVP116"/>
  <c r="PVO116"/>
  <c r="PVN116"/>
  <c r="PVM116"/>
  <c r="PVL116"/>
  <c r="PVK116"/>
  <c r="PVJ116"/>
  <c r="PVI116"/>
  <c r="PVH116"/>
  <c r="PVG116"/>
  <c r="PVF116"/>
  <c r="PVE116"/>
  <c r="PVD116"/>
  <c r="PVC116"/>
  <c r="PVB116"/>
  <c r="PVA116"/>
  <c r="PUZ116"/>
  <c r="PUY116"/>
  <c r="PUX116"/>
  <c r="PUW116"/>
  <c r="PUV116"/>
  <c r="PUU116"/>
  <c r="PUT116"/>
  <c r="PUS116"/>
  <c r="PUR116"/>
  <c r="PUQ116"/>
  <c r="PUP116"/>
  <c r="PUO116"/>
  <c r="PUN116"/>
  <c r="PUM116"/>
  <c r="PUL116"/>
  <c r="PUK116"/>
  <c r="PUJ116"/>
  <c r="PUI116"/>
  <c r="PUH116"/>
  <c r="PUG116"/>
  <c r="PUF116"/>
  <c r="PUE116"/>
  <c r="PUD116"/>
  <c r="PUC116"/>
  <c r="PUB116"/>
  <c r="PUA116"/>
  <c r="PTZ116"/>
  <c r="PTY116"/>
  <c r="PTX116"/>
  <c r="PTW116"/>
  <c r="PTV116"/>
  <c r="PTU116"/>
  <c r="PTT116"/>
  <c r="PTS116"/>
  <c r="PTR116"/>
  <c r="PTQ116"/>
  <c r="PTP116"/>
  <c r="PTO116"/>
  <c r="PTN116"/>
  <c r="PTM116"/>
  <c r="PTL116"/>
  <c r="PTK116"/>
  <c r="PTJ116"/>
  <c r="PTI116"/>
  <c r="PTH116"/>
  <c r="PTG116"/>
  <c r="PTF116"/>
  <c r="PTE116"/>
  <c r="PTD116"/>
  <c r="PTC116"/>
  <c r="PTB116"/>
  <c r="PTA116"/>
  <c r="PSZ116"/>
  <c r="PSY116"/>
  <c r="PSX116"/>
  <c r="PSW116"/>
  <c r="PSV116"/>
  <c r="PSU116"/>
  <c r="PST116"/>
  <c r="PSS116"/>
  <c r="PSR116"/>
  <c r="PSQ116"/>
  <c r="PSP116"/>
  <c r="PSO116"/>
  <c r="PSN116"/>
  <c r="PSM116"/>
  <c r="PSL116"/>
  <c r="PSK116"/>
  <c r="PSJ116"/>
  <c r="PSI116"/>
  <c r="PSH116"/>
  <c r="PSG116"/>
  <c r="PSF116"/>
  <c r="PSE116"/>
  <c r="PSD116"/>
  <c r="PSC116"/>
  <c r="PSB116"/>
  <c r="PSA116"/>
  <c r="PRZ116"/>
  <c r="PRY116"/>
  <c r="PRX116"/>
  <c r="PRW116"/>
  <c r="PRV116"/>
  <c r="PRU116"/>
  <c r="PRT116"/>
  <c r="PRS116"/>
  <c r="PRR116"/>
  <c r="PRQ116"/>
  <c r="PRP116"/>
  <c r="PRO116"/>
  <c r="PRN116"/>
  <c r="PRM116"/>
  <c r="PRL116"/>
  <c r="PRK116"/>
  <c r="PRJ116"/>
  <c r="PRI116"/>
  <c r="PRH116"/>
  <c r="PRG116"/>
  <c r="PRF116"/>
  <c r="PRE116"/>
  <c r="PRD116"/>
  <c r="PRC116"/>
  <c r="PRB116"/>
  <c r="PRA116"/>
  <c r="PQZ116"/>
  <c r="PQY116"/>
  <c r="PQX116"/>
  <c r="PQW116"/>
  <c r="PQV116"/>
  <c r="PQU116"/>
  <c r="PQT116"/>
  <c r="PQS116"/>
  <c r="PQR116"/>
  <c r="PQQ116"/>
  <c r="PQP116"/>
  <c r="PQO116"/>
  <c r="PQN116"/>
  <c r="PQM116"/>
  <c r="PQL116"/>
  <c r="PQK116"/>
  <c r="PQJ116"/>
  <c r="PQI116"/>
  <c r="PQH116"/>
  <c r="PQG116"/>
  <c r="PQF116"/>
  <c r="PQE116"/>
  <c r="PQD116"/>
  <c r="PQC116"/>
  <c r="PQB116"/>
  <c r="PQA116"/>
  <c r="PPZ116"/>
  <c r="PPY116"/>
  <c r="PPX116"/>
  <c r="PPW116"/>
  <c r="PPV116"/>
  <c r="PPU116"/>
  <c r="PPT116"/>
  <c r="PPS116"/>
  <c r="PPR116"/>
  <c r="PPQ116"/>
  <c r="PPP116"/>
  <c r="PPO116"/>
  <c r="PPN116"/>
  <c r="PPM116"/>
  <c r="PPL116"/>
  <c r="PPK116"/>
  <c r="PPJ116"/>
  <c r="PPI116"/>
  <c r="PPH116"/>
  <c r="PPG116"/>
  <c r="PPF116"/>
  <c r="PPE116"/>
  <c r="PPD116"/>
  <c r="PPC116"/>
  <c r="PPB116"/>
  <c r="PPA116"/>
  <c r="POZ116"/>
  <c r="POY116"/>
  <c r="POX116"/>
  <c r="POW116"/>
  <c r="POV116"/>
  <c r="POU116"/>
  <c r="POT116"/>
  <c r="POS116"/>
  <c r="POR116"/>
  <c r="POQ116"/>
  <c r="POP116"/>
  <c r="POO116"/>
  <c r="PON116"/>
  <c r="POM116"/>
  <c r="POL116"/>
  <c r="POK116"/>
  <c r="POJ116"/>
  <c r="POI116"/>
  <c r="POH116"/>
  <c r="POG116"/>
  <c r="POF116"/>
  <c r="POE116"/>
  <c r="POD116"/>
  <c r="POC116"/>
  <c r="POB116"/>
  <c r="POA116"/>
  <c r="PNZ116"/>
  <c r="PNY116"/>
  <c r="PNX116"/>
  <c r="PNW116"/>
  <c r="PNV116"/>
  <c r="PNU116"/>
  <c r="PNT116"/>
  <c r="PNS116"/>
  <c r="PNR116"/>
  <c r="PNQ116"/>
  <c r="PNP116"/>
  <c r="PNO116"/>
  <c r="PNN116"/>
  <c r="PNM116"/>
  <c r="PNL116"/>
  <c r="PNK116"/>
  <c r="PNJ116"/>
  <c r="PNI116"/>
  <c r="PNH116"/>
  <c r="PNG116"/>
  <c r="PNF116"/>
  <c r="PNE116"/>
  <c r="PND116"/>
  <c r="PNC116"/>
  <c r="PNB116"/>
  <c r="PNA116"/>
  <c r="PMZ116"/>
  <c r="PMY116"/>
  <c r="PMX116"/>
  <c r="PMW116"/>
  <c r="PMV116"/>
  <c r="PMU116"/>
  <c r="PMT116"/>
  <c r="PMS116"/>
  <c r="PMR116"/>
  <c r="PMQ116"/>
  <c r="PMP116"/>
  <c r="PMO116"/>
  <c r="PMN116"/>
  <c r="PMM116"/>
  <c r="PML116"/>
  <c r="PMK116"/>
  <c r="PMJ116"/>
  <c r="PMI116"/>
  <c r="PMH116"/>
  <c r="PMG116"/>
  <c r="PMF116"/>
  <c r="PME116"/>
  <c r="PMD116"/>
  <c r="PMC116"/>
  <c r="PMB116"/>
  <c r="PMA116"/>
  <c r="PLZ116"/>
  <c r="PLY116"/>
  <c r="PLX116"/>
  <c r="PLW116"/>
  <c r="PLV116"/>
  <c r="PLU116"/>
  <c r="PLT116"/>
  <c r="PLS116"/>
  <c r="PLR116"/>
  <c r="PLQ116"/>
  <c r="PLP116"/>
  <c r="PLO116"/>
  <c r="PLN116"/>
  <c r="PLM116"/>
  <c r="PLL116"/>
  <c r="PLK116"/>
  <c r="PLJ116"/>
  <c r="PLI116"/>
  <c r="PLH116"/>
  <c r="PLG116"/>
  <c r="PLF116"/>
  <c r="PLE116"/>
  <c r="PLD116"/>
  <c r="PLC116"/>
  <c r="PLB116"/>
  <c r="PLA116"/>
  <c r="PKZ116"/>
  <c r="PKY116"/>
  <c r="PKX116"/>
  <c r="PKW116"/>
  <c r="PKV116"/>
  <c r="PKU116"/>
  <c r="PKT116"/>
  <c r="PKS116"/>
  <c r="PKR116"/>
  <c r="PKQ116"/>
  <c r="PKP116"/>
  <c r="PKO116"/>
  <c r="PKN116"/>
  <c r="PKM116"/>
  <c r="PKL116"/>
  <c r="PKK116"/>
  <c r="PKJ116"/>
  <c r="PKI116"/>
  <c r="PKH116"/>
  <c r="PKG116"/>
  <c r="PKF116"/>
  <c r="PKE116"/>
  <c r="PKD116"/>
  <c r="PKC116"/>
  <c r="PKB116"/>
  <c r="PKA116"/>
  <c r="PJZ116"/>
  <c r="PJY116"/>
  <c r="PJX116"/>
  <c r="PJW116"/>
  <c r="PJV116"/>
  <c r="PJU116"/>
  <c r="PJT116"/>
  <c r="PJS116"/>
  <c r="PJR116"/>
  <c r="PJQ116"/>
  <c r="PJP116"/>
  <c r="PJO116"/>
  <c r="PJN116"/>
  <c r="PJM116"/>
  <c r="PJL116"/>
  <c r="PJK116"/>
  <c r="PJJ116"/>
  <c r="PJI116"/>
  <c r="PJH116"/>
  <c r="PJG116"/>
  <c r="PJF116"/>
  <c r="PJE116"/>
  <c r="PJD116"/>
  <c r="PJC116"/>
  <c r="PJB116"/>
  <c r="PJA116"/>
  <c r="PIZ116"/>
  <c r="PIY116"/>
  <c r="PIX116"/>
  <c r="PIW116"/>
  <c r="PIV116"/>
  <c r="PIU116"/>
  <c r="PIT116"/>
  <c r="PIS116"/>
  <c r="PIR116"/>
  <c r="PIQ116"/>
  <c r="PIP116"/>
  <c r="PIO116"/>
  <c r="PIN116"/>
  <c r="PIM116"/>
  <c r="PIL116"/>
  <c r="PIK116"/>
  <c r="PIJ116"/>
  <c r="PII116"/>
  <c r="PIH116"/>
  <c r="PIG116"/>
  <c r="PIF116"/>
  <c r="PIE116"/>
  <c r="PID116"/>
  <c r="PIC116"/>
  <c r="PIB116"/>
  <c r="PIA116"/>
  <c r="PHZ116"/>
  <c r="PHY116"/>
  <c r="PHX116"/>
  <c r="PHW116"/>
  <c r="PHV116"/>
  <c r="PHU116"/>
  <c r="PHT116"/>
  <c r="PHS116"/>
  <c r="PHR116"/>
  <c r="PHQ116"/>
  <c r="PHP116"/>
  <c r="PHO116"/>
  <c r="PHN116"/>
  <c r="PHM116"/>
  <c r="PHL116"/>
  <c r="PHK116"/>
  <c r="PHJ116"/>
  <c r="PHI116"/>
  <c r="PHH116"/>
  <c r="PHG116"/>
  <c r="PHF116"/>
  <c r="PHE116"/>
  <c r="PHD116"/>
  <c r="PHC116"/>
  <c r="PHB116"/>
  <c r="PHA116"/>
  <c r="PGZ116"/>
  <c r="PGY116"/>
  <c r="PGX116"/>
  <c r="PGW116"/>
  <c r="PGV116"/>
  <c r="PGU116"/>
  <c r="PGT116"/>
  <c r="PGS116"/>
  <c r="PGR116"/>
  <c r="PGQ116"/>
  <c r="PGP116"/>
  <c r="PGO116"/>
  <c r="PGN116"/>
  <c r="PGM116"/>
  <c r="PGL116"/>
  <c r="PGK116"/>
  <c r="PGJ116"/>
  <c r="PGI116"/>
  <c r="PGH116"/>
  <c r="PGG116"/>
  <c r="PGF116"/>
  <c r="PGE116"/>
  <c r="PGD116"/>
  <c r="PGC116"/>
  <c r="PGB116"/>
  <c r="PGA116"/>
  <c r="PFZ116"/>
  <c r="PFY116"/>
  <c r="PFX116"/>
  <c r="PFW116"/>
  <c r="PFV116"/>
  <c r="PFU116"/>
  <c r="PFT116"/>
  <c r="PFS116"/>
  <c r="PFR116"/>
  <c r="PFQ116"/>
  <c r="PFP116"/>
  <c r="PFO116"/>
  <c r="PFN116"/>
  <c r="PFM116"/>
  <c r="PFL116"/>
  <c r="PFK116"/>
  <c r="PFJ116"/>
  <c r="PFI116"/>
  <c r="PFH116"/>
  <c r="PFG116"/>
  <c r="PFF116"/>
  <c r="PFE116"/>
  <c r="PFD116"/>
  <c r="PFC116"/>
  <c r="PFB116"/>
  <c r="PFA116"/>
  <c r="PEZ116"/>
  <c r="PEY116"/>
  <c r="PEX116"/>
  <c r="PEW116"/>
  <c r="PEV116"/>
  <c r="PEU116"/>
  <c r="PET116"/>
  <c r="PES116"/>
  <c r="PER116"/>
  <c r="PEQ116"/>
  <c r="PEP116"/>
  <c r="PEO116"/>
  <c r="PEN116"/>
  <c r="PEM116"/>
  <c r="PEL116"/>
  <c r="PEK116"/>
  <c r="PEJ116"/>
  <c r="PEI116"/>
  <c r="PEH116"/>
  <c r="PEG116"/>
  <c r="PEF116"/>
  <c r="PEE116"/>
  <c r="PED116"/>
  <c r="PEC116"/>
  <c r="PEB116"/>
  <c r="PEA116"/>
  <c r="PDZ116"/>
  <c r="PDY116"/>
  <c r="PDX116"/>
  <c r="PDW116"/>
  <c r="PDV116"/>
  <c r="PDU116"/>
  <c r="PDT116"/>
  <c r="PDS116"/>
  <c r="PDR116"/>
  <c r="PDQ116"/>
  <c r="PDP116"/>
  <c r="PDO116"/>
  <c r="PDN116"/>
  <c r="PDM116"/>
  <c r="PDL116"/>
  <c r="PDK116"/>
  <c r="PDJ116"/>
  <c r="PDI116"/>
  <c r="PDH116"/>
  <c r="PDG116"/>
  <c r="PDF116"/>
  <c r="PDE116"/>
  <c r="PDD116"/>
  <c r="PDC116"/>
  <c r="PDB116"/>
  <c r="PDA116"/>
  <c r="PCZ116"/>
  <c r="PCY116"/>
  <c r="PCX116"/>
  <c r="PCW116"/>
  <c r="PCV116"/>
  <c r="PCU116"/>
  <c r="PCT116"/>
  <c r="PCS116"/>
  <c r="PCR116"/>
  <c r="PCQ116"/>
  <c r="PCP116"/>
  <c r="PCO116"/>
  <c r="PCN116"/>
  <c r="PCM116"/>
  <c r="PCL116"/>
  <c r="PCK116"/>
  <c r="PCJ116"/>
  <c r="PCI116"/>
  <c r="PCH116"/>
  <c r="PCG116"/>
  <c r="PCF116"/>
  <c r="PCE116"/>
  <c r="PCD116"/>
  <c r="PCC116"/>
  <c r="PCB116"/>
  <c r="PCA116"/>
  <c r="PBZ116"/>
  <c r="PBY116"/>
  <c r="PBX116"/>
  <c r="PBW116"/>
  <c r="PBV116"/>
  <c r="PBU116"/>
  <c r="PBT116"/>
  <c r="PBS116"/>
  <c r="PBR116"/>
  <c r="PBQ116"/>
  <c r="PBP116"/>
  <c r="PBO116"/>
  <c r="PBN116"/>
  <c r="PBM116"/>
  <c r="PBL116"/>
  <c r="PBK116"/>
  <c r="PBJ116"/>
  <c r="PBI116"/>
  <c r="PBH116"/>
  <c r="PBG116"/>
  <c r="PBF116"/>
  <c r="PBE116"/>
  <c r="PBD116"/>
  <c r="PBC116"/>
  <c r="PBB116"/>
  <c r="PBA116"/>
  <c r="PAZ116"/>
  <c r="PAY116"/>
  <c r="PAX116"/>
  <c r="PAW116"/>
  <c r="PAV116"/>
  <c r="PAU116"/>
  <c r="PAT116"/>
  <c r="PAS116"/>
  <c r="PAR116"/>
  <c r="PAQ116"/>
  <c r="PAP116"/>
  <c r="PAO116"/>
  <c r="PAN116"/>
  <c r="PAM116"/>
  <c r="PAL116"/>
  <c r="PAK116"/>
  <c r="PAJ116"/>
  <c r="PAI116"/>
  <c r="PAH116"/>
  <c r="PAG116"/>
  <c r="PAF116"/>
  <c r="PAE116"/>
  <c r="PAD116"/>
  <c r="PAC116"/>
  <c r="PAB116"/>
  <c r="PAA116"/>
  <c r="OZZ116"/>
  <c r="OZY116"/>
  <c r="OZX116"/>
  <c r="OZW116"/>
  <c r="OZV116"/>
  <c r="OZU116"/>
  <c r="OZT116"/>
  <c r="OZS116"/>
  <c r="OZR116"/>
  <c r="OZQ116"/>
  <c r="OZP116"/>
  <c r="OZO116"/>
  <c r="OZN116"/>
  <c r="OZM116"/>
  <c r="OZL116"/>
  <c r="OZK116"/>
  <c r="OZJ116"/>
  <c r="OZI116"/>
  <c r="OZH116"/>
  <c r="OZG116"/>
  <c r="OZF116"/>
  <c r="OZE116"/>
  <c r="OZD116"/>
  <c r="OZC116"/>
  <c r="OZB116"/>
  <c r="OZA116"/>
  <c r="OYZ116"/>
  <c r="OYY116"/>
  <c r="OYX116"/>
  <c r="OYW116"/>
  <c r="OYV116"/>
  <c r="OYU116"/>
  <c r="OYT116"/>
  <c r="OYS116"/>
  <c r="OYR116"/>
  <c r="OYQ116"/>
  <c r="OYP116"/>
  <c r="OYO116"/>
  <c r="OYN116"/>
  <c r="OYM116"/>
  <c r="OYL116"/>
  <c r="OYK116"/>
  <c r="OYJ116"/>
  <c r="OYI116"/>
  <c r="OYH116"/>
  <c r="OYG116"/>
  <c r="OYF116"/>
  <c r="OYE116"/>
  <c r="OYD116"/>
  <c r="OYC116"/>
  <c r="OYB116"/>
  <c r="OYA116"/>
  <c r="OXZ116"/>
  <c r="OXY116"/>
  <c r="OXX116"/>
  <c r="OXW116"/>
  <c r="OXV116"/>
  <c r="OXU116"/>
  <c r="OXT116"/>
  <c r="OXS116"/>
  <c r="OXR116"/>
  <c r="OXQ116"/>
  <c r="OXP116"/>
  <c r="OXO116"/>
  <c r="OXN116"/>
  <c r="OXM116"/>
  <c r="OXL116"/>
  <c r="OXK116"/>
  <c r="OXJ116"/>
  <c r="OXI116"/>
  <c r="OXH116"/>
  <c r="OXG116"/>
  <c r="OXF116"/>
  <c r="OXE116"/>
  <c r="OXD116"/>
  <c r="OXC116"/>
  <c r="OXB116"/>
  <c r="OXA116"/>
  <c r="OWZ116"/>
  <c r="OWY116"/>
  <c r="OWX116"/>
  <c r="OWW116"/>
  <c r="OWV116"/>
  <c r="OWU116"/>
  <c r="OWT116"/>
  <c r="OWS116"/>
  <c r="OWR116"/>
  <c r="OWQ116"/>
  <c r="OWP116"/>
  <c r="OWO116"/>
  <c r="OWN116"/>
  <c r="OWM116"/>
  <c r="OWL116"/>
  <c r="OWK116"/>
  <c r="OWJ116"/>
  <c r="OWI116"/>
  <c r="OWH116"/>
  <c r="OWG116"/>
  <c r="OWF116"/>
  <c r="OWE116"/>
  <c r="OWD116"/>
  <c r="OWC116"/>
  <c r="OWB116"/>
  <c r="OWA116"/>
  <c r="OVZ116"/>
  <c r="OVY116"/>
  <c r="OVX116"/>
  <c r="OVW116"/>
  <c r="OVV116"/>
  <c r="OVU116"/>
  <c r="OVT116"/>
  <c r="OVS116"/>
  <c r="OVR116"/>
  <c r="OVQ116"/>
  <c r="OVP116"/>
  <c r="OVO116"/>
  <c r="OVN116"/>
  <c r="OVM116"/>
  <c r="OVL116"/>
  <c r="OVK116"/>
  <c r="OVJ116"/>
  <c r="OVI116"/>
  <c r="OVH116"/>
  <c r="OVG116"/>
  <c r="OVF116"/>
  <c r="OVE116"/>
  <c r="OVD116"/>
  <c r="OVC116"/>
  <c r="OVB116"/>
  <c r="OVA116"/>
  <c r="OUZ116"/>
  <c r="OUY116"/>
  <c r="OUX116"/>
  <c r="OUW116"/>
  <c r="OUV116"/>
  <c r="OUU116"/>
  <c r="OUT116"/>
  <c r="OUS116"/>
  <c r="OUR116"/>
  <c r="OUQ116"/>
  <c r="OUP116"/>
  <c r="OUO116"/>
  <c r="OUN116"/>
  <c r="OUM116"/>
  <c r="OUL116"/>
  <c r="OUK116"/>
  <c r="OUJ116"/>
  <c r="OUI116"/>
  <c r="OUH116"/>
  <c r="OUG116"/>
  <c r="OUF116"/>
  <c r="OUE116"/>
  <c r="OUD116"/>
  <c r="OUC116"/>
  <c r="OUB116"/>
  <c r="OUA116"/>
  <c r="OTZ116"/>
  <c r="OTY116"/>
  <c r="OTX116"/>
  <c r="OTW116"/>
  <c r="OTV116"/>
  <c r="OTU116"/>
  <c r="OTT116"/>
  <c r="OTS116"/>
  <c r="OTR116"/>
  <c r="OTQ116"/>
  <c r="OTP116"/>
  <c r="OTO116"/>
  <c r="OTN116"/>
  <c r="OTM116"/>
  <c r="OTL116"/>
  <c r="OTK116"/>
  <c r="OTJ116"/>
  <c r="OTI116"/>
  <c r="OTH116"/>
  <c r="OTG116"/>
  <c r="OTF116"/>
  <c r="OTE116"/>
  <c r="OTD116"/>
  <c r="OTC116"/>
  <c r="OTB116"/>
  <c r="OTA116"/>
  <c r="OSZ116"/>
  <c r="OSY116"/>
  <c r="OSX116"/>
  <c r="OSW116"/>
  <c r="OSV116"/>
  <c r="OSU116"/>
  <c r="OST116"/>
  <c r="OSS116"/>
  <c r="OSR116"/>
  <c r="OSQ116"/>
  <c r="OSP116"/>
  <c r="OSO116"/>
  <c r="OSN116"/>
  <c r="OSM116"/>
  <c r="OSL116"/>
  <c r="OSK116"/>
  <c r="OSJ116"/>
  <c r="OSI116"/>
  <c r="OSH116"/>
  <c r="OSG116"/>
  <c r="OSF116"/>
  <c r="OSE116"/>
  <c r="OSD116"/>
  <c r="OSC116"/>
  <c r="OSB116"/>
  <c r="OSA116"/>
  <c r="ORZ116"/>
  <c r="ORY116"/>
  <c r="ORX116"/>
  <c r="ORW116"/>
  <c r="ORV116"/>
  <c r="ORU116"/>
  <c r="ORT116"/>
  <c r="ORS116"/>
  <c r="ORR116"/>
  <c r="ORQ116"/>
  <c r="ORP116"/>
  <c r="ORO116"/>
  <c r="ORN116"/>
  <c r="ORM116"/>
  <c r="ORL116"/>
  <c r="ORK116"/>
  <c r="ORJ116"/>
  <c r="ORI116"/>
  <c r="ORH116"/>
  <c r="ORG116"/>
  <c r="ORF116"/>
  <c r="ORE116"/>
  <c r="ORD116"/>
  <c r="ORC116"/>
  <c r="ORB116"/>
  <c r="ORA116"/>
  <c r="OQZ116"/>
  <c r="OQY116"/>
  <c r="OQX116"/>
  <c r="OQW116"/>
  <c r="OQV116"/>
  <c r="OQU116"/>
  <c r="OQT116"/>
  <c r="OQS116"/>
  <c r="OQR116"/>
  <c r="OQQ116"/>
  <c r="OQP116"/>
  <c r="OQO116"/>
  <c r="OQN116"/>
  <c r="OQM116"/>
  <c r="OQL116"/>
  <c r="OQK116"/>
  <c r="OQJ116"/>
  <c r="OQI116"/>
  <c r="OQH116"/>
  <c r="OQG116"/>
  <c r="OQF116"/>
  <c r="OQE116"/>
  <c r="OQD116"/>
  <c r="OQC116"/>
  <c r="OQB116"/>
  <c r="OQA116"/>
  <c r="OPZ116"/>
  <c r="OPY116"/>
  <c r="OPX116"/>
  <c r="OPW116"/>
  <c r="OPV116"/>
  <c r="OPU116"/>
  <c r="OPT116"/>
  <c r="OPS116"/>
  <c r="OPR116"/>
  <c r="OPQ116"/>
  <c r="OPP116"/>
  <c r="OPO116"/>
  <c r="OPN116"/>
  <c r="OPM116"/>
  <c r="OPL116"/>
  <c r="OPK116"/>
  <c r="OPJ116"/>
  <c r="OPI116"/>
  <c r="OPH116"/>
  <c r="OPG116"/>
  <c r="OPF116"/>
  <c r="OPE116"/>
  <c r="OPD116"/>
  <c r="OPC116"/>
  <c r="OPB116"/>
  <c r="OPA116"/>
  <c r="OOZ116"/>
  <c r="OOY116"/>
  <c r="OOX116"/>
  <c r="OOW116"/>
  <c r="OOV116"/>
  <c r="OOU116"/>
  <c r="OOT116"/>
  <c r="OOS116"/>
  <c r="OOR116"/>
  <c r="OOQ116"/>
  <c r="OOP116"/>
  <c r="OOO116"/>
  <c r="OON116"/>
  <c r="OOM116"/>
  <c r="OOL116"/>
  <c r="OOK116"/>
  <c r="OOJ116"/>
  <c r="OOI116"/>
  <c r="OOH116"/>
  <c r="OOG116"/>
  <c r="OOF116"/>
  <c r="OOE116"/>
  <c r="OOD116"/>
  <c r="OOC116"/>
  <c r="OOB116"/>
  <c r="OOA116"/>
  <c r="ONZ116"/>
  <c r="ONY116"/>
  <c r="ONX116"/>
  <c r="ONW116"/>
  <c r="ONV116"/>
  <c r="ONU116"/>
  <c r="ONT116"/>
  <c r="ONS116"/>
  <c r="ONR116"/>
  <c r="ONQ116"/>
  <c r="ONP116"/>
  <c r="ONO116"/>
  <c r="ONN116"/>
  <c r="ONM116"/>
  <c r="ONL116"/>
  <c r="ONK116"/>
  <c r="ONJ116"/>
  <c r="ONI116"/>
  <c r="ONH116"/>
  <c r="ONG116"/>
  <c r="ONF116"/>
  <c r="ONE116"/>
  <c r="OND116"/>
  <c r="ONC116"/>
  <c r="ONB116"/>
  <c r="ONA116"/>
  <c r="OMZ116"/>
  <c r="OMY116"/>
  <c r="OMX116"/>
  <c r="OMW116"/>
  <c r="OMV116"/>
  <c r="OMU116"/>
  <c r="OMT116"/>
  <c r="OMS116"/>
  <c r="OMR116"/>
  <c r="OMQ116"/>
  <c r="OMP116"/>
  <c r="OMO116"/>
  <c r="OMN116"/>
  <c r="OMM116"/>
  <c r="OML116"/>
  <c r="OMK116"/>
  <c r="OMJ116"/>
  <c r="OMI116"/>
  <c r="OMH116"/>
  <c r="OMG116"/>
  <c r="OMF116"/>
  <c r="OME116"/>
  <c r="OMD116"/>
  <c r="OMC116"/>
  <c r="OMB116"/>
  <c r="OMA116"/>
  <c r="OLZ116"/>
  <c r="OLY116"/>
  <c r="OLX116"/>
  <c r="OLW116"/>
  <c r="OLV116"/>
  <c r="OLU116"/>
  <c r="OLT116"/>
  <c r="OLS116"/>
  <c r="OLR116"/>
  <c r="OLQ116"/>
  <c r="OLP116"/>
  <c r="OLO116"/>
  <c r="OLN116"/>
  <c r="OLM116"/>
  <c r="OLL116"/>
  <c r="OLK116"/>
  <c r="OLJ116"/>
  <c r="OLI116"/>
  <c r="OLH116"/>
  <c r="OLG116"/>
  <c r="OLF116"/>
  <c r="OLE116"/>
  <c r="OLD116"/>
  <c r="OLC116"/>
  <c r="OLB116"/>
  <c r="OLA116"/>
  <c r="OKZ116"/>
  <c r="OKY116"/>
  <c r="OKX116"/>
  <c r="OKW116"/>
  <c r="OKV116"/>
  <c r="OKU116"/>
  <c r="OKT116"/>
  <c r="OKS116"/>
  <c r="OKR116"/>
  <c r="OKQ116"/>
  <c r="OKP116"/>
  <c r="OKO116"/>
  <c r="OKN116"/>
  <c r="OKM116"/>
  <c r="OKL116"/>
  <c r="OKK116"/>
  <c r="OKJ116"/>
  <c r="OKI116"/>
  <c r="OKH116"/>
  <c r="OKG116"/>
  <c r="OKF116"/>
  <c r="OKE116"/>
  <c r="OKD116"/>
  <c r="OKC116"/>
  <c r="OKB116"/>
  <c r="OKA116"/>
  <c r="OJZ116"/>
  <c r="OJY116"/>
  <c r="OJX116"/>
  <c r="OJW116"/>
  <c r="OJV116"/>
  <c r="OJU116"/>
  <c r="OJT116"/>
  <c r="OJS116"/>
  <c r="OJR116"/>
  <c r="OJQ116"/>
  <c r="OJP116"/>
  <c r="OJO116"/>
  <c r="OJN116"/>
  <c r="OJM116"/>
  <c r="OJL116"/>
  <c r="OJK116"/>
  <c r="OJJ116"/>
  <c r="OJI116"/>
  <c r="OJH116"/>
  <c r="OJG116"/>
  <c r="OJF116"/>
  <c r="OJE116"/>
  <c r="OJD116"/>
  <c r="OJC116"/>
  <c r="OJB116"/>
  <c r="OJA116"/>
  <c r="OIZ116"/>
  <c r="OIY116"/>
  <c r="OIX116"/>
  <c r="OIW116"/>
  <c r="OIV116"/>
  <c r="OIU116"/>
  <c r="OIT116"/>
  <c r="OIS116"/>
  <c r="OIR116"/>
  <c r="OIQ116"/>
  <c r="OIP116"/>
  <c r="OIO116"/>
  <c r="OIN116"/>
  <c r="OIM116"/>
  <c r="OIL116"/>
  <c r="OIK116"/>
  <c r="OIJ116"/>
  <c r="OII116"/>
  <c r="OIH116"/>
  <c r="OIG116"/>
  <c r="OIF116"/>
  <c r="OIE116"/>
  <c r="OID116"/>
  <c r="OIC116"/>
  <c r="OIB116"/>
  <c r="OIA116"/>
  <c r="OHZ116"/>
  <c r="OHY116"/>
  <c r="OHX116"/>
  <c r="OHW116"/>
  <c r="OHV116"/>
  <c r="OHU116"/>
  <c r="OHT116"/>
  <c r="OHS116"/>
  <c r="OHR116"/>
  <c r="OHQ116"/>
  <c r="OHP116"/>
  <c r="OHO116"/>
  <c r="OHN116"/>
  <c r="OHM116"/>
  <c r="OHL116"/>
  <c r="OHK116"/>
  <c r="OHJ116"/>
  <c r="OHI116"/>
  <c r="OHH116"/>
  <c r="OHG116"/>
  <c r="OHF116"/>
  <c r="OHE116"/>
  <c r="OHD116"/>
  <c r="OHC116"/>
  <c r="OHB116"/>
  <c r="OHA116"/>
  <c r="OGZ116"/>
  <c r="OGY116"/>
  <c r="OGX116"/>
  <c r="OGW116"/>
  <c r="OGV116"/>
  <c r="OGU116"/>
  <c r="OGT116"/>
  <c r="OGS116"/>
  <c r="OGR116"/>
  <c r="OGQ116"/>
  <c r="OGP116"/>
  <c r="OGO116"/>
  <c r="OGN116"/>
  <c r="OGM116"/>
  <c r="OGL116"/>
  <c r="OGK116"/>
  <c r="OGJ116"/>
  <c r="OGI116"/>
  <c r="OGH116"/>
  <c r="OGG116"/>
  <c r="OGF116"/>
  <c r="OGE116"/>
  <c r="OGD116"/>
  <c r="OGC116"/>
  <c r="OGB116"/>
  <c r="OGA116"/>
  <c r="OFZ116"/>
  <c r="OFY116"/>
  <c r="OFX116"/>
  <c r="OFW116"/>
  <c r="OFV116"/>
  <c r="OFU116"/>
  <c r="OFT116"/>
  <c r="OFS116"/>
  <c r="OFR116"/>
  <c r="OFQ116"/>
  <c r="OFP116"/>
  <c r="OFO116"/>
  <c r="OFN116"/>
  <c r="OFM116"/>
  <c r="OFL116"/>
  <c r="OFK116"/>
  <c r="OFJ116"/>
  <c r="OFI116"/>
  <c r="OFH116"/>
  <c r="OFG116"/>
  <c r="OFF116"/>
  <c r="OFE116"/>
  <c r="OFD116"/>
  <c r="OFC116"/>
  <c r="OFB116"/>
  <c r="OFA116"/>
  <c r="OEZ116"/>
  <c r="OEY116"/>
  <c r="OEX116"/>
  <c r="OEW116"/>
  <c r="OEV116"/>
  <c r="OEU116"/>
  <c r="OET116"/>
  <c r="OES116"/>
  <c r="OER116"/>
  <c r="OEQ116"/>
  <c r="OEP116"/>
  <c r="OEO116"/>
  <c r="OEN116"/>
  <c r="OEM116"/>
  <c r="OEL116"/>
  <c r="OEK116"/>
  <c r="OEJ116"/>
  <c r="OEI116"/>
  <c r="OEH116"/>
  <c r="OEG116"/>
  <c r="OEF116"/>
  <c r="OEE116"/>
  <c r="OED116"/>
  <c r="OEC116"/>
  <c r="OEB116"/>
  <c r="OEA116"/>
  <c r="ODZ116"/>
  <c r="ODY116"/>
  <c r="ODX116"/>
  <c r="ODW116"/>
  <c r="ODV116"/>
  <c r="ODU116"/>
  <c r="ODT116"/>
  <c r="ODS116"/>
  <c r="ODR116"/>
  <c r="ODQ116"/>
  <c r="ODP116"/>
  <c r="ODO116"/>
  <c r="ODN116"/>
  <c r="ODM116"/>
  <c r="ODL116"/>
  <c r="ODK116"/>
  <c r="ODJ116"/>
  <c r="ODI116"/>
  <c r="ODH116"/>
  <c r="ODG116"/>
  <c r="ODF116"/>
  <c r="ODE116"/>
  <c r="ODD116"/>
  <c r="ODC116"/>
  <c r="ODB116"/>
  <c r="ODA116"/>
  <c r="OCZ116"/>
  <c r="OCY116"/>
  <c r="OCX116"/>
  <c r="OCW116"/>
  <c r="OCV116"/>
  <c r="OCU116"/>
  <c r="OCT116"/>
  <c r="OCS116"/>
  <c r="OCR116"/>
  <c r="OCQ116"/>
  <c r="OCP116"/>
  <c r="OCO116"/>
  <c r="OCN116"/>
  <c r="OCM116"/>
  <c r="OCL116"/>
  <c r="OCK116"/>
  <c r="OCJ116"/>
  <c r="OCI116"/>
  <c r="OCH116"/>
  <c r="OCG116"/>
  <c r="OCF116"/>
  <c r="OCE116"/>
  <c r="OCD116"/>
  <c r="OCC116"/>
  <c r="OCB116"/>
  <c r="OCA116"/>
  <c r="OBZ116"/>
  <c r="OBY116"/>
  <c r="OBX116"/>
  <c r="OBW116"/>
  <c r="OBV116"/>
  <c r="OBU116"/>
  <c r="OBT116"/>
  <c r="OBS116"/>
  <c r="OBR116"/>
  <c r="OBQ116"/>
  <c r="OBP116"/>
  <c r="OBO116"/>
  <c r="OBN116"/>
  <c r="OBM116"/>
  <c r="OBL116"/>
  <c r="OBK116"/>
  <c r="OBJ116"/>
  <c r="OBI116"/>
  <c r="OBH116"/>
  <c r="OBG116"/>
  <c r="OBF116"/>
  <c r="OBE116"/>
  <c r="OBD116"/>
  <c r="OBC116"/>
  <c r="OBB116"/>
  <c r="OBA116"/>
  <c r="OAZ116"/>
  <c r="OAY116"/>
  <c r="OAX116"/>
  <c r="OAW116"/>
  <c r="OAV116"/>
  <c r="OAU116"/>
  <c r="OAT116"/>
  <c r="OAS116"/>
  <c r="OAR116"/>
  <c r="OAQ116"/>
  <c r="OAP116"/>
  <c r="OAO116"/>
  <c r="OAN116"/>
  <c r="OAM116"/>
  <c r="OAL116"/>
  <c r="OAK116"/>
  <c r="OAJ116"/>
  <c r="OAI116"/>
  <c r="OAH116"/>
  <c r="OAG116"/>
  <c r="OAF116"/>
  <c r="OAE116"/>
  <c r="OAD116"/>
  <c r="OAC116"/>
  <c r="OAB116"/>
  <c r="OAA116"/>
  <c r="NZZ116"/>
  <c r="NZY116"/>
  <c r="NZX116"/>
  <c r="NZW116"/>
  <c r="NZV116"/>
  <c r="NZU116"/>
  <c r="NZT116"/>
  <c r="NZS116"/>
  <c r="NZR116"/>
  <c r="NZQ116"/>
  <c r="NZP116"/>
  <c r="NZO116"/>
  <c r="NZN116"/>
  <c r="NZM116"/>
  <c r="NZL116"/>
  <c r="NZK116"/>
  <c r="NZJ116"/>
  <c r="NZI116"/>
  <c r="NZH116"/>
  <c r="NZG116"/>
  <c r="NZF116"/>
  <c r="NZE116"/>
  <c r="NZD116"/>
  <c r="NZC116"/>
  <c r="NZB116"/>
  <c r="NZA116"/>
  <c r="NYZ116"/>
  <c r="NYY116"/>
  <c r="NYX116"/>
  <c r="NYW116"/>
  <c r="NYV116"/>
  <c r="NYU116"/>
  <c r="NYT116"/>
  <c r="NYS116"/>
  <c r="NYR116"/>
  <c r="NYQ116"/>
  <c r="NYP116"/>
  <c r="NYO116"/>
  <c r="NYN116"/>
  <c r="NYM116"/>
  <c r="NYL116"/>
  <c r="NYK116"/>
  <c r="NYJ116"/>
  <c r="NYI116"/>
  <c r="NYH116"/>
  <c r="NYG116"/>
  <c r="NYF116"/>
  <c r="NYE116"/>
  <c r="NYD116"/>
  <c r="NYC116"/>
  <c r="NYB116"/>
  <c r="NYA116"/>
  <c r="NXZ116"/>
  <c r="NXY116"/>
  <c r="NXX116"/>
  <c r="NXW116"/>
  <c r="NXV116"/>
  <c r="NXU116"/>
  <c r="NXT116"/>
  <c r="NXS116"/>
  <c r="NXR116"/>
  <c r="NXQ116"/>
  <c r="NXP116"/>
  <c r="NXO116"/>
  <c r="NXN116"/>
  <c r="NXM116"/>
  <c r="NXL116"/>
  <c r="NXK116"/>
  <c r="NXJ116"/>
  <c r="NXI116"/>
  <c r="NXH116"/>
  <c r="NXG116"/>
  <c r="NXF116"/>
  <c r="NXE116"/>
  <c r="NXD116"/>
  <c r="NXC116"/>
  <c r="NXB116"/>
  <c r="NXA116"/>
  <c r="NWZ116"/>
  <c r="NWY116"/>
  <c r="NWX116"/>
  <c r="NWW116"/>
  <c r="NWV116"/>
  <c r="NWU116"/>
  <c r="NWT116"/>
  <c r="NWS116"/>
  <c r="NWR116"/>
  <c r="NWQ116"/>
  <c r="NWP116"/>
  <c r="NWO116"/>
  <c r="NWN116"/>
  <c r="NWM116"/>
  <c r="NWL116"/>
  <c r="NWK116"/>
  <c r="NWJ116"/>
  <c r="NWI116"/>
  <c r="NWH116"/>
  <c r="NWG116"/>
  <c r="NWF116"/>
  <c r="NWE116"/>
  <c r="NWD116"/>
  <c r="NWC116"/>
  <c r="NWB116"/>
  <c r="NWA116"/>
  <c r="NVZ116"/>
  <c r="NVY116"/>
  <c r="NVX116"/>
  <c r="NVW116"/>
  <c r="NVV116"/>
  <c r="NVU116"/>
  <c r="NVT116"/>
  <c r="NVS116"/>
  <c r="NVR116"/>
  <c r="NVQ116"/>
  <c r="NVP116"/>
  <c r="NVO116"/>
  <c r="NVN116"/>
  <c r="NVM116"/>
  <c r="NVL116"/>
  <c r="NVK116"/>
  <c r="NVJ116"/>
  <c r="NVI116"/>
  <c r="NVH116"/>
  <c r="NVG116"/>
  <c r="NVF116"/>
  <c r="NVE116"/>
  <c r="NVD116"/>
  <c r="NVC116"/>
  <c r="NVB116"/>
  <c r="NVA116"/>
  <c r="NUZ116"/>
  <c r="NUY116"/>
  <c r="NUX116"/>
  <c r="NUW116"/>
  <c r="NUV116"/>
  <c r="NUU116"/>
  <c r="NUT116"/>
  <c r="NUS116"/>
  <c r="NUR116"/>
  <c r="NUQ116"/>
  <c r="NUP116"/>
  <c r="NUO116"/>
  <c r="NUN116"/>
  <c r="NUM116"/>
  <c r="NUL116"/>
  <c r="NUK116"/>
  <c r="NUJ116"/>
  <c r="NUI116"/>
  <c r="NUH116"/>
  <c r="NUG116"/>
  <c r="NUF116"/>
  <c r="NUE116"/>
  <c r="NUD116"/>
  <c r="NUC116"/>
  <c r="NUB116"/>
  <c r="NUA116"/>
  <c r="NTZ116"/>
  <c r="NTY116"/>
  <c r="NTX116"/>
  <c r="NTW116"/>
  <c r="NTV116"/>
  <c r="NTU116"/>
  <c r="NTT116"/>
  <c r="NTS116"/>
  <c r="NTR116"/>
  <c r="NTQ116"/>
  <c r="NTP116"/>
  <c r="NTO116"/>
  <c r="NTN116"/>
  <c r="NTM116"/>
  <c r="NTL116"/>
  <c r="NTK116"/>
  <c r="NTJ116"/>
  <c r="NTI116"/>
  <c r="NTH116"/>
  <c r="NTG116"/>
  <c r="NTF116"/>
  <c r="NTE116"/>
  <c r="NTD116"/>
  <c r="NTC116"/>
  <c r="NTB116"/>
  <c r="NTA116"/>
  <c r="NSZ116"/>
  <c r="NSY116"/>
  <c r="NSX116"/>
  <c r="NSW116"/>
  <c r="NSV116"/>
  <c r="NSU116"/>
  <c r="NST116"/>
  <c r="NSS116"/>
  <c r="NSR116"/>
  <c r="NSQ116"/>
  <c r="NSP116"/>
  <c r="NSO116"/>
  <c r="NSN116"/>
  <c r="NSM116"/>
  <c r="NSL116"/>
  <c r="NSK116"/>
  <c r="NSJ116"/>
  <c r="NSI116"/>
  <c r="NSH116"/>
  <c r="NSG116"/>
  <c r="NSF116"/>
  <c r="NSE116"/>
  <c r="NSD116"/>
  <c r="NSC116"/>
  <c r="NSB116"/>
  <c r="NSA116"/>
  <c r="NRZ116"/>
  <c r="NRY116"/>
  <c r="NRX116"/>
  <c r="NRW116"/>
  <c r="NRV116"/>
  <c r="NRU116"/>
  <c r="NRT116"/>
  <c r="NRS116"/>
  <c r="NRR116"/>
  <c r="NRQ116"/>
  <c r="NRP116"/>
  <c r="NRO116"/>
  <c r="NRN116"/>
  <c r="NRM116"/>
  <c r="NRL116"/>
  <c r="NRK116"/>
  <c r="NRJ116"/>
  <c r="NRI116"/>
  <c r="NRH116"/>
  <c r="NRG116"/>
  <c r="NRF116"/>
  <c r="NRE116"/>
  <c r="NRD116"/>
  <c r="NRC116"/>
  <c r="NRB116"/>
  <c r="NRA116"/>
  <c r="NQZ116"/>
  <c r="NQY116"/>
  <c r="NQX116"/>
  <c r="NQW116"/>
  <c r="NQV116"/>
  <c r="NQU116"/>
  <c r="NQT116"/>
  <c r="NQS116"/>
  <c r="NQR116"/>
  <c r="NQQ116"/>
  <c r="NQP116"/>
  <c r="NQO116"/>
  <c r="NQN116"/>
  <c r="NQM116"/>
  <c r="NQL116"/>
  <c r="NQK116"/>
  <c r="NQJ116"/>
  <c r="NQI116"/>
  <c r="NQH116"/>
  <c r="NQG116"/>
  <c r="NQF116"/>
  <c r="NQE116"/>
  <c r="NQD116"/>
  <c r="NQC116"/>
  <c r="NQB116"/>
  <c r="NQA116"/>
  <c r="NPZ116"/>
  <c r="NPY116"/>
  <c r="NPX116"/>
  <c r="NPW116"/>
  <c r="NPV116"/>
  <c r="NPU116"/>
  <c r="NPT116"/>
  <c r="NPS116"/>
  <c r="NPR116"/>
  <c r="NPQ116"/>
  <c r="NPP116"/>
  <c r="NPO116"/>
  <c r="NPN116"/>
  <c r="NPM116"/>
  <c r="NPL116"/>
  <c r="NPK116"/>
  <c r="NPJ116"/>
  <c r="NPI116"/>
  <c r="NPH116"/>
  <c r="NPG116"/>
  <c r="NPF116"/>
  <c r="NPE116"/>
  <c r="NPD116"/>
  <c r="NPC116"/>
  <c r="NPB116"/>
  <c r="NPA116"/>
  <c r="NOZ116"/>
  <c r="NOY116"/>
  <c r="NOX116"/>
  <c r="NOW116"/>
  <c r="NOV116"/>
  <c r="NOU116"/>
  <c r="NOT116"/>
  <c r="NOS116"/>
  <c r="NOR116"/>
  <c r="NOQ116"/>
  <c r="NOP116"/>
  <c r="NOO116"/>
  <c r="NON116"/>
  <c r="NOM116"/>
  <c r="NOL116"/>
  <c r="NOK116"/>
  <c r="NOJ116"/>
  <c r="NOI116"/>
  <c r="NOH116"/>
  <c r="NOG116"/>
  <c r="NOF116"/>
  <c r="NOE116"/>
  <c r="NOD116"/>
  <c r="NOC116"/>
  <c r="NOB116"/>
  <c r="NOA116"/>
  <c r="NNZ116"/>
  <c r="NNY116"/>
  <c r="NNX116"/>
  <c r="NNW116"/>
  <c r="NNV116"/>
  <c r="NNU116"/>
  <c r="NNT116"/>
  <c r="NNS116"/>
  <c r="NNR116"/>
  <c r="NNQ116"/>
  <c r="NNP116"/>
  <c r="NNO116"/>
  <c r="NNN116"/>
  <c r="NNM116"/>
  <c r="NNL116"/>
  <c r="NNK116"/>
  <c r="NNJ116"/>
  <c r="NNI116"/>
  <c r="NNH116"/>
  <c r="NNG116"/>
  <c r="NNF116"/>
  <c r="NNE116"/>
  <c r="NND116"/>
  <c r="NNC116"/>
  <c r="NNB116"/>
  <c r="NNA116"/>
  <c r="NMZ116"/>
  <c r="NMY116"/>
  <c r="NMX116"/>
  <c r="NMW116"/>
  <c r="NMV116"/>
  <c r="NMU116"/>
  <c r="NMT116"/>
  <c r="NMS116"/>
  <c r="NMR116"/>
  <c r="NMQ116"/>
  <c r="NMP116"/>
  <c r="NMO116"/>
  <c r="NMN116"/>
  <c r="NMM116"/>
  <c r="NML116"/>
  <c r="NMK116"/>
  <c r="NMJ116"/>
  <c r="NMI116"/>
  <c r="NMH116"/>
  <c r="NMG116"/>
  <c r="NMF116"/>
  <c r="NME116"/>
  <c r="NMD116"/>
  <c r="NMC116"/>
  <c r="NMB116"/>
  <c r="NMA116"/>
  <c r="NLZ116"/>
  <c r="NLY116"/>
  <c r="NLX116"/>
  <c r="NLW116"/>
  <c r="NLV116"/>
  <c r="NLU116"/>
  <c r="NLT116"/>
  <c r="NLS116"/>
  <c r="NLR116"/>
  <c r="NLQ116"/>
  <c r="NLP116"/>
  <c r="NLO116"/>
  <c r="NLN116"/>
  <c r="NLM116"/>
  <c r="NLL116"/>
  <c r="NLK116"/>
  <c r="NLJ116"/>
  <c r="NLI116"/>
  <c r="NLH116"/>
  <c r="NLG116"/>
  <c r="NLF116"/>
  <c r="NLE116"/>
  <c r="NLD116"/>
  <c r="NLC116"/>
  <c r="NLB116"/>
  <c r="NLA116"/>
  <c r="NKZ116"/>
  <c r="NKY116"/>
  <c r="NKX116"/>
  <c r="NKW116"/>
  <c r="NKV116"/>
  <c r="NKU116"/>
  <c r="NKT116"/>
  <c r="NKS116"/>
  <c r="NKR116"/>
  <c r="NKQ116"/>
  <c r="NKP116"/>
  <c r="NKO116"/>
  <c r="NKN116"/>
  <c r="NKM116"/>
  <c r="NKL116"/>
  <c r="NKK116"/>
  <c r="NKJ116"/>
  <c r="NKI116"/>
  <c r="NKH116"/>
  <c r="NKG116"/>
  <c r="NKF116"/>
  <c r="NKE116"/>
  <c r="NKD116"/>
  <c r="NKC116"/>
  <c r="NKB116"/>
  <c r="NKA116"/>
  <c r="NJZ116"/>
  <c r="NJY116"/>
  <c r="NJX116"/>
  <c r="NJW116"/>
  <c r="NJV116"/>
  <c r="NJU116"/>
  <c r="NJT116"/>
  <c r="NJS116"/>
  <c r="NJR116"/>
  <c r="NJQ116"/>
  <c r="NJP116"/>
  <c r="NJO116"/>
  <c r="NJN116"/>
  <c r="NJM116"/>
  <c r="NJL116"/>
  <c r="NJK116"/>
  <c r="NJJ116"/>
  <c r="NJI116"/>
  <c r="NJH116"/>
  <c r="NJG116"/>
  <c r="NJF116"/>
  <c r="NJE116"/>
  <c r="NJD116"/>
  <c r="NJC116"/>
  <c r="NJB116"/>
  <c r="NJA116"/>
  <c r="NIZ116"/>
  <c r="NIY116"/>
  <c r="NIX116"/>
  <c r="NIW116"/>
  <c r="NIV116"/>
  <c r="NIU116"/>
  <c r="NIT116"/>
  <c r="NIS116"/>
  <c r="NIR116"/>
  <c r="NIQ116"/>
  <c r="NIP116"/>
  <c r="NIO116"/>
  <c r="NIN116"/>
  <c r="NIM116"/>
  <c r="NIL116"/>
  <c r="NIK116"/>
  <c r="NIJ116"/>
  <c r="NII116"/>
  <c r="NIH116"/>
  <c r="NIG116"/>
  <c r="NIF116"/>
  <c r="NIE116"/>
  <c r="NID116"/>
  <c r="NIC116"/>
  <c r="NIB116"/>
  <c r="NIA116"/>
  <c r="NHZ116"/>
  <c r="NHY116"/>
  <c r="NHX116"/>
  <c r="NHW116"/>
  <c r="NHV116"/>
  <c r="NHU116"/>
  <c r="NHT116"/>
  <c r="NHS116"/>
  <c r="NHR116"/>
  <c r="NHQ116"/>
  <c r="NHP116"/>
  <c r="NHO116"/>
  <c r="NHN116"/>
  <c r="NHM116"/>
  <c r="NHL116"/>
  <c r="NHK116"/>
  <c r="NHJ116"/>
  <c r="NHI116"/>
  <c r="NHH116"/>
  <c r="NHG116"/>
  <c r="NHF116"/>
  <c r="NHE116"/>
  <c r="NHD116"/>
  <c r="NHC116"/>
  <c r="NHB116"/>
  <c r="NHA116"/>
  <c r="NGZ116"/>
  <c r="NGY116"/>
  <c r="NGX116"/>
  <c r="NGW116"/>
  <c r="NGV116"/>
  <c r="NGU116"/>
  <c r="NGT116"/>
  <c r="NGS116"/>
  <c r="NGR116"/>
  <c r="NGQ116"/>
  <c r="NGP116"/>
  <c r="NGO116"/>
  <c r="NGN116"/>
  <c r="NGM116"/>
  <c r="NGL116"/>
  <c r="NGK116"/>
  <c r="NGJ116"/>
  <c r="NGI116"/>
  <c r="NGH116"/>
  <c r="NGG116"/>
  <c r="NGF116"/>
  <c r="NGE116"/>
  <c r="NGD116"/>
  <c r="NGC116"/>
  <c r="NGB116"/>
  <c r="NGA116"/>
  <c r="NFZ116"/>
  <c r="NFY116"/>
  <c r="NFX116"/>
  <c r="NFW116"/>
  <c r="NFV116"/>
  <c r="NFU116"/>
  <c r="NFT116"/>
  <c r="NFS116"/>
  <c r="NFR116"/>
  <c r="NFQ116"/>
  <c r="NFP116"/>
  <c r="NFO116"/>
  <c r="NFN116"/>
  <c r="NFM116"/>
  <c r="NFL116"/>
  <c r="NFK116"/>
  <c r="NFJ116"/>
  <c r="NFI116"/>
  <c r="NFH116"/>
  <c r="NFG116"/>
  <c r="NFF116"/>
  <c r="NFE116"/>
  <c r="NFD116"/>
  <c r="NFC116"/>
  <c r="NFB116"/>
  <c r="NFA116"/>
  <c r="NEZ116"/>
  <c r="NEY116"/>
  <c r="NEX116"/>
  <c r="NEW116"/>
  <c r="NEV116"/>
  <c r="NEU116"/>
  <c r="NET116"/>
  <c r="NES116"/>
  <c r="NER116"/>
  <c r="NEQ116"/>
  <c r="NEP116"/>
  <c r="NEO116"/>
  <c r="NEN116"/>
  <c r="NEM116"/>
  <c r="NEL116"/>
  <c r="NEK116"/>
  <c r="NEJ116"/>
  <c r="NEI116"/>
  <c r="NEH116"/>
  <c r="NEG116"/>
  <c r="NEF116"/>
  <c r="NEE116"/>
  <c r="NED116"/>
  <c r="NEC116"/>
  <c r="NEB116"/>
  <c r="NEA116"/>
  <c r="NDZ116"/>
  <c r="NDY116"/>
  <c r="NDX116"/>
  <c r="NDW116"/>
  <c r="NDV116"/>
  <c r="NDU116"/>
  <c r="NDT116"/>
  <c r="NDS116"/>
  <c r="NDR116"/>
  <c r="NDQ116"/>
  <c r="NDP116"/>
  <c r="NDO116"/>
  <c r="NDN116"/>
  <c r="NDM116"/>
  <c r="NDL116"/>
  <c r="NDK116"/>
  <c r="NDJ116"/>
  <c r="NDI116"/>
  <c r="NDH116"/>
  <c r="NDG116"/>
  <c r="NDF116"/>
  <c r="NDE116"/>
  <c r="NDD116"/>
  <c r="NDC116"/>
  <c r="NDB116"/>
  <c r="NDA116"/>
  <c r="NCZ116"/>
  <c r="NCY116"/>
  <c r="NCX116"/>
  <c r="NCW116"/>
  <c r="NCV116"/>
  <c r="NCU116"/>
  <c r="NCT116"/>
  <c r="NCS116"/>
  <c r="NCR116"/>
  <c r="NCQ116"/>
  <c r="NCP116"/>
  <c r="NCO116"/>
  <c r="NCN116"/>
  <c r="NCM116"/>
  <c r="NCL116"/>
  <c r="NCK116"/>
  <c r="NCJ116"/>
  <c r="NCI116"/>
  <c r="NCH116"/>
  <c r="NCG116"/>
  <c r="NCF116"/>
  <c r="NCE116"/>
  <c r="NCD116"/>
  <c r="NCC116"/>
  <c r="NCB116"/>
  <c r="NCA116"/>
  <c r="NBZ116"/>
  <c r="NBY116"/>
  <c r="NBX116"/>
  <c r="NBW116"/>
  <c r="NBV116"/>
  <c r="NBU116"/>
  <c r="NBT116"/>
  <c r="NBS116"/>
  <c r="NBR116"/>
  <c r="NBQ116"/>
  <c r="NBP116"/>
  <c r="NBO116"/>
  <c r="NBN116"/>
  <c r="NBM116"/>
  <c r="NBL116"/>
  <c r="NBK116"/>
  <c r="NBJ116"/>
  <c r="NBI116"/>
  <c r="NBH116"/>
  <c r="NBG116"/>
  <c r="NBF116"/>
  <c r="NBE116"/>
  <c r="NBD116"/>
  <c r="NBC116"/>
  <c r="NBB116"/>
  <c r="NBA116"/>
  <c r="NAZ116"/>
  <c r="NAY116"/>
  <c r="NAX116"/>
  <c r="NAW116"/>
  <c r="NAV116"/>
  <c r="NAU116"/>
  <c r="NAT116"/>
  <c r="NAS116"/>
  <c r="NAR116"/>
  <c r="NAQ116"/>
  <c r="NAP116"/>
  <c r="NAO116"/>
  <c r="NAN116"/>
  <c r="NAM116"/>
  <c r="NAL116"/>
  <c r="NAK116"/>
  <c r="NAJ116"/>
  <c r="NAI116"/>
  <c r="NAH116"/>
  <c r="NAG116"/>
  <c r="NAF116"/>
  <c r="NAE116"/>
  <c r="NAD116"/>
  <c r="NAC116"/>
  <c r="NAB116"/>
  <c r="NAA116"/>
  <c r="MZZ116"/>
  <c r="MZY116"/>
  <c r="MZX116"/>
  <c r="MZW116"/>
  <c r="MZV116"/>
  <c r="MZU116"/>
  <c r="MZT116"/>
  <c r="MZS116"/>
  <c r="MZR116"/>
  <c r="MZQ116"/>
  <c r="MZP116"/>
  <c r="MZO116"/>
  <c r="MZN116"/>
  <c r="MZM116"/>
  <c r="MZL116"/>
  <c r="MZK116"/>
  <c r="MZJ116"/>
  <c r="MZI116"/>
  <c r="MZH116"/>
  <c r="MZG116"/>
  <c r="MZF116"/>
  <c r="MZE116"/>
  <c r="MZD116"/>
  <c r="MZC116"/>
  <c r="MZB116"/>
  <c r="MZA116"/>
  <c r="MYZ116"/>
  <c r="MYY116"/>
  <c r="MYX116"/>
  <c r="MYW116"/>
  <c r="MYV116"/>
  <c r="MYU116"/>
  <c r="MYT116"/>
  <c r="MYS116"/>
  <c r="MYR116"/>
  <c r="MYQ116"/>
  <c r="MYP116"/>
  <c r="MYO116"/>
  <c r="MYN116"/>
  <c r="MYM116"/>
  <c r="MYL116"/>
  <c r="MYK116"/>
  <c r="MYJ116"/>
  <c r="MYI116"/>
  <c r="MYH116"/>
  <c r="MYG116"/>
  <c r="MYF116"/>
  <c r="MYE116"/>
  <c r="MYD116"/>
  <c r="MYC116"/>
  <c r="MYB116"/>
  <c r="MYA116"/>
  <c r="MXZ116"/>
  <c r="MXY116"/>
  <c r="MXX116"/>
  <c r="MXW116"/>
  <c r="MXV116"/>
  <c r="MXU116"/>
  <c r="MXT116"/>
  <c r="MXS116"/>
  <c r="MXR116"/>
  <c r="MXQ116"/>
  <c r="MXP116"/>
  <c r="MXO116"/>
  <c r="MXN116"/>
  <c r="MXM116"/>
  <c r="MXL116"/>
  <c r="MXK116"/>
  <c r="MXJ116"/>
  <c r="MXI116"/>
  <c r="MXH116"/>
  <c r="MXG116"/>
  <c r="MXF116"/>
  <c r="MXE116"/>
  <c r="MXD116"/>
  <c r="MXC116"/>
  <c r="MXB116"/>
  <c r="MXA116"/>
  <c r="MWZ116"/>
  <c r="MWY116"/>
  <c r="MWX116"/>
  <c r="MWW116"/>
  <c r="MWV116"/>
  <c r="MWU116"/>
  <c r="MWT116"/>
  <c r="MWS116"/>
  <c r="MWR116"/>
  <c r="MWQ116"/>
  <c r="MWP116"/>
  <c r="MWO116"/>
  <c r="MWN116"/>
  <c r="MWM116"/>
  <c r="MWL116"/>
  <c r="MWK116"/>
  <c r="MWJ116"/>
  <c r="MWI116"/>
  <c r="MWH116"/>
  <c r="MWG116"/>
  <c r="MWF116"/>
  <c r="MWE116"/>
  <c r="MWD116"/>
  <c r="MWC116"/>
  <c r="MWB116"/>
  <c r="MWA116"/>
  <c r="MVZ116"/>
  <c r="MVY116"/>
  <c r="MVX116"/>
  <c r="MVW116"/>
  <c r="MVV116"/>
  <c r="MVU116"/>
  <c r="MVT116"/>
  <c r="MVS116"/>
  <c r="MVR116"/>
  <c r="MVQ116"/>
  <c r="MVP116"/>
  <c r="MVO116"/>
  <c r="MVN116"/>
  <c r="MVM116"/>
  <c r="MVL116"/>
  <c r="MVK116"/>
  <c r="MVJ116"/>
  <c r="MVI116"/>
  <c r="MVH116"/>
  <c r="MVG116"/>
  <c r="MVF116"/>
  <c r="MVE116"/>
  <c r="MVD116"/>
  <c r="MVC116"/>
  <c r="MVB116"/>
  <c r="MVA116"/>
  <c r="MUZ116"/>
  <c r="MUY116"/>
  <c r="MUX116"/>
  <c r="MUW116"/>
  <c r="MUV116"/>
  <c r="MUU116"/>
  <c r="MUT116"/>
  <c r="MUS116"/>
  <c r="MUR116"/>
  <c r="MUQ116"/>
  <c r="MUP116"/>
  <c r="MUO116"/>
  <c r="MUN116"/>
  <c r="MUM116"/>
  <c r="MUL116"/>
  <c r="MUK116"/>
  <c r="MUJ116"/>
  <c r="MUI116"/>
  <c r="MUH116"/>
  <c r="MUG116"/>
  <c r="MUF116"/>
  <c r="MUE116"/>
  <c r="MUD116"/>
  <c r="MUC116"/>
  <c r="MUB116"/>
  <c r="MUA116"/>
  <c r="MTZ116"/>
  <c r="MTY116"/>
  <c r="MTX116"/>
  <c r="MTW116"/>
  <c r="MTV116"/>
  <c r="MTU116"/>
  <c r="MTT116"/>
  <c r="MTS116"/>
  <c r="MTR116"/>
  <c r="MTQ116"/>
  <c r="MTP116"/>
  <c r="MTO116"/>
  <c r="MTN116"/>
  <c r="MTM116"/>
  <c r="MTL116"/>
  <c r="MTK116"/>
  <c r="MTJ116"/>
  <c r="MTI116"/>
  <c r="MTH116"/>
  <c r="MTG116"/>
  <c r="MTF116"/>
  <c r="MTE116"/>
  <c r="MTD116"/>
  <c r="MTC116"/>
  <c r="MTB116"/>
  <c r="MTA116"/>
  <c r="MSZ116"/>
  <c r="MSY116"/>
  <c r="MSX116"/>
  <c r="MSW116"/>
  <c r="MSV116"/>
  <c r="MSU116"/>
  <c r="MST116"/>
  <c r="MSS116"/>
  <c r="MSR116"/>
  <c r="MSQ116"/>
  <c r="MSP116"/>
  <c r="MSO116"/>
  <c r="MSN116"/>
  <c r="MSM116"/>
  <c r="MSL116"/>
  <c r="MSK116"/>
  <c r="MSJ116"/>
  <c r="MSI116"/>
  <c r="MSH116"/>
  <c r="MSG116"/>
  <c r="MSF116"/>
  <c r="MSE116"/>
  <c r="MSD116"/>
  <c r="MSC116"/>
  <c r="MSB116"/>
  <c r="MSA116"/>
  <c r="MRZ116"/>
  <c r="MRY116"/>
  <c r="MRX116"/>
  <c r="MRW116"/>
  <c r="MRV116"/>
  <c r="MRU116"/>
  <c r="MRT116"/>
  <c r="MRS116"/>
  <c r="MRR116"/>
  <c r="MRQ116"/>
  <c r="MRP116"/>
  <c r="MRO116"/>
  <c r="MRN116"/>
  <c r="MRM116"/>
  <c r="MRL116"/>
  <c r="MRK116"/>
  <c r="MRJ116"/>
  <c r="MRI116"/>
  <c r="MRH116"/>
  <c r="MRG116"/>
  <c r="MRF116"/>
  <c r="MRE116"/>
  <c r="MRD116"/>
  <c r="MRC116"/>
  <c r="MRB116"/>
  <c r="MRA116"/>
  <c r="MQZ116"/>
  <c r="MQY116"/>
  <c r="MQX116"/>
  <c r="MQW116"/>
  <c r="MQV116"/>
  <c r="MQU116"/>
  <c r="MQT116"/>
  <c r="MQS116"/>
  <c r="MQR116"/>
  <c r="MQQ116"/>
  <c r="MQP116"/>
  <c r="MQO116"/>
  <c r="MQN116"/>
  <c r="MQM116"/>
  <c r="MQL116"/>
  <c r="MQK116"/>
  <c r="MQJ116"/>
  <c r="MQI116"/>
  <c r="MQH116"/>
  <c r="MQG116"/>
  <c r="MQF116"/>
  <c r="MQE116"/>
  <c r="MQD116"/>
  <c r="MQC116"/>
  <c r="MQB116"/>
  <c r="MQA116"/>
  <c r="MPZ116"/>
  <c r="MPY116"/>
  <c r="MPX116"/>
  <c r="MPW116"/>
  <c r="MPV116"/>
  <c r="MPU116"/>
  <c r="MPT116"/>
  <c r="MPS116"/>
  <c r="MPR116"/>
  <c r="MPQ116"/>
  <c r="MPP116"/>
  <c r="MPO116"/>
  <c r="MPN116"/>
  <c r="MPM116"/>
  <c r="MPL116"/>
  <c r="MPK116"/>
  <c r="MPJ116"/>
  <c r="MPI116"/>
  <c r="MPH116"/>
  <c r="MPG116"/>
  <c r="MPF116"/>
  <c r="MPE116"/>
  <c r="MPD116"/>
  <c r="MPC116"/>
  <c r="MPB116"/>
  <c r="MPA116"/>
  <c r="MOZ116"/>
  <c r="MOY116"/>
  <c r="MOX116"/>
  <c r="MOW116"/>
  <c r="MOV116"/>
  <c r="MOU116"/>
  <c r="MOT116"/>
  <c r="MOS116"/>
  <c r="MOR116"/>
  <c r="MOQ116"/>
  <c r="MOP116"/>
  <c r="MOO116"/>
  <c r="MON116"/>
  <c r="MOM116"/>
  <c r="MOL116"/>
  <c r="MOK116"/>
  <c r="MOJ116"/>
  <c r="MOI116"/>
  <c r="MOH116"/>
  <c r="MOG116"/>
  <c r="MOF116"/>
  <c r="MOE116"/>
  <c r="MOD116"/>
  <c r="MOC116"/>
  <c r="MOB116"/>
  <c r="MOA116"/>
  <c r="MNZ116"/>
  <c r="MNY116"/>
  <c r="MNX116"/>
  <c r="MNW116"/>
  <c r="MNV116"/>
  <c r="MNU116"/>
  <c r="MNT116"/>
  <c r="MNS116"/>
  <c r="MNR116"/>
  <c r="MNQ116"/>
  <c r="MNP116"/>
  <c r="MNO116"/>
  <c r="MNN116"/>
  <c r="MNM116"/>
  <c r="MNL116"/>
  <c r="MNK116"/>
  <c r="MNJ116"/>
  <c r="MNI116"/>
  <c r="MNH116"/>
  <c r="MNG116"/>
  <c r="MNF116"/>
  <c r="MNE116"/>
  <c r="MND116"/>
  <c r="MNC116"/>
  <c r="MNB116"/>
  <c r="MNA116"/>
  <c r="MMZ116"/>
  <c r="MMY116"/>
  <c r="MMX116"/>
  <c r="MMW116"/>
  <c r="MMV116"/>
  <c r="MMU116"/>
  <c r="MMT116"/>
  <c r="MMS116"/>
  <c r="MMR116"/>
  <c r="MMQ116"/>
  <c r="MMP116"/>
  <c r="MMO116"/>
  <c r="MMN116"/>
  <c r="MMM116"/>
  <c r="MML116"/>
  <c r="MMK116"/>
  <c r="MMJ116"/>
  <c r="MMI116"/>
  <c r="MMH116"/>
  <c r="MMG116"/>
  <c r="MMF116"/>
  <c r="MME116"/>
  <c r="MMD116"/>
  <c r="MMC116"/>
  <c r="MMB116"/>
  <c r="MMA116"/>
  <c r="MLZ116"/>
  <c r="MLY116"/>
  <c r="MLX116"/>
  <c r="MLW116"/>
  <c r="MLV116"/>
  <c r="MLU116"/>
  <c r="MLT116"/>
  <c r="MLS116"/>
  <c r="MLR116"/>
  <c r="MLQ116"/>
  <c r="MLP116"/>
  <c r="MLO116"/>
  <c r="MLN116"/>
  <c r="MLM116"/>
  <c r="MLL116"/>
  <c r="MLK116"/>
  <c r="MLJ116"/>
  <c r="MLI116"/>
  <c r="MLH116"/>
  <c r="MLG116"/>
  <c r="MLF116"/>
  <c r="MLE116"/>
  <c r="MLD116"/>
  <c r="MLC116"/>
  <c r="MLB116"/>
  <c r="MLA116"/>
  <c r="MKZ116"/>
  <c r="MKY116"/>
  <c r="MKX116"/>
  <c r="MKW116"/>
  <c r="MKV116"/>
  <c r="MKU116"/>
  <c r="MKT116"/>
  <c r="MKS116"/>
  <c r="MKR116"/>
  <c r="MKQ116"/>
  <c r="MKP116"/>
  <c r="MKO116"/>
  <c r="MKN116"/>
  <c r="MKM116"/>
  <c r="MKL116"/>
  <c r="MKK116"/>
  <c r="MKJ116"/>
  <c r="MKI116"/>
  <c r="MKH116"/>
  <c r="MKG116"/>
  <c r="MKF116"/>
  <c r="MKE116"/>
  <c r="MKD116"/>
  <c r="MKC116"/>
  <c r="MKB116"/>
  <c r="MKA116"/>
  <c r="MJZ116"/>
  <c r="MJY116"/>
  <c r="MJX116"/>
  <c r="MJW116"/>
  <c r="MJV116"/>
  <c r="MJU116"/>
  <c r="MJT116"/>
  <c r="MJS116"/>
  <c r="MJR116"/>
  <c r="MJQ116"/>
  <c r="MJP116"/>
  <c r="MJO116"/>
  <c r="MJN116"/>
  <c r="MJM116"/>
  <c r="MJL116"/>
  <c r="MJK116"/>
  <c r="MJJ116"/>
  <c r="MJI116"/>
  <c r="MJH116"/>
  <c r="MJG116"/>
  <c r="MJF116"/>
  <c r="MJE116"/>
  <c r="MJD116"/>
  <c r="MJC116"/>
  <c r="MJB116"/>
  <c r="MJA116"/>
  <c r="MIZ116"/>
  <c r="MIY116"/>
  <c r="MIX116"/>
  <c r="MIW116"/>
  <c r="MIV116"/>
  <c r="MIU116"/>
  <c r="MIT116"/>
  <c r="MIS116"/>
  <c r="MIR116"/>
  <c r="MIQ116"/>
  <c r="MIP116"/>
  <c r="MIO116"/>
  <c r="MIN116"/>
  <c r="MIM116"/>
  <c r="MIL116"/>
  <c r="MIK116"/>
  <c r="MIJ116"/>
  <c r="MII116"/>
  <c r="MIH116"/>
  <c r="MIG116"/>
  <c r="MIF116"/>
  <c r="MIE116"/>
  <c r="MID116"/>
  <c r="MIC116"/>
  <c r="MIB116"/>
  <c r="MIA116"/>
  <c r="MHZ116"/>
  <c r="MHY116"/>
  <c r="MHX116"/>
  <c r="MHW116"/>
  <c r="MHV116"/>
  <c r="MHU116"/>
  <c r="MHT116"/>
  <c r="MHS116"/>
  <c r="MHR116"/>
  <c r="MHQ116"/>
  <c r="MHP116"/>
  <c r="MHO116"/>
  <c r="MHN116"/>
  <c r="MHM116"/>
  <c r="MHL116"/>
  <c r="MHK116"/>
  <c r="MHJ116"/>
  <c r="MHI116"/>
  <c r="MHH116"/>
  <c r="MHG116"/>
  <c r="MHF116"/>
  <c r="MHE116"/>
  <c r="MHD116"/>
  <c r="MHC116"/>
  <c r="MHB116"/>
  <c r="MHA116"/>
  <c r="MGZ116"/>
  <c r="MGY116"/>
  <c r="MGX116"/>
  <c r="MGW116"/>
  <c r="MGV116"/>
  <c r="MGU116"/>
  <c r="MGT116"/>
  <c r="MGS116"/>
  <c r="MGR116"/>
  <c r="MGQ116"/>
  <c r="MGP116"/>
  <c r="MGO116"/>
  <c r="MGN116"/>
  <c r="MGM116"/>
  <c r="MGL116"/>
  <c r="MGK116"/>
  <c r="MGJ116"/>
  <c r="MGI116"/>
  <c r="MGH116"/>
  <c r="MGG116"/>
  <c r="MGF116"/>
  <c r="MGE116"/>
  <c r="MGD116"/>
  <c r="MGC116"/>
  <c r="MGB116"/>
  <c r="MGA116"/>
  <c r="MFZ116"/>
  <c r="MFY116"/>
  <c r="MFX116"/>
  <c r="MFW116"/>
  <c r="MFV116"/>
  <c r="MFU116"/>
  <c r="MFT116"/>
  <c r="MFS116"/>
  <c r="MFR116"/>
  <c r="MFQ116"/>
  <c r="MFP116"/>
  <c r="MFO116"/>
  <c r="MFN116"/>
  <c r="MFM116"/>
  <c r="MFL116"/>
  <c r="MFK116"/>
  <c r="MFJ116"/>
  <c r="MFI116"/>
  <c r="MFH116"/>
  <c r="MFG116"/>
  <c r="MFF116"/>
  <c r="MFE116"/>
  <c r="MFD116"/>
  <c r="MFC116"/>
  <c r="MFB116"/>
  <c r="MFA116"/>
  <c r="MEZ116"/>
  <c r="MEY116"/>
  <c r="MEX116"/>
  <c r="MEW116"/>
  <c r="MEV116"/>
  <c r="MEU116"/>
  <c r="MET116"/>
  <c r="MES116"/>
  <c r="MER116"/>
  <c r="MEQ116"/>
  <c r="MEP116"/>
  <c r="MEO116"/>
  <c r="MEN116"/>
  <c r="MEM116"/>
  <c r="MEL116"/>
  <c r="MEK116"/>
  <c r="MEJ116"/>
  <c r="MEI116"/>
  <c r="MEH116"/>
  <c r="MEG116"/>
  <c r="MEF116"/>
  <c r="MEE116"/>
  <c r="MED116"/>
  <c r="MEC116"/>
  <c r="MEB116"/>
  <c r="MEA116"/>
  <c r="MDZ116"/>
  <c r="MDY116"/>
  <c r="MDX116"/>
  <c r="MDW116"/>
  <c r="MDV116"/>
  <c r="MDU116"/>
  <c r="MDT116"/>
  <c r="MDS116"/>
  <c r="MDR116"/>
  <c r="MDQ116"/>
  <c r="MDP116"/>
  <c r="MDO116"/>
  <c r="MDN116"/>
  <c r="MDM116"/>
  <c r="MDL116"/>
  <c r="MDK116"/>
  <c r="MDJ116"/>
  <c r="MDI116"/>
  <c r="MDH116"/>
  <c r="MDG116"/>
  <c r="MDF116"/>
  <c r="MDE116"/>
  <c r="MDD116"/>
  <c r="MDC116"/>
  <c r="MDB116"/>
  <c r="MDA116"/>
  <c r="MCZ116"/>
  <c r="MCY116"/>
  <c r="MCX116"/>
  <c r="MCW116"/>
  <c r="MCV116"/>
  <c r="MCU116"/>
  <c r="MCT116"/>
  <c r="MCS116"/>
  <c r="MCR116"/>
  <c r="MCQ116"/>
  <c r="MCP116"/>
  <c r="MCO116"/>
  <c r="MCN116"/>
  <c r="MCM116"/>
  <c r="MCL116"/>
  <c r="MCK116"/>
  <c r="MCJ116"/>
  <c r="MCI116"/>
  <c r="MCH116"/>
  <c r="MCG116"/>
  <c r="MCF116"/>
  <c r="MCE116"/>
  <c r="MCD116"/>
  <c r="MCC116"/>
  <c r="MCB116"/>
  <c r="MCA116"/>
  <c r="MBZ116"/>
  <c r="MBY116"/>
  <c r="MBX116"/>
  <c r="MBW116"/>
  <c r="MBV116"/>
  <c r="MBU116"/>
  <c r="MBT116"/>
  <c r="MBS116"/>
  <c r="MBR116"/>
  <c r="MBQ116"/>
  <c r="MBP116"/>
  <c r="MBO116"/>
  <c r="MBN116"/>
  <c r="MBM116"/>
  <c r="MBL116"/>
  <c r="MBK116"/>
  <c r="MBJ116"/>
  <c r="MBI116"/>
  <c r="MBH116"/>
  <c r="MBG116"/>
  <c r="MBF116"/>
  <c r="MBE116"/>
  <c r="MBD116"/>
  <c r="MBC116"/>
  <c r="MBB116"/>
  <c r="MBA116"/>
  <c r="MAZ116"/>
  <c r="MAY116"/>
  <c r="MAX116"/>
  <c r="MAW116"/>
  <c r="MAV116"/>
  <c r="MAU116"/>
  <c r="MAT116"/>
  <c r="MAS116"/>
  <c r="MAR116"/>
  <c r="MAQ116"/>
  <c r="MAP116"/>
  <c r="MAO116"/>
  <c r="MAN116"/>
  <c r="MAM116"/>
  <c r="MAL116"/>
  <c r="MAK116"/>
  <c r="MAJ116"/>
  <c r="MAI116"/>
  <c r="MAH116"/>
  <c r="MAG116"/>
  <c r="MAF116"/>
  <c r="MAE116"/>
  <c r="MAD116"/>
  <c r="MAC116"/>
  <c r="MAB116"/>
  <c r="MAA116"/>
  <c r="LZZ116"/>
  <c r="LZY116"/>
  <c r="LZX116"/>
  <c r="LZW116"/>
  <c r="LZV116"/>
  <c r="LZU116"/>
  <c r="LZT116"/>
  <c r="LZS116"/>
  <c r="LZR116"/>
  <c r="LZQ116"/>
  <c r="LZP116"/>
  <c r="LZO116"/>
  <c r="LZN116"/>
  <c r="LZM116"/>
  <c r="LZL116"/>
  <c r="LZK116"/>
  <c r="LZJ116"/>
  <c r="LZI116"/>
  <c r="LZH116"/>
  <c r="LZG116"/>
  <c r="LZF116"/>
  <c r="LZE116"/>
  <c r="LZD116"/>
  <c r="LZC116"/>
  <c r="LZB116"/>
  <c r="LZA116"/>
  <c r="LYZ116"/>
  <c r="LYY116"/>
  <c r="LYX116"/>
  <c r="LYW116"/>
  <c r="LYV116"/>
  <c r="LYU116"/>
  <c r="LYT116"/>
  <c r="LYS116"/>
  <c r="LYR116"/>
  <c r="LYQ116"/>
  <c r="LYP116"/>
  <c r="LYO116"/>
  <c r="LYN116"/>
  <c r="LYM116"/>
  <c r="LYL116"/>
  <c r="LYK116"/>
  <c r="LYJ116"/>
  <c r="LYI116"/>
  <c r="LYH116"/>
  <c r="LYG116"/>
  <c r="LYF116"/>
  <c r="LYE116"/>
  <c r="LYD116"/>
  <c r="LYC116"/>
  <c r="LYB116"/>
  <c r="LYA116"/>
  <c r="LXZ116"/>
  <c r="LXY116"/>
  <c r="LXX116"/>
  <c r="LXW116"/>
  <c r="LXV116"/>
  <c r="LXU116"/>
  <c r="LXT116"/>
  <c r="LXS116"/>
  <c r="LXR116"/>
  <c r="LXQ116"/>
  <c r="LXP116"/>
  <c r="LXO116"/>
  <c r="LXN116"/>
  <c r="LXM116"/>
  <c r="LXL116"/>
  <c r="LXK116"/>
  <c r="LXJ116"/>
  <c r="LXI116"/>
  <c r="LXH116"/>
  <c r="LXG116"/>
  <c r="LXF116"/>
  <c r="LXE116"/>
  <c r="LXD116"/>
  <c r="LXC116"/>
  <c r="LXB116"/>
  <c r="LXA116"/>
  <c r="LWZ116"/>
  <c r="LWY116"/>
  <c r="LWX116"/>
  <c r="LWW116"/>
  <c r="LWV116"/>
  <c r="LWU116"/>
  <c r="LWT116"/>
  <c r="LWS116"/>
  <c r="LWR116"/>
  <c r="LWQ116"/>
  <c r="LWP116"/>
  <c r="LWO116"/>
  <c r="LWN116"/>
  <c r="LWM116"/>
  <c r="LWL116"/>
  <c r="LWK116"/>
  <c r="LWJ116"/>
  <c r="LWI116"/>
  <c r="LWH116"/>
  <c r="LWG116"/>
  <c r="LWF116"/>
  <c r="LWE116"/>
  <c r="LWD116"/>
  <c r="LWC116"/>
  <c r="LWB116"/>
  <c r="LWA116"/>
  <c r="LVZ116"/>
  <c r="LVY116"/>
  <c r="LVX116"/>
  <c r="LVW116"/>
  <c r="LVV116"/>
  <c r="LVU116"/>
  <c r="LVT116"/>
  <c r="LVS116"/>
  <c r="LVR116"/>
  <c r="LVQ116"/>
  <c r="LVP116"/>
  <c r="LVO116"/>
  <c r="LVN116"/>
  <c r="LVM116"/>
  <c r="LVL116"/>
  <c r="LVK116"/>
  <c r="LVJ116"/>
  <c r="LVI116"/>
  <c r="LVH116"/>
  <c r="LVG116"/>
  <c r="LVF116"/>
  <c r="LVE116"/>
  <c r="LVD116"/>
  <c r="LVC116"/>
  <c r="LVB116"/>
  <c r="LVA116"/>
  <c r="LUZ116"/>
  <c r="LUY116"/>
  <c r="LUX116"/>
  <c r="LUW116"/>
  <c r="LUV116"/>
  <c r="LUU116"/>
  <c r="LUT116"/>
  <c r="LUS116"/>
  <c r="LUR116"/>
  <c r="LUQ116"/>
  <c r="LUP116"/>
  <c r="LUO116"/>
  <c r="LUN116"/>
  <c r="LUM116"/>
  <c r="LUL116"/>
  <c r="LUK116"/>
  <c r="LUJ116"/>
  <c r="LUI116"/>
  <c r="LUH116"/>
  <c r="LUG116"/>
  <c r="LUF116"/>
  <c r="LUE116"/>
  <c r="LUD116"/>
  <c r="LUC116"/>
  <c r="LUB116"/>
  <c r="LUA116"/>
  <c r="LTZ116"/>
  <c r="LTY116"/>
  <c r="LTX116"/>
  <c r="LTW116"/>
  <c r="LTV116"/>
  <c r="LTU116"/>
  <c r="LTT116"/>
  <c r="LTS116"/>
  <c r="LTR116"/>
  <c r="LTQ116"/>
  <c r="LTP116"/>
  <c r="LTO116"/>
  <c r="LTN116"/>
  <c r="LTM116"/>
  <c r="LTL116"/>
  <c r="LTK116"/>
  <c r="LTJ116"/>
  <c r="LTI116"/>
  <c r="LTH116"/>
  <c r="LTG116"/>
  <c r="LTF116"/>
  <c r="LTE116"/>
  <c r="LTD116"/>
  <c r="LTC116"/>
  <c r="LTB116"/>
  <c r="LTA116"/>
  <c r="LSZ116"/>
  <c r="LSY116"/>
  <c r="LSX116"/>
  <c r="LSW116"/>
  <c r="LSV116"/>
  <c r="LSU116"/>
  <c r="LST116"/>
  <c r="LSS116"/>
  <c r="LSR116"/>
  <c r="LSQ116"/>
  <c r="LSP116"/>
  <c r="LSO116"/>
  <c r="LSN116"/>
  <c r="LSM116"/>
  <c r="LSL116"/>
  <c r="LSK116"/>
  <c r="LSJ116"/>
  <c r="LSI116"/>
  <c r="LSH116"/>
  <c r="LSG116"/>
  <c r="LSF116"/>
  <c r="LSE116"/>
  <c r="LSD116"/>
  <c r="LSC116"/>
  <c r="LSB116"/>
  <c r="LSA116"/>
  <c r="LRZ116"/>
  <c r="LRY116"/>
  <c r="LRX116"/>
  <c r="LRW116"/>
  <c r="LRV116"/>
  <c r="LRU116"/>
  <c r="LRT116"/>
  <c r="LRS116"/>
  <c r="LRR116"/>
  <c r="LRQ116"/>
  <c r="LRP116"/>
  <c r="LRO116"/>
  <c r="LRN116"/>
  <c r="LRM116"/>
  <c r="LRL116"/>
  <c r="LRK116"/>
  <c r="LRJ116"/>
  <c r="LRI116"/>
  <c r="LRH116"/>
  <c r="LRG116"/>
  <c r="LRF116"/>
  <c r="LRE116"/>
  <c r="LRD116"/>
  <c r="LRC116"/>
  <c r="LRB116"/>
  <c r="LRA116"/>
  <c r="LQZ116"/>
  <c r="LQY116"/>
  <c r="LQX116"/>
  <c r="LQW116"/>
  <c r="LQV116"/>
  <c r="LQU116"/>
  <c r="LQT116"/>
  <c r="LQS116"/>
  <c r="LQR116"/>
  <c r="LQQ116"/>
  <c r="LQP116"/>
  <c r="LQO116"/>
  <c r="LQN116"/>
  <c r="LQM116"/>
  <c r="LQL116"/>
  <c r="LQK116"/>
  <c r="LQJ116"/>
  <c r="LQI116"/>
  <c r="LQH116"/>
  <c r="LQG116"/>
  <c r="LQF116"/>
  <c r="LQE116"/>
  <c r="LQD116"/>
  <c r="LQC116"/>
  <c r="LQB116"/>
  <c r="LQA116"/>
  <c r="LPZ116"/>
  <c r="LPY116"/>
  <c r="LPX116"/>
  <c r="LPW116"/>
  <c r="LPV116"/>
  <c r="LPU116"/>
  <c r="LPT116"/>
  <c r="LPS116"/>
  <c r="LPR116"/>
  <c r="LPQ116"/>
  <c r="LPP116"/>
  <c r="LPO116"/>
  <c r="LPN116"/>
  <c r="LPM116"/>
  <c r="LPL116"/>
  <c r="LPK116"/>
  <c r="LPJ116"/>
  <c r="LPI116"/>
  <c r="LPH116"/>
  <c r="LPG116"/>
  <c r="LPF116"/>
  <c r="LPE116"/>
  <c r="LPD116"/>
  <c r="LPC116"/>
  <c r="LPB116"/>
  <c r="LPA116"/>
  <c r="LOZ116"/>
  <c r="LOY116"/>
  <c r="LOX116"/>
  <c r="LOW116"/>
  <c r="LOV116"/>
  <c r="LOU116"/>
  <c r="LOT116"/>
  <c r="LOS116"/>
  <c r="LOR116"/>
  <c r="LOQ116"/>
  <c r="LOP116"/>
  <c r="LOO116"/>
  <c r="LON116"/>
  <c r="LOM116"/>
  <c r="LOL116"/>
  <c r="LOK116"/>
  <c r="LOJ116"/>
  <c r="LOI116"/>
  <c r="LOH116"/>
  <c r="LOG116"/>
  <c r="LOF116"/>
  <c r="LOE116"/>
  <c r="LOD116"/>
  <c r="LOC116"/>
  <c r="LOB116"/>
  <c r="LOA116"/>
  <c r="LNZ116"/>
  <c r="LNY116"/>
  <c r="LNX116"/>
  <c r="LNW116"/>
  <c r="LNV116"/>
  <c r="LNU116"/>
  <c r="LNT116"/>
  <c r="LNS116"/>
  <c r="LNR116"/>
  <c r="LNQ116"/>
  <c r="LNP116"/>
  <c r="LNO116"/>
  <c r="LNN116"/>
  <c r="LNM116"/>
  <c r="LNL116"/>
  <c r="LNK116"/>
  <c r="LNJ116"/>
  <c r="LNI116"/>
  <c r="LNH116"/>
  <c r="LNG116"/>
  <c r="LNF116"/>
  <c r="LNE116"/>
  <c r="LND116"/>
  <c r="LNC116"/>
  <c r="LNB116"/>
  <c r="LNA116"/>
  <c r="LMZ116"/>
  <c r="LMY116"/>
  <c r="LMX116"/>
  <c r="LMW116"/>
  <c r="LMV116"/>
  <c r="LMU116"/>
  <c r="LMT116"/>
  <c r="LMS116"/>
  <c r="LMR116"/>
  <c r="LMQ116"/>
  <c r="LMP116"/>
  <c r="LMO116"/>
  <c r="LMN116"/>
  <c r="LMM116"/>
  <c r="LML116"/>
  <c r="LMK116"/>
  <c r="LMJ116"/>
  <c r="LMI116"/>
  <c r="LMH116"/>
  <c r="LMG116"/>
  <c r="LMF116"/>
  <c r="LME116"/>
  <c r="LMD116"/>
  <c r="LMC116"/>
  <c r="LMB116"/>
  <c r="LMA116"/>
  <c r="LLZ116"/>
  <c r="LLY116"/>
  <c r="LLX116"/>
  <c r="LLW116"/>
  <c r="LLV116"/>
  <c r="LLU116"/>
  <c r="LLT116"/>
  <c r="LLS116"/>
  <c r="LLR116"/>
  <c r="LLQ116"/>
  <c r="LLP116"/>
  <c r="LLO116"/>
  <c r="LLN116"/>
  <c r="LLM116"/>
  <c r="LLL116"/>
  <c r="LLK116"/>
  <c r="LLJ116"/>
  <c r="LLI116"/>
  <c r="LLH116"/>
  <c r="LLG116"/>
  <c r="LLF116"/>
  <c r="LLE116"/>
  <c r="LLD116"/>
  <c r="LLC116"/>
  <c r="LLB116"/>
  <c r="LLA116"/>
  <c r="LKZ116"/>
  <c r="LKY116"/>
  <c r="LKX116"/>
  <c r="LKW116"/>
  <c r="LKV116"/>
  <c r="LKU116"/>
  <c r="LKT116"/>
  <c r="LKS116"/>
  <c r="LKR116"/>
  <c r="LKQ116"/>
  <c r="LKP116"/>
  <c r="LKO116"/>
  <c r="LKN116"/>
  <c r="LKM116"/>
  <c r="LKL116"/>
  <c r="LKK116"/>
  <c r="LKJ116"/>
  <c r="LKI116"/>
  <c r="LKH116"/>
  <c r="LKG116"/>
  <c r="LKF116"/>
  <c r="LKE116"/>
  <c r="LKD116"/>
  <c r="LKC116"/>
  <c r="LKB116"/>
  <c r="LKA116"/>
  <c r="LJZ116"/>
  <c r="LJY116"/>
  <c r="LJX116"/>
  <c r="LJW116"/>
  <c r="LJV116"/>
  <c r="LJU116"/>
  <c r="LJT116"/>
  <c r="LJS116"/>
  <c r="LJR116"/>
  <c r="LJQ116"/>
  <c r="LJP116"/>
  <c r="LJO116"/>
  <c r="LJN116"/>
  <c r="LJM116"/>
  <c r="LJL116"/>
  <c r="LJK116"/>
  <c r="LJJ116"/>
  <c r="LJI116"/>
  <c r="LJH116"/>
  <c r="LJG116"/>
  <c r="LJF116"/>
  <c r="LJE116"/>
  <c r="LJD116"/>
  <c r="LJC116"/>
  <c r="LJB116"/>
  <c r="LJA116"/>
  <c r="LIZ116"/>
  <c r="LIY116"/>
  <c r="LIX116"/>
  <c r="LIW116"/>
  <c r="LIV116"/>
  <c r="LIU116"/>
  <c r="LIT116"/>
  <c r="LIS116"/>
  <c r="LIR116"/>
  <c r="LIQ116"/>
  <c r="LIP116"/>
  <c r="LIO116"/>
  <c r="LIN116"/>
  <c r="LIM116"/>
  <c r="LIL116"/>
  <c r="LIK116"/>
  <c r="LIJ116"/>
  <c r="LII116"/>
  <c r="LIH116"/>
  <c r="LIG116"/>
  <c r="LIF116"/>
  <c r="LIE116"/>
  <c r="LID116"/>
  <c r="LIC116"/>
  <c r="LIB116"/>
  <c r="LIA116"/>
  <c r="LHZ116"/>
  <c r="LHY116"/>
  <c r="LHX116"/>
  <c r="LHW116"/>
  <c r="LHV116"/>
  <c r="LHU116"/>
  <c r="LHT116"/>
  <c r="LHS116"/>
  <c r="LHR116"/>
  <c r="LHQ116"/>
  <c r="LHP116"/>
  <c r="LHO116"/>
  <c r="LHN116"/>
  <c r="LHM116"/>
  <c r="LHL116"/>
  <c r="LHK116"/>
  <c r="LHJ116"/>
  <c r="LHI116"/>
  <c r="LHH116"/>
  <c r="LHG116"/>
  <c r="LHF116"/>
  <c r="LHE116"/>
  <c r="LHD116"/>
  <c r="LHC116"/>
  <c r="LHB116"/>
  <c r="LHA116"/>
  <c r="LGZ116"/>
  <c r="LGY116"/>
  <c r="LGX116"/>
  <c r="LGW116"/>
  <c r="LGV116"/>
  <c r="LGU116"/>
  <c r="LGT116"/>
  <c r="LGS116"/>
  <c r="LGR116"/>
  <c r="LGQ116"/>
  <c r="LGP116"/>
  <c r="LGO116"/>
  <c r="LGN116"/>
  <c r="LGM116"/>
  <c r="LGL116"/>
  <c r="LGK116"/>
  <c r="LGJ116"/>
  <c r="LGI116"/>
  <c r="LGH116"/>
  <c r="LGG116"/>
  <c r="LGF116"/>
  <c r="LGE116"/>
  <c r="LGD116"/>
  <c r="LGC116"/>
  <c r="LGB116"/>
  <c r="LGA116"/>
  <c r="LFZ116"/>
  <c r="LFY116"/>
  <c r="LFX116"/>
  <c r="LFW116"/>
  <c r="LFV116"/>
  <c r="LFU116"/>
  <c r="LFT116"/>
  <c r="LFS116"/>
  <c r="LFR116"/>
  <c r="LFQ116"/>
  <c r="LFP116"/>
  <c r="LFO116"/>
  <c r="LFN116"/>
  <c r="LFM116"/>
  <c r="LFL116"/>
  <c r="LFK116"/>
  <c r="LFJ116"/>
  <c r="LFI116"/>
  <c r="LFH116"/>
  <c r="LFG116"/>
  <c r="LFF116"/>
  <c r="LFE116"/>
  <c r="LFD116"/>
  <c r="LFC116"/>
  <c r="LFB116"/>
  <c r="LFA116"/>
  <c r="LEZ116"/>
  <c r="LEY116"/>
  <c r="LEX116"/>
  <c r="LEW116"/>
  <c r="LEV116"/>
  <c r="LEU116"/>
  <c r="LET116"/>
  <c r="LES116"/>
  <c r="LER116"/>
  <c r="LEQ116"/>
  <c r="LEP116"/>
  <c r="LEO116"/>
  <c r="LEN116"/>
  <c r="LEM116"/>
  <c r="LEL116"/>
  <c r="LEK116"/>
  <c r="LEJ116"/>
  <c r="LEI116"/>
  <c r="LEH116"/>
  <c r="LEG116"/>
  <c r="LEF116"/>
  <c r="LEE116"/>
  <c r="LED116"/>
  <c r="LEC116"/>
  <c r="LEB116"/>
  <c r="LEA116"/>
  <c r="LDZ116"/>
  <c r="LDY116"/>
  <c r="LDX116"/>
  <c r="LDW116"/>
  <c r="LDV116"/>
  <c r="LDU116"/>
  <c r="LDT116"/>
  <c r="LDS116"/>
  <c r="LDR116"/>
  <c r="LDQ116"/>
  <c r="LDP116"/>
  <c r="LDO116"/>
  <c r="LDN116"/>
  <c r="LDM116"/>
  <c r="LDL116"/>
  <c r="LDK116"/>
  <c r="LDJ116"/>
  <c r="LDI116"/>
  <c r="LDH116"/>
  <c r="LDG116"/>
  <c r="LDF116"/>
  <c r="LDE116"/>
  <c r="LDD116"/>
  <c r="LDC116"/>
  <c r="LDB116"/>
  <c r="LDA116"/>
  <c r="LCZ116"/>
  <c r="LCY116"/>
  <c r="LCX116"/>
  <c r="LCW116"/>
  <c r="LCV116"/>
  <c r="LCU116"/>
  <c r="LCT116"/>
  <c r="LCS116"/>
  <c r="LCR116"/>
  <c r="LCQ116"/>
  <c r="LCP116"/>
  <c r="LCO116"/>
  <c r="LCN116"/>
  <c r="LCM116"/>
  <c r="LCL116"/>
  <c r="LCK116"/>
  <c r="LCJ116"/>
  <c r="LCI116"/>
  <c r="LCH116"/>
  <c r="LCG116"/>
  <c r="LCF116"/>
  <c r="LCE116"/>
  <c r="LCD116"/>
  <c r="LCC116"/>
  <c r="LCB116"/>
  <c r="LCA116"/>
  <c r="LBZ116"/>
  <c r="LBY116"/>
  <c r="LBX116"/>
  <c r="LBW116"/>
  <c r="LBV116"/>
  <c r="LBU116"/>
  <c r="LBT116"/>
  <c r="LBS116"/>
  <c r="LBR116"/>
  <c r="LBQ116"/>
  <c r="LBP116"/>
  <c r="LBO116"/>
  <c r="LBN116"/>
  <c r="LBM116"/>
  <c r="LBL116"/>
  <c r="LBK116"/>
  <c r="LBJ116"/>
  <c r="LBI116"/>
  <c r="LBH116"/>
  <c r="LBG116"/>
  <c r="LBF116"/>
  <c r="LBE116"/>
  <c r="LBD116"/>
  <c r="LBC116"/>
  <c r="LBB116"/>
  <c r="LBA116"/>
  <c r="LAZ116"/>
  <c r="LAY116"/>
  <c r="LAX116"/>
  <c r="LAW116"/>
  <c r="LAV116"/>
  <c r="LAU116"/>
  <c r="LAT116"/>
  <c r="LAS116"/>
  <c r="LAR116"/>
  <c r="LAQ116"/>
  <c r="LAP116"/>
  <c r="LAO116"/>
  <c r="LAN116"/>
  <c r="LAM116"/>
  <c r="LAL116"/>
  <c r="LAK116"/>
  <c r="LAJ116"/>
  <c r="LAI116"/>
  <c r="LAH116"/>
  <c r="LAG116"/>
  <c r="LAF116"/>
  <c r="LAE116"/>
  <c r="LAD116"/>
  <c r="LAC116"/>
  <c r="LAB116"/>
  <c r="LAA116"/>
  <c r="KZZ116"/>
  <c r="KZY116"/>
  <c r="KZX116"/>
  <c r="KZW116"/>
  <c r="KZV116"/>
  <c r="KZU116"/>
  <c r="KZT116"/>
  <c r="KZS116"/>
  <c r="KZR116"/>
  <c r="KZQ116"/>
  <c r="KZP116"/>
  <c r="KZO116"/>
  <c r="KZN116"/>
  <c r="KZM116"/>
  <c r="KZL116"/>
  <c r="KZK116"/>
  <c r="KZJ116"/>
  <c r="KZI116"/>
  <c r="KZH116"/>
  <c r="KZG116"/>
  <c r="KZF116"/>
  <c r="KZE116"/>
  <c r="KZD116"/>
  <c r="KZC116"/>
  <c r="KZB116"/>
  <c r="KZA116"/>
  <c r="KYZ116"/>
  <c r="KYY116"/>
  <c r="KYX116"/>
  <c r="KYW116"/>
  <c r="KYV116"/>
  <c r="KYU116"/>
  <c r="KYT116"/>
  <c r="KYS116"/>
  <c r="KYR116"/>
  <c r="KYQ116"/>
  <c r="KYP116"/>
  <c r="KYO116"/>
  <c r="KYN116"/>
  <c r="KYM116"/>
  <c r="KYL116"/>
  <c r="KYK116"/>
  <c r="KYJ116"/>
  <c r="KYI116"/>
  <c r="KYH116"/>
  <c r="KYG116"/>
  <c r="KYF116"/>
  <c r="KYE116"/>
  <c r="KYD116"/>
  <c r="KYC116"/>
  <c r="KYB116"/>
  <c r="KYA116"/>
  <c r="KXZ116"/>
  <c r="KXY116"/>
  <c r="KXX116"/>
  <c r="KXW116"/>
  <c r="KXV116"/>
  <c r="KXU116"/>
  <c r="KXT116"/>
  <c r="KXS116"/>
  <c r="KXR116"/>
  <c r="KXQ116"/>
  <c r="KXP116"/>
  <c r="KXO116"/>
  <c r="KXN116"/>
  <c r="KXM116"/>
  <c r="KXL116"/>
  <c r="KXK116"/>
  <c r="KXJ116"/>
  <c r="KXI116"/>
  <c r="KXH116"/>
  <c r="KXG116"/>
  <c r="KXF116"/>
  <c r="KXE116"/>
  <c r="KXD116"/>
  <c r="KXC116"/>
  <c r="KXB116"/>
  <c r="KXA116"/>
  <c r="KWZ116"/>
  <c r="KWY116"/>
  <c r="KWX116"/>
  <c r="KWW116"/>
  <c r="KWV116"/>
  <c r="KWU116"/>
  <c r="KWT116"/>
  <c r="KWS116"/>
  <c r="KWR116"/>
  <c r="KWQ116"/>
  <c r="KWP116"/>
  <c r="KWO116"/>
  <c r="KWN116"/>
  <c r="KWM116"/>
  <c r="KWL116"/>
  <c r="KWK116"/>
  <c r="KWJ116"/>
  <c r="KWI116"/>
  <c r="KWH116"/>
  <c r="KWG116"/>
  <c r="KWF116"/>
  <c r="KWE116"/>
  <c r="KWD116"/>
  <c r="KWC116"/>
  <c r="KWB116"/>
  <c r="KWA116"/>
  <c r="KVZ116"/>
  <c r="KVY116"/>
  <c r="KVX116"/>
  <c r="KVW116"/>
  <c r="KVV116"/>
  <c r="KVU116"/>
  <c r="KVT116"/>
  <c r="KVS116"/>
  <c r="KVR116"/>
  <c r="KVQ116"/>
  <c r="KVP116"/>
  <c r="KVO116"/>
  <c r="KVN116"/>
  <c r="KVM116"/>
  <c r="KVL116"/>
  <c r="KVK116"/>
  <c r="KVJ116"/>
  <c r="KVI116"/>
  <c r="KVH116"/>
  <c r="KVG116"/>
  <c r="KVF116"/>
  <c r="KVE116"/>
  <c r="KVD116"/>
  <c r="KVC116"/>
  <c r="KVB116"/>
  <c r="KVA116"/>
  <c r="KUZ116"/>
  <c r="KUY116"/>
  <c r="KUX116"/>
  <c r="KUW116"/>
  <c r="KUV116"/>
  <c r="KUU116"/>
  <c r="KUT116"/>
  <c r="KUS116"/>
  <c r="KUR116"/>
  <c r="KUQ116"/>
  <c r="KUP116"/>
  <c r="KUO116"/>
  <c r="KUN116"/>
  <c r="KUM116"/>
  <c r="KUL116"/>
  <c r="KUK116"/>
  <c r="KUJ116"/>
  <c r="KUI116"/>
  <c r="KUH116"/>
  <c r="KUG116"/>
  <c r="KUF116"/>
  <c r="KUE116"/>
  <c r="KUD116"/>
  <c r="KUC116"/>
  <c r="KUB116"/>
  <c r="KUA116"/>
  <c r="KTZ116"/>
  <c r="KTY116"/>
  <c r="KTX116"/>
  <c r="KTW116"/>
  <c r="KTV116"/>
  <c r="KTU116"/>
  <c r="KTT116"/>
  <c r="KTS116"/>
  <c r="KTR116"/>
  <c r="KTQ116"/>
  <c r="KTP116"/>
  <c r="KTO116"/>
  <c r="KTN116"/>
  <c r="KTM116"/>
  <c r="KTL116"/>
  <c r="KTK116"/>
  <c r="KTJ116"/>
  <c r="KTI116"/>
  <c r="KTH116"/>
  <c r="KTG116"/>
  <c r="KTF116"/>
  <c r="KTE116"/>
  <c r="KTD116"/>
  <c r="KTC116"/>
  <c r="KTB116"/>
  <c r="KTA116"/>
  <c r="KSZ116"/>
  <c r="KSY116"/>
  <c r="KSX116"/>
  <c r="KSW116"/>
  <c r="KSV116"/>
  <c r="KSU116"/>
  <c r="KST116"/>
  <c r="KSS116"/>
  <c r="KSR116"/>
  <c r="KSQ116"/>
  <c r="KSP116"/>
  <c r="KSO116"/>
  <c r="KSN116"/>
  <c r="KSM116"/>
  <c r="KSL116"/>
  <c r="KSK116"/>
  <c r="KSJ116"/>
  <c r="KSI116"/>
  <c r="KSH116"/>
  <c r="KSG116"/>
  <c r="KSF116"/>
  <c r="KSE116"/>
  <c r="KSD116"/>
  <c r="KSC116"/>
  <c r="KSB116"/>
  <c r="KSA116"/>
  <c r="KRZ116"/>
  <c r="KRY116"/>
  <c r="KRX116"/>
  <c r="KRW116"/>
  <c r="KRV116"/>
  <c r="KRU116"/>
  <c r="KRT116"/>
  <c r="KRS116"/>
  <c r="KRR116"/>
  <c r="KRQ116"/>
  <c r="KRP116"/>
  <c r="KRO116"/>
  <c r="KRN116"/>
  <c r="KRM116"/>
  <c r="KRL116"/>
  <c r="KRK116"/>
  <c r="KRJ116"/>
  <c r="KRI116"/>
  <c r="KRH116"/>
  <c r="KRG116"/>
  <c r="KRF116"/>
  <c r="KRE116"/>
  <c r="KRD116"/>
  <c r="KRC116"/>
  <c r="KRB116"/>
  <c r="KRA116"/>
  <c r="KQZ116"/>
  <c r="KQY116"/>
  <c r="KQX116"/>
  <c r="KQW116"/>
  <c r="KQV116"/>
  <c r="KQU116"/>
  <c r="KQT116"/>
  <c r="KQS116"/>
  <c r="KQR116"/>
  <c r="KQQ116"/>
  <c r="KQP116"/>
  <c r="KQO116"/>
  <c r="KQN116"/>
  <c r="KQM116"/>
  <c r="KQL116"/>
  <c r="KQK116"/>
  <c r="KQJ116"/>
  <c r="KQI116"/>
  <c r="KQH116"/>
  <c r="KQG116"/>
  <c r="KQF116"/>
  <c r="KQE116"/>
  <c r="KQD116"/>
  <c r="KQC116"/>
  <c r="KQB116"/>
  <c r="KQA116"/>
  <c r="KPZ116"/>
  <c r="KPY116"/>
  <c r="KPX116"/>
  <c r="KPW116"/>
  <c r="KPV116"/>
  <c r="KPU116"/>
  <c r="KPT116"/>
  <c r="KPS116"/>
  <c r="KPR116"/>
  <c r="KPQ116"/>
  <c r="KPP116"/>
  <c r="KPO116"/>
  <c r="KPN116"/>
  <c r="KPM116"/>
  <c r="KPL116"/>
  <c r="KPK116"/>
  <c r="KPJ116"/>
  <c r="KPI116"/>
  <c r="KPH116"/>
  <c r="KPG116"/>
  <c r="KPF116"/>
  <c r="KPE116"/>
  <c r="KPD116"/>
  <c r="KPC116"/>
  <c r="KPB116"/>
  <c r="KPA116"/>
  <c r="KOZ116"/>
  <c r="KOY116"/>
  <c r="KOX116"/>
  <c r="KOW116"/>
  <c r="KOV116"/>
  <c r="KOU116"/>
  <c r="KOT116"/>
  <c r="KOS116"/>
  <c r="KOR116"/>
  <c r="KOQ116"/>
  <c r="KOP116"/>
  <c r="KOO116"/>
  <c r="KON116"/>
  <c r="KOM116"/>
  <c r="KOL116"/>
  <c r="KOK116"/>
  <c r="KOJ116"/>
  <c r="KOI116"/>
  <c r="KOH116"/>
  <c r="KOG116"/>
  <c r="KOF116"/>
  <c r="KOE116"/>
  <c r="KOD116"/>
  <c r="KOC116"/>
  <c r="KOB116"/>
  <c r="KOA116"/>
  <c r="KNZ116"/>
  <c r="KNY116"/>
  <c r="KNX116"/>
  <c r="KNW116"/>
  <c r="KNV116"/>
  <c r="KNU116"/>
  <c r="KNT116"/>
  <c r="KNS116"/>
  <c r="KNR116"/>
  <c r="KNQ116"/>
  <c r="KNP116"/>
  <c r="KNO116"/>
  <c r="KNN116"/>
  <c r="KNM116"/>
  <c r="KNL116"/>
  <c r="KNK116"/>
  <c r="KNJ116"/>
  <c r="KNI116"/>
  <c r="KNH116"/>
  <c r="KNG116"/>
  <c r="KNF116"/>
  <c r="KNE116"/>
  <c r="KND116"/>
  <c r="KNC116"/>
  <c r="KNB116"/>
  <c r="KNA116"/>
  <c r="KMZ116"/>
  <c r="KMY116"/>
  <c r="KMX116"/>
  <c r="KMW116"/>
  <c r="KMV116"/>
  <c r="KMU116"/>
  <c r="KMT116"/>
  <c r="KMS116"/>
  <c r="KMR116"/>
  <c r="KMQ116"/>
  <c r="KMP116"/>
  <c r="KMO116"/>
  <c r="KMN116"/>
  <c r="KMM116"/>
  <c r="KML116"/>
  <c r="KMK116"/>
  <c r="KMJ116"/>
  <c r="KMI116"/>
  <c r="KMH116"/>
  <c r="KMG116"/>
  <c r="KMF116"/>
  <c r="KME116"/>
  <c r="KMD116"/>
  <c r="KMC116"/>
  <c r="KMB116"/>
  <c r="KMA116"/>
  <c r="KLZ116"/>
  <c r="KLY116"/>
  <c r="KLX116"/>
  <c r="KLW116"/>
  <c r="KLV116"/>
  <c r="KLU116"/>
  <c r="KLT116"/>
  <c r="KLS116"/>
  <c r="KLR116"/>
  <c r="KLQ116"/>
  <c r="KLP116"/>
  <c r="KLO116"/>
  <c r="KLN116"/>
  <c r="KLM116"/>
  <c r="KLL116"/>
  <c r="KLK116"/>
  <c r="KLJ116"/>
  <c r="KLI116"/>
  <c r="KLH116"/>
  <c r="KLG116"/>
  <c r="KLF116"/>
  <c r="KLE116"/>
  <c r="KLD116"/>
  <c r="KLC116"/>
  <c r="KLB116"/>
  <c r="KLA116"/>
  <c r="KKZ116"/>
  <c r="KKY116"/>
  <c r="KKX116"/>
  <c r="KKW116"/>
  <c r="KKV116"/>
  <c r="KKU116"/>
  <c r="KKT116"/>
  <c r="KKS116"/>
  <c r="KKR116"/>
  <c r="KKQ116"/>
  <c r="KKP116"/>
  <c r="KKO116"/>
  <c r="KKN116"/>
  <c r="KKM116"/>
  <c r="KKL116"/>
  <c r="KKK116"/>
  <c r="KKJ116"/>
  <c r="KKI116"/>
  <c r="KKH116"/>
  <c r="KKG116"/>
  <c r="KKF116"/>
  <c r="KKE116"/>
  <c r="KKD116"/>
  <c r="KKC116"/>
  <c r="KKB116"/>
  <c r="KKA116"/>
  <c r="KJZ116"/>
  <c r="KJY116"/>
  <c r="KJX116"/>
  <c r="KJW116"/>
  <c r="KJV116"/>
  <c r="KJU116"/>
  <c r="KJT116"/>
  <c r="KJS116"/>
  <c r="KJR116"/>
  <c r="KJQ116"/>
  <c r="KJP116"/>
  <c r="KJO116"/>
  <c r="KJN116"/>
  <c r="KJM116"/>
  <c r="KJL116"/>
  <c r="KJK116"/>
  <c r="KJJ116"/>
  <c r="KJI116"/>
  <c r="KJH116"/>
  <c r="KJG116"/>
  <c r="KJF116"/>
  <c r="KJE116"/>
  <c r="KJD116"/>
  <c r="KJC116"/>
  <c r="KJB116"/>
  <c r="KJA116"/>
  <c r="KIZ116"/>
  <c r="KIY116"/>
  <c r="KIX116"/>
  <c r="KIW116"/>
  <c r="KIV116"/>
  <c r="KIU116"/>
  <c r="KIT116"/>
  <c r="KIS116"/>
  <c r="KIR116"/>
  <c r="KIQ116"/>
  <c r="KIP116"/>
  <c r="KIO116"/>
  <c r="KIN116"/>
  <c r="KIM116"/>
  <c r="KIL116"/>
  <c r="KIK116"/>
  <c r="KIJ116"/>
  <c r="KII116"/>
  <c r="KIH116"/>
  <c r="KIG116"/>
  <c r="KIF116"/>
  <c r="KIE116"/>
  <c r="KID116"/>
  <c r="KIC116"/>
  <c r="KIB116"/>
  <c r="KIA116"/>
  <c r="KHZ116"/>
  <c r="KHY116"/>
  <c r="KHX116"/>
  <c r="KHW116"/>
  <c r="KHV116"/>
  <c r="KHU116"/>
  <c r="KHT116"/>
  <c r="KHS116"/>
  <c r="KHR116"/>
  <c r="KHQ116"/>
  <c r="KHP116"/>
  <c r="KHO116"/>
  <c r="KHN116"/>
  <c r="KHM116"/>
  <c r="KHL116"/>
  <c r="KHK116"/>
  <c r="KHJ116"/>
  <c r="KHI116"/>
  <c r="KHH116"/>
  <c r="KHG116"/>
  <c r="KHF116"/>
  <c r="KHE116"/>
  <c r="KHD116"/>
  <c r="KHC116"/>
  <c r="KHB116"/>
  <c r="KHA116"/>
  <c r="KGZ116"/>
  <c r="KGY116"/>
  <c r="KGX116"/>
  <c r="KGW116"/>
  <c r="KGV116"/>
  <c r="KGU116"/>
  <c r="KGT116"/>
  <c r="KGS116"/>
  <c r="KGR116"/>
  <c r="KGQ116"/>
  <c r="KGP116"/>
  <c r="KGO116"/>
  <c r="KGN116"/>
  <c r="KGM116"/>
  <c r="KGL116"/>
  <c r="KGK116"/>
  <c r="KGJ116"/>
  <c r="KGI116"/>
  <c r="KGH116"/>
  <c r="KGG116"/>
  <c r="KGF116"/>
  <c r="KGE116"/>
  <c r="KGD116"/>
  <c r="KGC116"/>
  <c r="KGB116"/>
  <c r="KGA116"/>
  <c r="KFZ116"/>
  <c r="KFY116"/>
  <c r="KFX116"/>
  <c r="KFW116"/>
  <c r="KFV116"/>
  <c r="KFU116"/>
  <c r="KFT116"/>
  <c r="KFS116"/>
  <c r="KFR116"/>
  <c r="KFQ116"/>
  <c r="KFP116"/>
  <c r="KFO116"/>
  <c r="KFN116"/>
  <c r="KFM116"/>
  <c r="KFL116"/>
  <c r="KFK116"/>
  <c r="KFJ116"/>
  <c r="KFI116"/>
  <c r="KFH116"/>
  <c r="KFG116"/>
  <c r="KFF116"/>
  <c r="KFE116"/>
  <c r="KFD116"/>
  <c r="KFC116"/>
  <c r="KFB116"/>
  <c r="KFA116"/>
  <c r="KEZ116"/>
  <c r="KEY116"/>
  <c r="KEX116"/>
  <c r="KEW116"/>
  <c r="KEV116"/>
  <c r="KEU116"/>
  <c r="KET116"/>
  <c r="KES116"/>
  <c r="KER116"/>
  <c r="KEQ116"/>
  <c r="KEP116"/>
  <c r="KEO116"/>
  <c r="KEN116"/>
  <c r="KEM116"/>
  <c r="KEL116"/>
  <c r="KEK116"/>
  <c r="KEJ116"/>
  <c r="KEI116"/>
  <c r="KEH116"/>
  <c r="KEG116"/>
  <c r="KEF116"/>
  <c r="KEE116"/>
  <c r="KED116"/>
  <c r="KEC116"/>
  <c r="KEB116"/>
  <c r="KEA116"/>
  <c r="KDZ116"/>
  <c r="KDY116"/>
  <c r="KDX116"/>
  <c r="KDW116"/>
  <c r="KDV116"/>
  <c r="KDU116"/>
  <c r="KDT116"/>
  <c r="KDS116"/>
  <c r="KDR116"/>
  <c r="KDQ116"/>
  <c r="KDP116"/>
  <c r="KDO116"/>
  <c r="KDN116"/>
  <c r="KDM116"/>
  <c r="KDL116"/>
  <c r="KDK116"/>
  <c r="KDJ116"/>
  <c r="KDI116"/>
  <c r="KDH116"/>
  <c r="KDG116"/>
  <c r="KDF116"/>
  <c r="KDE116"/>
  <c r="KDD116"/>
  <c r="KDC116"/>
  <c r="KDB116"/>
  <c r="KDA116"/>
  <c r="KCZ116"/>
  <c r="KCY116"/>
  <c r="KCX116"/>
  <c r="KCW116"/>
  <c r="KCV116"/>
  <c r="KCU116"/>
  <c r="KCT116"/>
  <c r="KCS116"/>
  <c r="KCR116"/>
  <c r="KCQ116"/>
  <c r="KCP116"/>
  <c r="KCO116"/>
  <c r="KCN116"/>
  <c r="KCM116"/>
  <c r="KCL116"/>
  <c r="KCK116"/>
  <c r="KCJ116"/>
  <c r="KCI116"/>
  <c r="KCH116"/>
  <c r="KCG116"/>
  <c r="KCF116"/>
  <c r="KCE116"/>
  <c r="KCD116"/>
  <c r="KCC116"/>
  <c r="KCB116"/>
  <c r="KCA116"/>
  <c r="KBZ116"/>
  <c r="KBY116"/>
  <c r="KBX116"/>
  <c r="KBW116"/>
  <c r="KBV116"/>
  <c r="KBU116"/>
  <c r="KBT116"/>
  <c r="KBS116"/>
  <c r="KBR116"/>
  <c r="KBQ116"/>
  <c r="KBP116"/>
  <c r="KBO116"/>
  <c r="KBN116"/>
  <c r="KBM116"/>
  <c r="KBL116"/>
  <c r="KBK116"/>
  <c r="KBJ116"/>
  <c r="KBI116"/>
  <c r="KBH116"/>
  <c r="KBG116"/>
  <c r="KBF116"/>
  <c r="KBE116"/>
  <c r="KBD116"/>
  <c r="KBC116"/>
  <c r="KBB116"/>
  <c r="KBA116"/>
  <c r="KAZ116"/>
  <c r="KAY116"/>
  <c r="KAX116"/>
  <c r="KAW116"/>
  <c r="KAV116"/>
  <c r="KAU116"/>
  <c r="KAT116"/>
  <c r="KAS116"/>
  <c r="KAR116"/>
  <c r="KAQ116"/>
  <c r="KAP116"/>
  <c r="KAO116"/>
  <c r="KAN116"/>
  <c r="KAM116"/>
  <c r="KAL116"/>
  <c r="KAK116"/>
  <c r="KAJ116"/>
  <c r="KAI116"/>
  <c r="KAH116"/>
  <c r="KAG116"/>
  <c r="KAF116"/>
  <c r="KAE116"/>
  <c r="KAD116"/>
  <c r="KAC116"/>
  <c r="KAB116"/>
  <c r="KAA116"/>
  <c r="JZZ116"/>
  <c r="JZY116"/>
  <c r="JZX116"/>
  <c r="JZW116"/>
  <c r="JZV116"/>
  <c r="JZU116"/>
  <c r="JZT116"/>
  <c r="JZS116"/>
  <c r="JZR116"/>
  <c r="JZQ116"/>
  <c r="JZP116"/>
  <c r="JZO116"/>
  <c r="JZN116"/>
  <c r="JZM116"/>
  <c r="JZL116"/>
  <c r="JZK116"/>
  <c r="JZJ116"/>
  <c r="JZI116"/>
  <c r="JZH116"/>
  <c r="JZG116"/>
  <c r="JZF116"/>
  <c r="JZE116"/>
  <c r="JZD116"/>
  <c r="JZC116"/>
  <c r="JZB116"/>
  <c r="JZA116"/>
  <c r="JYZ116"/>
  <c r="JYY116"/>
  <c r="JYX116"/>
  <c r="JYW116"/>
  <c r="JYV116"/>
  <c r="JYU116"/>
  <c r="JYT116"/>
  <c r="JYS116"/>
  <c r="JYR116"/>
  <c r="JYQ116"/>
  <c r="JYP116"/>
  <c r="JYO116"/>
  <c r="JYN116"/>
  <c r="JYM116"/>
  <c r="JYL116"/>
  <c r="JYK116"/>
  <c r="JYJ116"/>
  <c r="JYI116"/>
  <c r="JYH116"/>
  <c r="JYG116"/>
  <c r="JYF116"/>
  <c r="JYE116"/>
  <c r="JYD116"/>
  <c r="JYC116"/>
  <c r="JYB116"/>
  <c r="JYA116"/>
  <c r="JXZ116"/>
  <c r="JXY116"/>
  <c r="JXX116"/>
  <c r="JXW116"/>
  <c r="JXV116"/>
  <c r="JXU116"/>
  <c r="JXT116"/>
  <c r="JXS116"/>
  <c r="JXR116"/>
  <c r="JXQ116"/>
  <c r="JXP116"/>
  <c r="JXO116"/>
  <c r="JXN116"/>
  <c r="JXM116"/>
  <c r="JXL116"/>
  <c r="JXK116"/>
  <c r="JXJ116"/>
  <c r="JXI116"/>
  <c r="JXH116"/>
  <c r="JXG116"/>
  <c r="JXF116"/>
  <c r="JXE116"/>
  <c r="JXD116"/>
  <c r="JXC116"/>
  <c r="JXB116"/>
  <c r="JXA116"/>
  <c r="JWZ116"/>
  <c r="JWY116"/>
  <c r="JWX116"/>
  <c r="JWW116"/>
  <c r="JWV116"/>
  <c r="JWU116"/>
  <c r="JWT116"/>
  <c r="JWS116"/>
  <c r="JWR116"/>
  <c r="JWQ116"/>
  <c r="JWP116"/>
  <c r="JWO116"/>
  <c r="JWN116"/>
  <c r="JWM116"/>
  <c r="JWL116"/>
  <c r="JWK116"/>
  <c r="JWJ116"/>
  <c r="JWI116"/>
  <c r="JWH116"/>
  <c r="JWG116"/>
  <c r="JWF116"/>
  <c r="JWE116"/>
  <c r="JWD116"/>
  <c r="JWC116"/>
  <c r="JWB116"/>
  <c r="JWA116"/>
  <c r="JVZ116"/>
  <c r="JVY116"/>
  <c r="JVX116"/>
  <c r="JVW116"/>
  <c r="JVV116"/>
  <c r="JVU116"/>
  <c r="JVT116"/>
  <c r="JVS116"/>
  <c r="JVR116"/>
  <c r="JVQ116"/>
  <c r="JVP116"/>
  <c r="JVO116"/>
  <c r="JVN116"/>
  <c r="JVM116"/>
  <c r="JVL116"/>
  <c r="JVK116"/>
  <c r="JVJ116"/>
  <c r="JVI116"/>
  <c r="JVH116"/>
  <c r="JVG116"/>
  <c r="JVF116"/>
  <c r="JVE116"/>
  <c r="JVD116"/>
  <c r="JVC116"/>
  <c r="JVB116"/>
  <c r="JVA116"/>
  <c r="JUZ116"/>
  <c r="JUY116"/>
  <c r="JUX116"/>
  <c r="JUW116"/>
  <c r="JUV116"/>
  <c r="JUU116"/>
  <c r="JUT116"/>
  <c r="JUS116"/>
  <c r="JUR116"/>
  <c r="JUQ116"/>
  <c r="JUP116"/>
  <c r="JUO116"/>
  <c r="JUN116"/>
  <c r="JUM116"/>
  <c r="JUL116"/>
  <c r="JUK116"/>
  <c r="JUJ116"/>
  <c r="JUI116"/>
  <c r="JUH116"/>
  <c r="JUG116"/>
  <c r="JUF116"/>
  <c r="JUE116"/>
  <c r="JUD116"/>
  <c r="JUC116"/>
  <c r="JUB116"/>
  <c r="JUA116"/>
  <c r="JTZ116"/>
  <c r="JTY116"/>
  <c r="JTX116"/>
  <c r="JTW116"/>
  <c r="JTV116"/>
  <c r="JTU116"/>
  <c r="JTT116"/>
  <c r="JTS116"/>
  <c r="JTR116"/>
  <c r="JTQ116"/>
  <c r="JTP116"/>
  <c r="JTO116"/>
  <c r="JTN116"/>
  <c r="JTM116"/>
  <c r="JTL116"/>
  <c r="JTK116"/>
  <c r="JTJ116"/>
  <c r="JTI116"/>
  <c r="JTH116"/>
  <c r="JTG116"/>
  <c r="JTF116"/>
  <c r="JTE116"/>
  <c r="JTD116"/>
  <c r="JTC116"/>
  <c r="JTB116"/>
  <c r="JTA116"/>
  <c r="JSZ116"/>
  <c r="JSY116"/>
  <c r="JSX116"/>
  <c r="JSW116"/>
  <c r="JSV116"/>
  <c r="JSU116"/>
  <c r="JST116"/>
  <c r="JSS116"/>
  <c r="JSR116"/>
  <c r="JSQ116"/>
  <c r="JSP116"/>
  <c r="JSO116"/>
  <c r="JSN116"/>
  <c r="JSM116"/>
  <c r="JSL116"/>
  <c r="JSK116"/>
  <c r="JSJ116"/>
  <c r="JSI116"/>
  <c r="JSH116"/>
  <c r="JSG116"/>
  <c r="JSF116"/>
  <c r="JSE116"/>
  <c r="JSD116"/>
  <c r="JSC116"/>
  <c r="JSB116"/>
  <c r="JSA116"/>
  <c r="JRZ116"/>
  <c r="JRY116"/>
  <c r="JRX116"/>
  <c r="JRW116"/>
  <c r="JRV116"/>
  <c r="JRU116"/>
  <c r="JRT116"/>
  <c r="JRS116"/>
  <c r="JRR116"/>
  <c r="JRQ116"/>
  <c r="JRP116"/>
  <c r="JRO116"/>
  <c r="JRN116"/>
  <c r="JRM116"/>
  <c r="JRL116"/>
  <c r="JRK116"/>
  <c r="JRJ116"/>
  <c r="JRI116"/>
  <c r="JRH116"/>
  <c r="JRG116"/>
  <c r="JRF116"/>
  <c r="JRE116"/>
  <c r="JRD116"/>
  <c r="JRC116"/>
  <c r="JRB116"/>
  <c r="JRA116"/>
  <c r="JQZ116"/>
  <c r="JQY116"/>
  <c r="JQX116"/>
  <c r="JQW116"/>
  <c r="JQV116"/>
  <c r="JQU116"/>
  <c r="JQT116"/>
  <c r="JQS116"/>
  <c r="JQR116"/>
  <c r="JQQ116"/>
  <c r="JQP116"/>
  <c r="JQO116"/>
  <c r="JQN116"/>
  <c r="JQM116"/>
  <c r="JQL116"/>
  <c r="JQK116"/>
  <c r="JQJ116"/>
  <c r="JQI116"/>
  <c r="JQH116"/>
  <c r="JQG116"/>
  <c r="JQF116"/>
  <c r="JQE116"/>
  <c r="JQD116"/>
  <c r="JQC116"/>
  <c r="JQB116"/>
  <c r="JQA116"/>
  <c r="JPZ116"/>
  <c r="JPY116"/>
  <c r="JPX116"/>
  <c r="JPW116"/>
  <c r="JPV116"/>
  <c r="JPU116"/>
  <c r="JPT116"/>
  <c r="JPS116"/>
  <c r="JPR116"/>
  <c r="JPQ116"/>
  <c r="JPP116"/>
  <c r="JPO116"/>
  <c r="JPN116"/>
  <c r="JPM116"/>
  <c r="JPL116"/>
  <c r="JPK116"/>
  <c r="JPJ116"/>
  <c r="JPI116"/>
  <c r="JPH116"/>
  <c r="JPG116"/>
  <c r="JPF116"/>
  <c r="JPE116"/>
  <c r="JPD116"/>
  <c r="JPC116"/>
  <c r="JPB116"/>
  <c r="JPA116"/>
  <c r="JOZ116"/>
  <c r="JOY116"/>
  <c r="JOX116"/>
  <c r="JOW116"/>
  <c r="JOV116"/>
  <c r="JOU116"/>
  <c r="JOT116"/>
  <c r="JOS116"/>
  <c r="JOR116"/>
  <c r="JOQ116"/>
  <c r="JOP116"/>
  <c r="JOO116"/>
  <c r="JON116"/>
  <c r="JOM116"/>
  <c r="JOL116"/>
  <c r="JOK116"/>
  <c r="JOJ116"/>
  <c r="JOI116"/>
  <c r="JOH116"/>
  <c r="JOG116"/>
  <c r="JOF116"/>
  <c r="JOE116"/>
  <c r="JOD116"/>
  <c r="JOC116"/>
  <c r="JOB116"/>
  <c r="JOA116"/>
  <c r="JNZ116"/>
  <c r="JNY116"/>
  <c r="JNX116"/>
  <c r="JNW116"/>
  <c r="JNV116"/>
  <c r="JNU116"/>
  <c r="JNT116"/>
  <c r="JNS116"/>
  <c r="JNR116"/>
  <c r="JNQ116"/>
  <c r="JNP116"/>
  <c r="JNO116"/>
  <c r="JNN116"/>
  <c r="JNM116"/>
  <c r="JNL116"/>
  <c r="JNK116"/>
  <c r="JNJ116"/>
  <c r="JNI116"/>
  <c r="JNH116"/>
  <c r="JNG116"/>
  <c r="JNF116"/>
  <c r="JNE116"/>
  <c r="JND116"/>
  <c r="JNC116"/>
  <c r="JNB116"/>
  <c r="JNA116"/>
  <c r="JMZ116"/>
  <c r="JMY116"/>
  <c r="JMX116"/>
  <c r="JMW116"/>
  <c r="JMV116"/>
  <c r="JMU116"/>
  <c r="JMT116"/>
  <c r="JMS116"/>
  <c r="JMR116"/>
  <c r="JMQ116"/>
  <c r="JMP116"/>
  <c r="JMO116"/>
  <c r="JMN116"/>
  <c r="JMM116"/>
  <c r="JML116"/>
  <c r="JMK116"/>
  <c r="JMJ116"/>
  <c r="JMI116"/>
  <c r="JMH116"/>
  <c r="JMG116"/>
  <c r="JMF116"/>
  <c r="JME116"/>
  <c r="JMD116"/>
  <c r="JMC116"/>
  <c r="JMB116"/>
  <c r="JMA116"/>
  <c r="JLZ116"/>
  <c r="JLY116"/>
  <c r="JLX116"/>
  <c r="JLW116"/>
  <c r="JLV116"/>
  <c r="JLU116"/>
  <c r="JLT116"/>
  <c r="JLS116"/>
  <c r="JLR116"/>
  <c r="JLQ116"/>
  <c r="JLP116"/>
  <c r="JLO116"/>
  <c r="JLN116"/>
  <c r="JLM116"/>
  <c r="JLL116"/>
  <c r="JLK116"/>
  <c r="JLJ116"/>
  <c r="JLI116"/>
  <c r="JLH116"/>
  <c r="JLG116"/>
  <c r="JLF116"/>
  <c r="JLE116"/>
  <c r="JLD116"/>
  <c r="JLC116"/>
  <c r="JLB116"/>
  <c r="JLA116"/>
  <c r="JKZ116"/>
  <c r="JKY116"/>
  <c r="JKX116"/>
  <c r="JKW116"/>
  <c r="JKV116"/>
  <c r="JKU116"/>
  <c r="JKT116"/>
  <c r="JKS116"/>
  <c r="JKR116"/>
  <c r="JKQ116"/>
  <c r="JKP116"/>
  <c r="JKO116"/>
  <c r="JKN116"/>
  <c r="JKM116"/>
  <c r="JKL116"/>
  <c r="JKK116"/>
  <c r="JKJ116"/>
  <c r="JKI116"/>
  <c r="JKH116"/>
  <c r="JKG116"/>
  <c r="JKF116"/>
  <c r="JKE116"/>
  <c r="JKD116"/>
  <c r="JKC116"/>
  <c r="JKB116"/>
  <c r="JKA116"/>
  <c r="JJZ116"/>
  <c r="JJY116"/>
  <c r="JJX116"/>
  <c r="JJW116"/>
  <c r="JJV116"/>
  <c r="JJU116"/>
  <c r="JJT116"/>
  <c r="JJS116"/>
  <c r="JJR116"/>
  <c r="JJQ116"/>
  <c r="JJP116"/>
  <c r="JJO116"/>
  <c r="JJN116"/>
  <c r="JJM116"/>
  <c r="JJL116"/>
  <c r="JJK116"/>
  <c r="JJJ116"/>
  <c r="JJI116"/>
  <c r="JJH116"/>
  <c r="JJG116"/>
  <c r="JJF116"/>
  <c r="JJE116"/>
  <c r="JJD116"/>
  <c r="JJC116"/>
  <c r="JJB116"/>
  <c r="JJA116"/>
  <c r="JIZ116"/>
  <c r="JIY116"/>
  <c r="JIX116"/>
  <c r="JIW116"/>
  <c r="JIV116"/>
  <c r="JIU116"/>
  <c r="JIT116"/>
  <c r="JIS116"/>
  <c r="JIR116"/>
  <c r="JIQ116"/>
  <c r="JIP116"/>
  <c r="JIO116"/>
  <c r="JIN116"/>
  <c r="JIM116"/>
  <c r="JIL116"/>
  <c r="JIK116"/>
  <c r="JIJ116"/>
  <c r="JII116"/>
  <c r="JIH116"/>
  <c r="JIG116"/>
  <c r="JIF116"/>
  <c r="JIE116"/>
  <c r="JID116"/>
  <c r="JIC116"/>
  <c r="JIB116"/>
  <c r="JIA116"/>
  <c r="JHZ116"/>
  <c r="JHY116"/>
  <c r="JHX116"/>
  <c r="JHW116"/>
  <c r="JHV116"/>
  <c r="JHU116"/>
  <c r="JHT116"/>
  <c r="JHS116"/>
  <c r="JHR116"/>
  <c r="JHQ116"/>
  <c r="JHP116"/>
  <c r="JHO116"/>
  <c r="JHN116"/>
  <c r="JHM116"/>
  <c r="JHL116"/>
  <c r="JHK116"/>
  <c r="JHJ116"/>
  <c r="JHI116"/>
  <c r="JHH116"/>
  <c r="JHG116"/>
  <c r="JHF116"/>
  <c r="JHE116"/>
  <c r="JHD116"/>
  <c r="JHC116"/>
  <c r="JHB116"/>
  <c r="JHA116"/>
  <c r="JGZ116"/>
  <c r="JGY116"/>
  <c r="JGX116"/>
  <c r="JGW116"/>
  <c r="JGV116"/>
  <c r="JGU116"/>
  <c r="JGT116"/>
  <c r="JGS116"/>
  <c r="JGR116"/>
  <c r="JGQ116"/>
  <c r="JGP116"/>
  <c r="JGO116"/>
  <c r="JGN116"/>
  <c r="JGM116"/>
  <c r="JGL116"/>
  <c r="JGK116"/>
  <c r="JGJ116"/>
  <c r="JGI116"/>
  <c r="JGH116"/>
  <c r="JGG116"/>
  <c r="JGF116"/>
  <c r="JGE116"/>
  <c r="JGD116"/>
  <c r="JGC116"/>
  <c r="JGB116"/>
  <c r="JGA116"/>
  <c r="JFZ116"/>
  <c r="JFY116"/>
  <c r="JFX116"/>
  <c r="JFW116"/>
  <c r="JFV116"/>
  <c r="JFU116"/>
  <c r="JFT116"/>
  <c r="JFS116"/>
  <c r="JFR116"/>
  <c r="JFQ116"/>
  <c r="JFP116"/>
  <c r="JFO116"/>
  <c r="JFN116"/>
  <c r="JFM116"/>
  <c r="JFL116"/>
  <c r="JFK116"/>
  <c r="JFJ116"/>
  <c r="JFI116"/>
  <c r="JFH116"/>
  <c r="JFG116"/>
  <c r="JFF116"/>
  <c r="JFE116"/>
  <c r="JFD116"/>
  <c r="JFC116"/>
  <c r="JFB116"/>
  <c r="JFA116"/>
  <c r="JEZ116"/>
  <c r="JEY116"/>
  <c r="JEX116"/>
  <c r="JEW116"/>
  <c r="JEV116"/>
  <c r="JEU116"/>
  <c r="JET116"/>
  <c r="JES116"/>
  <c r="JER116"/>
  <c r="JEQ116"/>
  <c r="JEP116"/>
  <c r="JEO116"/>
  <c r="JEN116"/>
  <c r="JEM116"/>
  <c r="JEL116"/>
  <c r="JEK116"/>
  <c r="JEJ116"/>
  <c r="JEI116"/>
  <c r="JEH116"/>
  <c r="JEG116"/>
  <c r="JEF116"/>
  <c r="JEE116"/>
  <c r="JED116"/>
  <c r="JEC116"/>
  <c r="JEB116"/>
  <c r="JEA116"/>
  <c r="JDZ116"/>
  <c r="JDY116"/>
  <c r="JDX116"/>
  <c r="JDW116"/>
  <c r="JDV116"/>
  <c r="JDU116"/>
  <c r="JDT116"/>
  <c r="JDS116"/>
  <c r="JDR116"/>
  <c r="JDQ116"/>
  <c r="JDP116"/>
  <c r="JDO116"/>
  <c r="JDN116"/>
  <c r="JDM116"/>
  <c r="JDL116"/>
  <c r="JDK116"/>
  <c r="JDJ116"/>
  <c r="JDI116"/>
  <c r="JDH116"/>
  <c r="JDG116"/>
  <c r="JDF116"/>
  <c r="JDE116"/>
  <c r="JDD116"/>
  <c r="JDC116"/>
  <c r="JDB116"/>
  <c r="JDA116"/>
  <c r="JCZ116"/>
  <c r="JCY116"/>
  <c r="JCX116"/>
  <c r="JCW116"/>
  <c r="JCV116"/>
  <c r="JCU116"/>
  <c r="JCT116"/>
  <c r="JCS116"/>
  <c r="JCR116"/>
  <c r="JCQ116"/>
  <c r="JCP116"/>
  <c r="JCO116"/>
  <c r="JCN116"/>
  <c r="JCM116"/>
  <c r="JCL116"/>
  <c r="JCK116"/>
  <c r="JCJ116"/>
  <c r="JCI116"/>
  <c r="JCH116"/>
  <c r="JCG116"/>
  <c r="JCF116"/>
  <c r="JCE116"/>
  <c r="JCD116"/>
  <c r="JCC116"/>
  <c r="JCB116"/>
  <c r="JCA116"/>
  <c r="JBZ116"/>
  <c r="JBY116"/>
  <c r="JBX116"/>
  <c r="JBW116"/>
  <c r="JBV116"/>
  <c r="JBU116"/>
  <c r="JBT116"/>
  <c r="JBS116"/>
  <c r="JBR116"/>
  <c r="JBQ116"/>
  <c r="JBP116"/>
  <c r="JBO116"/>
  <c r="JBN116"/>
  <c r="JBM116"/>
  <c r="JBL116"/>
  <c r="JBK116"/>
  <c r="JBJ116"/>
  <c r="JBI116"/>
  <c r="JBH116"/>
  <c r="JBG116"/>
  <c r="JBF116"/>
  <c r="JBE116"/>
  <c r="JBD116"/>
  <c r="JBC116"/>
  <c r="JBB116"/>
  <c r="JBA116"/>
  <c r="JAZ116"/>
  <c r="JAY116"/>
  <c r="JAX116"/>
  <c r="JAW116"/>
  <c r="JAV116"/>
  <c r="JAU116"/>
  <c r="JAT116"/>
  <c r="JAS116"/>
  <c r="JAR116"/>
  <c r="JAQ116"/>
  <c r="JAP116"/>
  <c r="JAO116"/>
  <c r="JAN116"/>
  <c r="JAM116"/>
  <c r="JAL116"/>
  <c r="JAK116"/>
  <c r="JAJ116"/>
  <c r="JAI116"/>
  <c r="JAH116"/>
  <c r="JAG116"/>
  <c r="JAF116"/>
  <c r="JAE116"/>
  <c r="JAD116"/>
  <c r="JAC116"/>
  <c r="JAB116"/>
  <c r="JAA116"/>
  <c r="IZZ116"/>
  <c r="IZY116"/>
  <c r="IZX116"/>
  <c r="IZW116"/>
  <c r="IZV116"/>
  <c r="IZU116"/>
  <c r="IZT116"/>
  <c r="IZS116"/>
  <c r="IZR116"/>
  <c r="IZQ116"/>
  <c r="IZP116"/>
  <c r="IZO116"/>
  <c r="IZN116"/>
  <c r="IZM116"/>
  <c r="IZL116"/>
  <c r="IZK116"/>
  <c r="IZJ116"/>
  <c r="IZI116"/>
  <c r="IZH116"/>
  <c r="IZG116"/>
  <c r="IZF116"/>
  <c r="IZE116"/>
  <c r="IZD116"/>
  <c r="IZC116"/>
  <c r="IZB116"/>
  <c r="IZA116"/>
  <c r="IYZ116"/>
  <c r="IYY116"/>
  <c r="IYX116"/>
  <c r="IYW116"/>
  <c r="IYV116"/>
  <c r="IYU116"/>
  <c r="IYT116"/>
  <c r="IYS116"/>
  <c r="IYR116"/>
  <c r="IYQ116"/>
  <c r="IYP116"/>
  <c r="IYO116"/>
  <c r="IYN116"/>
  <c r="IYM116"/>
  <c r="IYL116"/>
  <c r="IYK116"/>
  <c r="IYJ116"/>
  <c r="IYI116"/>
  <c r="IYH116"/>
  <c r="IYG116"/>
  <c r="IYF116"/>
  <c r="IYE116"/>
  <c r="IYD116"/>
  <c r="IYC116"/>
  <c r="IYB116"/>
  <c r="IYA116"/>
  <c r="IXZ116"/>
  <c r="IXY116"/>
  <c r="IXX116"/>
  <c r="IXW116"/>
  <c r="IXV116"/>
  <c r="IXU116"/>
  <c r="IXT116"/>
  <c r="IXS116"/>
  <c r="IXR116"/>
  <c r="IXQ116"/>
  <c r="IXP116"/>
  <c r="IXO116"/>
  <c r="IXN116"/>
  <c r="IXM116"/>
  <c r="IXL116"/>
  <c r="IXK116"/>
  <c r="IXJ116"/>
  <c r="IXI116"/>
  <c r="IXH116"/>
  <c r="IXG116"/>
  <c r="IXF116"/>
  <c r="IXE116"/>
  <c r="IXD116"/>
  <c r="IXC116"/>
  <c r="IXB116"/>
  <c r="IXA116"/>
  <c r="IWZ116"/>
  <c r="IWY116"/>
  <c r="IWX116"/>
  <c r="IWW116"/>
  <c r="IWV116"/>
  <c r="IWU116"/>
  <c r="IWT116"/>
  <c r="IWS116"/>
  <c r="IWR116"/>
  <c r="IWQ116"/>
  <c r="IWP116"/>
  <c r="IWO116"/>
  <c r="IWN116"/>
  <c r="IWM116"/>
  <c r="IWL116"/>
  <c r="IWK116"/>
  <c r="IWJ116"/>
  <c r="IWI116"/>
  <c r="IWH116"/>
  <c r="IWG116"/>
  <c r="IWF116"/>
  <c r="IWE116"/>
  <c r="IWD116"/>
  <c r="IWC116"/>
  <c r="IWB116"/>
  <c r="IWA116"/>
  <c r="IVZ116"/>
  <c r="IVY116"/>
  <c r="IVX116"/>
  <c r="IVW116"/>
  <c r="IVV116"/>
  <c r="IVU116"/>
  <c r="IVT116"/>
  <c r="IVS116"/>
  <c r="IVR116"/>
  <c r="IVQ116"/>
  <c r="IVP116"/>
  <c r="IVO116"/>
  <c r="IVN116"/>
  <c r="IVM116"/>
  <c r="IVL116"/>
  <c r="IVK116"/>
  <c r="IVJ116"/>
  <c r="IVI116"/>
  <c r="IVH116"/>
  <c r="IVG116"/>
  <c r="IVF116"/>
  <c r="IVE116"/>
  <c r="IVD116"/>
  <c r="IVC116"/>
  <c r="IVB116"/>
  <c r="IVA116"/>
  <c r="IUZ116"/>
  <c r="IUY116"/>
  <c r="IUX116"/>
  <c r="IUW116"/>
  <c r="IUV116"/>
  <c r="IUU116"/>
  <c r="IUT116"/>
  <c r="IUS116"/>
  <c r="IUR116"/>
  <c r="IUQ116"/>
  <c r="IUP116"/>
  <c r="IUO116"/>
  <c r="IUN116"/>
  <c r="IUM116"/>
  <c r="IUL116"/>
  <c r="IUK116"/>
  <c r="IUJ116"/>
  <c r="IUI116"/>
  <c r="IUH116"/>
  <c r="IUG116"/>
  <c r="IUF116"/>
  <c r="IUE116"/>
  <c r="IUD116"/>
  <c r="IUC116"/>
  <c r="IUB116"/>
  <c r="IUA116"/>
  <c r="ITZ116"/>
  <c r="ITY116"/>
  <c r="ITX116"/>
  <c r="ITW116"/>
  <c r="ITV116"/>
  <c r="ITU116"/>
  <c r="ITT116"/>
  <c r="ITS116"/>
  <c r="ITR116"/>
  <c r="ITQ116"/>
  <c r="ITP116"/>
  <c r="ITO116"/>
  <c r="ITN116"/>
  <c r="ITM116"/>
  <c r="ITL116"/>
  <c r="ITK116"/>
  <c r="ITJ116"/>
  <c r="ITI116"/>
  <c r="ITH116"/>
  <c r="ITG116"/>
  <c r="ITF116"/>
  <c r="ITE116"/>
  <c r="ITD116"/>
  <c r="ITC116"/>
  <c r="ITB116"/>
  <c r="ITA116"/>
  <c r="ISZ116"/>
  <c r="ISY116"/>
  <c r="ISX116"/>
  <c r="ISW116"/>
  <c r="ISV116"/>
  <c r="ISU116"/>
  <c r="IST116"/>
  <c r="ISS116"/>
  <c r="ISR116"/>
  <c r="ISQ116"/>
  <c r="ISP116"/>
  <c r="ISO116"/>
  <c r="ISN116"/>
  <c r="ISM116"/>
  <c r="ISL116"/>
  <c r="ISK116"/>
  <c r="ISJ116"/>
  <c r="ISI116"/>
  <c r="ISH116"/>
  <c r="ISG116"/>
  <c r="ISF116"/>
  <c r="ISE116"/>
  <c r="ISD116"/>
  <c r="ISC116"/>
  <c r="ISB116"/>
  <c r="ISA116"/>
  <c r="IRZ116"/>
  <c r="IRY116"/>
  <c r="IRX116"/>
  <c r="IRW116"/>
  <c r="IRV116"/>
  <c r="IRU116"/>
  <c r="IRT116"/>
  <c r="IRS116"/>
  <c r="IRR116"/>
  <c r="IRQ116"/>
  <c r="IRP116"/>
  <c r="IRO116"/>
  <c r="IRN116"/>
  <c r="IRM116"/>
  <c r="IRL116"/>
  <c r="IRK116"/>
  <c r="IRJ116"/>
  <c r="IRI116"/>
  <c r="IRH116"/>
  <c r="IRG116"/>
  <c r="IRF116"/>
  <c r="IRE116"/>
  <c r="IRD116"/>
  <c r="IRC116"/>
  <c r="IRB116"/>
  <c r="IRA116"/>
  <c r="IQZ116"/>
  <c r="IQY116"/>
  <c r="IQX116"/>
  <c r="IQW116"/>
  <c r="IQV116"/>
  <c r="IQU116"/>
  <c r="IQT116"/>
  <c r="IQS116"/>
  <c r="IQR116"/>
  <c r="IQQ116"/>
  <c r="IQP116"/>
  <c r="IQO116"/>
  <c r="IQN116"/>
  <c r="IQM116"/>
  <c r="IQL116"/>
  <c r="IQK116"/>
  <c r="IQJ116"/>
  <c r="IQI116"/>
  <c r="IQH116"/>
  <c r="IQG116"/>
  <c r="IQF116"/>
  <c r="IQE116"/>
  <c r="IQD116"/>
  <c r="IQC116"/>
  <c r="IQB116"/>
  <c r="IQA116"/>
  <c r="IPZ116"/>
  <c r="IPY116"/>
  <c r="IPX116"/>
  <c r="IPW116"/>
  <c r="IPV116"/>
  <c r="IPU116"/>
  <c r="IPT116"/>
  <c r="IPS116"/>
  <c r="IPR116"/>
  <c r="IPQ116"/>
  <c r="IPP116"/>
  <c r="IPO116"/>
  <c r="IPN116"/>
  <c r="IPM116"/>
  <c r="IPL116"/>
  <c r="IPK116"/>
  <c r="IPJ116"/>
  <c r="IPI116"/>
  <c r="IPH116"/>
  <c r="IPG116"/>
  <c r="IPF116"/>
  <c r="IPE116"/>
  <c r="IPD116"/>
  <c r="IPC116"/>
  <c r="IPB116"/>
  <c r="IPA116"/>
  <c r="IOZ116"/>
  <c r="IOY116"/>
  <c r="IOX116"/>
  <c r="IOW116"/>
  <c r="IOV116"/>
  <c r="IOU116"/>
  <c r="IOT116"/>
  <c r="IOS116"/>
  <c r="IOR116"/>
  <c r="IOQ116"/>
  <c r="IOP116"/>
  <c r="IOO116"/>
  <c r="ION116"/>
  <c r="IOM116"/>
  <c r="IOL116"/>
  <c r="IOK116"/>
  <c r="IOJ116"/>
  <c r="IOI116"/>
  <c r="IOH116"/>
  <c r="IOG116"/>
  <c r="IOF116"/>
  <c r="IOE116"/>
  <c r="IOD116"/>
  <c r="IOC116"/>
  <c r="IOB116"/>
  <c r="IOA116"/>
  <c r="INZ116"/>
  <c r="INY116"/>
  <c r="INX116"/>
  <c r="INW116"/>
  <c r="INV116"/>
  <c r="INU116"/>
  <c r="INT116"/>
  <c r="INS116"/>
  <c r="INR116"/>
  <c r="INQ116"/>
  <c r="INP116"/>
  <c r="INO116"/>
  <c r="INN116"/>
  <c r="INM116"/>
  <c r="INL116"/>
  <c r="INK116"/>
  <c r="INJ116"/>
  <c r="INI116"/>
  <c r="INH116"/>
  <c r="ING116"/>
  <c r="INF116"/>
  <c r="INE116"/>
  <c r="IND116"/>
  <c r="INC116"/>
  <c r="INB116"/>
  <c r="INA116"/>
  <c r="IMZ116"/>
  <c r="IMY116"/>
  <c r="IMX116"/>
  <c r="IMW116"/>
  <c r="IMV116"/>
  <c r="IMU116"/>
  <c r="IMT116"/>
  <c r="IMS116"/>
  <c r="IMR116"/>
  <c r="IMQ116"/>
  <c r="IMP116"/>
  <c r="IMO116"/>
  <c r="IMN116"/>
  <c r="IMM116"/>
  <c r="IML116"/>
  <c r="IMK116"/>
  <c r="IMJ116"/>
  <c r="IMI116"/>
  <c r="IMH116"/>
  <c r="IMG116"/>
  <c r="IMF116"/>
  <c r="IME116"/>
  <c r="IMD116"/>
  <c r="IMC116"/>
  <c r="IMB116"/>
  <c r="IMA116"/>
  <c r="ILZ116"/>
  <c r="ILY116"/>
  <c r="ILX116"/>
  <c r="ILW116"/>
  <c r="ILV116"/>
  <c r="ILU116"/>
  <c r="ILT116"/>
  <c r="ILS116"/>
  <c r="ILR116"/>
  <c r="ILQ116"/>
  <c r="ILP116"/>
  <c r="ILO116"/>
  <c r="ILN116"/>
  <c r="ILM116"/>
  <c r="ILL116"/>
  <c r="ILK116"/>
  <c r="ILJ116"/>
  <c r="ILI116"/>
  <c r="ILH116"/>
  <c r="ILG116"/>
  <c r="ILF116"/>
  <c r="ILE116"/>
  <c r="ILD116"/>
  <c r="ILC116"/>
  <c r="ILB116"/>
  <c r="ILA116"/>
  <c r="IKZ116"/>
  <c r="IKY116"/>
  <c r="IKX116"/>
  <c r="IKW116"/>
  <c r="IKV116"/>
  <c r="IKU116"/>
  <c r="IKT116"/>
  <c r="IKS116"/>
  <c r="IKR116"/>
  <c r="IKQ116"/>
  <c r="IKP116"/>
  <c r="IKO116"/>
  <c r="IKN116"/>
  <c r="IKM116"/>
  <c r="IKL116"/>
  <c r="IKK116"/>
  <c r="IKJ116"/>
  <c r="IKI116"/>
  <c r="IKH116"/>
  <c r="IKG116"/>
  <c r="IKF116"/>
  <c r="IKE116"/>
  <c r="IKD116"/>
  <c r="IKC116"/>
  <c r="IKB116"/>
  <c r="IKA116"/>
  <c r="IJZ116"/>
  <c r="IJY116"/>
  <c r="IJX116"/>
  <c r="IJW116"/>
  <c r="IJV116"/>
  <c r="IJU116"/>
  <c r="IJT116"/>
  <c r="IJS116"/>
  <c r="IJR116"/>
  <c r="IJQ116"/>
  <c r="IJP116"/>
  <c r="IJO116"/>
  <c r="IJN116"/>
  <c r="IJM116"/>
  <c r="IJL116"/>
  <c r="IJK116"/>
  <c r="IJJ116"/>
  <c r="IJI116"/>
  <c r="IJH116"/>
  <c r="IJG116"/>
  <c r="IJF116"/>
  <c r="IJE116"/>
  <c r="IJD116"/>
  <c r="IJC116"/>
  <c r="IJB116"/>
  <c r="IJA116"/>
  <c r="IIZ116"/>
  <c r="IIY116"/>
  <c r="IIX116"/>
  <c r="IIW116"/>
  <c r="IIV116"/>
  <c r="IIU116"/>
  <c r="IIT116"/>
  <c r="IIS116"/>
  <c r="IIR116"/>
  <c r="IIQ116"/>
  <c r="IIP116"/>
  <c r="IIO116"/>
  <c r="IIN116"/>
  <c r="IIM116"/>
  <c r="IIL116"/>
  <c r="IIK116"/>
  <c r="IIJ116"/>
  <c r="III116"/>
  <c r="IIH116"/>
  <c r="IIG116"/>
  <c r="IIF116"/>
  <c r="IIE116"/>
  <c r="IID116"/>
  <c r="IIC116"/>
  <c r="IIB116"/>
  <c r="IIA116"/>
  <c r="IHZ116"/>
  <c r="IHY116"/>
  <c r="IHX116"/>
  <c r="IHW116"/>
  <c r="IHV116"/>
  <c r="IHU116"/>
  <c r="IHT116"/>
  <c r="IHS116"/>
  <c r="IHR116"/>
  <c r="IHQ116"/>
  <c r="IHP116"/>
  <c r="IHO116"/>
  <c r="IHN116"/>
  <c r="IHM116"/>
  <c r="IHL116"/>
  <c r="IHK116"/>
  <c r="IHJ116"/>
  <c r="IHI116"/>
  <c r="IHH116"/>
  <c r="IHG116"/>
  <c r="IHF116"/>
  <c r="IHE116"/>
  <c r="IHD116"/>
  <c r="IHC116"/>
  <c r="IHB116"/>
  <c r="IHA116"/>
  <c r="IGZ116"/>
  <c r="IGY116"/>
  <c r="IGX116"/>
  <c r="IGW116"/>
  <c r="IGV116"/>
  <c r="IGU116"/>
  <c r="IGT116"/>
  <c r="IGS116"/>
  <c r="IGR116"/>
  <c r="IGQ116"/>
  <c r="IGP116"/>
  <c r="IGO116"/>
  <c r="IGN116"/>
  <c r="IGM116"/>
  <c r="IGL116"/>
  <c r="IGK116"/>
  <c r="IGJ116"/>
  <c r="IGI116"/>
  <c r="IGH116"/>
  <c r="IGG116"/>
  <c r="IGF116"/>
  <c r="IGE116"/>
  <c r="IGD116"/>
  <c r="IGC116"/>
  <c r="IGB116"/>
  <c r="IGA116"/>
  <c r="IFZ116"/>
  <c r="IFY116"/>
  <c r="IFX116"/>
  <c r="IFW116"/>
  <c r="IFV116"/>
  <c r="IFU116"/>
  <c r="IFT116"/>
  <c r="IFS116"/>
  <c r="IFR116"/>
  <c r="IFQ116"/>
  <c r="IFP116"/>
  <c r="IFO116"/>
  <c r="IFN116"/>
  <c r="IFM116"/>
  <c r="IFL116"/>
  <c r="IFK116"/>
  <c r="IFJ116"/>
  <c r="IFI116"/>
  <c r="IFH116"/>
  <c r="IFG116"/>
  <c r="IFF116"/>
  <c r="IFE116"/>
  <c r="IFD116"/>
  <c r="IFC116"/>
  <c r="IFB116"/>
  <c r="IFA116"/>
  <c r="IEZ116"/>
  <c r="IEY116"/>
  <c r="IEX116"/>
  <c r="IEW116"/>
  <c r="IEV116"/>
  <c r="IEU116"/>
  <c r="IET116"/>
  <c r="IES116"/>
  <c r="IER116"/>
  <c r="IEQ116"/>
  <c r="IEP116"/>
  <c r="IEO116"/>
  <c r="IEN116"/>
  <c r="IEM116"/>
  <c r="IEL116"/>
  <c r="IEK116"/>
  <c r="IEJ116"/>
  <c r="IEI116"/>
  <c r="IEH116"/>
  <c r="IEG116"/>
  <c r="IEF116"/>
  <c r="IEE116"/>
  <c r="IED116"/>
  <c r="IEC116"/>
  <c r="IEB116"/>
  <c r="IEA116"/>
  <c r="IDZ116"/>
  <c r="IDY116"/>
  <c r="IDX116"/>
  <c r="IDW116"/>
  <c r="IDV116"/>
  <c r="IDU116"/>
  <c r="IDT116"/>
  <c r="IDS116"/>
  <c r="IDR116"/>
  <c r="IDQ116"/>
  <c r="IDP116"/>
  <c r="IDO116"/>
  <c r="IDN116"/>
  <c r="IDM116"/>
  <c r="IDL116"/>
  <c r="IDK116"/>
  <c r="IDJ116"/>
  <c r="IDI116"/>
  <c r="IDH116"/>
  <c r="IDG116"/>
  <c r="IDF116"/>
  <c r="IDE116"/>
  <c r="IDD116"/>
  <c r="IDC116"/>
  <c r="IDB116"/>
  <c r="IDA116"/>
  <c r="ICZ116"/>
  <c r="ICY116"/>
  <c r="ICX116"/>
  <c r="ICW116"/>
  <c r="ICV116"/>
  <c r="ICU116"/>
  <c r="ICT116"/>
  <c r="ICS116"/>
  <c r="ICR116"/>
  <c r="ICQ116"/>
  <c r="ICP116"/>
  <c r="ICO116"/>
  <c r="ICN116"/>
  <c r="ICM116"/>
  <c r="ICL116"/>
  <c r="ICK116"/>
  <c r="ICJ116"/>
  <c r="ICI116"/>
  <c r="ICH116"/>
  <c r="ICG116"/>
  <c r="ICF116"/>
  <c r="ICE116"/>
  <c r="ICD116"/>
  <c r="ICC116"/>
  <c r="ICB116"/>
  <c r="ICA116"/>
  <c r="IBZ116"/>
  <c r="IBY116"/>
  <c r="IBX116"/>
  <c r="IBW116"/>
  <c r="IBV116"/>
  <c r="IBU116"/>
  <c r="IBT116"/>
  <c r="IBS116"/>
  <c r="IBR116"/>
  <c r="IBQ116"/>
  <c r="IBP116"/>
  <c r="IBO116"/>
  <c r="IBN116"/>
  <c r="IBM116"/>
  <c r="IBL116"/>
  <c r="IBK116"/>
  <c r="IBJ116"/>
  <c r="IBI116"/>
  <c r="IBH116"/>
  <c r="IBG116"/>
  <c r="IBF116"/>
  <c r="IBE116"/>
  <c r="IBD116"/>
  <c r="IBC116"/>
  <c r="IBB116"/>
  <c r="IBA116"/>
  <c r="IAZ116"/>
  <c r="IAY116"/>
  <c r="IAX116"/>
  <c r="IAW116"/>
  <c r="IAV116"/>
  <c r="IAU116"/>
  <c r="IAT116"/>
  <c r="IAS116"/>
  <c r="IAR116"/>
  <c r="IAQ116"/>
  <c r="IAP116"/>
  <c r="IAO116"/>
  <c r="IAN116"/>
  <c r="IAM116"/>
  <c r="IAL116"/>
  <c r="IAK116"/>
  <c r="IAJ116"/>
  <c r="IAI116"/>
  <c r="IAH116"/>
  <c r="IAG116"/>
  <c r="IAF116"/>
  <c r="IAE116"/>
  <c r="IAD116"/>
  <c r="IAC116"/>
  <c r="IAB116"/>
  <c r="IAA116"/>
  <c r="HZZ116"/>
  <c r="HZY116"/>
  <c r="HZX116"/>
  <c r="HZW116"/>
  <c r="HZV116"/>
  <c r="HZU116"/>
  <c r="HZT116"/>
  <c r="HZS116"/>
  <c r="HZR116"/>
  <c r="HZQ116"/>
  <c r="HZP116"/>
  <c r="HZO116"/>
  <c r="HZN116"/>
  <c r="HZM116"/>
  <c r="HZL116"/>
  <c r="HZK116"/>
  <c r="HZJ116"/>
  <c r="HZI116"/>
  <c r="HZH116"/>
  <c r="HZG116"/>
  <c r="HZF116"/>
  <c r="HZE116"/>
  <c r="HZD116"/>
  <c r="HZC116"/>
  <c r="HZB116"/>
  <c r="HZA116"/>
  <c r="HYZ116"/>
  <c r="HYY116"/>
  <c r="HYX116"/>
  <c r="HYW116"/>
  <c r="HYV116"/>
  <c r="HYU116"/>
  <c r="HYT116"/>
  <c r="HYS116"/>
  <c r="HYR116"/>
  <c r="HYQ116"/>
  <c r="HYP116"/>
  <c r="HYO116"/>
  <c r="HYN116"/>
  <c r="HYM116"/>
  <c r="HYL116"/>
  <c r="HYK116"/>
  <c r="HYJ116"/>
  <c r="HYI116"/>
  <c r="HYH116"/>
  <c r="HYG116"/>
  <c r="HYF116"/>
  <c r="HYE116"/>
  <c r="HYD116"/>
  <c r="HYC116"/>
  <c r="HYB116"/>
  <c r="HYA116"/>
  <c r="HXZ116"/>
  <c r="HXY116"/>
  <c r="HXX116"/>
  <c r="HXW116"/>
  <c r="HXV116"/>
  <c r="HXU116"/>
  <c r="HXT116"/>
  <c r="HXS116"/>
  <c r="HXR116"/>
  <c r="HXQ116"/>
  <c r="HXP116"/>
  <c r="HXO116"/>
  <c r="HXN116"/>
  <c r="HXM116"/>
  <c r="HXL116"/>
  <c r="HXK116"/>
  <c r="HXJ116"/>
  <c r="HXI116"/>
  <c r="HXH116"/>
  <c r="HXG116"/>
  <c r="HXF116"/>
  <c r="HXE116"/>
  <c r="HXD116"/>
  <c r="HXC116"/>
  <c r="HXB116"/>
  <c r="HXA116"/>
  <c r="HWZ116"/>
  <c r="HWY116"/>
  <c r="HWX116"/>
  <c r="HWW116"/>
  <c r="HWV116"/>
  <c r="HWU116"/>
  <c r="HWT116"/>
  <c r="HWS116"/>
  <c r="HWR116"/>
  <c r="HWQ116"/>
  <c r="HWP116"/>
  <c r="HWO116"/>
  <c r="HWN116"/>
  <c r="HWM116"/>
  <c r="HWL116"/>
  <c r="HWK116"/>
  <c r="HWJ116"/>
  <c r="HWI116"/>
  <c r="HWH116"/>
  <c r="HWG116"/>
  <c r="HWF116"/>
  <c r="HWE116"/>
  <c r="HWD116"/>
  <c r="HWC116"/>
  <c r="HWB116"/>
  <c r="HWA116"/>
  <c r="HVZ116"/>
  <c r="HVY116"/>
  <c r="HVX116"/>
  <c r="HVW116"/>
  <c r="HVV116"/>
  <c r="HVU116"/>
  <c r="HVT116"/>
  <c r="HVS116"/>
  <c r="HVR116"/>
  <c r="HVQ116"/>
  <c r="HVP116"/>
  <c r="HVO116"/>
  <c r="HVN116"/>
  <c r="HVM116"/>
  <c r="HVL116"/>
  <c r="HVK116"/>
  <c r="HVJ116"/>
  <c r="HVI116"/>
  <c r="HVH116"/>
  <c r="HVG116"/>
  <c r="HVF116"/>
  <c r="HVE116"/>
  <c r="HVD116"/>
  <c r="HVC116"/>
  <c r="HVB116"/>
  <c r="HVA116"/>
  <c r="HUZ116"/>
  <c r="HUY116"/>
  <c r="HUX116"/>
  <c r="HUW116"/>
  <c r="HUV116"/>
  <c r="HUU116"/>
  <c r="HUT116"/>
  <c r="HUS116"/>
  <c r="HUR116"/>
  <c r="HUQ116"/>
  <c r="HUP116"/>
  <c r="HUO116"/>
  <c r="HUN116"/>
  <c r="HUM116"/>
  <c r="HUL116"/>
  <c r="HUK116"/>
  <c r="HUJ116"/>
  <c r="HUI116"/>
  <c r="HUH116"/>
  <c r="HUG116"/>
  <c r="HUF116"/>
  <c r="HUE116"/>
  <c r="HUD116"/>
  <c r="HUC116"/>
  <c r="HUB116"/>
  <c r="HUA116"/>
  <c r="HTZ116"/>
  <c r="HTY116"/>
  <c r="HTX116"/>
  <c r="HTW116"/>
  <c r="HTV116"/>
  <c r="HTU116"/>
  <c r="HTT116"/>
  <c r="HTS116"/>
  <c r="HTR116"/>
  <c r="HTQ116"/>
  <c r="HTP116"/>
  <c r="HTO116"/>
  <c r="HTN116"/>
  <c r="HTM116"/>
  <c r="HTL116"/>
  <c r="HTK116"/>
  <c r="HTJ116"/>
  <c r="HTI116"/>
  <c r="HTH116"/>
  <c r="HTG116"/>
  <c r="HTF116"/>
  <c r="HTE116"/>
  <c r="HTD116"/>
  <c r="HTC116"/>
  <c r="HTB116"/>
  <c r="HTA116"/>
  <c r="HSZ116"/>
  <c r="HSY116"/>
  <c r="HSX116"/>
  <c r="HSW116"/>
  <c r="HSV116"/>
  <c r="HSU116"/>
  <c r="HST116"/>
  <c r="HSS116"/>
  <c r="HSR116"/>
  <c r="HSQ116"/>
  <c r="HSP116"/>
  <c r="HSO116"/>
  <c r="HSN116"/>
  <c r="HSM116"/>
  <c r="HSL116"/>
  <c r="HSK116"/>
  <c r="HSJ116"/>
  <c r="HSI116"/>
  <c r="HSH116"/>
  <c r="HSG116"/>
  <c r="HSF116"/>
  <c r="HSE116"/>
  <c r="HSD116"/>
  <c r="HSC116"/>
  <c r="HSB116"/>
  <c r="HSA116"/>
  <c r="HRZ116"/>
  <c r="HRY116"/>
  <c r="HRX116"/>
  <c r="HRW116"/>
  <c r="HRV116"/>
  <c r="HRU116"/>
  <c r="HRT116"/>
  <c r="HRS116"/>
  <c r="HRR116"/>
  <c r="HRQ116"/>
  <c r="HRP116"/>
  <c r="HRO116"/>
  <c r="HRN116"/>
  <c r="HRM116"/>
  <c r="HRL116"/>
  <c r="HRK116"/>
  <c r="HRJ116"/>
  <c r="HRI116"/>
  <c r="HRH116"/>
  <c r="HRG116"/>
  <c r="HRF116"/>
  <c r="HRE116"/>
  <c r="HRD116"/>
  <c r="HRC116"/>
  <c r="HRB116"/>
  <c r="HRA116"/>
  <c r="HQZ116"/>
  <c r="HQY116"/>
  <c r="HQX116"/>
  <c r="HQW116"/>
  <c r="HQV116"/>
  <c r="HQU116"/>
  <c r="HQT116"/>
  <c r="HQS116"/>
  <c r="HQR116"/>
  <c r="HQQ116"/>
  <c r="HQP116"/>
  <c r="HQO116"/>
  <c r="HQN116"/>
  <c r="HQM116"/>
  <c r="HQL116"/>
  <c r="HQK116"/>
  <c r="HQJ116"/>
  <c r="HQI116"/>
  <c r="HQH116"/>
  <c r="HQG116"/>
  <c r="HQF116"/>
  <c r="HQE116"/>
  <c r="HQD116"/>
  <c r="HQC116"/>
  <c r="HQB116"/>
  <c r="HQA116"/>
  <c r="HPZ116"/>
  <c r="HPY116"/>
  <c r="HPX116"/>
  <c r="HPW116"/>
  <c r="HPV116"/>
  <c r="HPU116"/>
  <c r="HPT116"/>
  <c r="HPS116"/>
  <c r="HPR116"/>
  <c r="HPQ116"/>
  <c r="HPP116"/>
  <c r="HPO116"/>
  <c r="HPN116"/>
  <c r="HPM116"/>
  <c r="HPL116"/>
  <c r="HPK116"/>
  <c r="HPJ116"/>
  <c r="HPI116"/>
  <c r="HPH116"/>
  <c r="HPG116"/>
  <c r="HPF116"/>
  <c r="HPE116"/>
  <c r="HPD116"/>
  <c r="HPC116"/>
  <c r="HPB116"/>
  <c r="HPA116"/>
  <c r="HOZ116"/>
  <c r="HOY116"/>
  <c r="HOX116"/>
  <c r="HOW116"/>
  <c r="HOV116"/>
  <c r="HOU116"/>
  <c r="HOT116"/>
  <c r="HOS116"/>
  <c r="HOR116"/>
  <c r="HOQ116"/>
  <c r="HOP116"/>
  <c r="HOO116"/>
  <c r="HON116"/>
  <c r="HOM116"/>
  <c r="HOL116"/>
  <c r="HOK116"/>
  <c r="HOJ116"/>
  <c r="HOI116"/>
  <c r="HOH116"/>
  <c r="HOG116"/>
  <c r="HOF116"/>
  <c r="HOE116"/>
  <c r="HOD116"/>
  <c r="HOC116"/>
  <c r="HOB116"/>
  <c r="HOA116"/>
  <c r="HNZ116"/>
  <c r="HNY116"/>
  <c r="HNX116"/>
  <c r="HNW116"/>
  <c r="HNV116"/>
  <c r="HNU116"/>
  <c r="HNT116"/>
  <c r="HNS116"/>
  <c r="HNR116"/>
  <c r="HNQ116"/>
  <c r="HNP116"/>
  <c r="HNO116"/>
  <c r="HNN116"/>
  <c r="HNM116"/>
  <c r="HNL116"/>
  <c r="HNK116"/>
  <c r="HNJ116"/>
  <c r="HNI116"/>
  <c r="HNH116"/>
  <c r="HNG116"/>
  <c r="HNF116"/>
  <c r="HNE116"/>
  <c r="HND116"/>
  <c r="HNC116"/>
  <c r="HNB116"/>
  <c r="HNA116"/>
  <c r="HMZ116"/>
  <c r="HMY116"/>
  <c r="HMX116"/>
  <c r="HMW116"/>
  <c r="HMV116"/>
  <c r="HMU116"/>
  <c r="HMT116"/>
  <c r="HMS116"/>
  <c r="HMR116"/>
  <c r="HMQ116"/>
  <c r="HMP116"/>
  <c r="HMO116"/>
  <c r="HMN116"/>
  <c r="HMM116"/>
  <c r="HML116"/>
  <c r="HMK116"/>
  <c r="HMJ116"/>
  <c r="HMI116"/>
  <c r="HMH116"/>
  <c r="HMG116"/>
  <c r="HMF116"/>
  <c r="HME116"/>
  <c r="HMD116"/>
  <c r="HMC116"/>
  <c r="HMB116"/>
  <c r="HMA116"/>
  <c r="HLZ116"/>
  <c r="HLY116"/>
  <c r="HLX116"/>
  <c r="HLW116"/>
  <c r="HLV116"/>
  <c r="HLU116"/>
  <c r="HLT116"/>
  <c r="HLS116"/>
  <c r="HLR116"/>
  <c r="HLQ116"/>
  <c r="HLP116"/>
  <c r="HLO116"/>
  <c r="HLN116"/>
  <c r="HLM116"/>
  <c r="HLL116"/>
  <c r="HLK116"/>
  <c r="HLJ116"/>
  <c r="HLI116"/>
  <c r="HLH116"/>
  <c r="HLG116"/>
  <c r="HLF116"/>
  <c r="HLE116"/>
  <c r="HLD116"/>
  <c r="HLC116"/>
  <c r="HLB116"/>
  <c r="HLA116"/>
  <c r="HKZ116"/>
  <c r="HKY116"/>
  <c r="HKX116"/>
  <c r="HKW116"/>
  <c r="HKV116"/>
  <c r="HKU116"/>
  <c r="HKT116"/>
  <c r="HKS116"/>
  <c r="HKR116"/>
  <c r="HKQ116"/>
  <c r="HKP116"/>
  <c r="HKO116"/>
  <c r="HKN116"/>
  <c r="HKM116"/>
  <c r="HKL116"/>
  <c r="HKK116"/>
  <c r="HKJ116"/>
  <c r="HKI116"/>
  <c r="HKH116"/>
  <c r="HKG116"/>
  <c r="HKF116"/>
  <c r="HKE116"/>
  <c r="HKD116"/>
  <c r="HKC116"/>
  <c r="HKB116"/>
  <c r="HKA116"/>
  <c r="HJZ116"/>
  <c r="HJY116"/>
  <c r="HJX116"/>
  <c r="HJW116"/>
  <c r="HJV116"/>
  <c r="HJU116"/>
  <c r="HJT116"/>
  <c r="HJS116"/>
  <c r="HJR116"/>
  <c r="HJQ116"/>
  <c r="HJP116"/>
  <c r="HJO116"/>
  <c r="HJN116"/>
  <c r="HJM116"/>
  <c r="HJL116"/>
  <c r="HJK116"/>
  <c r="HJJ116"/>
  <c r="HJI116"/>
  <c r="HJH116"/>
  <c r="HJG116"/>
  <c r="HJF116"/>
  <c r="HJE116"/>
  <c r="HJD116"/>
  <c r="HJC116"/>
  <c r="HJB116"/>
  <c r="HJA116"/>
  <c r="HIZ116"/>
  <c r="HIY116"/>
  <c r="HIX116"/>
  <c r="HIW116"/>
  <c r="HIV116"/>
  <c r="HIU116"/>
  <c r="HIT116"/>
  <c r="HIS116"/>
  <c r="HIR116"/>
  <c r="HIQ116"/>
  <c r="HIP116"/>
  <c r="HIO116"/>
  <c r="HIN116"/>
  <c r="HIM116"/>
  <c r="HIL116"/>
  <c r="HIK116"/>
  <c r="HIJ116"/>
  <c r="HII116"/>
  <c r="HIH116"/>
  <c r="HIG116"/>
  <c r="HIF116"/>
  <c r="HIE116"/>
  <c r="HID116"/>
  <c r="HIC116"/>
  <c r="HIB116"/>
  <c r="HIA116"/>
  <c r="HHZ116"/>
  <c r="HHY116"/>
  <c r="HHX116"/>
  <c r="HHW116"/>
  <c r="HHV116"/>
  <c r="HHU116"/>
  <c r="HHT116"/>
  <c r="HHS116"/>
  <c r="HHR116"/>
  <c r="HHQ116"/>
  <c r="HHP116"/>
  <c r="HHO116"/>
  <c r="HHN116"/>
  <c r="HHM116"/>
  <c r="HHL116"/>
  <c r="HHK116"/>
  <c r="HHJ116"/>
  <c r="HHI116"/>
  <c r="HHH116"/>
  <c r="HHG116"/>
  <c r="HHF116"/>
  <c r="HHE116"/>
  <c r="HHD116"/>
  <c r="HHC116"/>
  <c r="HHB116"/>
  <c r="HHA116"/>
  <c r="HGZ116"/>
  <c r="HGY116"/>
  <c r="HGX116"/>
  <c r="HGW116"/>
  <c r="HGV116"/>
  <c r="HGU116"/>
  <c r="HGT116"/>
  <c r="HGS116"/>
  <c r="HGR116"/>
  <c r="HGQ116"/>
  <c r="HGP116"/>
  <c r="HGO116"/>
  <c r="HGN116"/>
  <c r="HGM116"/>
  <c r="HGL116"/>
  <c r="HGK116"/>
  <c r="HGJ116"/>
  <c r="HGI116"/>
  <c r="HGH116"/>
  <c r="HGG116"/>
  <c r="HGF116"/>
  <c r="HGE116"/>
  <c r="HGD116"/>
  <c r="HGC116"/>
  <c r="HGB116"/>
  <c r="HGA116"/>
  <c r="HFZ116"/>
  <c r="HFY116"/>
  <c r="HFX116"/>
  <c r="HFW116"/>
  <c r="HFV116"/>
  <c r="HFU116"/>
  <c r="HFT116"/>
  <c r="HFS116"/>
  <c r="HFR116"/>
  <c r="HFQ116"/>
  <c r="HFP116"/>
  <c r="HFO116"/>
  <c r="HFN116"/>
  <c r="HFM116"/>
  <c r="HFL116"/>
  <c r="HFK116"/>
  <c r="HFJ116"/>
  <c r="HFI116"/>
  <c r="HFH116"/>
  <c r="HFG116"/>
  <c r="HFF116"/>
  <c r="HFE116"/>
  <c r="HFD116"/>
  <c r="HFC116"/>
  <c r="HFB116"/>
  <c r="HFA116"/>
  <c r="HEZ116"/>
  <c r="HEY116"/>
  <c r="HEX116"/>
  <c r="HEW116"/>
  <c r="HEV116"/>
  <c r="HEU116"/>
  <c r="HET116"/>
  <c r="HES116"/>
  <c r="HER116"/>
  <c r="HEQ116"/>
  <c r="HEP116"/>
  <c r="HEO116"/>
  <c r="HEN116"/>
  <c r="HEM116"/>
  <c r="HEL116"/>
  <c r="HEK116"/>
  <c r="HEJ116"/>
  <c r="HEI116"/>
  <c r="HEH116"/>
  <c r="HEG116"/>
  <c r="HEF116"/>
  <c r="HEE116"/>
  <c r="HED116"/>
  <c r="HEC116"/>
  <c r="HEB116"/>
  <c r="HEA116"/>
  <c r="HDZ116"/>
  <c r="HDY116"/>
  <c r="HDX116"/>
  <c r="HDW116"/>
  <c r="HDV116"/>
  <c r="HDU116"/>
  <c r="HDT116"/>
  <c r="HDS116"/>
  <c r="HDR116"/>
  <c r="HDQ116"/>
  <c r="HDP116"/>
  <c r="HDO116"/>
  <c r="HDN116"/>
  <c r="HDM116"/>
  <c r="HDL116"/>
  <c r="HDK116"/>
  <c r="HDJ116"/>
  <c r="HDI116"/>
  <c r="HDH116"/>
  <c r="HDG116"/>
  <c r="HDF116"/>
  <c r="HDE116"/>
  <c r="HDD116"/>
  <c r="HDC116"/>
  <c r="HDB116"/>
  <c r="HDA116"/>
  <c r="HCZ116"/>
  <c r="HCY116"/>
  <c r="HCX116"/>
  <c r="HCW116"/>
  <c r="HCV116"/>
  <c r="HCU116"/>
  <c r="HCT116"/>
  <c r="HCS116"/>
  <c r="HCR116"/>
  <c r="HCQ116"/>
  <c r="HCP116"/>
  <c r="HCO116"/>
  <c r="HCN116"/>
  <c r="HCM116"/>
  <c r="HCL116"/>
  <c r="HCK116"/>
  <c r="HCJ116"/>
  <c r="HCI116"/>
  <c r="HCH116"/>
  <c r="HCG116"/>
  <c r="HCF116"/>
  <c r="HCE116"/>
  <c r="HCD116"/>
  <c r="HCC116"/>
  <c r="HCB116"/>
  <c r="HCA116"/>
  <c r="HBZ116"/>
  <c r="HBY116"/>
  <c r="HBX116"/>
  <c r="HBW116"/>
  <c r="HBV116"/>
  <c r="HBU116"/>
  <c r="HBT116"/>
  <c r="HBS116"/>
  <c r="HBR116"/>
  <c r="HBQ116"/>
  <c r="HBP116"/>
  <c r="HBO116"/>
  <c r="HBN116"/>
  <c r="HBM116"/>
  <c r="HBL116"/>
  <c r="HBK116"/>
  <c r="HBJ116"/>
  <c r="HBI116"/>
  <c r="HBH116"/>
  <c r="HBG116"/>
  <c r="HBF116"/>
  <c r="HBE116"/>
  <c r="HBD116"/>
  <c r="HBC116"/>
  <c r="HBB116"/>
  <c r="HBA116"/>
  <c r="HAZ116"/>
  <c r="HAY116"/>
  <c r="HAX116"/>
  <c r="HAW116"/>
  <c r="HAV116"/>
  <c r="HAU116"/>
  <c r="HAT116"/>
  <c r="HAS116"/>
  <c r="HAR116"/>
  <c r="HAQ116"/>
  <c r="HAP116"/>
  <c r="HAO116"/>
  <c r="HAN116"/>
  <c r="HAM116"/>
  <c r="HAL116"/>
  <c r="HAK116"/>
  <c r="HAJ116"/>
  <c r="HAI116"/>
  <c r="HAH116"/>
  <c r="HAG116"/>
  <c r="HAF116"/>
  <c r="HAE116"/>
  <c r="HAD116"/>
  <c r="HAC116"/>
  <c r="HAB116"/>
  <c r="HAA116"/>
  <c r="GZZ116"/>
  <c r="GZY116"/>
  <c r="GZX116"/>
  <c r="GZW116"/>
  <c r="GZV116"/>
  <c r="GZU116"/>
  <c r="GZT116"/>
  <c r="GZS116"/>
  <c r="GZR116"/>
  <c r="GZQ116"/>
  <c r="GZP116"/>
  <c r="GZO116"/>
  <c r="GZN116"/>
  <c r="GZM116"/>
  <c r="GZL116"/>
  <c r="GZK116"/>
  <c r="GZJ116"/>
  <c r="GZI116"/>
  <c r="GZH116"/>
  <c r="GZG116"/>
  <c r="GZF116"/>
  <c r="GZE116"/>
  <c r="GZD116"/>
  <c r="GZC116"/>
  <c r="GZB116"/>
  <c r="GZA116"/>
  <c r="GYZ116"/>
  <c r="GYY116"/>
  <c r="GYX116"/>
  <c r="GYW116"/>
  <c r="GYV116"/>
  <c r="GYU116"/>
  <c r="GYT116"/>
  <c r="GYS116"/>
  <c r="GYR116"/>
  <c r="GYQ116"/>
  <c r="GYP116"/>
  <c r="GYO116"/>
  <c r="GYN116"/>
  <c r="GYM116"/>
  <c r="GYL116"/>
  <c r="GYK116"/>
  <c r="GYJ116"/>
  <c r="GYI116"/>
  <c r="GYH116"/>
  <c r="GYG116"/>
  <c r="GYF116"/>
  <c r="GYE116"/>
  <c r="GYD116"/>
  <c r="GYC116"/>
  <c r="GYB116"/>
  <c r="GYA116"/>
  <c r="GXZ116"/>
  <c r="GXY116"/>
  <c r="GXX116"/>
  <c r="GXW116"/>
  <c r="GXV116"/>
  <c r="GXU116"/>
  <c r="GXT116"/>
  <c r="GXS116"/>
  <c r="GXR116"/>
  <c r="GXQ116"/>
  <c r="GXP116"/>
  <c r="GXO116"/>
  <c r="GXN116"/>
  <c r="GXM116"/>
  <c r="GXL116"/>
  <c r="GXK116"/>
  <c r="GXJ116"/>
  <c r="GXI116"/>
  <c r="GXH116"/>
  <c r="GXG116"/>
  <c r="GXF116"/>
  <c r="GXE116"/>
  <c r="GXD116"/>
  <c r="GXC116"/>
  <c r="GXB116"/>
  <c r="GXA116"/>
  <c r="GWZ116"/>
  <c r="GWY116"/>
  <c r="GWX116"/>
  <c r="GWW116"/>
  <c r="GWV116"/>
  <c r="GWU116"/>
  <c r="GWT116"/>
  <c r="GWS116"/>
  <c r="GWR116"/>
  <c r="GWQ116"/>
  <c r="GWP116"/>
  <c r="GWO116"/>
  <c r="GWN116"/>
  <c r="GWM116"/>
  <c r="GWL116"/>
  <c r="GWK116"/>
  <c r="GWJ116"/>
  <c r="GWI116"/>
  <c r="GWH116"/>
  <c r="GWG116"/>
  <c r="GWF116"/>
  <c r="GWE116"/>
  <c r="GWD116"/>
  <c r="GWC116"/>
  <c r="GWB116"/>
  <c r="GWA116"/>
  <c r="GVZ116"/>
  <c r="GVY116"/>
  <c r="GVX116"/>
  <c r="GVW116"/>
  <c r="GVV116"/>
  <c r="GVU116"/>
  <c r="GVT116"/>
  <c r="GVS116"/>
  <c r="GVR116"/>
  <c r="GVQ116"/>
  <c r="GVP116"/>
  <c r="GVO116"/>
  <c r="GVN116"/>
  <c r="GVM116"/>
  <c r="GVL116"/>
  <c r="GVK116"/>
  <c r="GVJ116"/>
  <c r="GVI116"/>
  <c r="GVH116"/>
  <c r="GVG116"/>
  <c r="GVF116"/>
  <c r="GVE116"/>
  <c r="GVD116"/>
  <c r="GVC116"/>
  <c r="GVB116"/>
  <c r="GVA116"/>
  <c r="GUZ116"/>
  <c r="GUY116"/>
  <c r="GUX116"/>
  <c r="GUW116"/>
  <c r="GUV116"/>
  <c r="GUU116"/>
  <c r="GUT116"/>
  <c r="GUS116"/>
  <c r="GUR116"/>
  <c r="GUQ116"/>
  <c r="GUP116"/>
  <c r="GUO116"/>
  <c r="GUN116"/>
  <c r="GUM116"/>
  <c r="GUL116"/>
  <c r="GUK116"/>
  <c r="GUJ116"/>
  <c r="GUI116"/>
  <c r="GUH116"/>
  <c r="GUG116"/>
  <c r="GUF116"/>
  <c r="GUE116"/>
  <c r="GUD116"/>
  <c r="GUC116"/>
  <c r="GUB116"/>
  <c r="GUA116"/>
  <c r="GTZ116"/>
  <c r="GTY116"/>
  <c r="GTX116"/>
  <c r="GTW116"/>
  <c r="GTV116"/>
  <c r="GTU116"/>
  <c r="GTT116"/>
  <c r="GTS116"/>
  <c r="GTR116"/>
  <c r="GTQ116"/>
  <c r="GTP116"/>
  <c r="GTO116"/>
  <c r="GTN116"/>
  <c r="GTM116"/>
  <c r="GTL116"/>
  <c r="GTK116"/>
  <c r="GTJ116"/>
  <c r="GTI116"/>
  <c r="GTH116"/>
  <c r="GTG116"/>
  <c r="GTF116"/>
  <c r="GTE116"/>
  <c r="GTD116"/>
  <c r="GTC116"/>
  <c r="GTB116"/>
  <c r="GTA116"/>
  <c r="GSZ116"/>
  <c r="GSY116"/>
  <c r="GSX116"/>
  <c r="GSW116"/>
  <c r="GSV116"/>
  <c r="GSU116"/>
  <c r="GST116"/>
  <c r="GSS116"/>
  <c r="GSR116"/>
  <c r="GSQ116"/>
  <c r="GSP116"/>
  <c r="GSO116"/>
  <c r="GSN116"/>
  <c r="GSM116"/>
  <c r="GSL116"/>
  <c r="GSK116"/>
  <c r="GSJ116"/>
  <c r="GSI116"/>
  <c r="GSH116"/>
  <c r="GSG116"/>
  <c r="GSF116"/>
  <c r="GSE116"/>
  <c r="GSD116"/>
  <c r="GSC116"/>
  <c r="GSB116"/>
  <c r="GSA116"/>
  <c r="GRZ116"/>
  <c r="GRY116"/>
  <c r="GRX116"/>
  <c r="GRW116"/>
  <c r="GRV116"/>
  <c r="GRU116"/>
  <c r="GRT116"/>
  <c r="GRS116"/>
  <c r="GRR116"/>
  <c r="GRQ116"/>
  <c r="GRP116"/>
  <c r="GRO116"/>
  <c r="GRN116"/>
  <c r="GRM116"/>
  <c r="GRL116"/>
  <c r="GRK116"/>
  <c r="GRJ116"/>
  <c r="GRI116"/>
  <c r="GRH116"/>
  <c r="GRG116"/>
  <c r="GRF116"/>
  <c r="GRE116"/>
  <c r="GRD116"/>
  <c r="GRC116"/>
  <c r="GRB116"/>
  <c r="GRA116"/>
  <c r="GQZ116"/>
  <c r="GQY116"/>
  <c r="GQX116"/>
  <c r="GQW116"/>
  <c r="GQV116"/>
  <c r="GQU116"/>
  <c r="GQT116"/>
  <c r="GQS116"/>
  <c r="GQR116"/>
  <c r="GQQ116"/>
  <c r="GQP116"/>
  <c r="GQO116"/>
  <c r="GQN116"/>
  <c r="GQM116"/>
  <c r="GQL116"/>
  <c r="GQK116"/>
  <c r="GQJ116"/>
  <c r="GQI116"/>
  <c r="GQH116"/>
  <c r="GQG116"/>
  <c r="GQF116"/>
  <c r="GQE116"/>
  <c r="GQD116"/>
  <c r="GQC116"/>
  <c r="GQB116"/>
  <c r="GQA116"/>
  <c r="GPZ116"/>
  <c r="GPY116"/>
  <c r="GPX116"/>
  <c r="GPW116"/>
  <c r="GPV116"/>
  <c r="GPU116"/>
  <c r="GPT116"/>
  <c r="GPS116"/>
  <c r="GPR116"/>
  <c r="GPQ116"/>
  <c r="GPP116"/>
  <c r="GPO116"/>
  <c r="GPN116"/>
  <c r="GPM116"/>
  <c r="GPL116"/>
  <c r="GPK116"/>
  <c r="GPJ116"/>
  <c r="GPI116"/>
  <c r="GPH116"/>
  <c r="GPG116"/>
  <c r="GPF116"/>
  <c r="GPE116"/>
  <c r="GPD116"/>
  <c r="GPC116"/>
  <c r="GPB116"/>
  <c r="GPA116"/>
  <c r="GOZ116"/>
  <c r="GOY116"/>
  <c r="GOX116"/>
  <c r="GOW116"/>
  <c r="GOV116"/>
  <c r="GOU116"/>
  <c r="GOT116"/>
  <c r="GOS116"/>
  <c r="GOR116"/>
  <c r="GOQ116"/>
  <c r="GOP116"/>
  <c r="GOO116"/>
  <c r="GON116"/>
  <c r="GOM116"/>
  <c r="GOL116"/>
  <c r="GOK116"/>
  <c r="GOJ116"/>
  <c r="GOI116"/>
  <c r="GOH116"/>
  <c r="GOG116"/>
  <c r="GOF116"/>
  <c r="GOE116"/>
  <c r="GOD116"/>
  <c r="GOC116"/>
  <c r="GOB116"/>
  <c r="GOA116"/>
  <c r="GNZ116"/>
  <c r="GNY116"/>
  <c r="GNX116"/>
  <c r="GNW116"/>
  <c r="GNV116"/>
  <c r="GNU116"/>
  <c r="GNT116"/>
  <c r="GNS116"/>
  <c r="GNR116"/>
  <c r="GNQ116"/>
  <c r="GNP116"/>
  <c r="GNO116"/>
  <c r="GNN116"/>
  <c r="GNM116"/>
  <c r="GNL116"/>
  <c r="GNK116"/>
  <c r="GNJ116"/>
  <c r="GNI116"/>
  <c r="GNH116"/>
  <c r="GNG116"/>
  <c r="GNF116"/>
  <c r="GNE116"/>
  <c r="GND116"/>
  <c r="GNC116"/>
  <c r="GNB116"/>
  <c r="GNA116"/>
  <c r="GMZ116"/>
  <c r="GMY116"/>
  <c r="GMX116"/>
  <c r="GMW116"/>
  <c r="GMV116"/>
  <c r="GMU116"/>
  <c r="GMT116"/>
  <c r="GMS116"/>
  <c r="GMR116"/>
  <c r="GMQ116"/>
  <c r="GMP116"/>
  <c r="GMO116"/>
  <c r="GMN116"/>
  <c r="GMM116"/>
  <c r="GML116"/>
  <c r="GMK116"/>
  <c r="GMJ116"/>
  <c r="GMI116"/>
  <c r="GMH116"/>
  <c r="GMG116"/>
  <c r="GMF116"/>
  <c r="GME116"/>
  <c r="GMD116"/>
  <c r="GMC116"/>
  <c r="GMB116"/>
  <c r="GMA116"/>
  <c r="GLZ116"/>
  <c r="GLY116"/>
  <c r="GLX116"/>
  <c r="GLW116"/>
  <c r="GLV116"/>
  <c r="GLU116"/>
  <c r="GLT116"/>
  <c r="GLS116"/>
  <c r="GLR116"/>
  <c r="GLQ116"/>
  <c r="GLP116"/>
  <c r="GLO116"/>
  <c r="GLN116"/>
  <c r="GLM116"/>
  <c r="GLL116"/>
  <c r="GLK116"/>
  <c r="GLJ116"/>
  <c r="GLI116"/>
  <c r="GLH116"/>
  <c r="GLG116"/>
  <c r="GLF116"/>
  <c r="GLE116"/>
  <c r="GLD116"/>
  <c r="GLC116"/>
  <c r="GLB116"/>
  <c r="GLA116"/>
  <c r="GKZ116"/>
  <c r="GKY116"/>
  <c r="GKX116"/>
  <c r="GKW116"/>
  <c r="GKV116"/>
  <c r="GKU116"/>
  <c r="GKT116"/>
  <c r="GKS116"/>
  <c r="GKR116"/>
  <c r="GKQ116"/>
  <c r="GKP116"/>
  <c r="GKO116"/>
  <c r="GKN116"/>
  <c r="GKM116"/>
  <c r="GKL116"/>
  <c r="GKK116"/>
  <c r="GKJ116"/>
  <c r="GKI116"/>
  <c r="GKH116"/>
  <c r="GKG116"/>
  <c r="GKF116"/>
  <c r="GKE116"/>
  <c r="GKD116"/>
  <c r="GKC116"/>
  <c r="GKB116"/>
  <c r="GKA116"/>
  <c r="GJZ116"/>
  <c r="GJY116"/>
  <c r="GJX116"/>
  <c r="GJW116"/>
  <c r="GJV116"/>
  <c r="GJU116"/>
  <c r="GJT116"/>
  <c r="GJS116"/>
  <c r="GJR116"/>
  <c r="GJQ116"/>
  <c r="GJP116"/>
  <c r="GJO116"/>
  <c r="GJN116"/>
  <c r="GJM116"/>
  <c r="GJL116"/>
  <c r="GJK116"/>
  <c r="GJJ116"/>
  <c r="GJI116"/>
  <c r="GJH116"/>
  <c r="GJG116"/>
  <c r="GJF116"/>
  <c r="GJE116"/>
  <c r="GJD116"/>
  <c r="GJC116"/>
  <c r="GJB116"/>
  <c r="GJA116"/>
  <c r="GIZ116"/>
  <c r="GIY116"/>
  <c r="GIX116"/>
  <c r="GIW116"/>
  <c r="GIV116"/>
  <c r="GIU116"/>
  <c r="GIT116"/>
  <c r="GIS116"/>
  <c r="GIR116"/>
  <c r="GIQ116"/>
  <c r="GIP116"/>
  <c r="GIO116"/>
  <c r="GIN116"/>
  <c r="GIM116"/>
  <c r="GIL116"/>
  <c r="GIK116"/>
  <c r="GIJ116"/>
  <c r="GII116"/>
  <c r="GIH116"/>
  <c r="GIG116"/>
  <c r="GIF116"/>
  <c r="GIE116"/>
  <c r="GID116"/>
  <c r="GIC116"/>
  <c r="GIB116"/>
  <c r="GIA116"/>
  <c r="GHZ116"/>
  <c r="GHY116"/>
  <c r="GHX116"/>
  <c r="GHW116"/>
  <c r="GHV116"/>
  <c r="GHU116"/>
  <c r="GHT116"/>
  <c r="GHS116"/>
  <c r="GHR116"/>
  <c r="GHQ116"/>
  <c r="GHP116"/>
  <c r="GHO116"/>
  <c r="GHN116"/>
  <c r="GHM116"/>
  <c r="GHL116"/>
  <c r="GHK116"/>
  <c r="GHJ116"/>
  <c r="GHI116"/>
  <c r="GHH116"/>
  <c r="GHG116"/>
  <c r="GHF116"/>
  <c r="GHE116"/>
  <c r="GHD116"/>
  <c r="GHC116"/>
  <c r="GHB116"/>
  <c r="GHA116"/>
  <c r="GGZ116"/>
  <c r="GGY116"/>
  <c r="GGX116"/>
  <c r="GGW116"/>
  <c r="GGV116"/>
  <c r="GGU116"/>
  <c r="GGT116"/>
  <c r="GGS116"/>
  <c r="GGR116"/>
  <c r="GGQ116"/>
  <c r="GGP116"/>
  <c r="GGO116"/>
  <c r="GGN116"/>
  <c r="GGM116"/>
  <c r="GGL116"/>
  <c r="GGK116"/>
  <c r="GGJ116"/>
  <c r="GGI116"/>
  <c r="GGH116"/>
  <c r="GGG116"/>
  <c r="GGF116"/>
  <c r="GGE116"/>
  <c r="GGD116"/>
  <c r="GGC116"/>
  <c r="GGB116"/>
  <c r="GGA116"/>
  <c r="GFZ116"/>
  <c r="GFY116"/>
  <c r="GFX116"/>
  <c r="GFW116"/>
  <c r="GFV116"/>
  <c r="GFU116"/>
  <c r="GFT116"/>
  <c r="GFS116"/>
  <c r="GFR116"/>
  <c r="GFQ116"/>
  <c r="GFP116"/>
  <c r="GFO116"/>
  <c r="GFN116"/>
  <c r="GFM116"/>
  <c r="GFL116"/>
  <c r="GFK116"/>
  <c r="GFJ116"/>
  <c r="GFI116"/>
  <c r="GFH116"/>
  <c r="GFG116"/>
  <c r="GFF116"/>
  <c r="GFE116"/>
  <c r="GFD116"/>
  <c r="GFC116"/>
  <c r="GFB116"/>
  <c r="GFA116"/>
  <c r="GEZ116"/>
  <c r="GEY116"/>
  <c r="GEX116"/>
  <c r="GEW116"/>
  <c r="GEV116"/>
  <c r="GEU116"/>
  <c r="GET116"/>
  <c r="GES116"/>
  <c r="GER116"/>
  <c r="GEQ116"/>
  <c r="GEP116"/>
  <c r="GEO116"/>
  <c r="GEN116"/>
  <c r="GEM116"/>
  <c r="GEL116"/>
  <c r="GEK116"/>
  <c r="GEJ116"/>
  <c r="GEI116"/>
  <c r="GEH116"/>
  <c r="GEG116"/>
  <c r="GEF116"/>
  <c r="GEE116"/>
  <c r="GED116"/>
  <c r="GEC116"/>
  <c r="GEB116"/>
  <c r="GEA116"/>
  <c r="GDZ116"/>
  <c r="GDY116"/>
  <c r="GDX116"/>
  <c r="GDW116"/>
  <c r="GDV116"/>
  <c r="GDU116"/>
  <c r="GDT116"/>
  <c r="GDS116"/>
  <c r="GDR116"/>
  <c r="GDQ116"/>
  <c r="GDP116"/>
  <c r="GDO116"/>
  <c r="GDN116"/>
  <c r="GDM116"/>
  <c r="GDL116"/>
  <c r="GDK116"/>
  <c r="GDJ116"/>
  <c r="GDI116"/>
  <c r="GDH116"/>
  <c r="GDG116"/>
  <c r="GDF116"/>
  <c r="GDE116"/>
  <c r="GDD116"/>
  <c r="GDC116"/>
  <c r="GDB116"/>
  <c r="GDA116"/>
  <c r="GCZ116"/>
  <c r="GCY116"/>
  <c r="GCX116"/>
  <c r="GCW116"/>
  <c r="GCV116"/>
  <c r="GCU116"/>
  <c r="GCT116"/>
  <c r="GCS116"/>
  <c r="GCR116"/>
  <c r="GCQ116"/>
  <c r="GCP116"/>
  <c r="GCO116"/>
  <c r="GCN116"/>
  <c r="GCM116"/>
  <c r="GCL116"/>
  <c r="GCK116"/>
  <c r="GCJ116"/>
  <c r="GCI116"/>
  <c r="GCH116"/>
  <c r="GCG116"/>
  <c r="GCF116"/>
  <c r="GCE116"/>
  <c r="GCD116"/>
  <c r="GCC116"/>
  <c r="GCB116"/>
  <c r="GCA116"/>
  <c r="GBZ116"/>
  <c r="GBY116"/>
  <c r="GBX116"/>
  <c r="GBW116"/>
  <c r="GBV116"/>
  <c r="GBU116"/>
  <c r="GBT116"/>
  <c r="GBS116"/>
  <c r="GBR116"/>
  <c r="GBQ116"/>
  <c r="GBP116"/>
  <c r="GBO116"/>
  <c r="GBN116"/>
  <c r="GBM116"/>
  <c r="GBL116"/>
  <c r="GBK116"/>
  <c r="GBJ116"/>
  <c r="GBI116"/>
  <c r="GBH116"/>
  <c r="GBG116"/>
  <c r="GBF116"/>
  <c r="GBE116"/>
  <c r="GBD116"/>
  <c r="GBC116"/>
  <c r="GBB116"/>
  <c r="GBA116"/>
  <c r="GAZ116"/>
  <c r="GAY116"/>
  <c r="GAX116"/>
  <c r="GAW116"/>
  <c r="GAV116"/>
  <c r="GAU116"/>
  <c r="GAT116"/>
  <c r="GAS116"/>
  <c r="GAR116"/>
  <c r="GAQ116"/>
  <c r="GAP116"/>
  <c r="GAO116"/>
  <c r="GAN116"/>
  <c r="GAM116"/>
  <c r="GAL116"/>
  <c r="GAK116"/>
  <c r="GAJ116"/>
  <c r="GAI116"/>
  <c r="GAH116"/>
  <c r="GAG116"/>
  <c r="GAF116"/>
  <c r="GAE116"/>
  <c r="GAD116"/>
  <c r="GAC116"/>
  <c r="GAB116"/>
  <c r="GAA116"/>
  <c r="FZZ116"/>
  <c r="FZY116"/>
  <c r="FZX116"/>
  <c r="FZW116"/>
  <c r="FZV116"/>
  <c r="FZU116"/>
  <c r="FZT116"/>
  <c r="FZS116"/>
  <c r="FZR116"/>
  <c r="FZQ116"/>
  <c r="FZP116"/>
  <c r="FZO116"/>
  <c r="FZN116"/>
  <c r="FZM116"/>
  <c r="FZL116"/>
  <c r="FZK116"/>
  <c r="FZJ116"/>
  <c r="FZI116"/>
  <c r="FZH116"/>
  <c r="FZG116"/>
  <c r="FZF116"/>
  <c r="FZE116"/>
  <c r="FZD116"/>
  <c r="FZC116"/>
  <c r="FZB116"/>
  <c r="FZA116"/>
  <c r="FYZ116"/>
  <c r="FYY116"/>
  <c r="FYX116"/>
  <c r="FYW116"/>
  <c r="FYV116"/>
  <c r="FYU116"/>
  <c r="FYT116"/>
  <c r="FYS116"/>
  <c r="FYR116"/>
  <c r="FYQ116"/>
  <c r="FYP116"/>
  <c r="FYO116"/>
  <c r="FYN116"/>
  <c r="FYM116"/>
  <c r="FYL116"/>
  <c r="FYK116"/>
  <c r="FYJ116"/>
  <c r="FYI116"/>
  <c r="FYH116"/>
  <c r="FYG116"/>
  <c r="FYF116"/>
  <c r="FYE116"/>
  <c r="FYD116"/>
  <c r="FYC116"/>
  <c r="FYB116"/>
  <c r="FYA116"/>
  <c r="FXZ116"/>
  <c r="FXY116"/>
  <c r="FXX116"/>
  <c r="FXW116"/>
  <c r="FXV116"/>
  <c r="FXU116"/>
  <c r="FXT116"/>
  <c r="FXS116"/>
  <c r="FXR116"/>
  <c r="FXQ116"/>
  <c r="FXP116"/>
  <c r="FXO116"/>
  <c r="FXN116"/>
  <c r="FXM116"/>
  <c r="FXL116"/>
  <c r="FXK116"/>
  <c r="FXJ116"/>
  <c r="FXI116"/>
  <c r="FXH116"/>
  <c r="FXG116"/>
  <c r="FXF116"/>
  <c r="FXE116"/>
  <c r="FXD116"/>
  <c r="FXC116"/>
  <c r="FXB116"/>
  <c r="FXA116"/>
  <c r="FWZ116"/>
  <c r="FWY116"/>
  <c r="FWX116"/>
  <c r="FWW116"/>
  <c r="FWV116"/>
  <c r="FWU116"/>
  <c r="FWT116"/>
  <c r="FWS116"/>
  <c r="FWR116"/>
  <c r="FWQ116"/>
  <c r="FWP116"/>
  <c r="FWO116"/>
  <c r="FWN116"/>
  <c r="FWM116"/>
  <c r="FWL116"/>
  <c r="FWK116"/>
  <c r="FWJ116"/>
  <c r="FWI116"/>
  <c r="FWH116"/>
  <c r="FWG116"/>
  <c r="FWF116"/>
  <c r="FWE116"/>
  <c r="FWD116"/>
  <c r="FWC116"/>
  <c r="FWB116"/>
  <c r="FWA116"/>
  <c r="FVZ116"/>
  <c r="FVY116"/>
  <c r="FVX116"/>
  <c r="FVW116"/>
  <c r="FVV116"/>
  <c r="FVU116"/>
  <c r="FVT116"/>
  <c r="FVS116"/>
  <c r="FVR116"/>
  <c r="FVQ116"/>
  <c r="FVP116"/>
  <c r="FVO116"/>
  <c r="FVN116"/>
  <c r="FVM116"/>
  <c r="FVL116"/>
  <c r="FVK116"/>
  <c r="FVJ116"/>
  <c r="FVI116"/>
  <c r="FVH116"/>
  <c r="FVG116"/>
  <c r="FVF116"/>
  <c r="FVE116"/>
  <c r="FVD116"/>
  <c r="FVC116"/>
  <c r="FVB116"/>
  <c r="FVA116"/>
  <c r="FUZ116"/>
  <c r="FUY116"/>
  <c r="FUX116"/>
  <c r="FUW116"/>
  <c r="FUV116"/>
  <c r="FUU116"/>
  <c r="FUT116"/>
  <c r="FUS116"/>
  <c r="FUR116"/>
  <c r="FUQ116"/>
  <c r="FUP116"/>
  <c r="FUO116"/>
  <c r="FUN116"/>
  <c r="FUM116"/>
  <c r="FUL116"/>
  <c r="FUK116"/>
  <c r="FUJ116"/>
  <c r="FUI116"/>
  <c r="FUH116"/>
  <c r="FUG116"/>
  <c r="FUF116"/>
  <c r="FUE116"/>
  <c r="FUD116"/>
  <c r="FUC116"/>
  <c r="FUB116"/>
  <c r="FUA116"/>
  <c r="FTZ116"/>
  <c r="FTY116"/>
  <c r="FTX116"/>
  <c r="FTW116"/>
  <c r="FTV116"/>
  <c r="FTU116"/>
  <c r="FTT116"/>
  <c r="FTS116"/>
  <c r="FTR116"/>
  <c r="FTQ116"/>
  <c r="FTP116"/>
  <c r="FTO116"/>
  <c r="FTN116"/>
  <c r="FTM116"/>
  <c r="FTL116"/>
  <c r="FTK116"/>
  <c r="FTJ116"/>
  <c r="FTI116"/>
  <c r="FTH116"/>
  <c r="FTG116"/>
  <c r="FTF116"/>
  <c r="FTE116"/>
  <c r="FTD116"/>
  <c r="FTC116"/>
  <c r="FTB116"/>
  <c r="FTA116"/>
  <c r="FSZ116"/>
  <c r="FSY116"/>
  <c r="FSX116"/>
  <c r="FSW116"/>
  <c r="FSV116"/>
  <c r="FSU116"/>
  <c r="FST116"/>
  <c r="FSS116"/>
  <c r="FSR116"/>
  <c r="FSQ116"/>
  <c r="FSP116"/>
  <c r="FSO116"/>
  <c r="FSN116"/>
  <c r="FSM116"/>
  <c r="FSL116"/>
  <c r="FSK116"/>
  <c r="FSJ116"/>
  <c r="FSI116"/>
  <c r="FSH116"/>
  <c r="FSG116"/>
  <c r="FSF116"/>
  <c r="FSE116"/>
  <c r="FSD116"/>
  <c r="FSC116"/>
  <c r="FSB116"/>
  <c r="FSA116"/>
  <c r="FRZ116"/>
  <c r="FRY116"/>
  <c r="FRX116"/>
  <c r="FRW116"/>
  <c r="FRV116"/>
  <c r="FRU116"/>
  <c r="FRT116"/>
  <c r="FRS116"/>
  <c r="FRR116"/>
  <c r="FRQ116"/>
  <c r="FRP116"/>
  <c r="FRO116"/>
  <c r="FRN116"/>
  <c r="FRM116"/>
  <c r="FRL116"/>
  <c r="FRK116"/>
  <c r="FRJ116"/>
  <c r="FRI116"/>
  <c r="FRH116"/>
  <c r="FRG116"/>
  <c r="FRF116"/>
  <c r="FRE116"/>
  <c r="FRD116"/>
  <c r="FRC116"/>
  <c r="FRB116"/>
  <c r="FRA116"/>
  <c r="FQZ116"/>
  <c r="FQY116"/>
  <c r="FQX116"/>
  <c r="FQW116"/>
  <c r="FQV116"/>
  <c r="FQU116"/>
  <c r="FQT116"/>
  <c r="FQS116"/>
  <c r="FQR116"/>
  <c r="FQQ116"/>
  <c r="FQP116"/>
  <c r="FQO116"/>
  <c r="FQN116"/>
  <c r="FQM116"/>
  <c r="FQL116"/>
  <c r="FQK116"/>
  <c r="FQJ116"/>
  <c r="FQI116"/>
  <c r="FQH116"/>
  <c r="FQG116"/>
  <c r="FQF116"/>
  <c r="FQE116"/>
  <c r="FQD116"/>
  <c r="FQC116"/>
  <c r="FQB116"/>
  <c r="FQA116"/>
  <c r="FPZ116"/>
  <c r="FPY116"/>
  <c r="FPX116"/>
  <c r="FPW116"/>
  <c r="FPV116"/>
  <c r="FPU116"/>
  <c r="FPT116"/>
  <c r="FPS116"/>
  <c r="FPR116"/>
  <c r="FPQ116"/>
  <c r="FPP116"/>
  <c r="FPO116"/>
  <c r="FPN116"/>
  <c r="FPM116"/>
  <c r="FPL116"/>
  <c r="FPK116"/>
  <c r="FPJ116"/>
  <c r="FPI116"/>
  <c r="FPH116"/>
  <c r="FPG116"/>
  <c r="FPF116"/>
  <c r="FPE116"/>
  <c r="FPD116"/>
  <c r="FPC116"/>
  <c r="FPB116"/>
  <c r="FPA116"/>
  <c r="FOZ116"/>
  <c r="FOY116"/>
  <c r="FOX116"/>
  <c r="FOW116"/>
  <c r="FOV116"/>
  <c r="FOU116"/>
  <c r="FOT116"/>
  <c r="FOS116"/>
  <c r="FOR116"/>
  <c r="FOQ116"/>
  <c r="FOP116"/>
  <c r="FOO116"/>
  <c r="FON116"/>
  <c r="FOM116"/>
  <c r="FOL116"/>
  <c r="FOK116"/>
  <c r="FOJ116"/>
  <c r="FOI116"/>
  <c r="FOH116"/>
  <c r="FOG116"/>
  <c r="FOF116"/>
  <c r="FOE116"/>
  <c r="FOD116"/>
  <c r="FOC116"/>
  <c r="FOB116"/>
  <c r="FOA116"/>
  <c r="FNZ116"/>
  <c r="FNY116"/>
  <c r="FNX116"/>
  <c r="FNW116"/>
  <c r="FNV116"/>
  <c r="FNU116"/>
  <c r="FNT116"/>
  <c r="FNS116"/>
  <c r="FNR116"/>
  <c r="FNQ116"/>
  <c r="FNP116"/>
  <c r="FNO116"/>
  <c r="FNN116"/>
  <c r="FNM116"/>
  <c r="FNL116"/>
  <c r="FNK116"/>
  <c r="FNJ116"/>
  <c r="FNI116"/>
  <c r="FNH116"/>
  <c r="FNG116"/>
  <c r="FNF116"/>
  <c r="FNE116"/>
  <c r="FND116"/>
  <c r="FNC116"/>
  <c r="FNB116"/>
  <c r="FNA116"/>
  <c r="FMZ116"/>
  <c r="FMY116"/>
  <c r="FMX116"/>
  <c r="FMW116"/>
  <c r="FMV116"/>
  <c r="FMU116"/>
  <c r="FMT116"/>
  <c r="FMS116"/>
  <c r="FMR116"/>
  <c r="FMQ116"/>
  <c r="FMP116"/>
  <c r="FMO116"/>
  <c r="FMN116"/>
  <c r="FMM116"/>
  <c r="FML116"/>
  <c r="FMK116"/>
  <c r="FMJ116"/>
  <c r="FMI116"/>
  <c r="FMH116"/>
  <c r="FMG116"/>
  <c r="FMF116"/>
  <c r="FME116"/>
  <c r="FMD116"/>
  <c r="FMC116"/>
  <c r="FMB116"/>
  <c r="FMA116"/>
  <c r="FLZ116"/>
  <c r="FLY116"/>
  <c r="FLX116"/>
  <c r="FLW116"/>
  <c r="FLV116"/>
  <c r="FLU116"/>
  <c r="FLT116"/>
  <c r="FLS116"/>
  <c r="FLR116"/>
  <c r="FLQ116"/>
  <c r="FLP116"/>
  <c r="FLO116"/>
  <c r="FLN116"/>
  <c r="FLM116"/>
  <c r="FLL116"/>
  <c r="FLK116"/>
  <c r="FLJ116"/>
  <c r="FLI116"/>
  <c r="FLH116"/>
  <c r="FLG116"/>
  <c r="FLF116"/>
  <c r="FLE116"/>
  <c r="FLD116"/>
  <c r="FLC116"/>
  <c r="FLB116"/>
  <c r="FLA116"/>
  <c r="FKZ116"/>
  <c r="FKY116"/>
  <c r="FKX116"/>
  <c r="FKW116"/>
  <c r="FKV116"/>
  <c r="FKU116"/>
  <c r="FKT116"/>
  <c r="FKS116"/>
  <c r="FKR116"/>
  <c r="FKQ116"/>
  <c r="FKP116"/>
  <c r="FKO116"/>
  <c r="FKN116"/>
  <c r="FKM116"/>
  <c r="FKL116"/>
  <c r="FKK116"/>
  <c r="FKJ116"/>
  <c r="FKI116"/>
  <c r="FKH116"/>
  <c r="FKG116"/>
  <c r="FKF116"/>
  <c r="FKE116"/>
  <c r="FKD116"/>
  <c r="FKC116"/>
  <c r="FKB116"/>
  <c r="FKA116"/>
  <c r="FJZ116"/>
  <c r="FJY116"/>
  <c r="FJX116"/>
  <c r="FJW116"/>
  <c r="FJV116"/>
  <c r="FJU116"/>
  <c r="FJT116"/>
  <c r="FJS116"/>
  <c r="FJR116"/>
  <c r="FJQ116"/>
  <c r="FJP116"/>
  <c r="FJO116"/>
  <c r="FJN116"/>
  <c r="FJM116"/>
  <c r="FJL116"/>
  <c r="FJK116"/>
  <c r="FJJ116"/>
  <c r="FJI116"/>
  <c r="FJH116"/>
  <c r="FJG116"/>
  <c r="FJF116"/>
  <c r="FJE116"/>
  <c r="FJD116"/>
  <c r="FJC116"/>
  <c r="FJB116"/>
  <c r="FJA116"/>
  <c r="FIZ116"/>
  <c r="FIY116"/>
  <c r="FIX116"/>
  <c r="FIW116"/>
  <c r="FIV116"/>
  <c r="FIU116"/>
  <c r="FIT116"/>
  <c r="FIS116"/>
  <c r="FIR116"/>
  <c r="FIQ116"/>
  <c r="FIP116"/>
  <c r="FIO116"/>
  <c r="FIN116"/>
  <c r="FIM116"/>
  <c r="FIL116"/>
  <c r="FIK116"/>
  <c r="FIJ116"/>
  <c r="FII116"/>
  <c r="FIH116"/>
  <c r="FIG116"/>
  <c r="FIF116"/>
  <c r="FIE116"/>
  <c r="FID116"/>
  <c r="FIC116"/>
  <c r="FIB116"/>
  <c r="FIA116"/>
  <c r="FHZ116"/>
  <c r="FHY116"/>
  <c r="FHX116"/>
  <c r="FHW116"/>
  <c r="FHV116"/>
  <c r="FHU116"/>
  <c r="FHT116"/>
  <c r="FHS116"/>
  <c r="FHR116"/>
  <c r="FHQ116"/>
  <c r="FHP116"/>
  <c r="FHO116"/>
  <c r="FHN116"/>
  <c r="FHM116"/>
  <c r="FHL116"/>
  <c r="FHK116"/>
  <c r="FHJ116"/>
  <c r="FHI116"/>
  <c r="FHH116"/>
  <c r="FHG116"/>
  <c r="FHF116"/>
  <c r="FHE116"/>
  <c r="FHD116"/>
  <c r="FHC116"/>
  <c r="FHB116"/>
  <c r="FHA116"/>
  <c r="FGZ116"/>
  <c r="FGY116"/>
  <c r="FGX116"/>
  <c r="FGW116"/>
  <c r="FGV116"/>
  <c r="FGU116"/>
  <c r="FGT116"/>
  <c r="FGS116"/>
  <c r="FGR116"/>
  <c r="FGQ116"/>
  <c r="FGP116"/>
  <c r="FGO116"/>
  <c r="FGN116"/>
  <c r="FGM116"/>
  <c r="FGL116"/>
  <c r="FGK116"/>
  <c r="FGJ116"/>
  <c r="FGI116"/>
  <c r="FGH116"/>
  <c r="FGG116"/>
  <c r="FGF116"/>
  <c r="FGE116"/>
  <c r="FGD116"/>
  <c r="FGC116"/>
  <c r="FGB116"/>
  <c r="FGA116"/>
  <c r="FFZ116"/>
  <c r="FFY116"/>
  <c r="FFX116"/>
  <c r="FFW116"/>
  <c r="FFV116"/>
  <c r="FFU116"/>
  <c r="FFT116"/>
  <c r="FFS116"/>
  <c r="FFR116"/>
  <c r="FFQ116"/>
  <c r="FFP116"/>
  <c r="FFO116"/>
  <c r="FFN116"/>
  <c r="FFM116"/>
  <c r="FFL116"/>
  <c r="FFK116"/>
  <c r="FFJ116"/>
  <c r="FFI116"/>
  <c r="FFH116"/>
  <c r="FFG116"/>
  <c r="FFF116"/>
  <c r="FFE116"/>
  <c r="FFD116"/>
  <c r="FFC116"/>
  <c r="FFB116"/>
  <c r="FFA116"/>
  <c r="FEZ116"/>
  <c r="FEY116"/>
  <c r="FEX116"/>
  <c r="FEW116"/>
  <c r="FEV116"/>
  <c r="FEU116"/>
  <c r="FET116"/>
  <c r="FES116"/>
  <c r="FER116"/>
  <c r="FEQ116"/>
  <c r="FEP116"/>
  <c r="FEO116"/>
  <c r="FEN116"/>
  <c r="FEM116"/>
  <c r="FEL116"/>
  <c r="FEK116"/>
  <c r="FEJ116"/>
  <c r="FEI116"/>
  <c r="FEH116"/>
  <c r="FEG116"/>
  <c r="FEF116"/>
  <c r="FEE116"/>
  <c r="FED116"/>
  <c r="FEC116"/>
  <c r="FEB116"/>
  <c r="FEA116"/>
  <c r="FDZ116"/>
  <c r="FDY116"/>
  <c r="FDX116"/>
  <c r="FDW116"/>
  <c r="FDV116"/>
  <c r="FDU116"/>
  <c r="FDT116"/>
  <c r="FDS116"/>
  <c r="FDR116"/>
  <c r="FDQ116"/>
  <c r="FDP116"/>
  <c r="FDO116"/>
  <c r="FDN116"/>
  <c r="FDM116"/>
  <c r="FDL116"/>
  <c r="FDK116"/>
  <c r="FDJ116"/>
  <c r="FDI116"/>
  <c r="FDH116"/>
  <c r="FDG116"/>
  <c r="FDF116"/>
  <c r="FDE116"/>
  <c r="FDD116"/>
  <c r="FDC116"/>
  <c r="FDB116"/>
  <c r="FDA116"/>
  <c r="FCZ116"/>
  <c r="FCY116"/>
  <c r="FCX116"/>
  <c r="FCW116"/>
  <c r="FCV116"/>
  <c r="FCU116"/>
  <c r="FCT116"/>
  <c r="FCS116"/>
  <c r="FCR116"/>
  <c r="FCQ116"/>
  <c r="FCP116"/>
  <c r="FCO116"/>
  <c r="FCN116"/>
  <c r="FCM116"/>
  <c r="FCL116"/>
  <c r="FCK116"/>
  <c r="FCJ116"/>
  <c r="FCI116"/>
  <c r="FCH116"/>
  <c r="FCG116"/>
  <c r="FCF116"/>
  <c r="FCE116"/>
  <c r="FCD116"/>
  <c r="FCC116"/>
  <c r="FCB116"/>
  <c r="FCA116"/>
  <c r="FBZ116"/>
  <c r="FBY116"/>
  <c r="FBX116"/>
  <c r="FBW116"/>
  <c r="FBV116"/>
  <c r="FBU116"/>
  <c r="FBT116"/>
  <c r="FBS116"/>
  <c r="FBR116"/>
  <c r="FBQ116"/>
  <c r="FBP116"/>
  <c r="FBO116"/>
  <c r="FBN116"/>
  <c r="FBM116"/>
  <c r="FBL116"/>
  <c r="FBK116"/>
  <c r="FBJ116"/>
  <c r="FBI116"/>
  <c r="FBH116"/>
  <c r="FBG116"/>
  <c r="FBF116"/>
  <c r="FBE116"/>
  <c r="FBD116"/>
  <c r="FBC116"/>
  <c r="FBB116"/>
  <c r="FBA116"/>
  <c r="FAZ116"/>
  <c r="FAY116"/>
  <c r="FAX116"/>
  <c r="FAW116"/>
  <c r="FAV116"/>
  <c r="FAU116"/>
  <c r="FAT116"/>
  <c r="FAS116"/>
  <c r="FAR116"/>
  <c r="FAQ116"/>
  <c r="FAP116"/>
  <c r="FAO116"/>
  <c r="FAN116"/>
  <c r="FAM116"/>
  <c r="FAL116"/>
  <c r="FAK116"/>
  <c r="FAJ116"/>
  <c r="FAI116"/>
  <c r="FAH116"/>
  <c r="FAG116"/>
  <c r="FAF116"/>
  <c r="FAE116"/>
  <c r="FAD116"/>
  <c r="FAC116"/>
  <c r="FAB116"/>
  <c r="FAA116"/>
  <c r="EZZ116"/>
  <c r="EZY116"/>
  <c r="EZX116"/>
  <c r="EZW116"/>
  <c r="EZV116"/>
  <c r="EZU116"/>
  <c r="EZT116"/>
  <c r="EZS116"/>
  <c r="EZR116"/>
  <c r="EZQ116"/>
  <c r="EZP116"/>
  <c r="EZO116"/>
  <c r="EZN116"/>
  <c r="EZM116"/>
  <c r="EZL116"/>
  <c r="EZK116"/>
  <c r="EZJ116"/>
  <c r="EZI116"/>
  <c r="EZH116"/>
  <c r="EZG116"/>
  <c r="EZF116"/>
  <c r="EZE116"/>
  <c r="EZD116"/>
  <c r="EZC116"/>
  <c r="EZB116"/>
  <c r="EZA116"/>
  <c r="EYZ116"/>
  <c r="EYY116"/>
  <c r="EYX116"/>
  <c r="EYW116"/>
  <c r="EYV116"/>
  <c r="EYU116"/>
  <c r="EYT116"/>
  <c r="EYS116"/>
  <c r="EYR116"/>
  <c r="EYQ116"/>
  <c r="EYP116"/>
  <c r="EYO116"/>
  <c r="EYN116"/>
  <c r="EYM116"/>
  <c r="EYL116"/>
  <c r="EYK116"/>
  <c r="EYJ116"/>
  <c r="EYI116"/>
  <c r="EYH116"/>
  <c r="EYG116"/>
  <c r="EYF116"/>
  <c r="EYE116"/>
  <c r="EYD116"/>
  <c r="EYC116"/>
  <c r="EYB116"/>
  <c r="EYA116"/>
  <c r="EXZ116"/>
  <c r="EXY116"/>
  <c r="EXX116"/>
  <c r="EXW116"/>
  <c r="EXV116"/>
  <c r="EXU116"/>
  <c r="EXT116"/>
  <c r="EXS116"/>
  <c r="EXR116"/>
  <c r="EXQ116"/>
  <c r="EXP116"/>
  <c r="EXO116"/>
  <c r="EXN116"/>
  <c r="EXM116"/>
  <c r="EXL116"/>
  <c r="EXK116"/>
  <c r="EXJ116"/>
  <c r="EXI116"/>
  <c r="EXH116"/>
  <c r="EXG116"/>
  <c r="EXF116"/>
  <c r="EXE116"/>
  <c r="EXD116"/>
  <c r="EXC116"/>
  <c r="EXB116"/>
  <c r="EXA116"/>
  <c r="EWZ116"/>
  <c r="EWY116"/>
  <c r="EWX116"/>
  <c r="EWW116"/>
  <c r="EWV116"/>
  <c r="EWU116"/>
  <c r="EWT116"/>
  <c r="EWS116"/>
  <c r="EWR116"/>
  <c r="EWQ116"/>
  <c r="EWP116"/>
  <c r="EWO116"/>
  <c r="EWN116"/>
  <c r="EWM116"/>
  <c r="EWL116"/>
  <c r="EWK116"/>
  <c r="EWJ116"/>
  <c r="EWI116"/>
  <c r="EWH116"/>
  <c r="EWG116"/>
  <c r="EWF116"/>
  <c r="EWE116"/>
  <c r="EWD116"/>
  <c r="EWC116"/>
  <c r="EWB116"/>
  <c r="EWA116"/>
  <c r="EVZ116"/>
  <c r="EVY116"/>
  <c r="EVX116"/>
  <c r="EVW116"/>
  <c r="EVV116"/>
  <c r="EVU116"/>
  <c r="EVT116"/>
  <c r="EVS116"/>
  <c r="EVR116"/>
  <c r="EVQ116"/>
  <c r="EVP116"/>
  <c r="EVO116"/>
  <c r="EVN116"/>
  <c r="EVM116"/>
  <c r="EVL116"/>
  <c r="EVK116"/>
  <c r="EVJ116"/>
  <c r="EVI116"/>
  <c r="EVH116"/>
  <c r="EVG116"/>
  <c r="EVF116"/>
  <c r="EVE116"/>
  <c r="EVD116"/>
  <c r="EVC116"/>
  <c r="EVB116"/>
  <c r="EVA116"/>
  <c r="EUZ116"/>
  <c r="EUY116"/>
  <c r="EUX116"/>
  <c r="EUW116"/>
  <c r="EUV116"/>
  <c r="EUU116"/>
  <c r="EUT116"/>
  <c r="EUS116"/>
  <c r="EUR116"/>
  <c r="EUQ116"/>
  <c r="EUP116"/>
  <c r="EUO116"/>
  <c r="EUN116"/>
  <c r="EUM116"/>
  <c r="EUL116"/>
  <c r="EUK116"/>
  <c r="EUJ116"/>
  <c r="EUI116"/>
  <c r="EUH116"/>
  <c r="EUG116"/>
  <c r="EUF116"/>
  <c r="EUE116"/>
  <c r="EUD116"/>
  <c r="EUC116"/>
  <c r="EUB116"/>
  <c r="EUA116"/>
  <c r="ETZ116"/>
  <c r="ETY116"/>
  <c r="ETX116"/>
  <c r="ETW116"/>
  <c r="ETV116"/>
  <c r="ETU116"/>
  <c r="ETT116"/>
  <c r="ETS116"/>
  <c r="ETR116"/>
  <c r="ETQ116"/>
  <c r="ETP116"/>
  <c r="ETO116"/>
  <c r="ETN116"/>
  <c r="ETM116"/>
  <c r="ETL116"/>
  <c r="ETK116"/>
  <c r="ETJ116"/>
  <c r="ETI116"/>
  <c r="ETH116"/>
  <c r="ETG116"/>
  <c r="ETF116"/>
  <c r="ETE116"/>
  <c r="ETD116"/>
  <c r="ETC116"/>
  <c r="ETB116"/>
  <c r="ETA116"/>
  <c r="ESZ116"/>
  <c r="ESY116"/>
  <c r="ESX116"/>
  <c r="ESW116"/>
  <c r="ESV116"/>
  <c r="ESU116"/>
  <c r="EST116"/>
  <c r="ESS116"/>
  <c r="ESR116"/>
  <c r="ESQ116"/>
  <c r="ESP116"/>
  <c r="ESO116"/>
  <c r="ESN116"/>
  <c r="ESM116"/>
  <c r="ESL116"/>
  <c r="ESK116"/>
  <c r="ESJ116"/>
  <c r="ESI116"/>
  <c r="ESH116"/>
  <c r="ESG116"/>
  <c r="ESF116"/>
  <c r="ESE116"/>
  <c r="ESD116"/>
  <c r="ESC116"/>
  <c r="ESB116"/>
  <c r="ESA116"/>
  <c r="ERZ116"/>
  <c r="ERY116"/>
  <c r="ERX116"/>
  <c r="ERW116"/>
  <c r="ERV116"/>
  <c r="ERU116"/>
  <c r="ERT116"/>
  <c r="ERS116"/>
  <c r="ERR116"/>
  <c r="ERQ116"/>
  <c r="ERP116"/>
  <c r="ERO116"/>
  <c r="ERN116"/>
  <c r="ERM116"/>
  <c r="ERL116"/>
  <c r="ERK116"/>
  <c r="ERJ116"/>
  <c r="ERI116"/>
  <c r="ERH116"/>
  <c r="ERG116"/>
  <c r="ERF116"/>
  <c r="ERE116"/>
  <c r="ERD116"/>
  <c r="ERC116"/>
  <c r="ERB116"/>
  <c r="ERA116"/>
  <c r="EQZ116"/>
  <c r="EQY116"/>
  <c r="EQX116"/>
  <c r="EQW116"/>
  <c r="EQV116"/>
  <c r="EQU116"/>
  <c r="EQT116"/>
  <c r="EQS116"/>
  <c r="EQR116"/>
  <c r="EQQ116"/>
  <c r="EQP116"/>
  <c r="EQO116"/>
  <c r="EQN116"/>
  <c r="EQM116"/>
  <c r="EQL116"/>
  <c r="EQK116"/>
  <c r="EQJ116"/>
  <c r="EQI116"/>
  <c r="EQH116"/>
  <c r="EQG116"/>
  <c r="EQF116"/>
  <c r="EQE116"/>
  <c r="EQD116"/>
  <c r="EQC116"/>
  <c r="EQB116"/>
  <c r="EQA116"/>
  <c r="EPZ116"/>
  <c r="EPY116"/>
  <c r="EPX116"/>
  <c r="EPW116"/>
  <c r="EPV116"/>
  <c r="EPU116"/>
  <c r="EPT116"/>
  <c r="EPS116"/>
  <c r="EPR116"/>
  <c r="EPQ116"/>
  <c r="EPP116"/>
  <c r="EPO116"/>
  <c r="EPN116"/>
  <c r="EPM116"/>
  <c r="EPL116"/>
  <c r="EPK116"/>
  <c r="EPJ116"/>
  <c r="EPI116"/>
  <c r="EPH116"/>
  <c r="EPG116"/>
  <c r="EPF116"/>
  <c r="EPE116"/>
  <c r="EPD116"/>
  <c r="EPC116"/>
  <c r="EPB116"/>
  <c r="EPA116"/>
  <c r="EOZ116"/>
  <c r="EOY116"/>
  <c r="EOX116"/>
  <c r="EOW116"/>
  <c r="EOV116"/>
  <c r="EOU116"/>
  <c r="EOT116"/>
  <c r="EOS116"/>
  <c r="EOR116"/>
  <c r="EOQ116"/>
  <c r="EOP116"/>
  <c r="EOO116"/>
  <c r="EON116"/>
  <c r="EOM116"/>
  <c r="EOL116"/>
  <c r="EOK116"/>
  <c r="EOJ116"/>
  <c r="EOI116"/>
  <c r="EOH116"/>
  <c r="EOG116"/>
  <c r="EOF116"/>
  <c r="EOE116"/>
  <c r="EOD116"/>
  <c r="EOC116"/>
  <c r="EOB116"/>
  <c r="EOA116"/>
  <c r="ENZ116"/>
  <c r="ENY116"/>
  <c r="ENX116"/>
  <c r="ENW116"/>
  <c r="ENV116"/>
  <c r="ENU116"/>
  <c r="ENT116"/>
  <c r="ENS116"/>
  <c r="ENR116"/>
  <c r="ENQ116"/>
  <c r="ENP116"/>
  <c r="ENO116"/>
  <c r="ENN116"/>
  <c r="ENM116"/>
  <c r="ENL116"/>
  <c r="ENK116"/>
  <c r="ENJ116"/>
  <c r="ENI116"/>
  <c r="ENH116"/>
  <c r="ENG116"/>
  <c r="ENF116"/>
  <c r="ENE116"/>
  <c r="END116"/>
  <c r="ENC116"/>
  <c r="ENB116"/>
  <c r="ENA116"/>
  <c r="EMZ116"/>
  <c r="EMY116"/>
  <c r="EMX116"/>
  <c r="EMW116"/>
  <c r="EMV116"/>
  <c r="EMU116"/>
  <c r="EMT116"/>
  <c r="EMS116"/>
  <c r="EMR116"/>
  <c r="EMQ116"/>
  <c r="EMP116"/>
  <c r="EMO116"/>
  <c r="EMN116"/>
  <c r="EMM116"/>
  <c r="EML116"/>
  <c r="EMK116"/>
  <c r="EMJ116"/>
  <c r="EMI116"/>
  <c r="EMH116"/>
  <c r="EMG116"/>
  <c r="EMF116"/>
  <c r="EME116"/>
  <c r="EMD116"/>
  <c r="EMC116"/>
  <c r="EMB116"/>
  <c r="EMA116"/>
  <c r="ELZ116"/>
  <c r="ELY116"/>
  <c r="ELX116"/>
  <c r="ELW116"/>
  <c r="ELV116"/>
  <c r="ELU116"/>
  <c r="ELT116"/>
  <c r="ELS116"/>
  <c r="ELR116"/>
  <c r="ELQ116"/>
  <c r="ELP116"/>
  <c r="ELO116"/>
  <c r="ELN116"/>
  <c r="ELM116"/>
  <c r="ELL116"/>
  <c r="ELK116"/>
  <c r="ELJ116"/>
  <c r="ELI116"/>
  <c r="ELH116"/>
  <c r="ELG116"/>
  <c r="ELF116"/>
  <c r="ELE116"/>
  <c r="ELD116"/>
  <c r="ELC116"/>
  <c r="ELB116"/>
  <c r="ELA116"/>
  <c r="EKZ116"/>
  <c r="EKY116"/>
  <c r="EKX116"/>
  <c r="EKW116"/>
  <c r="EKV116"/>
  <c r="EKU116"/>
  <c r="EKT116"/>
  <c r="EKS116"/>
  <c r="EKR116"/>
  <c r="EKQ116"/>
  <c r="EKP116"/>
  <c r="EKO116"/>
  <c r="EKN116"/>
  <c r="EKM116"/>
  <c r="EKL116"/>
  <c r="EKK116"/>
  <c r="EKJ116"/>
  <c r="EKI116"/>
  <c r="EKH116"/>
  <c r="EKG116"/>
  <c r="EKF116"/>
  <c r="EKE116"/>
  <c r="EKD116"/>
  <c r="EKC116"/>
  <c r="EKB116"/>
  <c r="EKA116"/>
  <c r="EJZ116"/>
  <c r="EJY116"/>
  <c r="EJX116"/>
  <c r="EJW116"/>
  <c r="EJV116"/>
  <c r="EJU116"/>
  <c r="EJT116"/>
  <c r="EJS116"/>
  <c r="EJR116"/>
  <c r="EJQ116"/>
  <c r="EJP116"/>
  <c r="EJO116"/>
  <c r="EJN116"/>
  <c r="EJM116"/>
  <c r="EJL116"/>
  <c r="EJK116"/>
  <c r="EJJ116"/>
  <c r="EJI116"/>
  <c r="EJH116"/>
  <c r="EJG116"/>
  <c r="EJF116"/>
  <c r="EJE116"/>
  <c r="EJD116"/>
  <c r="EJC116"/>
  <c r="EJB116"/>
  <c r="EJA116"/>
  <c r="EIZ116"/>
  <c r="EIY116"/>
  <c r="EIX116"/>
  <c r="EIW116"/>
  <c r="EIV116"/>
  <c r="EIU116"/>
  <c r="EIT116"/>
  <c r="EIS116"/>
  <c r="EIR116"/>
  <c r="EIQ116"/>
  <c r="EIP116"/>
  <c r="EIO116"/>
  <c r="EIN116"/>
  <c r="EIM116"/>
  <c r="EIL116"/>
  <c r="EIK116"/>
  <c r="EIJ116"/>
  <c r="EII116"/>
  <c r="EIH116"/>
  <c r="EIG116"/>
  <c r="EIF116"/>
  <c r="EIE116"/>
  <c r="EID116"/>
  <c r="EIC116"/>
  <c r="EIB116"/>
  <c r="EIA116"/>
  <c r="EHZ116"/>
  <c r="EHY116"/>
  <c r="EHX116"/>
  <c r="EHW116"/>
  <c r="EHV116"/>
  <c r="EHU116"/>
  <c r="EHT116"/>
  <c r="EHS116"/>
  <c r="EHR116"/>
  <c r="EHQ116"/>
  <c r="EHP116"/>
  <c r="EHO116"/>
  <c r="EHN116"/>
  <c r="EHM116"/>
  <c r="EHL116"/>
  <c r="EHK116"/>
  <c r="EHJ116"/>
  <c r="EHI116"/>
  <c r="EHH116"/>
  <c r="EHG116"/>
  <c r="EHF116"/>
  <c r="EHE116"/>
  <c r="EHD116"/>
  <c r="EHC116"/>
  <c r="EHB116"/>
  <c r="EHA116"/>
  <c r="EGZ116"/>
  <c r="EGY116"/>
  <c r="EGX116"/>
  <c r="EGW116"/>
  <c r="EGV116"/>
  <c r="EGU116"/>
  <c r="EGT116"/>
  <c r="EGS116"/>
  <c r="EGR116"/>
  <c r="EGQ116"/>
  <c r="EGP116"/>
  <c r="EGO116"/>
  <c r="EGN116"/>
  <c r="EGM116"/>
  <c r="EGL116"/>
  <c r="EGK116"/>
  <c r="EGJ116"/>
  <c r="EGI116"/>
  <c r="EGH116"/>
  <c r="EGG116"/>
  <c r="EGF116"/>
  <c r="EGE116"/>
  <c r="EGD116"/>
  <c r="EGC116"/>
  <c r="EGB116"/>
  <c r="EGA116"/>
  <c r="EFZ116"/>
  <c r="EFY116"/>
  <c r="EFX116"/>
  <c r="EFW116"/>
  <c r="EFV116"/>
  <c r="EFU116"/>
  <c r="EFT116"/>
  <c r="EFS116"/>
  <c r="EFR116"/>
  <c r="EFQ116"/>
  <c r="EFP116"/>
  <c r="EFO116"/>
  <c r="EFN116"/>
  <c r="EFM116"/>
  <c r="EFL116"/>
  <c r="EFK116"/>
  <c r="EFJ116"/>
  <c r="EFI116"/>
  <c r="EFH116"/>
  <c r="EFG116"/>
  <c r="EFF116"/>
  <c r="EFE116"/>
  <c r="EFD116"/>
  <c r="EFC116"/>
  <c r="EFB116"/>
  <c r="EFA116"/>
  <c r="EEZ116"/>
  <c r="EEY116"/>
  <c r="EEX116"/>
  <c r="EEW116"/>
  <c r="EEV116"/>
  <c r="EEU116"/>
  <c r="EET116"/>
  <c r="EES116"/>
  <c r="EER116"/>
  <c r="EEQ116"/>
  <c r="EEP116"/>
  <c r="EEO116"/>
  <c r="EEN116"/>
  <c r="EEM116"/>
  <c r="EEL116"/>
  <c r="EEK116"/>
  <c r="EEJ116"/>
  <c r="EEI116"/>
  <c r="EEH116"/>
  <c r="EEG116"/>
  <c r="EEF116"/>
  <c r="EEE116"/>
  <c r="EED116"/>
  <c r="EEC116"/>
  <c r="EEB116"/>
  <c r="EEA116"/>
  <c r="EDZ116"/>
  <c r="EDY116"/>
  <c r="EDX116"/>
  <c r="EDW116"/>
  <c r="EDV116"/>
  <c r="EDU116"/>
  <c r="EDT116"/>
  <c r="EDS116"/>
  <c r="EDR116"/>
  <c r="EDQ116"/>
  <c r="EDP116"/>
  <c r="EDO116"/>
  <c r="EDN116"/>
  <c r="EDM116"/>
  <c r="EDL116"/>
  <c r="EDK116"/>
  <c r="EDJ116"/>
  <c r="EDI116"/>
  <c r="EDH116"/>
  <c r="EDG116"/>
  <c r="EDF116"/>
  <c r="EDE116"/>
  <c r="EDD116"/>
  <c r="EDC116"/>
  <c r="EDB116"/>
  <c r="EDA116"/>
  <c r="ECZ116"/>
  <c r="ECY116"/>
  <c r="ECX116"/>
  <c r="ECW116"/>
  <c r="ECV116"/>
  <c r="ECU116"/>
  <c r="ECT116"/>
  <c r="ECS116"/>
  <c r="ECR116"/>
  <c r="ECQ116"/>
  <c r="ECP116"/>
  <c r="ECO116"/>
  <c r="ECN116"/>
  <c r="ECM116"/>
  <c r="ECL116"/>
  <c r="ECK116"/>
  <c r="ECJ116"/>
  <c r="ECI116"/>
  <c r="ECH116"/>
  <c r="ECG116"/>
  <c r="ECF116"/>
  <c r="ECE116"/>
  <c r="ECD116"/>
  <c r="ECC116"/>
  <c r="ECB116"/>
  <c r="ECA116"/>
  <c r="EBZ116"/>
  <c r="EBY116"/>
  <c r="EBX116"/>
  <c r="EBW116"/>
  <c r="EBV116"/>
  <c r="EBU116"/>
  <c r="EBT116"/>
  <c r="EBS116"/>
  <c r="EBR116"/>
  <c r="EBQ116"/>
  <c r="EBP116"/>
  <c r="EBO116"/>
  <c r="EBN116"/>
  <c r="EBM116"/>
  <c r="EBL116"/>
  <c r="EBK116"/>
  <c r="EBJ116"/>
  <c r="EBI116"/>
  <c r="EBH116"/>
  <c r="EBG116"/>
  <c r="EBF116"/>
  <c r="EBE116"/>
  <c r="EBD116"/>
  <c r="EBC116"/>
  <c r="EBB116"/>
  <c r="EBA116"/>
  <c r="EAZ116"/>
  <c r="EAY116"/>
  <c r="EAX116"/>
  <c r="EAW116"/>
  <c r="EAV116"/>
  <c r="EAU116"/>
  <c r="EAT116"/>
  <c r="EAS116"/>
  <c r="EAR116"/>
  <c r="EAQ116"/>
  <c r="EAP116"/>
  <c r="EAO116"/>
  <c r="EAN116"/>
  <c r="EAM116"/>
  <c r="EAL116"/>
  <c r="EAK116"/>
  <c r="EAJ116"/>
  <c r="EAI116"/>
  <c r="EAH116"/>
  <c r="EAG116"/>
  <c r="EAF116"/>
  <c r="EAE116"/>
  <c r="EAD116"/>
  <c r="EAC116"/>
  <c r="EAB116"/>
  <c r="EAA116"/>
  <c r="DZZ116"/>
  <c r="DZY116"/>
  <c r="DZX116"/>
  <c r="DZW116"/>
  <c r="DZV116"/>
  <c r="DZU116"/>
  <c r="DZT116"/>
  <c r="DZS116"/>
  <c r="DZR116"/>
  <c r="DZQ116"/>
  <c r="DZP116"/>
  <c r="DZO116"/>
  <c r="DZN116"/>
  <c r="DZM116"/>
  <c r="DZL116"/>
  <c r="DZK116"/>
  <c r="DZJ116"/>
  <c r="DZI116"/>
  <c r="DZH116"/>
  <c r="DZG116"/>
  <c r="DZF116"/>
  <c r="DZE116"/>
  <c r="DZD116"/>
  <c r="DZC116"/>
  <c r="DZB116"/>
  <c r="DZA116"/>
  <c r="DYZ116"/>
  <c r="DYY116"/>
  <c r="DYX116"/>
  <c r="DYW116"/>
  <c r="DYV116"/>
  <c r="DYU116"/>
  <c r="DYT116"/>
  <c r="DYS116"/>
  <c r="DYR116"/>
  <c r="DYQ116"/>
  <c r="DYP116"/>
  <c r="DYO116"/>
  <c r="DYN116"/>
  <c r="DYM116"/>
  <c r="DYL116"/>
  <c r="DYK116"/>
  <c r="DYJ116"/>
  <c r="DYI116"/>
  <c r="DYH116"/>
  <c r="DYG116"/>
  <c r="DYF116"/>
  <c r="DYE116"/>
  <c r="DYD116"/>
  <c r="DYC116"/>
  <c r="DYB116"/>
  <c r="DYA116"/>
  <c r="DXZ116"/>
  <c r="DXY116"/>
  <c r="DXX116"/>
  <c r="DXW116"/>
  <c r="DXV116"/>
  <c r="DXU116"/>
  <c r="DXT116"/>
  <c r="DXS116"/>
  <c r="DXR116"/>
  <c r="DXQ116"/>
  <c r="DXP116"/>
  <c r="DXO116"/>
  <c r="DXN116"/>
  <c r="DXM116"/>
  <c r="DXL116"/>
  <c r="DXK116"/>
  <c r="DXJ116"/>
  <c r="DXI116"/>
  <c r="DXH116"/>
  <c r="DXG116"/>
  <c r="DXF116"/>
  <c r="DXE116"/>
  <c r="DXD116"/>
  <c r="DXC116"/>
  <c r="DXB116"/>
  <c r="DXA116"/>
  <c r="DWZ116"/>
  <c r="DWY116"/>
  <c r="DWX116"/>
  <c r="DWW116"/>
  <c r="DWV116"/>
  <c r="DWU116"/>
  <c r="DWT116"/>
  <c r="DWS116"/>
  <c r="DWR116"/>
  <c r="DWQ116"/>
  <c r="DWP116"/>
  <c r="DWO116"/>
  <c r="DWN116"/>
  <c r="DWM116"/>
  <c r="DWL116"/>
  <c r="DWK116"/>
  <c r="DWJ116"/>
  <c r="DWI116"/>
  <c r="DWH116"/>
  <c r="DWG116"/>
  <c r="DWF116"/>
  <c r="DWE116"/>
  <c r="DWD116"/>
  <c r="DWC116"/>
  <c r="DWB116"/>
  <c r="DWA116"/>
  <c r="DVZ116"/>
  <c r="DVY116"/>
  <c r="DVX116"/>
  <c r="DVW116"/>
  <c r="DVV116"/>
  <c r="DVU116"/>
  <c r="DVT116"/>
  <c r="DVS116"/>
  <c r="DVR116"/>
  <c r="DVQ116"/>
  <c r="DVP116"/>
  <c r="DVO116"/>
  <c r="DVN116"/>
  <c r="DVM116"/>
  <c r="DVL116"/>
  <c r="DVK116"/>
  <c r="DVJ116"/>
  <c r="DVI116"/>
  <c r="DVH116"/>
  <c r="DVG116"/>
  <c r="DVF116"/>
  <c r="DVE116"/>
  <c r="DVD116"/>
  <c r="DVC116"/>
  <c r="DVB116"/>
  <c r="DVA116"/>
  <c r="DUZ116"/>
  <c r="DUY116"/>
  <c r="DUX116"/>
  <c r="DUW116"/>
  <c r="DUV116"/>
  <c r="DUU116"/>
  <c r="DUT116"/>
  <c r="DUS116"/>
  <c r="DUR116"/>
  <c r="DUQ116"/>
  <c r="DUP116"/>
  <c r="DUO116"/>
  <c r="DUN116"/>
  <c r="DUM116"/>
  <c r="DUL116"/>
  <c r="DUK116"/>
  <c r="DUJ116"/>
  <c r="DUI116"/>
  <c r="DUH116"/>
  <c r="DUG116"/>
  <c r="DUF116"/>
  <c r="DUE116"/>
  <c r="DUD116"/>
  <c r="DUC116"/>
  <c r="DUB116"/>
  <c r="DUA116"/>
  <c r="DTZ116"/>
  <c r="DTY116"/>
  <c r="DTX116"/>
  <c r="DTW116"/>
  <c r="DTV116"/>
  <c r="DTU116"/>
  <c r="DTT116"/>
  <c r="DTS116"/>
  <c r="DTR116"/>
  <c r="DTQ116"/>
  <c r="DTP116"/>
  <c r="DTO116"/>
  <c r="DTN116"/>
  <c r="DTM116"/>
  <c r="DTL116"/>
  <c r="DTK116"/>
  <c r="DTJ116"/>
  <c r="DTI116"/>
  <c r="DTH116"/>
  <c r="DTG116"/>
  <c r="DTF116"/>
  <c r="DTE116"/>
  <c r="DTD116"/>
  <c r="DTC116"/>
  <c r="DTB116"/>
  <c r="DTA116"/>
  <c r="DSZ116"/>
  <c r="DSY116"/>
  <c r="DSX116"/>
  <c r="DSW116"/>
  <c r="DSV116"/>
  <c r="DSU116"/>
  <c r="DST116"/>
  <c r="DSS116"/>
  <c r="DSR116"/>
  <c r="DSQ116"/>
  <c r="DSP116"/>
  <c r="DSO116"/>
  <c r="DSN116"/>
  <c r="DSM116"/>
  <c r="DSL116"/>
  <c r="DSK116"/>
  <c r="DSJ116"/>
  <c r="DSI116"/>
  <c r="DSH116"/>
  <c r="DSG116"/>
  <c r="DSF116"/>
  <c r="DSE116"/>
  <c r="DSD116"/>
  <c r="DSC116"/>
  <c r="DSB116"/>
  <c r="DSA116"/>
  <c r="DRZ116"/>
  <c r="DRY116"/>
  <c r="DRX116"/>
  <c r="DRW116"/>
  <c r="DRV116"/>
  <c r="DRU116"/>
  <c r="DRT116"/>
  <c r="DRS116"/>
  <c r="DRR116"/>
  <c r="DRQ116"/>
  <c r="DRP116"/>
  <c r="DRO116"/>
  <c r="DRN116"/>
  <c r="DRM116"/>
  <c r="DRL116"/>
  <c r="DRK116"/>
  <c r="DRJ116"/>
  <c r="DRI116"/>
  <c r="DRH116"/>
  <c r="DRG116"/>
  <c r="DRF116"/>
  <c r="DRE116"/>
  <c r="DRD116"/>
  <c r="DRC116"/>
  <c r="DRB116"/>
  <c r="DRA116"/>
  <c r="DQZ116"/>
  <c r="DQY116"/>
  <c r="DQX116"/>
  <c r="DQW116"/>
  <c r="DQV116"/>
  <c r="DQU116"/>
  <c r="DQT116"/>
  <c r="DQS116"/>
  <c r="DQR116"/>
  <c r="DQQ116"/>
  <c r="DQP116"/>
  <c r="DQO116"/>
  <c r="DQN116"/>
  <c r="DQM116"/>
  <c r="DQL116"/>
  <c r="DQK116"/>
  <c r="DQJ116"/>
  <c r="DQI116"/>
  <c r="DQH116"/>
  <c r="DQG116"/>
  <c r="DQF116"/>
  <c r="DQE116"/>
  <c r="DQD116"/>
  <c r="DQC116"/>
  <c r="DQB116"/>
  <c r="DQA116"/>
  <c r="DPZ116"/>
  <c r="DPY116"/>
  <c r="DPX116"/>
  <c r="DPW116"/>
  <c r="DPV116"/>
  <c r="DPU116"/>
  <c r="DPT116"/>
  <c r="DPS116"/>
  <c r="DPR116"/>
  <c r="DPQ116"/>
  <c r="DPP116"/>
  <c r="DPO116"/>
  <c r="DPN116"/>
  <c r="DPM116"/>
  <c r="DPL116"/>
  <c r="DPK116"/>
  <c r="DPJ116"/>
  <c r="DPI116"/>
  <c r="DPH116"/>
  <c r="DPG116"/>
  <c r="DPF116"/>
  <c r="DPE116"/>
  <c r="DPD116"/>
  <c r="DPC116"/>
  <c r="DPB116"/>
  <c r="DPA116"/>
  <c r="DOZ116"/>
  <c r="DOY116"/>
  <c r="DOX116"/>
  <c r="DOW116"/>
  <c r="DOV116"/>
  <c r="DOU116"/>
  <c r="DOT116"/>
  <c r="DOS116"/>
  <c r="DOR116"/>
  <c r="DOQ116"/>
  <c r="DOP116"/>
  <c r="DOO116"/>
  <c r="DON116"/>
  <c r="DOM116"/>
  <c r="DOL116"/>
  <c r="DOK116"/>
  <c r="DOJ116"/>
  <c r="DOI116"/>
  <c r="DOH116"/>
  <c r="DOG116"/>
  <c r="DOF116"/>
  <c r="DOE116"/>
  <c r="DOD116"/>
  <c r="DOC116"/>
  <c r="DOB116"/>
  <c r="DOA116"/>
  <c r="DNZ116"/>
  <c r="DNY116"/>
  <c r="DNX116"/>
  <c r="DNW116"/>
  <c r="DNV116"/>
  <c r="DNU116"/>
  <c r="DNT116"/>
  <c r="DNS116"/>
  <c r="DNR116"/>
  <c r="DNQ116"/>
  <c r="DNP116"/>
  <c r="DNO116"/>
  <c r="DNN116"/>
  <c r="DNM116"/>
  <c r="DNL116"/>
  <c r="DNK116"/>
  <c r="DNJ116"/>
  <c r="DNI116"/>
  <c r="DNH116"/>
  <c r="DNG116"/>
  <c r="DNF116"/>
  <c r="DNE116"/>
  <c r="DND116"/>
  <c r="DNC116"/>
  <c r="DNB116"/>
  <c r="DNA116"/>
  <c r="DMZ116"/>
  <c r="DMY116"/>
  <c r="DMX116"/>
  <c r="DMW116"/>
  <c r="DMV116"/>
  <c r="DMU116"/>
  <c r="DMT116"/>
  <c r="DMS116"/>
  <c r="DMR116"/>
  <c r="DMQ116"/>
  <c r="DMP116"/>
  <c r="DMO116"/>
  <c r="DMN116"/>
  <c r="DMM116"/>
  <c r="DML116"/>
  <c r="DMK116"/>
  <c r="DMJ116"/>
  <c r="DMI116"/>
  <c r="DMH116"/>
  <c r="DMG116"/>
  <c r="DMF116"/>
  <c r="DME116"/>
  <c r="DMD116"/>
  <c r="DMC116"/>
  <c r="DMB116"/>
  <c r="DMA116"/>
  <c r="DLZ116"/>
  <c r="DLY116"/>
  <c r="DLX116"/>
  <c r="DLW116"/>
  <c r="DLV116"/>
  <c r="DLU116"/>
  <c r="DLT116"/>
  <c r="DLS116"/>
  <c r="DLR116"/>
  <c r="DLQ116"/>
  <c r="DLP116"/>
  <c r="DLO116"/>
  <c r="DLN116"/>
  <c r="DLM116"/>
  <c r="DLL116"/>
  <c r="DLK116"/>
  <c r="DLJ116"/>
  <c r="DLI116"/>
  <c r="DLH116"/>
  <c r="DLG116"/>
  <c r="DLF116"/>
  <c r="DLE116"/>
  <c r="DLD116"/>
  <c r="DLC116"/>
  <c r="DLB116"/>
  <c r="DLA116"/>
  <c r="DKZ116"/>
  <c r="DKY116"/>
  <c r="DKX116"/>
  <c r="DKW116"/>
  <c r="DKV116"/>
  <c r="DKU116"/>
  <c r="DKT116"/>
  <c r="DKS116"/>
  <c r="DKR116"/>
  <c r="DKQ116"/>
  <c r="DKP116"/>
  <c r="DKO116"/>
  <c r="DKN116"/>
  <c r="DKM116"/>
  <c r="DKL116"/>
  <c r="DKK116"/>
  <c r="DKJ116"/>
  <c r="DKI116"/>
  <c r="DKH116"/>
  <c r="DKG116"/>
  <c r="DKF116"/>
  <c r="DKE116"/>
  <c r="DKD116"/>
  <c r="DKC116"/>
  <c r="DKB116"/>
  <c r="DKA116"/>
  <c r="DJZ116"/>
  <c r="DJY116"/>
  <c r="DJX116"/>
  <c r="DJW116"/>
  <c r="DJV116"/>
  <c r="DJU116"/>
  <c r="DJT116"/>
  <c r="DJS116"/>
  <c r="DJR116"/>
  <c r="DJQ116"/>
  <c r="DJP116"/>
  <c r="DJO116"/>
  <c r="DJN116"/>
  <c r="DJM116"/>
  <c r="DJL116"/>
  <c r="DJK116"/>
  <c r="DJJ116"/>
  <c r="DJI116"/>
  <c r="DJH116"/>
  <c r="DJG116"/>
  <c r="DJF116"/>
  <c r="DJE116"/>
  <c r="DJD116"/>
  <c r="DJC116"/>
  <c r="DJB116"/>
  <c r="DJA116"/>
  <c r="DIZ116"/>
  <c r="DIY116"/>
  <c r="DIX116"/>
  <c r="DIW116"/>
  <c r="DIV116"/>
  <c r="DIU116"/>
  <c r="DIT116"/>
  <c r="DIS116"/>
  <c r="DIR116"/>
  <c r="DIQ116"/>
  <c r="DIP116"/>
  <c r="DIO116"/>
  <c r="DIN116"/>
  <c r="DIM116"/>
  <c r="DIL116"/>
  <c r="DIK116"/>
  <c r="DIJ116"/>
  <c r="DII116"/>
  <c r="DIH116"/>
  <c r="DIG116"/>
  <c r="DIF116"/>
  <c r="DIE116"/>
  <c r="DID116"/>
  <c r="DIC116"/>
  <c r="DIB116"/>
  <c r="DIA116"/>
  <c r="DHZ116"/>
  <c r="DHY116"/>
  <c r="DHX116"/>
  <c r="DHW116"/>
  <c r="DHV116"/>
  <c r="DHU116"/>
  <c r="DHT116"/>
  <c r="DHS116"/>
  <c r="DHR116"/>
  <c r="DHQ116"/>
  <c r="DHP116"/>
  <c r="DHO116"/>
  <c r="DHN116"/>
  <c r="DHM116"/>
  <c r="DHL116"/>
  <c r="DHK116"/>
  <c r="DHJ116"/>
  <c r="DHI116"/>
  <c r="DHH116"/>
  <c r="DHG116"/>
  <c r="DHF116"/>
  <c r="DHE116"/>
  <c r="DHD116"/>
  <c r="DHC116"/>
  <c r="DHB116"/>
  <c r="DHA116"/>
  <c r="DGZ116"/>
  <c r="DGY116"/>
  <c r="DGX116"/>
  <c r="DGW116"/>
  <c r="DGV116"/>
  <c r="DGU116"/>
  <c r="DGT116"/>
  <c r="DGS116"/>
  <c r="DGR116"/>
  <c r="DGQ116"/>
  <c r="DGP116"/>
  <c r="DGO116"/>
  <c r="DGN116"/>
  <c r="DGM116"/>
  <c r="DGL116"/>
  <c r="DGK116"/>
  <c r="DGJ116"/>
  <c r="DGI116"/>
  <c r="DGH116"/>
  <c r="DGG116"/>
  <c r="DGF116"/>
  <c r="DGE116"/>
  <c r="DGD116"/>
  <c r="DGC116"/>
  <c r="DGB116"/>
  <c r="DGA116"/>
  <c r="DFZ116"/>
  <c r="DFY116"/>
  <c r="DFX116"/>
  <c r="DFW116"/>
  <c r="DFV116"/>
  <c r="DFU116"/>
  <c r="DFT116"/>
  <c r="DFS116"/>
  <c r="DFR116"/>
  <c r="DFQ116"/>
  <c r="DFP116"/>
  <c r="DFO116"/>
  <c r="DFN116"/>
  <c r="DFM116"/>
  <c r="DFL116"/>
  <c r="DFK116"/>
  <c r="DFJ116"/>
  <c r="DFI116"/>
  <c r="DFH116"/>
  <c r="DFG116"/>
  <c r="DFF116"/>
  <c r="DFE116"/>
  <c r="DFD116"/>
  <c r="DFC116"/>
  <c r="DFB116"/>
  <c r="DFA116"/>
  <c r="DEZ116"/>
  <c r="DEY116"/>
  <c r="DEX116"/>
  <c r="DEW116"/>
  <c r="DEV116"/>
  <c r="DEU116"/>
  <c r="DET116"/>
  <c r="DES116"/>
  <c r="DER116"/>
  <c r="DEQ116"/>
  <c r="DEP116"/>
  <c r="DEO116"/>
  <c r="DEN116"/>
  <c r="DEM116"/>
  <c r="DEL116"/>
  <c r="DEK116"/>
  <c r="DEJ116"/>
  <c r="DEI116"/>
  <c r="DEH116"/>
  <c r="DEG116"/>
  <c r="DEF116"/>
  <c r="DEE116"/>
  <c r="DED116"/>
  <c r="DEC116"/>
  <c r="DEB116"/>
  <c r="DEA116"/>
  <c r="DDZ116"/>
  <c r="DDY116"/>
  <c r="DDX116"/>
  <c r="DDW116"/>
  <c r="DDV116"/>
  <c r="DDU116"/>
  <c r="DDT116"/>
  <c r="DDS116"/>
  <c r="DDR116"/>
  <c r="DDQ116"/>
  <c r="DDP116"/>
  <c r="DDO116"/>
  <c r="DDN116"/>
  <c r="DDM116"/>
  <c r="DDL116"/>
  <c r="DDK116"/>
  <c r="DDJ116"/>
  <c r="DDI116"/>
  <c r="DDH116"/>
  <c r="DDG116"/>
  <c r="DDF116"/>
  <c r="DDE116"/>
  <c r="DDD116"/>
  <c r="DDC116"/>
  <c r="DDB116"/>
  <c r="DDA116"/>
  <c r="DCZ116"/>
  <c r="DCY116"/>
  <c r="DCX116"/>
  <c r="DCW116"/>
  <c r="DCV116"/>
  <c r="DCU116"/>
  <c r="DCT116"/>
  <c r="DCS116"/>
  <c r="DCR116"/>
  <c r="DCQ116"/>
  <c r="DCP116"/>
  <c r="DCO116"/>
  <c r="DCN116"/>
  <c r="DCM116"/>
  <c r="DCL116"/>
  <c r="DCK116"/>
  <c r="DCJ116"/>
  <c r="DCI116"/>
  <c r="DCH116"/>
  <c r="DCG116"/>
  <c r="DCF116"/>
  <c r="DCE116"/>
  <c r="DCD116"/>
  <c r="DCC116"/>
  <c r="DCB116"/>
  <c r="DCA116"/>
  <c r="DBZ116"/>
  <c r="DBY116"/>
  <c r="DBX116"/>
  <c r="DBW116"/>
  <c r="DBV116"/>
  <c r="DBU116"/>
  <c r="DBT116"/>
  <c r="DBS116"/>
  <c r="DBR116"/>
  <c r="DBQ116"/>
  <c r="DBP116"/>
  <c r="DBO116"/>
  <c r="DBN116"/>
  <c r="DBM116"/>
  <c r="DBL116"/>
  <c r="DBK116"/>
  <c r="DBJ116"/>
  <c r="DBI116"/>
  <c r="DBH116"/>
  <c r="DBG116"/>
  <c r="DBF116"/>
  <c r="DBE116"/>
  <c r="DBD116"/>
  <c r="DBC116"/>
  <c r="DBB116"/>
  <c r="DBA116"/>
  <c r="DAZ116"/>
  <c r="DAY116"/>
  <c r="DAX116"/>
  <c r="DAW116"/>
  <c r="DAV116"/>
  <c r="DAU116"/>
  <c r="DAT116"/>
  <c r="DAS116"/>
  <c r="DAR116"/>
  <c r="DAQ116"/>
  <c r="DAP116"/>
  <c r="DAO116"/>
  <c r="DAN116"/>
  <c r="DAM116"/>
  <c r="DAL116"/>
  <c r="DAK116"/>
  <c r="DAJ116"/>
  <c r="DAI116"/>
  <c r="DAH116"/>
  <c r="DAG116"/>
  <c r="DAF116"/>
  <c r="DAE116"/>
  <c r="DAD116"/>
  <c r="DAC116"/>
  <c r="DAB116"/>
  <c r="DAA116"/>
  <c r="CZZ116"/>
  <c r="CZY116"/>
  <c r="CZX116"/>
  <c r="CZW116"/>
  <c r="CZV116"/>
  <c r="CZU116"/>
  <c r="CZT116"/>
  <c r="CZS116"/>
  <c r="CZR116"/>
  <c r="CZQ116"/>
  <c r="CZP116"/>
  <c r="CZO116"/>
  <c r="CZN116"/>
  <c r="CZM116"/>
  <c r="CZL116"/>
  <c r="CZK116"/>
  <c r="CZJ116"/>
  <c r="CZI116"/>
  <c r="CZH116"/>
  <c r="CZG116"/>
  <c r="CZF116"/>
  <c r="CZE116"/>
  <c r="CZD116"/>
  <c r="CZC116"/>
  <c r="CZB116"/>
  <c r="CZA116"/>
  <c r="CYZ116"/>
  <c r="CYY116"/>
  <c r="CYX116"/>
  <c r="CYW116"/>
  <c r="CYV116"/>
  <c r="CYU116"/>
  <c r="CYT116"/>
  <c r="CYS116"/>
  <c r="CYR116"/>
  <c r="CYQ116"/>
  <c r="CYP116"/>
  <c r="CYO116"/>
  <c r="CYN116"/>
  <c r="CYM116"/>
  <c r="CYL116"/>
  <c r="CYK116"/>
  <c r="CYJ116"/>
  <c r="CYI116"/>
  <c r="CYH116"/>
  <c r="CYG116"/>
  <c r="CYF116"/>
  <c r="CYE116"/>
  <c r="CYD116"/>
  <c r="CYC116"/>
  <c r="CYB116"/>
  <c r="CYA116"/>
  <c r="CXZ116"/>
  <c r="CXY116"/>
  <c r="CXX116"/>
  <c r="CXW116"/>
  <c r="CXV116"/>
  <c r="CXU116"/>
  <c r="CXT116"/>
  <c r="CXS116"/>
  <c r="CXR116"/>
  <c r="CXQ116"/>
  <c r="CXP116"/>
  <c r="CXO116"/>
  <c r="CXN116"/>
  <c r="CXM116"/>
  <c r="CXL116"/>
  <c r="CXK116"/>
  <c r="CXJ116"/>
  <c r="CXI116"/>
  <c r="CXH116"/>
  <c r="CXG116"/>
  <c r="CXF116"/>
  <c r="CXE116"/>
  <c r="CXD116"/>
  <c r="CXC116"/>
  <c r="CXB116"/>
  <c r="CXA116"/>
  <c r="CWZ116"/>
  <c r="CWY116"/>
  <c r="CWX116"/>
  <c r="CWW116"/>
  <c r="CWV116"/>
  <c r="CWU116"/>
  <c r="CWT116"/>
  <c r="CWS116"/>
  <c r="CWR116"/>
  <c r="CWQ116"/>
  <c r="CWP116"/>
  <c r="CWO116"/>
  <c r="CWN116"/>
  <c r="CWM116"/>
  <c r="CWL116"/>
  <c r="CWK116"/>
  <c r="CWJ116"/>
  <c r="CWI116"/>
  <c r="CWH116"/>
  <c r="CWG116"/>
  <c r="CWF116"/>
  <c r="CWE116"/>
  <c r="CWD116"/>
  <c r="CWC116"/>
  <c r="CWB116"/>
  <c r="CWA116"/>
  <c r="CVZ116"/>
  <c r="CVY116"/>
  <c r="CVX116"/>
  <c r="CVW116"/>
  <c r="CVV116"/>
  <c r="CVU116"/>
  <c r="CVT116"/>
  <c r="CVS116"/>
  <c r="CVR116"/>
  <c r="CVQ116"/>
  <c r="CVP116"/>
  <c r="CVO116"/>
  <c r="CVN116"/>
  <c r="CVM116"/>
  <c r="CVL116"/>
  <c r="CVK116"/>
  <c r="CVJ116"/>
  <c r="CVI116"/>
  <c r="CVH116"/>
  <c r="CVG116"/>
  <c r="CVF116"/>
  <c r="CVE116"/>
  <c r="CVD116"/>
  <c r="CVC116"/>
  <c r="CVB116"/>
  <c r="CVA116"/>
  <c r="CUZ116"/>
  <c r="CUY116"/>
  <c r="CUX116"/>
  <c r="CUW116"/>
  <c r="CUV116"/>
  <c r="CUU116"/>
  <c r="CUT116"/>
  <c r="CUS116"/>
  <c r="CUR116"/>
  <c r="CUQ116"/>
  <c r="CUP116"/>
  <c r="CUO116"/>
  <c r="CUN116"/>
  <c r="CUM116"/>
  <c r="CUL116"/>
  <c r="CUK116"/>
  <c r="CUJ116"/>
  <c r="CUI116"/>
  <c r="CUH116"/>
  <c r="CUG116"/>
  <c r="CUF116"/>
  <c r="CUE116"/>
  <c r="CUD116"/>
  <c r="CUC116"/>
  <c r="CUB116"/>
  <c r="CUA116"/>
  <c r="CTZ116"/>
  <c r="CTY116"/>
  <c r="CTX116"/>
  <c r="CTW116"/>
  <c r="CTV116"/>
  <c r="CTU116"/>
  <c r="CTT116"/>
  <c r="CTS116"/>
  <c r="CTR116"/>
  <c r="CTQ116"/>
  <c r="CTP116"/>
  <c r="CTO116"/>
  <c r="CTN116"/>
  <c r="CTM116"/>
  <c r="CTL116"/>
  <c r="CTK116"/>
  <c r="CTJ116"/>
  <c r="CTI116"/>
  <c r="CTH116"/>
  <c r="CTG116"/>
  <c r="CTF116"/>
  <c r="CTE116"/>
  <c r="CTD116"/>
  <c r="CTC116"/>
  <c r="CTB116"/>
  <c r="CTA116"/>
  <c r="CSZ116"/>
  <c r="CSY116"/>
  <c r="CSX116"/>
  <c r="CSW116"/>
  <c r="CSV116"/>
  <c r="CSU116"/>
  <c r="CST116"/>
  <c r="CSS116"/>
  <c r="CSR116"/>
  <c r="CSQ116"/>
  <c r="CSP116"/>
  <c r="CSO116"/>
  <c r="CSN116"/>
  <c r="CSM116"/>
  <c r="CSL116"/>
  <c r="CSK116"/>
  <c r="CSJ116"/>
  <c r="CSI116"/>
  <c r="CSH116"/>
  <c r="CSG116"/>
  <c r="CSF116"/>
  <c r="CSE116"/>
  <c r="CSD116"/>
  <c r="CSC116"/>
  <c r="CSB116"/>
  <c r="CSA116"/>
  <c r="CRZ116"/>
  <c r="CRY116"/>
  <c r="CRX116"/>
  <c r="CRW116"/>
  <c r="CRV116"/>
  <c r="CRU116"/>
  <c r="CRT116"/>
  <c r="CRS116"/>
  <c r="CRR116"/>
  <c r="CRQ116"/>
  <c r="CRP116"/>
  <c r="CRO116"/>
  <c r="CRN116"/>
  <c r="CRM116"/>
  <c r="CRL116"/>
  <c r="CRK116"/>
  <c r="CRJ116"/>
  <c r="CRI116"/>
  <c r="CRH116"/>
  <c r="CRG116"/>
  <c r="CRF116"/>
  <c r="CRE116"/>
  <c r="CRD116"/>
  <c r="CRC116"/>
  <c r="CRB116"/>
  <c r="CRA116"/>
  <c r="CQZ116"/>
  <c r="CQY116"/>
  <c r="CQX116"/>
  <c r="CQW116"/>
  <c r="CQV116"/>
  <c r="CQU116"/>
  <c r="CQT116"/>
  <c r="CQS116"/>
  <c r="CQR116"/>
  <c r="CQQ116"/>
  <c r="CQP116"/>
  <c r="CQO116"/>
  <c r="CQN116"/>
  <c r="CQM116"/>
  <c r="CQL116"/>
  <c r="CQK116"/>
  <c r="CQJ116"/>
  <c r="CQI116"/>
  <c r="CQH116"/>
  <c r="CQG116"/>
  <c r="CQF116"/>
  <c r="CQE116"/>
  <c r="CQD116"/>
  <c r="CQC116"/>
  <c r="CQB116"/>
  <c r="CQA116"/>
  <c r="CPZ116"/>
  <c r="CPY116"/>
  <c r="CPX116"/>
  <c r="CPW116"/>
  <c r="CPV116"/>
  <c r="CPU116"/>
  <c r="CPT116"/>
  <c r="CPS116"/>
  <c r="CPR116"/>
  <c r="CPQ116"/>
  <c r="CPP116"/>
  <c r="CPO116"/>
  <c r="CPN116"/>
  <c r="CPM116"/>
  <c r="CPL116"/>
  <c r="CPK116"/>
  <c r="CPJ116"/>
  <c r="CPI116"/>
  <c r="CPH116"/>
  <c r="CPG116"/>
  <c r="CPF116"/>
  <c r="CPE116"/>
  <c r="CPD116"/>
  <c r="CPC116"/>
  <c r="CPB116"/>
  <c r="CPA116"/>
  <c r="COZ116"/>
  <c r="COY116"/>
  <c r="COX116"/>
  <c r="COW116"/>
  <c r="COV116"/>
  <c r="COU116"/>
  <c r="COT116"/>
  <c r="COS116"/>
  <c r="COR116"/>
  <c r="COQ116"/>
  <c r="COP116"/>
  <c r="COO116"/>
  <c r="CON116"/>
  <c r="COM116"/>
  <c r="COL116"/>
  <c r="COK116"/>
  <c r="COJ116"/>
  <c r="COI116"/>
  <c r="COH116"/>
  <c r="COG116"/>
  <c r="COF116"/>
  <c r="COE116"/>
  <c r="COD116"/>
  <c r="COC116"/>
  <c r="COB116"/>
  <c r="COA116"/>
  <c r="CNZ116"/>
  <c r="CNY116"/>
  <c r="CNX116"/>
  <c r="CNW116"/>
  <c r="CNV116"/>
  <c r="CNU116"/>
  <c r="CNT116"/>
  <c r="CNS116"/>
  <c r="CNR116"/>
  <c r="CNQ116"/>
  <c r="CNP116"/>
  <c r="CNO116"/>
  <c r="CNN116"/>
  <c r="CNM116"/>
  <c r="CNL116"/>
  <c r="CNK116"/>
  <c r="CNJ116"/>
  <c r="CNI116"/>
  <c r="CNH116"/>
  <c r="CNG116"/>
  <c r="CNF116"/>
  <c r="CNE116"/>
  <c r="CND116"/>
  <c r="CNC116"/>
  <c r="CNB116"/>
  <c r="CNA116"/>
  <c r="CMZ116"/>
  <c r="CMY116"/>
  <c r="CMX116"/>
  <c r="CMW116"/>
  <c r="CMV116"/>
  <c r="CMU116"/>
  <c r="CMT116"/>
  <c r="CMS116"/>
  <c r="CMR116"/>
  <c r="CMQ116"/>
  <c r="CMP116"/>
  <c r="CMO116"/>
  <c r="CMN116"/>
  <c r="CMM116"/>
  <c r="CML116"/>
  <c r="CMK116"/>
  <c r="CMJ116"/>
  <c r="CMI116"/>
  <c r="CMH116"/>
  <c r="CMG116"/>
  <c r="CMF116"/>
  <c r="CME116"/>
  <c r="CMD116"/>
  <c r="CMC116"/>
  <c r="CMB116"/>
  <c r="CMA116"/>
  <c r="CLZ116"/>
  <c r="CLY116"/>
  <c r="CLX116"/>
  <c r="CLW116"/>
  <c r="CLV116"/>
  <c r="CLU116"/>
  <c r="CLT116"/>
  <c r="CLS116"/>
  <c r="CLR116"/>
  <c r="CLQ116"/>
  <c r="CLP116"/>
  <c r="CLO116"/>
  <c r="CLN116"/>
  <c r="CLM116"/>
  <c r="CLL116"/>
  <c r="CLK116"/>
  <c r="CLJ116"/>
  <c r="CLI116"/>
  <c r="CLH116"/>
  <c r="CLG116"/>
  <c r="CLF116"/>
  <c r="CLE116"/>
  <c r="CLD116"/>
  <c r="CLC116"/>
  <c r="CLB116"/>
  <c r="CLA116"/>
  <c r="CKZ116"/>
  <c r="CKY116"/>
  <c r="CKX116"/>
  <c r="CKW116"/>
  <c r="CKV116"/>
  <c r="CKU116"/>
  <c r="CKT116"/>
  <c r="CKS116"/>
  <c r="CKR116"/>
  <c r="CKQ116"/>
  <c r="CKP116"/>
  <c r="CKO116"/>
  <c r="CKN116"/>
  <c r="CKM116"/>
  <c r="CKL116"/>
  <c r="CKK116"/>
  <c r="CKJ116"/>
  <c r="CKI116"/>
  <c r="CKH116"/>
  <c r="CKG116"/>
  <c r="CKF116"/>
  <c r="CKE116"/>
  <c r="CKD116"/>
  <c r="CKC116"/>
  <c r="CKB116"/>
  <c r="CKA116"/>
  <c r="CJZ116"/>
  <c r="CJY116"/>
  <c r="CJX116"/>
  <c r="CJW116"/>
  <c r="CJV116"/>
  <c r="CJU116"/>
  <c r="CJT116"/>
  <c r="CJS116"/>
  <c r="CJR116"/>
  <c r="CJQ116"/>
  <c r="CJP116"/>
  <c r="CJO116"/>
  <c r="CJN116"/>
  <c r="CJM116"/>
  <c r="CJL116"/>
  <c r="CJK116"/>
  <c r="CJJ116"/>
  <c r="CJI116"/>
  <c r="CJH116"/>
  <c r="CJG116"/>
  <c r="CJF116"/>
  <c r="CJE116"/>
  <c r="CJD116"/>
  <c r="CJC116"/>
  <c r="CJB116"/>
  <c r="CJA116"/>
  <c r="CIZ116"/>
  <c r="CIY116"/>
  <c r="CIX116"/>
  <c r="CIW116"/>
  <c r="CIV116"/>
  <c r="CIU116"/>
  <c r="CIT116"/>
  <c r="CIS116"/>
  <c r="CIR116"/>
  <c r="CIQ116"/>
  <c r="CIP116"/>
  <c r="CIO116"/>
  <c r="CIN116"/>
  <c r="CIM116"/>
  <c r="CIL116"/>
  <c r="CIK116"/>
  <c r="CIJ116"/>
  <c r="CII116"/>
  <c r="CIH116"/>
  <c r="CIG116"/>
  <c r="CIF116"/>
  <c r="CIE116"/>
  <c r="CID116"/>
  <c r="CIC116"/>
  <c r="CIB116"/>
  <c r="CIA116"/>
  <c r="CHZ116"/>
  <c r="CHY116"/>
  <c r="CHX116"/>
  <c r="CHW116"/>
  <c r="CHV116"/>
  <c r="CHU116"/>
  <c r="CHT116"/>
  <c r="CHS116"/>
  <c r="CHR116"/>
  <c r="CHQ116"/>
  <c r="CHP116"/>
  <c r="CHO116"/>
  <c r="CHN116"/>
  <c r="CHM116"/>
  <c r="CHL116"/>
  <c r="CHK116"/>
  <c r="CHJ116"/>
  <c r="CHI116"/>
  <c r="CHH116"/>
  <c r="CHG116"/>
  <c r="CHF116"/>
  <c r="CHE116"/>
  <c r="CHD116"/>
  <c r="CHC116"/>
  <c r="CHB116"/>
  <c r="CHA116"/>
  <c r="CGZ116"/>
  <c r="CGY116"/>
  <c r="CGX116"/>
  <c r="CGW116"/>
  <c r="CGV116"/>
  <c r="CGU116"/>
  <c r="CGT116"/>
  <c r="CGS116"/>
  <c r="CGR116"/>
  <c r="CGQ116"/>
  <c r="CGP116"/>
  <c r="CGO116"/>
  <c r="CGN116"/>
  <c r="CGM116"/>
  <c r="CGL116"/>
  <c r="CGK116"/>
  <c r="CGJ116"/>
  <c r="CGI116"/>
  <c r="CGH116"/>
  <c r="CGG116"/>
  <c r="CGF116"/>
  <c r="CGE116"/>
  <c r="CGD116"/>
  <c r="CGC116"/>
  <c r="CGB116"/>
  <c r="CGA116"/>
  <c r="CFZ116"/>
  <c r="CFY116"/>
  <c r="CFX116"/>
  <c r="CFW116"/>
  <c r="CFV116"/>
  <c r="CFU116"/>
  <c r="CFT116"/>
  <c r="CFS116"/>
  <c r="CFR116"/>
  <c r="CFQ116"/>
  <c r="CFP116"/>
  <c r="CFO116"/>
  <c r="CFN116"/>
  <c r="CFM116"/>
  <c r="CFL116"/>
  <c r="CFK116"/>
  <c r="CFJ116"/>
  <c r="CFI116"/>
  <c r="CFH116"/>
  <c r="CFG116"/>
  <c r="CFF116"/>
  <c r="CFE116"/>
  <c r="CFD116"/>
  <c r="CFC116"/>
  <c r="CFB116"/>
  <c r="CFA116"/>
  <c r="CEZ116"/>
  <c r="CEY116"/>
  <c r="CEX116"/>
  <c r="CEW116"/>
  <c r="CEV116"/>
  <c r="CEU116"/>
  <c r="CET116"/>
  <c r="CES116"/>
  <c r="CER116"/>
  <c r="CEQ116"/>
  <c r="CEP116"/>
  <c r="CEO116"/>
  <c r="CEN116"/>
  <c r="CEM116"/>
  <c r="CEL116"/>
  <c r="CEK116"/>
  <c r="CEJ116"/>
  <c r="CEI116"/>
  <c r="CEH116"/>
  <c r="CEG116"/>
  <c r="CEF116"/>
  <c r="CEE116"/>
  <c r="CED116"/>
  <c r="CEC116"/>
  <c r="CEB116"/>
  <c r="CEA116"/>
  <c r="CDZ116"/>
  <c r="CDY116"/>
  <c r="CDX116"/>
  <c r="CDW116"/>
  <c r="CDV116"/>
  <c r="CDU116"/>
  <c r="CDT116"/>
  <c r="CDS116"/>
  <c r="CDR116"/>
  <c r="CDQ116"/>
  <c r="CDP116"/>
  <c r="CDO116"/>
  <c r="CDN116"/>
  <c r="CDM116"/>
  <c r="CDL116"/>
  <c r="CDK116"/>
  <c r="CDJ116"/>
  <c r="CDI116"/>
  <c r="CDH116"/>
  <c r="CDG116"/>
  <c r="CDF116"/>
  <c r="CDE116"/>
  <c r="CDD116"/>
  <c r="CDC116"/>
  <c r="CDB116"/>
  <c r="CDA116"/>
  <c r="CCZ116"/>
  <c r="CCY116"/>
  <c r="CCX116"/>
  <c r="CCW116"/>
  <c r="CCV116"/>
  <c r="CCU116"/>
  <c r="CCT116"/>
  <c r="CCS116"/>
  <c r="CCR116"/>
  <c r="CCQ116"/>
  <c r="CCP116"/>
  <c r="CCO116"/>
  <c r="CCN116"/>
  <c r="CCM116"/>
  <c r="CCL116"/>
  <c r="CCK116"/>
  <c r="CCJ116"/>
  <c r="CCI116"/>
  <c r="CCH116"/>
  <c r="CCG116"/>
  <c r="CCF116"/>
  <c r="CCE116"/>
  <c r="CCD116"/>
  <c r="CCC116"/>
  <c r="CCB116"/>
  <c r="CCA116"/>
  <c r="CBZ116"/>
  <c r="CBY116"/>
  <c r="CBX116"/>
  <c r="CBW116"/>
  <c r="CBV116"/>
  <c r="CBU116"/>
  <c r="CBT116"/>
  <c r="CBS116"/>
  <c r="CBR116"/>
  <c r="CBQ116"/>
  <c r="CBP116"/>
  <c r="CBO116"/>
  <c r="CBN116"/>
  <c r="CBM116"/>
  <c r="CBL116"/>
  <c r="CBK116"/>
  <c r="CBJ116"/>
  <c r="CBI116"/>
  <c r="CBH116"/>
  <c r="CBG116"/>
  <c r="CBF116"/>
  <c r="CBE116"/>
  <c r="CBD116"/>
  <c r="CBC116"/>
  <c r="CBB116"/>
  <c r="CBA116"/>
  <c r="CAZ116"/>
  <c r="CAY116"/>
  <c r="CAX116"/>
  <c r="CAW116"/>
  <c r="CAV116"/>
  <c r="CAU116"/>
  <c r="CAT116"/>
  <c r="CAS116"/>
  <c r="CAR116"/>
  <c r="CAQ116"/>
  <c r="CAP116"/>
  <c r="CAO116"/>
  <c r="CAN116"/>
  <c r="CAM116"/>
  <c r="CAL116"/>
  <c r="CAK116"/>
  <c r="CAJ116"/>
  <c r="CAI116"/>
  <c r="CAH116"/>
  <c r="CAG116"/>
  <c r="CAF116"/>
  <c r="CAE116"/>
  <c r="CAD116"/>
  <c r="CAC116"/>
  <c r="CAB116"/>
  <c r="CAA116"/>
  <c r="BZZ116"/>
  <c r="BZY116"/>
  <c r="BZX116"/>
  <c r="BZW116"/>
  <c r="BZV116"/>
  <c r="BZU116"/>
  <c r="BZT116"/>
  <c r="BZS116"/>
  <c r="BZR116"/>
  <c r="BZQ116"/>
  <c r="BZP116"/>
  <c r="BZO116"/>
  <c r="BZN116"/>
  <c r="BZM116"/>
  <c r="BZL116"/>
  <c r="BZK116"/>
  <c r="BZJ116"/>
  <c r="BZI116"/>
  <c r="BZH116"/>
  <c r="BZG116"/>
  <c r="BZF116"/>
  <c r="BZE116"/>
  <c r="BZD116"/>
  <c r="BZC116"/>
  <c r="BZB116"/>
  <c r="BZA116"/>
  <c r="BYZ116"/>
  <c r="BYY116"/>
  <c r="BYX116"/>
  <c r="BYW116"/>
  <c r="BYV116"/>
  <c r="BYU116"/>
  <c r="BYT116"/>
  <c r="BYS116"/>
  <c r="BYR116"/>
  <c r="BYQ116"/>
  <c r="BYP116"/>
  <c r="BYO116"/>
  <c r="BYN116"/>
  <c r="BYM116"/>
  <c r="BYL116"/>
  <c r="BYK116"/>
  <c r="BYJ116"/>
  <c r="BYI116"/>
  <c r="BYH116"/>
  <c r="BYG116"/>
  <c r="BYF116"/>
  <c r="BYE116"/>
  <c r="BYD116"/>
  <c r="BYC116"/>
  <c r="BYB116"/>
  <c r="BYA116"/>
  <c r="BXZ116"/>
  <c r="BXY116"/>
  <c r="BXX116"/>
  <c r="BXW116"/>
  <c r="BXV116"/>
  <c r="BXU116"/>
  <c r="BXT116"/>
  <c r="BXS116"/>
  <c r="BXR116"/>
  <c r="BXQ116"/>
  <c r="BXP116"/>
  <c r="BXO116"/>
  <c r="BXN116"/>
  <c r="BXM116"/>
  <c r="BXL116"/>
  <c r="BXK116"/>
  <c r="BXJ116"/>
  <c r="BXI116"/>
  <c r="BXH116"/>
  <c r="BXG116"/>
  <c r="BXF116"/>
  <c r="BXE116"/>
  <c r="BXD116"/>
  <c r="BXC116"/>
  <c r="BXB116"/>
  <c r="BXA116"/>
  <c r="BWZ116"/>
  <c r="BWY116"/>
  <c r="BWX116"/>
  <c r="BWW116"/>
  <c r="BWV116"/>
  <c r="BWU116"/>
  <c r="BWT116"/>
  <c r="BWS116"/>
  <c r="BWR116"/>
  <c r="BWQ116"/>
  <c r="BWP116"/>
  <c r="BWO116"/>
  <c r="BWN116"/>
  <c r="BWM116"/>
  <c r="BWL116"/>
  <c r="BWK116"/>
  <c r="BWJ116"/>
  <c r="BWI116"/>
  <c r="BWH116"/>
  <c r="BWG116"/>
  <c r="BWF116"/>
  <c r="BWE116"/>
  <c r="BWD116"/>
  <c r="BWC116"/>
  <c r="BWB116"/>
  <c r="BWA116"/>
  <c r="BVZ116"/>
  <c r="BVY116"/>
  <c r="BVX116"/>
  <c r="BVW116"/>
  <c r="BVV116"/>
  <c r="BVU116"/>
  <c r="BVT116"/>
  <c r="BVS116"/>
  <c r="BVR116"/>
  <c r="BVQ116"/>
  <c r="BVP116"/>
  <c r="BVO116"/>
  <c r="BVN116"/>
  <c r="BVM116"/>
  <c r="BVL116"/>
  <c r="BVK116"/>
  <c r="BVJ116"/>
  <c r="BVI116"/>
  <c r="BVH116"/>
  <c r="BVG116"/>
  <c r="BVF116"/>
  <c r="BVE116"/>
  <c r="BVD116"/>
  <c r="BVC116"/>
  <c r="BVB116"/>
  <c r="BVA116"/>
  <c r="BUZ116"/>
  <c r="BUY116"/>
  <c r="BUX116"/>
  <c r="BUW116"/>
  <c r="BUV116"/>
  <c r="BUU116"/>
  <c r="BUT116"/>
  <c r="BUS116"/>
  <c r="BUR116"/>
  <c r="BUQ116"/>
  <c r="BUP116"/>
  <c r="BUO116"/>
  <c r="BUN116"/>
  <c r="BUM116"/>
  <c r="BUL116"/>
  <c r="BUK116"/>
  <c r="BUJ116"/>
  <c r="BUI116"/>
  <c r="BUH116"/>
  <c r="BUG116"/>
  <c r="BUF116"/>
  <c r="BUE116"/>
  <c r="BUD116"/>
  <c r="BUC116"/>
  <c r="BUB116"/>
  <c r="BUA116"/>
  <c r="BTZ116"/>
  <c r="BTY116"/>
  <c r="BTX116"/>
  <c r="BTW116"/>
  <c r="BTV116"/>
  <c r="BTU116"/>
  <c r="BTT116"/>
  <c r="BTS116"/>
  <c r="BTR116"/>
  <c r="BTQ116"/>
  <c r="BTP116"/>
  <c r="BTO116"/>
  <c r="BTN116"/>
  <c r="BTM116"/>
  <c r="BTL116"/>
  <c r="BTK116"/>
  <c r="BTJ116"/>
  <c r="BTI116"/>
  <c r="BTH116"/>
  <c r="BTG116"/>
  <c r="BTF116"/>
  <c r="BTE116"/>
  <c r="BTD116"/>
  <c r="BTC116"/>
  <c r="BTB116"/>
  <c r="BTA116"/>
  <c r="BSZ116"/>
  <c r="BSY116"/>
  <c r="BSX116"/>
  <c r="BSW116"/>
  <c r="BSV116"/>
  <c r="BSU116"/>
  <c r="BST116"/>
  <c r="BSS116"/>
  <c r="BSR116"/>
  <c r="BSQ116"/>
  <c r="BSP116"/>
  <c r="BSO116"/>
  <c r="BSN116"/>
  <c r="BSM116"/>
  <c r="BSL116"/>
  <c r="BSK116"/>
  <c r="BSJ116"/>
  <c r="BSI116"/>
  <c r="BSH116"/>
  <c r="BSG116"/>
  <c r="BSF116"/>
  <c r="BSE116"/>
  <c r="BSD116"/>
  <c r="BSC116"/>
  <c r="BSB116"/>
  <c r="BSA116"/>
  <c r="BRZ116"/>
  <c r="BRY116"/>
  <c r="BRX116"/>
  <c r="BRW116"/>
  <c r="BRV116"/>
  <c r="BRU116"/>
  <c r="BRT116"/>
  <c r="BRS116"/>
  <c r="BRR116"/>
  <c r="BRQ116"/>
  <c r="BRP116"/>
  <c r="BRO116"/>
  <c r="BRN116"/>
  <c r="BRM116"/>
  <c r="BRL116"/>
  <c r="BRK116"/>
  <c r="BRJ116"/>
  <c r="BRI116"/>
  <c r="BRH116"/>
  <c r="BRG116"/>
  <c r="BRF116"/>
  <c r="BRE116"/>
  <c r="BRD116"/>
  <c r="BRC116"/>
  <c r="BRB116"/>
  <c r="BRA116"/>
  <c r="BQZ116"/>
  <c r="BQY116"/>
  <c r="BQX116"/>
  <c r="BQW116"/>
  <c r="BQV116"/>
  <c r="BQU116"/>
  <c r="BQT116"/>
  <c r="BQS116"/>
  <c r="BQR116"/>
  <c r="BQQ116"/>
  <c r="BQP116"/>
  <c r="BQO116"/>
  <c r="BQN116"/>
  <c r="BQM116"/>
  <c r="BQL116"/>
  <c r="BQK116"/>
  <c r="BQJ116"/>
  <c r="BQI116"/>
  <c r="BQH116"/>
  <c r="BQG116"/>
  <c r="BQF116"/>
  <c r="BQE116"/>
  <c r="BQD116"/>
  <c r="BQC116"/>
  <c r="BQB116"/>
  <c r="BQA116"/>
  <c r="BPZ116"/>
  <c r="BPY116"/>
  <c r="BPX116"/>
  <c r="BPW116"/>
  <c r="BPV116"/>
  <c r="BPU116"/>
  <c r="BPT116"/>
  <c r="BPS116"/>
  <c r="BPR116"/>
  <c r="BPQ116"/>
  <c r="BPP116"/>
  <c r="BPO116"/>
  <c r="BPN116"/>
  <c r="BPM116"/>
  <c r="BPL116"/>
  <c r="BPK116"/>
  <c r="BPJ116"/>
  <c r="BPI116"/>
  <c r="BPH116"/>
  <c r="BPG116"/>
  <c r="BPF116"/>
  <c r="BPE116"/>
  <c r="BPD116"/>
  <c r="BPC116"/>
  <c r="BPB116"/>
  <c r="BPA116"/>
  <c r="BOZ116"/>
  <c r="BOY116"/>
  <c r="BOX116"/>
  <c r="BOW116"/>
  <c r="BOV116"/>
  <c r="BOU116"/>
  <c r="BOT116"/>
  <c r="BOS116"/>
  <c r="BOR116"/>
  <c r="BOQ116"/>
  <c r="BOP116"/>
  <c r="BOO116"/>
  <c r="BON116"/>
  <c r="BOM116"/>
  <c r="BOL116"/>
  <c r="BOK116"/>
  <c r="BOJ116"/>
  <c r="BOI116"/>
  <c r="BOH116"/>
  <c r="BOG116"/>
  <c r="BOF116"/>
  <c r="BOE116"/>
  <c r="BOD116"/>
  <c r="BOC116"/>
  <c r="BOB116"/>
  <c r="BOA116"/>
  <c r="BNZ116"/>
  <c r="BNY116"/>
  <c r="BNX116"/>
  <c r="BNW116"/>
  <c r="BNV116"/>
  <c r="BNU116"/>
  <c r="BNT116"/>
  <c r="BNS116"/>
  <c r="BNR116"/>
  <c r="BNQ116"/>
  <c r="BNP116"/>
  <c r="BNO116"/>
  <c r="BNN116"/>
  <c r="BNM116"/>
  <c r="BNL116"/>
  <c r="BNK116"/>
  <c r="BNJ116"/>
  <c r="BNI116"/>
  <c r="BNH116"/>
  <c r="BNG116"/>
  <c r="BNF116"/>
  <c r="BNE116"/>
  <c r="BND116"/>
  <c r="BNC116"/>
  <c r="BNB116"/>
  <c r="BNA116"/>
  <c r="BMZ116"/>
  <c r="BMY116"/>
  <c r="BMX116"/>
  <c r="BMW116"/>
  <c r="BMV116"/>
  <c r="BMU116"/>
  <c r="BMT116"/>
  <c r="BMS116"/>
  <c r="BMR116"/>
  <c r="BMQ116"/>
  <c r="BMP116"/>
  <c r="BMO116"/>
  <c r="BMN116"/>
  <c r="BMM116"/>
  <c r="BML116"/>
  <c r="BMK116"/>
  <c r="BMJ116"/>
  <c r="BMI116"/>
  <c r="BMH116"/>
  <c r="BMG116"/>
  <c r="BMF116"/>
  <c r="BME116"/>
  <c r="BMD116"/>
  <c r="BMC116"/>
  <c r="BMB116"/>
  <c r="BMA116"/>
  <c r="BLZ116"/>
  <c r="BLY116"/>
  <c r="BLX116"/>
  <c r="BLW116"/>
  <c r="BLV116"/>
  <c r="BLU116"/>
  <c r="BLT116"/>
  <c r="BLS116"/>
  <c r="BLR116"/>
  <c r="BLQ116"/>
  <c r="BLP116"/>
  <c r="BLO116"/>
  <c r="BLN116"/>
  <c r="BLM116"/>
  <c r="BLL116"/>
  <c r="BLK116"/>
  <c r="BLJ116"/>
  <c r="BLI116"/>
  <c r="BLH116"/>
  <c r="BLG116"/>
  <c r="BLF116"/>
  <c r="BLE116"/>
  <c r="BLD116"/>
  <c r="BLC116"/>
  <c r="BLB116"/>
  <c r="BLA116"/>
  <c r="BKZ116"/>
  <c r="BKY116"/>
  <c r="BKX116"/>
  <c r="BKW116"/>
  <c r="BKV116"/>
  <c r="BKU116"/>
  <c r="BKT116"/>
  <c r="BKS116"/>
  <c r="BKR116"/>
  <c r="BKQ116"/>
  <c r="BKP116"/>
  <c r="BKO116"/>
  <c r="BKN116"/>
  <c r="BKM116"/>
  <c r="BKL116"/>
  <c r="BKK116"/>
  <c r="BKJ116"/>
  <c r="BKI116"/>
  <c r="BKH116"/>
  <c r="BKG116"/>
  <c r="BKF116"/>
  <c r="BKE116"/>
  <c r="BKD116"/>
  <c r="BKC116"/>
  <c r="BKB116"/>
  <c r="BKA116"/>
  <c r="BJZ116"/>
  <c r="BJY116"/>
  <c r="BJX116"/>
  <c r="BJW116"/>
  <c r="BJV116"/>
  <c r="BJU116"/>
  <c r="BJT116"/>
  <c r="BJS116"/>
  <c r="BJR116"/>
  <c r="BJQ116"/>
  <c r="BJP116"/>
  <c r="BJO116"/>
  <c r="BJN116"/>
  <c r="BJM116"/>
  <c r="BJL116"/>
  <c r="BJK116"/>
  <c r="BJJ116"/>
  <c r="BJI116"/>
  <c r="BJH116"/>
  <c r="BJG116"/>
  <c r="BJF116"/>
  <c r="BJE116"/>
  <c r="BJD116"/>
  <c r="BJC116"/>
  <c r="BJB116"/>
  <c r="BJA116"/>
  <c r="BIZ116"/>
  <c r="BIY116"/>
  <c r="BIX116"/>
  <c r="BIW116"/>
  <c r="BIV116"/>
  <c r="BIU116"/>
  <c r="BIT116"/>
  <c r="BIS116"/>
  <c r="BIR116"/>
  <c r="BIQ116"/>
  <c r="BIP116"/>
  <c r="BIO116"/>
  <c r="BIN116"/>
  <c r="BIM116"/>
  <c r="BIL116"/>
  <c r="BIK116"/>
  <c r="BIJ116"/>
  <c r="BII116"/>
  <c r="BIH116"/>
  <c r="BIG116"/>
  <c r="BIF116"/>
  <c r="BIE116"/>
  <c r="BID116"/>
  <c r="BIC116"/>
  <c r="BIB116"/>
  <c r="BIA116"/>
  <c r="BHZ116"/>
  <c r="BHY116"/>
  <c r="BHX116"/>
  <c r="BHW116"/>
  <c r="BHV116"/>
  <c r="BHU116"/>
  <c r="BHT116"/>
  <c r="BHS116"/>
  <c r="BHR116"/>
  <c r="BHQ116"/>
  <c r="BHP116"/>
  <c r="BHO116"/>
  <c r="BHN116"/>
  <c r="BHM116"/>
  <c r="BHL116"/>
  <c r="BHK116"/>
  <c r="BHJ116"/>
  <c r="BHI116"/>
  <c r="BHH116"/>
  <c r="BHG116"/>
  <c r="BHF116"/>
  <c r="BHE116"/>
  <c r="BHD116"/>
  <c r="BHC116"/>
  <c r="BHB116"/>
  <c r="BHA116"/>
  <c r="BGZ116"/>
  <c r="BGY116"/>
  <c r="BGX116"/>
  <c r="BGW116"/>
  <c r="BGV116"/>
  <c r="BGU116"/>
  <c r="BGT116"/>
  <c r="BGS116"/>
  <c r="BGR116"/>
  <c r="BGQ116"/>
  <c r="BGP116"/>
  <c r="BGO116"/>
  <c r="BGN116"/>
  <c r="BGM116"/>
  <c r="BGL116"/>
  <c r="BGK116"/>
  <c r="BGJ116"/>
  <c r="BGI116"/>
  <c r="BGH116"/>
  <c r="BGG116"/>
  <c r="BGF116"/>
  <c r="BGE116"/>
  <c r="BGD116"/>
  <c r="BGC116"/>
  <c r="BGB116"/>
  <c r="BGA116"/>
  <c r="BFZ116"/>
  <c r="BFY116"/>
  <c r="BFX116"/>
  <c r="BFW116"/>
  <c r="BFV116"/>
  <c r="BFU116"/>
  <c r="BFT116"/>
  <c r="BFS116"/>
  <c r="BFR116"/>
  <c r="BFQ116"/>
  <c r="BFP116"/>
  <c r="BFO116"/>
  <c r="BFN116"/>
  <c r="BFM116"/>
  <c r="BFL116"/>
  <c r="BFK116"/>
  <c r="BFJ116"/>
  <c r="BFI116"/>
  <c r="BFH116"/>
  <c r="BFG116"/>
  <c r="BFF116"/>
  <c r="BFE116"/>
  <c r="BFD116"/>
  <c r="BFC116"/>
  <c r="BFB116"/>
  <c r="BFA116"/>
  <c r="BEZ116"/>
  <c r="BEY116"/>
  <c r="BEX116"/>
  <c r="BEW116"/>
  <c r="BEV116"/>
  <c r="BEU116"/>
  <c r="BET116"/>
  <c r="BES116"/>
  <c r="BER116"/>
  <c r="BEQ116"/>
  <c r="BEP116"/>
  <c r="BEO116"/>
  <c r="BEN116"/>
  <c r="BEM116"/>
  <c r="BEL116"/>
  <c r="BEK116"/>
  <c r="BEJ116"/>
  <c r="BEI116"/>
  <c r="BEH116"/>
  <c r="BEG116"/>
  <c r="BEF116"/>
  <c r="BEE116"/>
  <c r="BED116"/>
  <c r="BEC116"/>
  <c r="BEB116"/>
  <c r="BEA116"/>
  <c r="BDZ116"/>
  <c r="BDY116"/>
  <c r="BDX116"/>
  <c r="BDW116"/>
  <c r="BDV116"/>
  <c r="BDU116"/>
  <c r="BDT116"/>
  <c r="BDS116"/>
  <c r="BDR116"/>
  <c r="BDQ116"/>
  <c r="BDP116"/>
  <c r="BDO116"/>
  <c r="BDN116"/>
  <c r="BDM116"/>
  <c r="BDL116"/>
  <c r="BDK116"/>
  <c r="BDJ116"/>
  <c r="BDI116"/>
  <c r="BDH116"/>
  <c r="BDG116"/>
  <c r="BDF116"/>
  <c r="BDE116"/>
  <c r="BDD116"/>
  <c r="BDC116"/>
  <c r="BDB116"/>
  <c r="BDA116"/>
  <c r="BCZ116"/>
  <c r="BCY116"/>
  <c r="BCX116"/>
  <c r="BCW116"/>
  <c r="BCV116"/>
  <c r="BCU116"/>
  <c r="BCT116"/>
  <c r="BCS116"/>
  <c r="BCR116"/>
  <c r="BCQ116"/>
  <c r="BCP116"/>
  <c r="BCO116"/>
  <c r="BCN116"/>
  <c r="BCM116"/>
  <c r="BCL116"/>
  <c r="BCK116"/>
  <c r="BCJ116"/>
  <c r="BCI116"/>
  <c r="BCH116"/>
  <c r="BCG116"/>
  <c r="BCF116"/>
  <c r="BCE116"/>
  <c r="BCD116"/>
  <c r="BCC116"/>
  <c r="BCB116"/>
  <c r="BCA116"/>
  <c r="BBZ116"/>
  <c r="BBY116"/>
  <c r="BBX116"/>
  <c r="BBW116"/>
  <c r="BBV116"/>
  <c r="BBU116"/>
  <c r="BBT116"/>
  <c r="BBS116"/>
  <c r="BBR116"/>
  <c r="BBQ116"/>
  <c r="BBP116"/>
  <c r="BBO116"/>
  <c r="BBN116"/>
  <c r="BBM116"/>
  <c r="BBL116"/>
  <c r="BBK116"/>
  <c r="BBJ116"/>
  <c r="BBI116"/>
  <c r="BBH116"/>
  <c r="BBG116"/>
  <c r="BBF116"/>
  <c r="BBE116"/>
  <c r="BBD116"/>
  <c r="BBC116"/>
  <c r="BBB116"/>
  <c r="BBA116"/>
  <c r="BAZ116"/>
  <c r="BAY116"/>
  <c r="BAX116"/>
  <c r="BAW116"/>
  <c r="BAV116"/>
  <c r="BAU116"/>
  <c r="BAT116"/>
  <c r="BAS116"/>
  <c r="BAR116"/>
  <c r="BAQ116"/>
  <c r="BAP116"/>
  <c r="BAO116"/>
  <c r="BAN116"/>
  <c r="BAM116"/>
  <c r="BAL116"/>
  <c r="BAK116"/>
  <c r="BAJ116"/>
  <c r="BAI116"/>
  <c r="BAH116"/>
  <c r="BAG116"/>
  <c r="BAF116"/>
  <c r="BAE116"/>
  <c r="BAD116"/>
  <c r="BAC116"/>
  <c r="BAB116"/>
  <c r="BAA116"/>
  <c r="AZZ116"/>
  <c r="AZY116"/>
  <c r="AZX116"/>
  <c r="AZW116"/>
  <c r="AZV116"/>
  <c r="AZU116"/>
  <c r="AZT116"/>
  <c r="AZS116"/>
  <c r="AZR116"/>
  <c r="AZQ116"/>
  <c r="AZP116"/>
  <c r="AZO116"/>
  <c r="AZN116"/>
  <c r="AZM116"/>
  <c r="AZL116"/>
  <c r="AZK116"/>
  <c r="AZJ116"/>
  <c r="AZI116"/>
  <c r="AZH116"/>
  <c r="AZG116"/>
  <c r="AZF116"/>
  <c r="AZE116"/>
  <c r="AZD116"/>
  <c r="AZC116"/>
  <c r="AZB116"/>
  <c r="AZA116"/>
  <c r="AYZ116"/>
  <c r="AYY116"/>
  <c r="AYX116"/>
  <c r="AYW116"/>
  <c r="AYV116"/>
  <c r="AYU116"/>
  <c r="AYT116"/>
  <c r="AYS116"/>
  <c r="AYR116"/>
  <c r="AYQ116"/>
  <c r="AYP116"/>
  <c r="AYO116"/>
  <c r="AYN116"/>
  <c r="AYM116"/>
  <c r="AYL116"/>
  <c r="AYK116"/>
  <c r="AYJ116"/>
  <c r="AYI116"/>
  <c r="AYH116"/>
  <c r="AYG116"/>
  <c r="AYF116"/>
  <c r="AYE116"/>
  <c r="AYD116"/>
  <c r="AYC116"/>
  <c r="AYB116"/>
  <c r="AYA116"/>
  <c r="AXZ116"/>
  <c r="AXY116"/>
  <c r="AXX116"/>
  <c r="AXW116"/>
  <c r="AXV116"/>
  <c r="AXU116"/>
  <c r="AXT116"/>
  <c r="AXS116"/>
  <c r="AXR116"/>
  <c r="AXQ116"/>
  <c r="AXP116"/>
  <c r="AXO116"/>
  <c r="AXN116"/>
  <c r="AXM116"/>
  <c r="AXL116"/>
  <c r="AXK116"/>
  <c r="AXJ116"/>
  <c r="AXI116"/>
  <c r="AXH116"/>
  <c r="AXG116"/>
  <c r="AXF116"/>
  <c r="AXE116"/>
  <c r="AXD116"/>
  <c r="AXC116"/>
  <c r="AXB116"/>
  <c r="AXA116"/>
  <c r="AWZ116"/>
  <c r="AWY116"/>
  <c r="AWX116"/>
  <c r="AWW116"/>
  <c r="AWV116"/>
  <c r="AWU116"/>
  <c r="AWT116"/>
  <c r="AWS116"/>
  <c r="AWR116"/>
  <c r="AWQ116"/>
  <c r="AWP116"/>
  <c r="AWO116"/>
  <c r="AWN116"/>
  <c r="AWM116"/>
  <c r="AWL116"/>
  <c r="AWK116"/>
  <c r="AWJ116"/>
  <c r="AWI116"/>
  <c r="AWH116"/>
  <c r="AWG116"/>
  <c r="AWF116"/>
  <c r="AWE116"/>
  <c r="AWD116"/>
  <c r="AWC116"/>
  <c r="AWB116"/>
  <c r="AWA116"/>
  <c r="AVZ116"/>
  <c r="AVY116"/>
  <c r="AVX116"/>
  <c r="AVW116"/>
  <c r="AVV116"/>
  <c r="AVU116"/>
  <c r="AVT116"/>
  <c r="AVS116"/>
  <c r="AVR116"/>
  <c r="AVQ116"/>
  <c r="AVP116"/>
  <c r="AVO116"/>
  <c r="AVN116"/>
  <c r="AVM116"/>
  <c r="AVL116"/>
  <c r="AVK116"/>
  <c r="AVJ116"/>
  <c r="AVI116"/>
  <c r="AVH116"/>
  <c r="AVG116"/>
  <c r="AVF116"/>
  <c r="AVE116"/>
  <c r="AVD116"/>
  <c r="AVC116"/>
  <c r="AVB116"/>
  <c r="AVA116"/>
  <c r="AUZ116"/>
  <c r="AUY116"/>
  <c r="AUX116"/>
  <c r="AUW116"/>
  <c r="AUV116"/>
  <c r="AUU116"/>
  <c r="AUT116"/>
  <c r="AUS116"/>
  <c r="AUR116"/>
  <c r="AUQ116"/>
  <c r="AUP116"/>
  <c r="AUO116"/>
  <c r="AUN116"/>
  <c r="AUM116"/>
  <c r="AUL116"/>
  <c r="AUK116"/>
  <c r="AUJ116"/>
  <c r="AUI116"/>
  <c r="AUH116"/>
  <c r="AUG116"/>
  <c r="AUF116"/>
  <c r="AUE116"/>
  <c r="AUD116"/>
  <c r="AUC116"/>
  <c r="AUB116"/>
  <c r="AUA116"/>
  <c r="ATZ116"/>
  <c r="ATY116"/>
  <c r="ATX116"/>
  <c r="ATW116"/>
  <c r="ATV116"/>
  <c r="ATU116"/>
  <c r="ATT116"/>
  <c r="ATS116"/>
  <c r="ATR116"/>
  <c r="ATQ116"/>
  <c r="ATP116"/>
  <c r="ATO116"/>
  <c r="ATN116"/>
  <c r="ATM116"/>
  <c r="ATL116"/>
  <c r="ATK116"/>
  <c r="ATJ116"/>
  <c r="ATI116"/>
  <c r="ATH116"/>
  <c r="ATG116"/>
  <c r="ATF116"/>
  <c r="ATE116"/>
  <c r="ATD116"/>
  <c r="ATC116"/>
  <c r="ATB116"/>
  <c r="ATA116"/>
  <c r="ASZ116"/>
  <c r="ASY116"/>
  <c r="ASX116"/>
  <c r="ASW116"/>
  <c r="ASV116"/>
  <c r="ASU116"/>
  <c r="AST116"/>
  <c r="ASS116"/>
  <c r="ASR116"/>
  <c r="ASQ116"/>
  <c r="ASP116"/>
  <c r="ASO116"/>
  <c r="ASN116"/>
  <c r="ASM116"/>
  <c r="ASL116"/>
  <c r="ASK116"/>
  <c r="ASJ116"/>
  <c r="ASI116"/>
  <c r="ASH116"/>
  <c r="ASG116"/>
  <c r="ASF116"/>
  <c r="ASE116"/>
  <c r="ASD116"/>
  <c r="ASC116"/>
  <c r="ASB116"/>
  <c r="ASA116"/>
  <c r="ARZ116"/>
  <c r="ARY116"/>
  <c r="ARX116"/>
  <c r="ARW116"/>
  <c r="ARV116"/>
  <c r="ARU116"/>
  <c r="ART116"/>
  <c r="ARS116"/>
  <c r="ARR116"/>
  <c r="ARQ116"/>
  <c r="ARP116"/>
  <c r="ARO116"/>
  <c r="ARN116"/>
  <c r="ARM116"/>
  <c r="ARL116"/>
  <c r="ARK116"/>
  <c r="ARJ116"/>
  <c r="ARI116"/>
  <c r="ARH116"/>
  <c r="ARG116"/>
  <c r="ARF116"/>
  <c r="ARE116"/>
  <c r="ARD116"/>
  <c r="ARC116"/>
  <c r="ARB116"/>
  <c r="ARA116"/>
  <c r="AQZ116"/>
  <c r="AQY116"/>
  <c r="AQX116"/>
  <c r="AQW116"/>
  <c r="AQV116"/>
  <c r="AQU116"/>
  <c r="AQT116"/>
  <c r="AQS116"/>
  <c r="AQR116"/>
  <c r="AQQ116"/>
  <c r="AQP116"/>
  <c r="AQO116"/>
  <c r="AQN116"/>
  <c r="AQM116"/>
  <c r="AQL116"/>
  <c r="AQK116"/>
  <c r="AQJ116"/>
  <c r="AQI116"/>
  <c r="AQH116"/>
  <c r="AQG116"/>
  <c r="AQF116"/>
  <c r="AQE116"/>
  <c r="AQD116"/>
  <c r="AQC116"/>
  <c r="AQB116"/>
  <c r="AQA116"/>
  <c r="APZ116"/>
  <c r="APY116"/>
  <c r="APX116"/>
  <c r="APW116"/>
  <c r="APV116"/>
  <c r="APU116"/>
  <c r="APT116"/>
  <c r="APS116"/>
  <c r="APR116"/>
  <c r="APQ116"/>
  <c r="APP116"/>
  <c r="APO116"/>
  <c r="APN116"/>
  <c r="APM116"/>
  <c r="APL116"/>
  <c r="APK116"/>
  <c r="APJ116"/>
  <c r="API116"/>
  <c r="APH116"/>
  <c r="APG116"/>
  <c r="APF116"/>
  <c r="APE116"/>
  <c r="APD116"/>
  <c r="APC116"/>
  <c r="APB116"/>
  <c r="APA116"/>
  <c r="AOZ116"/>
  <c r="AOY116"/>
  <c r="AOX116"/>
  <c r="AOW116"/>
  <c r="AOV116"/>
  <c r="AOU116"/>
  <c r="AOT116"/>
  <c r="AOS116"/>
  <c r="AOR116"/>
  <c r="AOQ116"/>
  <c r="AOP116"/>
  <c r="AOO116"/>
  <c r="AON116"/>
  <c r="AOM116"/>
  <c r="AOL116"/>
  <c r="AOK116"/>
  <c r="AOJ116"/>
  <c r="AOI116"/>
  <c r="AOH116"/>
  <c r="AOG116"/>
  <c r="AOF116"/>
  <c r="AOE116"/>
  <c r="AOD116"/>
  <c r="AOC116"/>
  <c r="AOB116"/>
  <c r="AOA116"/>
  <c r="ANZ116"/>
  <c r="ANY116"/>
  <c r="ANX116"/>
  <c r="ANW116"/>
  <c r="ANV116"/>
  <c r="ANU116"/>
  <c r="ANT116"/>
  <c r="ANS116"/>
  <c r="ANR116"/>
  <c r="ANQ116"/>
  <c r="ANP116"/>
  <c r="ANO116"/>
  <c r="ANN116"/>
  <c r="ANM116"/>
  <c r="ANL116"/>
  <c r="ANK116"/>
  <c r="ANJ116"/>
  <c r="ANI116"/>
  <c r="ANH116"/>
  <c r="ANG116"/>
  <c r="ANF116"/>
  <c r="ANE116"/>
  <c r="AND116"/>
  <c r="ANC116"/>
  <c r="ANB116"/>
  <c r="ANA116"/>
  <c r="AMZ116"/>
  <c r="AMY116"/>
  <c r="AMX116"/>
  <c r="AMW116"/>
  <c r="AMV116"/>
  <c r="AMU116"/>
  <c r="AMT116"/>
  <c r="AMS116"/>
  <c r="AMR116"/>
  <c r="AMQ116"/>
  <c r="AMP116"/>
  <c r="AMO116"/>
  <c r="AMN116"/>
  <c r="AMM116"/>
  <c r="AML116"/>
  <c r="AMK116"/>
  <c r="AMJ116"/>
  <c r="AMI116"/>
  <c r="AMH116"/>
  <c r="AMG116"/>
  <c r="AMF116"/>
  <c r="AME116"/>
  <c r="AMD116"/>
  <c r="AMC116"/>
  <c r="AMB116"/>
  <c r="AMA116"/>
  <c r="ALZ116"/>
  <c r="ALY116"/>
  <c r="ALX116"/>
  <c r="ALW116"/>
  <c r="ALV116"/>
  <c r="ALU116"/>
  <c r="ALT116"/>
  <c r="ALS116"/>
  <c r="ALR116"/>
  <c r="ALQ116"/>
  <c r="ALP116"/>
  <c r="ALO116"/>
  <c r="ALN116"/>
  <c r="ALM116"/>
  <c r="ALL116"/>
  <c r="ALK116"/>
  <c r="ALJ116"/>
  <c r="ALI116"/>
  <c r="ALH116"/>
  <c r="ALG116"/>
  <c r="ALF116"/>
  <c r="ALE116"/>
  <c r="ALD116"/>
  <c r="ALC116"/>
  <c r="ALB116"/>
  <c r="ALA116"/>
  <c r="AKZ116"/>
  <c r="AKY116"/>
  <c r="AKX116"/>
  <c r="AKW116"/>
  <c r="AKV116"/>
  <c r="AKU116"/>
  <c r="AKT116"/>
  <c r="AKS116"/>
  <c r="AKR116"/>
  <c r="AKQ116"/>
  <c r="AKP116"/>
  <c r="AKO116"/>
  <c r="AKN116"/>
  <c r="AKM116"/>
  <c r="AKL116"/>
  <c r="AKK116"/>
  <c r="AKJ116"/>
  <c r="AKI116"/>
  <c r="AKH116"/>
  <c r="AKG116"/>
  <c r="AKF116"/>
  <c r="AKE116"/>
  <c r="AKD116"/>
  <c r="AKC116"/>
  <c r="AKB116"/>
  <c r="AKA116"/>
  <c r="AJZ116"/>
  <c r="AJY116"/>
  <c r="AJX116"/>
  <c r="AJW116"/>
  <c r="AJV116"/>
  <c r="AJU116"/>
  <c r="AJT116"/>
  <c r="AJS116"/>
  <c r="AJR116"/>
  <c r="AJQ116"/>
  <c r="AJP116"/>
  <c r="AJO116"/>
  <c r="AJN116"/>
  <c r="AJM116"/>
  <c r="AJL116"/>
  <c r="AJK116"/>
  <c r="AJJ116"/>
  <c r="AJI116"/>
  <c r="AJH116"/>
  <c r="AJG116"/>
  <c r="AJF116"/>
  <c r="AJE116"/>
  <c r="AJD116"/>
  <c r="AJC116"/>
  <c r="AJB116"/>
  <c r="AJA116"/>
  <c r="AIZ116"/>
  <c r="AIY116"/>
  <c r="AIX116"/>
  <c r="AIW116"/>
  <c r="AIV116"/>
  <c r="AIU116"/>
  <c r="AIT116"/>
  <c r="AIS116"/>
  <c r="AIR116"/>
  <c r="AIQ116"/>
  <c r="AIP116"/>
  <c r="AIO116"/>
  <c r="AIN116"/>
  <c r="AIM116"/>
  <c r="AIL116"/>
  <c r="AIK116"/>
  <c r="AIJ116"/>
  <c r="AII116"/>
  <c r="AIH116"/>
  <c r="AIG116"/>
  <c r="AIF116"/>
  <c r="AIE116"/>
  <c r="AID116"/>
  <c r="AIC116"/>
  <c r="AIB116"/>
  <c r="AIA116"/>
  <c r="AHZ116"/>
  <c r="AHY116"/>
  <c r="AHX116"/>
  <c r="AHW116"/>
  <c r="AHV116"/>
  <c r="AHU116"/>
  <c r="AHT116"/>
  <c r="AHS116"/>
  <c r="AHR116"/>
  <c r="AHQ116"/>
  <c r="AHP116"/>
  <c r="AHO116"/>
  <c r="AHN116"/>
  <c r="AHM116"/>
  <c r="AHL116"/>
  <c r="AHK116"/>
  <c r="AHJ116"/>
  <c r="AHI116"/>
  <c r="AHH116"/>
  <c r="AHG116"/>
  <c r="AHF116"/>
  <c r="AHE116"/>
  <c r="AHD116"/>
  <c r="AHC116"/>
  <c r="AHB116"/>
  <c r="AHA116"/>
  <c r="AGZ116"/>
  <c r="AGY116"/>
  <c r="AGX116"/>
  <c r="AGW116"/>
  <c r="AGV116"/>
  <c r="AGU116"/>
  <c r="AGT116"/>
  <c r="AGS116"/>
  <c r="AGR116"/>
  <c r="AGQ116"/>
  <c r="AGP116"/>
  <c r="AGO116"/>
  <c r="AGN116"/>
  <c r="AGM116"/>
  <c r="AGL116"/>
  <c r="AGK116"/>
  <c r="AGJ116"/>
  <c r="AGI116"/>
  <c r="AGH116"/>
  <c r="AGG116"/>
  <c r="AGF116"/>
  <c r="AGE116"/>
  <c r="AGD116"/>
  <c r="AGC116"/>
  <c r="AGB116"/>
  <c r="AGA116"/>
  <c r="AFZ116"/>
  <c r="AFY116"/>
  <c r="AFX116"/>
  <c r="AFW116"/>
  <c r="AFV116"/>
  <c r="AFU116"/>
  <c r="AFT116"/>
  <c r="AFS116"/>
  <c r="AFR116"/>
  <c r="AFQ116"/>
  <c r="AFP116"/>
  <c r="AFO116"/>
  <c r="AFN116"/>
  <c r="AFM116"/>
  <c r="AFL116"/>
  <c r="AFK116"/>
  <c r="AFJ116"/>
  <c r="AFI116"/>
  <c r="AFH116"/>
  <c r="AFG116"/>
  <c r="AFF116"/>
  <c r="AFE116"/>
  <c r="AFD116"/>
  <c r="AFC116"/>
  <c r="AFB116"/>
  <c r="AFA116"/>
  <c r="AEZ116"/>
  <c r="AEY116"/>
  <c r="AEX116"/>
  <c r="AEW116"/>
  <c r="AEV116"/>
  <c r="AEU116"/>
  <c r="AET116"/>
  <c r="AES116"/>
  <c r="AER116"/>
  <c r="AEQ116"/>
  <c r="AEP116"/>
  <c r="AEO116"/>
  <c r="AEN116"/>
  <c r="AEM116"/>
  <c r="AEL116"/>
  <c r="AEK116"/>
  <c r="AEJ116"/>
  <c r="AEI116"/>
  <c r="AEH116"/>
  <c r="AEG116"/>
  <c r="AEF116"/>
  <c r="AEE116"/>
  <c r="AED116"/>
  <c r="AEC116"/>
  <c r="AEB116"/>
  <c r="AEA116"/>
  <c r="ADZ116"/>
  <c r="ADY116"/>
  <c r="ADX116"/>
  <c r="ADW116"/>
  <c r="ADV116"/>
  <c r="ADU116"/>
  <c r="ADT116"/>
  <c r="ADS116"/>
  <c r="ADR116"/>
  <c r="ADQ116"/>
  <c r="ADP116"/>
  <c r="ADO116"/>
  <c r="ADN116"/>
  <c r="ADM116"/>
  <c r="ADL116"/>
  <c r="ADK116"/>
  <c r="ADJ116"/>
  <c r="ADI116"/>
  <c r="ADH116"/>
  <c r="ADG116"/>
  <c r="ADF116"/>
  <c r="ADE116"/>
  <c r="ADD116"/>
  <c r="ADC116"/>
  <c r="ADB116"/>
  <c r="ADA116"/>
  <c r="ACZ116"/>
  <c r="ACY116"/>
  <c r="ACX116"/>
  <c r="ACW116"/>
  <c r="ACV116"/>
  <c r="ACU116"/>
  <c r="ACT116"/>
  <c r="ACS116"/>
  <c r="ACR116"/>
  <c r="ACQ116"/>
  <c r="ACP116"/>
  <c r="ACO116"/>
  <c r="ACN116"/>
  <c r="ACM116"/>
  <c r="ACL116"/>
  <c r="ACK116"/>
  <c r="ACJ116"/>
  <c r="ACI116"/>
  <c r="ACH116"/>
  <c r="ACG116"/>
  <c r="ACF116"/>
  <c r="ACE116"/>
  <c r="ACD116"/>
  <c r="ACC116"/>
  <c r="ACB116"/>
  <c r="ACA116"/>
  <c r="ABZ116"/>
  <c r="ABY116"/>
  <c r="ABX116"/>
  <c r="ABW116"/>
  <c r="ABV116"/>
  <c r="ABU116"/>
  <c r="ABT116"/>
  <c r="ABS116"/>
  <c r="ABR116"/>
  <c r="ABQ116"/>
  <c r="ABP116"/>
  <c r="ABO116"/>
  <c r="ABN116"/>
  <c r="ABM116"/>
  <c r="ABL116"/>
  <c r="ABK116"/>
  <c r="ABJ116"/>
  <c r="ABI116"/>
  <c r="ABH116"/>
  <c r="ABG116"/>
  <c r="ABF116"/>
  <c r="ABE116"/>
  <c r="ABD116"/>
  <c r="ABC116"/>
  <c r="ABB116"/>
  <c r="ABA116"/>
  <c r="AAZ116"/>
  <c r="AAY116"/>
  <c r="AAX116"/>
  <c r="AAW116"/>
  <c r="AAV116"/>
  <c r="AAU116"/>
  <c r="AAT116"/>
  <c r="AAS116"/>
  <c r="AAR116"/>
  <c r="AAQ116"/>
  <c r="AAP116"/>
  <c r="AAO116"/>
  <c r="AAN116"/>
  <c r="AAM116"/>
  <c r="AAL116"/>
  <c r="AAK116"/>
  <c r="AAJ116"/>
  <c r="AAI116"/>
  <c r="AAH116"/>
  <c r="AAG116"/>
  <c r="AAF116"/>
  <c r="AAE116"/>
  <c r="AAD116"/>
  <c r="AAC116"/>
  <c r="AAB116"/>
  <c r="AAA116"/>
  <c r="ZZ116"/>
  <c r="ZY116"/>
  <c r="ZX116"/>
  <c r="ZW116"/>
  <c r="ZV116"/>
  <c r="ZU116"/>
  <c r="ZT116"/>
  <c r="ZS116"/>
  <c r="ZR116"/>
  <c r="ZQ116"/>
  <c r="ZP116"/>
  <c r="ZO116"/>
  <c r="ZN116"/>
  <c r="ZM116"/>
  <c r="ZL116"/>
  <c r="ZK116"/>
  <c r="ZJ116"/>
  <c r="ZI116"/>
  <c r="ZH116"/>
  <c r="ZG116"/>
  <c r="ZF116"/>
  <c r="ZE116"/>
  <c r="ZD116"/>
  <c r="ZC116"/>
  <c r="ZB116"/>
  <c r="ZA116"/>
  <c r="YZ116"/>
  <c r="YY116"/>
  <c r="YX116"/>
  <c r="YW116"/>
  <c r="YV116"/>
  <c r="YU116"/>
  <c r="YT116"/>
  <c r="YS116"/>
  <c r="YR116"/>
  <c r="YQ116"/>
  <c r="YP116"/>
  <c r="YO116"/>
  <c r="YN116"/>
  <c r="YM116"/>
  <c r="YL116"/>
  <c r="YK116"/>
  <c r="YJ116"/>
  <c r="YI116"/>
  <c r="YH116"/>
  <c r="YG116"/>
  <c r="YF116"/>
  <c r="YE116"/>
  <c r="YD116"/>
  <c r="YC116"/>
  <c r="YB116"/>
  <c r="YA116"/>
  <c r="XZ116"/>
  <c r="XY116"/>
  <c r="XX116"/>
  <c r="XW116"/>
  <c r="XV116"/>
  <c r="XU116"/>
  <c r="XT116"/>
  <c r="XS116"/>
  <c r="XR116"/>
  <c r="XQ116"/>
  <c r="XP116"/>
  <c r="XO116"/>
  <c r="XN116"/>
  <c r="XM116"/>
  <c r="XL116"/>
  <c r="XK116"/>
  <c r="XJ116"/>
  <c r="XI116"/>
  <c r="XH116"/>
  <c r="XG116"/>
  <c r="XF116"/>
  <c r="XE116"/>
  <c r="XD116"/>
  <c r="XC116"/>
  <c r="XB116"/>
  <c r="XA116"/>
  <c r="WZ116"/>
  <c r="WY116"/>
  <c r="WX116"/>
  <c r="WW116"/>
  <c r="WV116"/>
  <c r="WU116"/>
  <c r="WT116"/>
  <c r="WS116"/>
  <c r="WR116"/>
  <c r="WQ116"/>
  <c r="WP116"/>
  <c r="WO116"/>
  <c r="WN116"/>
  <c r="WM116"/>
  <c r="WL116"/>
  <c r="WK116"/>
  <c r="WJ116"/>
  <c r="WI116"/>
  <c r="WH116"/>
  <c r="WG116"/>
  <c r="WF116"/>
  <c r="WE116"/>
  <c r="WD116"/>
  <c r="WC116"/>
  <c r="WB116"/>
  <c r="WA116"/>
  <c r="VZ116"/>
  <c r="VY116"/>
  <c r="VX116"/>
  <c r="VW116"/>
  <c r="VV116"/>
  <c r="VU116"/>
  <c r="VT116"/>
  <c r="VS116"/>
  <c r="VR116"/>
  <c r="VQ116"/>
  <c r="VP116"/>
  <c r="VO116"/>
  <c r="VN116"/>
  <c r="VM116"/>
  <c r="VL116"/>
  <c r="VK116"/>
  <c r="VJ116"/>
  <c r="VI116"/>
  <c r="VH116"/>
  <c r="VG116"/>
  <c r="VF116"/>
  <c r="VE116"/>
  <c r="VD116"/>
  <c r="VC116"/>
  <c r="VB116"/>
  <c r="VA116"/>
  <c r="UZ116"/>
  <c r="UY116"/>
  <c r="UX116"/>
  <c r="UW116"/>
  <c r="UV116"/>
  <c r="UU116"/>
  <c r="UT116"/>
  <c r="US116"/>
  <c r="UR116"/>
  <c r="UQ116"/>
  <c r="UP116"/>
  <c r="UO116"/>
  <c r="UN116"/>
  <c r="UM116"/>
  <c r="UL116"/>
  <c r="UK116"/>
  <c r="UJ116"/>
  <c r="UI116"/>
  <c r="UH116"/>
  <c r="UG116"/>
  <c r="UF116"/>
  <c r="UE116"/>
  <c r="UD116"/>
  <c r="UC116"/>
  <c r="UB116"/>
  <c r="UA116"/>
  <c r="TZ116"/>
  <c r="TY116"/>
  <c r="TX116"/>
  <c r="TW116"/>
  <c r="TV116"/>
  <c r="TU116"/>
  <c r="TT116"/>
  <c r="TS116"/>
  <c r="TR116"/>
  <c r="TQ116"/>
  <c r="TP116"/>
  <c r="TO116"/>
  <c r="TN116"/>
  <c r="TM116"/>
  <c r="TL116"/>
  <c r="TK116"/>
  <c r="TJ116"/>
  <c r="TI116"/>
  <c r="TH116"/>
  <c r="TG116"/>
  <c r="TF116"/>
  <c r="TE116"/>
  <c r="TD116"/>
  <c r="TC116"/>
  <c r="TB116"/>
  <c r="TA116"/>
  <c r="SZ116"/>
  <c r="SY116"/>
  <c r="SX116"/>
  <c r="SW116"/>
  <c r="SV116"/>
  <c r="SU116"/>
  <c r="ST116"/>
  <c r="SS116"/>
  <c r="SR116"/>
  <c r="SQ116"/>
  <c r="SP116"/>
  <c r="SO116"/>
  <c r="SN116"/>
  <c r="SM116"/>
  <c r="SL116"/>
  <c r="SK116"/>
  <c r="SJ116"/>
  <c r="SI116"/>
  <c r="SH116"/>
  <c r="SG116"/>
  <c r="SF116"/>
  <c r="SE116"/>
  <c r="SD116"/>
  <c r="SC116"/>
  <c r="SB116"/>
  <c r="SA116"/>
  <c r="RZ116"/>
  <c r="RY116"/>
  <c r="RX116"/>
  <c r="RW116"/>
  <c r="RV116"/>
  <c r="RU116"/>
  <c r="RT116"/>
  <c r="RS116"/>
  <c r="RR116"/>
  <c r="RQ116"/>
  <c r="RP116"/>
  <c r="RO116"/>
  <c r="RN116"/>
  <c r="RM116"/>
  <c r="RL116"/>
  <c r="RK116"/>
  <c r="RJ116"/>
  <c r="RI116"/>
  <c r="RH116"/>
  <c r="RG116"/>
  <c r="RF116"/>
  <c r="RE116"/>
  <c r="RD116"/>
  <c r="RC116"/>
  <c r="RB116"/>
  <c r="RA116"/>
  <c r="QZ116"/>
  <c r="QY116"/>
  <c r="QX116"/>
  <c r="QW116"/>
  <c r="QV116"/>
  <c r="QU116"/>
  <c r="QT116"/>
  <c r="QS116"/>
  <c r="QR116"/>
  <c r="QQ116"/>
  <c r="QP116"/>
  <c r="QO116"/>
  <c r="QN116"/>
  <c r="QM116"/>
  <c r="QL116"/>
  <c r="QK116"/>
  <c r="QJ116"/>
  <c r="QI116"/>
  <c r="QH116"/>
  <c r="QG116"/>
  <c r="QF116"/>
  <c r="QE116"/>
  <c r="QD116"/>
  <c r="QC116"/>
  <c r="QB116"/>
  <c r="QA116"/>
  <c r="PZ116"/>
  <c r="PY116"/>
  <c r="PX116"/>
  <c r="PW116"/>
  <c r="PV116"/>
  <c r="PU116"/>
  <c r="PT116"/>
  <c r="PS116"/>
  <c r="PR116"/>
  <c r="PQ116"/>
  <c r="PP116"/>
  <c r="PO116"/>
  <c r="PN116"/>
  <c r="PM116"/>
  <c r="PL116"/>
  <c r="PK116"/>
  <c r="PJ116"/>
  <c r="PI116"/>
  <c r="PH116"/>
  <c r="PG116"/>
  <c r="PF116"/>
  <c r="PE116"/>
  <c r="PD116"/>
  <c r="PC116"/>
  <c r="PB116"/>
  <c r="PA116"/>
  <c r="OZ116"/>
  <c r="OY116"/>
  <c r="OX116"/>
  <c r="OW116"/>
  <c r="OV116"/>
  <c r="OU116"/>
  <c r="OT116"/>
  <c r="OS116"/>
  <c r="OR116"/>
  <c r="OQ116"/>
  <c r="OP116"/>
  <c r="OO116"/>
  <c r="ON116"/>
  <c r="OM116"/>
  <c r="OL116"/>
  <c r="OK116"/>
  <c r="OJ116"/>
  <c r="OI116"/>
  <c r="OH116"/>
  <c r="OG116"/>
  <c r="OF116"/>
  <c r="OE116"/>
  <c r="OD116"/>
  <c r="OC116"/>
  <c r="OB116"/>
  <c r="OA116"/>
  <c r="NZ116"/>
  <c r="NY116"/>
  <c r="NX116"/>
  <c r="NW116"/>
  <c r="NV116"/>
  <c r="NU116"/>
  <c r="NT116"/>
  <c r="NS116"/>
  <c r="NR116"/>
  <c r="NQ116"/>
  <c r="NP116"/>
  <c r="NO116"/>
  <c r="NN116"/>
  <c r="NM116"/>
  <c r="NL116"/>
  <c r="NK116"/>
  <c r="NJ116"/>
  <c r="NI116"/>
  <c r="NH116"/>
  <c r="NG116"/>
  <c r="NF116"/>
  <c r="NE116"/>
  <c r="ND116"/>
  <c r="NC116"/>
  <c r="NB116"/>
  <c r="NA116"/>
  <c r="MZ116"/>
  <c r="MY116"/>
  <c r="MX116"/>
  <c r="MW116"/>
  <c r="MV116"/>
  <c r="MU116"/>
  <c r="MT116"/>
  <c r="MS116"/>
  <c r="MR116"/>
  <c r="MQ116"/>
  <c r="MP116"/>
  <c r="MO116"/>
  <c r="MN116"/>
  <c r="MM116"/>
  <c r="ML116"/>
  <c r="MK116"/>
  <c r="MJ116"/>
  <c r="MI116"/>
  <c r="MH116"/>
  <c r="MG116"/>
  <c r="MF116"/>
  <c r="ME116"/>
  <c r="MD116"/>
  <c r="MC116"/>
  <c r="MB116"/>
  <c r="MA116"/>
  <c r="LZ116"/>
  <c r="LY116"/>
  <c r="LX116"/>
  <c r="LW116"/>
  <c r="LV116"/>
  <c r="LU116"/>
  <c r="LT116"/>
  <c r="LS116"/>
  <c r="LR116"/>
  <c r="LQ116"/>
  <c r="LP116"/>
  <c r="LO116"/>
  <c r="LN116"/>
  <c r="LM116"/>
  <c r="LL116"/>
  <c r="LK116"/>
  <c r="LJ116"/>
  <c r="LI116"/>
  <c r="LH116"/>
  <c r="LG116"/>
  <c r="LF116"/>
  <c r="LE116"/>
  <c r="LD116"/>
  <c r="LC116"/>
  <c r="LB116"/>
  <c r="LA116"/>
  <c r="KZ116"/>
  <c r="KY116"/>
  <c r="KX116"/>
  <c r="KW116"/>
  <c r="KV116"/>
  <c r="KU116"/>
  <c r="KT116"/>
  <c r="KS116"/>
  <c r="KR116"/>
  <c r="KQ116"/>
  <c r="KP116"/>
  <c r="KO116"/>
  <c r="KN116"/>
  <c r="KM116"/>
  <c r="KL116"/>
  <c r="KK116"/>
  <c r="KJ116"/>
  <c r="KI116"/>
  <c r="KH116"/>
  <c r="KG116"/>
  <c r="KF116"/>
  <c r="KE116"/>
  <c r="KD116"/>
  <c r="KC116"/>
  <c r="KB116"/>
  <c r="KA116"/>
  <c r="JZ116"/>
  <c r="JY116"/>
  <c r="JX116"/>
  <c r="JW116"/>
  <c r="JV116"/>
  <c r="JU116"/>
  <c r="JT116"/>
  <c r="JS116"/>
  <c r="JR116"/>
  <c r="JQ116"/>
  <c r="JP116"/>
  <c r="JO116"/>
  <c r="JN116"/>
  <c r="JM116"/>
  <c r="JL116"/>
  <c r="JK116"/>
  <c r="JJ116"/>
  <c r="JI116"/>
  <c r="JH116"/>
  <c r="JG116"/>
  <c r="JF116"/>
  <c r="JE116"/>
  <c r="JD116"/>
  <c r="JC116"/>
  <c r="JB116"/>
  <c r="JA116"/>
  <c r="IZ116"/>
  <c r="IY116"/>
  <c r="IX116"/>
  <c r="IW116"/>
  <c r="IV116"/>
  <c r="IU116"/>
  <c r="IT116"/>
  <c r="IS116"/>
  <c r="IR116"/>
  <c r="IQ116"/>
  <c r="IP116"/>
  <c r="IO116"/>
  <c r="IN116"/>
  <c r="IM116"/>
  <c r="IL116"/>
  <c r="IK116"/>
  <c r="IJ116"/>
  <c r="II116"/>
  <c r="IH116"/>
  <c r="IG116"/>
  <c r="IF116"/>
  <c r="IE116"/>
  <c r="ID116"/>
  <c r="IC116"/>
  <c r="IB116"/>
  <c r="IA116"/>
  <c r="HZ116"/>
  <c r="HY116"/>
  <c r="HX116"/>
  <c r="HW116"/>
  <c r="HV116"/>
  <c r="HU116"/>
  <c r="HT116"/>
  <c r="HS116"/>
  <c r="HR116"/>
  <c r="HQ116"/>
  <c r="HP116"/>
  <c r="HO116"/>
  <c r="HN116"/>
  <c r="HM116"/>
  <c r="HL116"/>
  <c r="HK116"/>
  <c r="HJ116"/>
  <c r="HI116"/>
  <c r="HH116"/>
  <c r="HG116"/>
  <c r="HF116"/>
  <c r="HE116"/>
  <c r="HD116"/>
  <c r="HC116"/>
  <c r="HB116"/>
  <c r="HA116"/>
  <c r="GZ116"/>
  <c r="GY116"/>
  <c r="GX116"/>
  <c r="GW116"/>
  <c r="GV116"/>
  <c r="GU116"/>
  <c r="GT116"/>
  <c r="GS116"/>
  <c r="GR116"/>
  <c r="GQ116"/>
  <c r="GP116"/>
  <c r="GO116"/>
  <c r="GN116"/>
  <c r="GM116"/>
  <c r="GL116"/>
  <c r="GK116"/>
  <c r="GJ116"/>
  <c r="GI116"/>
  <c r="GH116"/>
  <c r="GG116"/>
  <c r="GF116"/>
  <c r="GE116"/>
  <c r="GD116"/>
  <c r="GC116"/>
  <c r="GB116"/>
  <c r="GA116"/>
  <c r="FZ116"/>
  <c r="FY116"/>
  <c r="FX116"/>
  <c r="FW116"/>
  <c r="FV116"/>
  <c r="FU116"/>
  <c r="FT116"/>
  <c r="FS116"/>
  <c r="FR116"/>
  <c r="FQ116"/>
  <c r="FP116"/>
  <c r="FO116"/>
  <c r="FN116"/>
  <c r="FM116"/>
  <c r="FL116"/>
  <c r="FK116"/>
  <c r="FJ116"/>
  <c r="FI116"/>
  <c r="FH116"/>
  <c r="FG116"/>
  <c r="FF116"/>
  <c r="FE116"/>
  <c r="FD116"/>
  <c r="FC116"/>
  <c r="FB116"/>
  <c r="FA116"/>
  <c r="EZ116"/>
  <c r="EY116"/>
  <c r="EX116"/>
  <c r="EW116"/>
  <c r="EV116"/>
  <c r="EU116"/>
  <c r="ET116"/>
  <c r="ES116"/>
  <c r="ER116"/>
  <c r="EQ116"/>
  <c r="EP116"/>
  <c r="EO116"/>
  <c r="EN116"/>
  <c r="EM116"/>
  <c r="EL116"/>
  <c r="EK116"/>
  <c r="EJ116"/>
  <c r="EI116"/>
  <c r="EH116"/>
  <c r="EG116"/>
  <c r="EF116"/>
  <c r="EE116"/>
  <c r="ED116"/>
  <c r="EC116"/>
  <c r="EB116"/>
  <c r="EA116"/>
  <c r="DZ116"/>
  <c r="DY116"/>
  <c r="DX116"/>
  <c r="DW116"/>
  <c r="DV116"/>
  <c r="DU116"/>
  <c r="DT116"/>
  <c r="DS116"/>
  <c r="DR116"/>
  <c r="DQ116"/>
  <c r="DP116"/>
  <c r="DO116"/>
  <c r="DN116"/>
  <c r="DM116"/>
  <c r="DL116"/>
  <c r="DK116"/>
  <c r="DJ116"/>
  <c r="DI116"/>
  <c r="DH116"/>
  <c r="DG116"/>
  <c r="DF116"/>
  <c r="DE116"/>
  <c r="DD116"/>
  <c r="DC116"/>
  <c r="DB116"/>
  <c r="DA116"/>
  <c r="CZ116"/>
  <c r="CY116"/>
  <c r="CX116"/>
  <c r="CW116"/>
  <c r="CV116"/>
  <c r="CU116"/>
  <c r="CT116"/>
  <c r="CS116"/>
  <c r="CR116"/>
  <c r="CQ116"/>
  <c r="CP116"/>
  <c r="CO116"/>
  <c r="CN116"/>
  <c r="CM116"/>
  <c r="CL116"/>
  <c r="CK116"/>
  <c r="CJ116"/>
  <c r="CI116"/>
  <c r="CH116"/>
  <c r="CG116"/>
  <c r="CF116"/>
  <c r="CE116"/>
  <c r="CD116"/>
  <c r="CC116"/>
  <c r="CB116"/>
  <c r="CA116"/>
  <c r="BZ116"/>
  <c r="BY116"/>
  <c r="BX116"/>
  <c r="BW116"/>
  <c r="BV116"/>
  <c r="BU116"/>
  <c r="BT116"/>
  <c r="BS116"/>
  <c r="BR116"/>
  <c r="BQ116"/>
  <c r="BP116"/>
  <c r="BO116"/>
  <c r="BN116"/>
  <c r="BM116"/>
  <c r="BL116"/>
  <c r="BK116"/>
  <c r="BJ116"/>
  <c r="BI116"/>
  <c r="BH116"/>
  <c r="BG116"/>
  <c r="BF116"/>
  <c r="BE116"/>
  <c r="BD116"/>
  <c r="BC116"/>
  <c r="BB116"/>
  <c r="BA116"/>
  <c r="AZ116"/>
  <c r="AY116"/>
  <c r="AX116"/>
  <c r="AW116"/>
  <c r="AV116"/>
  <c r="AU116"/>
  <c r="AT116"/>
  <c r="AS116"/>
  <c r="AR116"/>
  <c r="AQ116"/>
  <c r="AP116"/>
  <c r="AO116"/>
  <c r="AN116"/>
  <c r="AM116"/>
  <c r="AL116"/>
  <c r="AK116"/>
  <c r="AJ116"/>
  <c r="AE112"/>
  <c r="AA112"/>
  <c r="W112"/>
  <c r="AH111"/>
  <c r="U112"/>
  <c r="AH110"/>
  <c r="AH109"/>
  <c r="Z108"/>
  <c r="AH105"/>
  <c r="AH98"/>
  <c r="J90"/>
  <c r="L89"/>
  <c r="L88"/>
  <c r="J85"/>
  <c r="G85"/>
  <c r="D85"/>
  <c r="L84"/>
  <c r="L83"/>
  <c r="L82"/>
  <c r="L81"/>
  <c r="J78"/>
  <c r="G78"/>
  <c r="D78"/>
  <c r="O77"/>
  <c r="L77"/>
  <c r="L76"/>
  <c r="O75"/>
  <c r="L75"/>
  <c r="L74"/>
  <c r="L73"/>
  <c r="J70"/>
  <c r="G70"/>
  <c r="D70"/>
  <c r="O69"/>
  <c r="L69"/>
  <c r="L68"/>
  <c r="L67"/>
  <c r="L66"/>
  <c r="J63"/>
  <c r="G63"/>
  <c r="D63"/>
  <c r="O62"/>
  <c r="L62"/>
  <c r="L61"/>
  <c r="L60"/>
  <c r="L59"/>
  <c r="L58"/>
  <c r="Q46"/>
  <c r="P46"/>
  <c r="O46"/>
  <c r="Q45"/>
  <c r="P45"/>
  <c r="O45"/>
  <c r="O76" s="1"/>
  <c r="A77"/>
  <c r="B77" s="1"/>
  <c r="C69"/>
  <c r="Q39"/>
  <c r="P39"/>
  <c r="O39"/>
  <c r="Q37"/>
  <c r="P37"/>
  <c r="O37"/>
  <c r="O61" s="1"/>
  <c r="Q36"/>
  <c r="P36"/>
  <c r="O36"/>
  <c r="O60" s="1"/>
  <c r="Q34"/>
  <c r="P34"/>
  <c r="O34"/>
  <c r="O84" s="1"/>
  <c r="Q30"/>
  <c r="P30"/>
  <c r="O30"/>
  <c r="Q29"/>
  <c r="P29"/>
  <c r="AH108" s="1"/>
  <c r="O29"/>
  <c r="O68" s="1"/>
  <c r="AC112"/>
  <c r="Y112"/>
  <c r="Q28"/>
  <c r="P28"/>
  <c r="O28"/>
  <c r="O74" s="1"/>
  <c r="Q27"/>
  <c r="P27"/>
  <c r="O27"/>
  <c r="Q26"/>
  <c r="P26"/>
  <c r="O26"/>
  <c r="O67" s="1"/>
  <c r="Q24"/>
  <c r="P24"/>
  <c r="AH123" s="1"/>
  <c r="O24"/>
  <c r="O73" s="1"/>
  <c r="Q23"/>
  <c r="P23"/>
  <c r="O23"/>
  <c r="O83" s="1"/>
  <c r="Q22"/>
  <c r="P22"/>
  <c r="O22"/>
  <c r="O82" s="1"/>
  <c r="Q21"/>
  <c r="P21"/>
  <c r="AH106" s="1"/>
  <c r="O21"/>
  <c r="O58" s="1"/>
  <c r="Q20"/>
  <c r="P20"/>
  <c r="AH122" s="1"/>
  <c r="O20"/>
  <c r="O81" s="1"/>
  <c r="Q19"/>
  <c r="P19"/>
  <c r="O19"/>
  <c r="Q18"/>
  <c r="P18"/>
  <c r="O18"/>
  <c r="Q17"/>
  <c r="P17"/>
  <c r="AH104" s="1"/>
  <c r="O17"/>
  <c r="O89" s="1"/>
  <c r="U126"/>
  <c r="Q15"/>
  <c r="P15"/>
  <c r="O15"/>
  <c r="O88" s="1"/>
  <c r="Q14"/>
  <c r="P14"/>
  <c r="AH119" s="1"/>
  <c r="O14"/>
  <c r="Q13"/>
  <c r="P13"/>
  <c r="O13"/>
  <c r="Q12"/>
  <c r="P12"/>
  <c r="AH117" s="1"/>
  <c r="O12"/>
  <c r="Q11"/>
  <c r="P11"/>
  <c r="AH116" s="1"/>
  <c r="O11"/>
  <c r="AG116" s="1"/>
  <c r="Q10"/>
  <c r="P10"/>
  <c r="AH115" s="1"/>
  <c r="O10"/>
  <c r="Q9"/>
  <c r="P9"/>
  <c r="AH101" s="1"/>
  <c r="O9"/>
  <c r="Q8"/>
  <c r="P8"/>
  <c r="O8"/>
  <c r="A66"/>
  <c r="B66" s="1"/>
  <c r="B6"/>
  <c r="G176" i="30"/>
  <c r="N140"/>
  <c r="O140" s="1"/>
  <c r="A168"/>
  <c r="B112"/>
  <c r="F88"/>
  <c r="D87"/>
  <c r="C87"/>
  <c r="C88" s="1"/>
  <c r="F78"/>
  <c r="G77"/>
  <c r="G78" s="1"/>
  <c r="E77"/>
  <c r="E78" s="1"/>
  <c r="D77"/>
  <c r="D78" s="1"/>
  <c r="C77"/>
  <c r="C78" s="1"/>
  <c r="B77"/>
  <c r="A77"/>
  <c r="B75"/>
  <c r="F70"/>
  <c r="B43"/>
  <c r="C42"/>
  <c r="E26"/>
  <c r="M61" i="23"/>
  <c r="C70" i="30" l="1"/>
  <c r="D70"/>
  <c r="O143"/>
  <c r="O142"/>
  <c r="O145"/>
  <c r="M50" i="32"/>
  <c r="E70" i="30"/>
  <c r="AE133" i="31"/>
  <c r="AE152" s="1"/>
  <c r="U133"/>
  <c r="U152" s="1"/>
  <c r="W133"/>
  <c r="AA133"/>
  <c r="AA152" s="1"/>
  <c r="Y133"/>
  <c r="Y152" s="1"/>
  <c r="AC133"/>
  <c r="AC152" s="1"/>
  <c r="AC156" s="1"/>
  <c r="V112"/>
  <c r="B168" i="30"/>
  <c r="C168"/>
  <c r="C181" s="1"/>
  <c r="W152" i="31"/>
  <c r="G92"/>
  <c r="Z126"/>
  <c r="D92"/>
  <c r="J92"/>
  <c r="V126"/>
  <c r="F66"/>
  <c r="F70" s="1"/>
  <c r="I66"/>
  <c r="I70" s="1"/>
  <c r="C66"/>
  <c r="C70" s="1"/>
  <c r="I77"/>
  <c r="I78" s="1"/>
  <c r="C77"/>
  <c r="C78" s="1"/>
  <c r="F77"/>
  <c r="F78" s="1"/>
  <c r="AD126"/>
  <c r="Z112"/>
  <c r="V131"/>
  <c r="I90"/>
  <c r="I85"/>
  <c r="I63"/>
  <c r="D48"/>
  <c r="H48"/>
  <c r="O48"/>
  <c r="F90"/>
  <c r="AH121"/>
  <c r="J48"/>
  <c r="Q48"/>
  <c r="G48"/>
  <c r="K48"/>
  <c r="C63"/>
  <c r="E48"/>
  <c r="P48"/>
  <c r="AH133" s="1"/>
  <c r="O66"/>
  <c r="O92" s="1"/>
  <c r="E88" i="30"/>
  <c r="E181"/>
  <c r="D215"/>
  <c r="C106"/>
  <c r="H152"/>
  <c r="E152"/>
  <c r="G88"/>
  <c r="C230" s="1"/>
  <c r="D88"/>
  <c r="E106"/>
  <c r="C152"/>
  <c r="G152"/>
  <c r="K152"/>
  <c r="D152"/>
  <c r="M152"/>
  <c r="C232" s="1"/>
  <c r="G45"/>
  <c r="C227" s="1"/>
  <c r="D106"/>
  <c r="J152"/>
  <c r="D45"/>
  <c r="E45"/>
  <c r="C45"/>
  <c r="D26"/>
  <c r="C26"/>
  <c r="E215"/>
  <c r="C90" i="31"/>
  <c r="F63"/>
  <c r="F85"/>
  <c r="AD112"/>
  <c r="D181" i="30"/>
  <c r="C215"/>
  <c r="C85" i="31"/>
  <c r="I152" i="30"/>
  <c r="C48" i="31"/>
  <c r="AH102"/>
  <c r="I48"/>
  <c r="N152" i="30"/>
  <c r="C233" s="1"/>
  <c r="F48" i="31"/>
  <c r="F152" i="30"/>
  <c r="O152" l="1"/>
  <c r="V133" i="31"/>
  <c r="V152" s="1"/>
  <c r="V156" s="1"/>
  <c r="AD133"/>
  <c r="Z133"/>
  <c r="Z152" s="1"/>
  <c r="Z156" s="1"/>
  <c r="F92"/>
  <c r="I92"/>
  <c r="C235" i="30"/>
  <c r="C92" i="31"/>
  <c r="M29" i="29"/>
  <c r="M30" i="23"/>
  <c r="M25" i="24"/>
  <c r="AD152" i="31" l="1"/>
  <c r="AD156" s="1"/>
  <c r="M21" i="24"/>
  <c r="M23"/>
  <c r="M24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23" i="29"/>
  <c r="K52" i="24"/>
  <c r="L52" l="1"/>
  <c r="M22"/>
  <c r="F52" i="23"/>
  <c r="F20"/>
  <c r="F33"/>
  <c r="K32"/>
  <c r="M26" i="29" l="1"/>
  <c r="M27"/>
  <c r="M28"/>
  <c r="M31"/>
  <c r="M32"/>
  <c r="M33"/>
  <c r="M35"/>
  <c r="M36"/>
  <c r="M38"/>
  <c r="M40"/>
  <c r="M42"/>
  <c r="M43"/>
  <c r="M44"/>
  <c r="M46"/>
  <c r="M47"/>
  <c r="M48"/>
  <c r="M50"/>
  <c r="M51"/>
  <c r="M24"/>
  <c r="M25"/>
  <c r="M30"/>
  <c r="M34"/>
  <c r="M37"/>
  <c r="M39"/>
  <c r="M41"/>
  <c r="M45"/>
  <c r="M49"/>
  <c r="M52"/>
  <c r="M53"/>
  <c r="F18"/>
  <c r="M54" l="1"/>
  <c r="K54"/>
  <c r="F46" i="24" l="1"/>
  <c r="J52" i="25"/>
  <c r="K52"/>
  <c r="K25"/>
  <c r="L25"/>
  <c r="L24"/>
  <c r="L23"/>
  <c r="L22"/>
  <c r="L21"/>
  <c r="L20"/>
  <c r="L50"/>
  <c r="L48"/>
  <c r="L47"/>
  <c r="L46"/>
  <c r="L51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M52" i="23"/>
  <c r="K55"/>
  <c r="F58" i="29"/>
  <c r="F54"/>
  <c r="F31" i="25" l="1"/>
  <c r="M20" i="24" l="1"/>
  <c r="L16" i="25" l="1"/>
  <c r="F56" i="23" l="1"/>
  <c r="F44" i="25" l="1"/>
  <c r="F51" l="1"/>
  <c r="F47"/>
  <c r="F19"/>
  <c r="F54" i="24"/>
  <c r="F49"/>
  <c r="F60" i="23"/>
  <c r="L55" l="1"/>
  <c r="L49" i="25"/>
  <c r="L52" s="1"/>
  <c r="M19" i="24"/>
  <c r="M54" i="23"/>
  <c r="M53"/>
  <c r="M49"/>
  <c r="M51"/>
  <c r="M50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29"/>
  <c r="M28"/>
  <c r="M27"/>
  <c r="M26"/>
  <c r="M25"/>
  <c r="M24"/>
  <c r="M52" i="24" l="1"/>
  <c r="L54" i="25"/>
  <c r="M55" i="23"/>
  <c r="M57" s="1"/>
  <c r="M63" l="1"/>
  <c r="L62" i="25" l="1"/>
  <c r="L64" s="1"/>
  <c r="M54" i="24"/>
  <c r="M62" s="1"/>
  <c r="M57" i="29"/>
  <c r="M63" s="1"/>
  <c r="M58" i="32"/>
  <c r="M64" s="1"/>
</calcChain>
</file>

<file path=xl/sharedStrings.xml><?xml version="1.0" encoding="utf-8"?>
<sst xmlns="http://schemas.openxmlformats.org/spreadsheetml/2006/main" count="1168" uniqueCount="310">
  <si>
    <t>$ (000's)</t>
  </si>
  <si>
    <t>General:</t>
  </si>
  <si>
    <t>Transportation:</t>
  </si>
  <si>
    <t>Jackson Prairie Storage</t>
  </si>
  <si>
    <t>Natural Gas Distribution:</t>
  </si>
  <si>
    <t>Isolated Steel Replacement</t>
  </si>
  <si>
    <t>Total Capital Additions in 2013</t>
  </si>
  <si>
    <t>Gas Telemetry</t>
  </si>
  <si>
    <t>COF Long-Term Restructuring Plan</t>
  </si>
  <si>
    <t>Franchising for WSDOT</t>
  </si>
  <si>
    <t>HVAC Renovation Project</t>
  </si>
  <si>
    <t>Next Generation Radio Refresh</t>
  </si>
  <si>
    <t>Structures and Improvements/Furniture</t>
  </si>
  <si>
    <t>Apprentice Training</t>
  </si>
  <si>
    <t>AvistaUtilities.com and AvaNet Redesign</t>
  </si>
  <si>
    <t>Enterprise Business Continuity Plan</t>
  </si>
  <si>
    <t>Enterprise Security</t>
  </si>
  <si>
    <t>High Voltage Protection for Substations</t>
  </si>
  <si>
    <t>Microwave Refresh</t>
  </si>
  <si>
    <t>Technology Expansion to Enable Business Process</t>
  </si>
  <si>
    <t>Technology Refresh to Sustain Business Process</t>
  </si>
  <si>
    <t>CNG Fleet Conversion</t>
  </si>
  <si>
    <t>Fleet Budget</t>
  </si>
  <si>
    <t>Overbuilt Pipe Replacement</t>
  </si>
  <si>
    <t>Regulator Station Reliability Replacement</t>
  </si>
  <si>
    <t>Capital Tools &amp; Stores Equipment</t>
  </si>
  <si>
    <t>Distribution Transformer Change-Out Program</t>
  </si>
  <si>
    <t>Distribution Wood Pole Management</t>
  </si>
  <si>
    <t>Environmental Compliance</t>
  </si>
  <si>
    <t>Primary URD Cable Replacement</t>
  </si>
  <si>
    <t>Segment Reconductor and FDR Tie Program</t>
  </si>
  <si>
    <t>Smart Grid Demonstration Project</t>
  </si>
  <si>
    <t>Spokane Electric Network</t>
  </si>
  <si>
    <t>Spokane Valley Transmission Reinforcement</t>
  </si>
  <si>
    <t>Substation - Asset Mgmt. Capital Maintenance</t>
  </si>
  <si>
    <t>Substation - Capital Spares</t>
  </si>
  <si>
    <t>Substation - Distribution Station Rebuilds</t>
  </si>
  <si>
    <t>Substation - New Distribution Stations</t>
  </si>
  <si>
    <t>Worst Feeders</t>
  </si>
  <si>
    <t>Colstrip Transmission/PNACI</t>
  </si>
  <si>
    <t>SCADA - SOO &amp; BUCC</t>
  </si>
  <si>
    <t>Substation - 115 kV Line Relay Upgrades</t>
  </si>
  <si>
    <t>Transmission - Asset Management</t>
  </si>
  <si>
    <t>Transmission - NERC High Priority Mitigation</t>
  </si>
  <si>
    <t>Tribal Permits and Settlements</t>
  </si>
  <si>
    <t>Aldyl A Replacement</t>
  </si>
  <si>
    <t>Cathodic Protection</t>
  </si>
  <si>
    <t>Gas Non-Revenue Program</t>
  </si>
  <si>
    <t>Gas Reinforcement</t>
  </si>
  <si>
    <t>Gas Replacement Street &amp; Highway</t>
  </si>
  <si>
    <t>Hydro - Hydro Safety Minor Blanket</t>
  </si>
  <si>
    <t>Hydro - Little Falls Plant Upgrade</t>
  </si>
  <si>
    <t>Hydro - Nine Mile Rehab</t>
  </si>
  <si>
    <t>Hydro - Regulating Hydro</t>
  </si>
  <si>
    <t>Hydro - Spokane River License Implementation</t>
  </si>
  <si>
    <t>Distribution Minor Rebuild</t>
  </si>
  <si>
    <t>Ram Rat 2 US 95 Widening</t>
  </si>
  <si>
    <t>Distribution Line Protection</t>
  </si>
  <si>
    <t>Mobility in the Field</t>
  </si>
  <si>
    <t>Thermal - Colstrip Thermal Capital</t>
  </si>
  <si>
    <t>Thermal - Base Load Thermal Plant</t>
  </si>
  <si>
    <t>Thermal - Peaking Generation</t>
  </si>
  <si>
    <t>Thermal - Kettle Falls Water Supply</t>
  </si>
  <si>
    <t>Other  - Coyote Springs LTSA</t>
  </si>
  <si>
    <t>Hydro - Generation Battery Replacement</t>
  </si>
  <si>
    <t>Hydro - Base Load Hydro</t>
  </si>
  <si>
    <t>Hydro - Clark Fork Settlement Agreement</t>
  </si>
  <si>
    <t>Storms</t>
  </si>
  <si>
    <t>Harrington 4 kV Cutover</t>
  </si>
  <si>
    <t>Clearwater Sub Upgrades</t>
  </si>
  <si>
    <t>Transmission - NERC Low Priority Mitigation</t>
  </si>
  <si>
    <t>Transmission - NERC Medium Priority Mitigation</t>
  </si>
  <si>
    <t>Gas PMC Program - Capital Replacements</t>
  </si>
  <si>
    <t>Gas Underground Storage:</t>
  </si>
  <si>
    <t>Other  - Base Load Thermal Plant</t>
  </si>
  <si>
    <t>Other  - Peaking Generation</t>
  </si>
  <si>
    <t>Total Non-Revenue Capital</t>
  </si>
  <si>
    <t>Growth/Revenue - Producing</t>
  </si>
  <si>
    <t>Total Idaho Direct Capital Additions 2013</t>
  </si>
  <si>
    <t>Total Oregon Direct Capital Additions 2013</t>
  </si>
  <si>
    <t>Street Light Management</t>
  </si>
  <si>
    <t>Noxon Switchyard Rebuild</t>
  </si>
  <si>
    <t>ERTs Replacement Program</t>
  </si>
  <si>
    <t>Goldendale HP</t>
  </si>
  <si>
    <t>New Deer Park Service Center</t>
  </si>
  <si>
    <t>Total Capital Additions in 2015</t>
  </si>
  <si>
    <t>Hydro - Cabinet Gorge Unit 1 Refurbishment</t>
  </si>
  <si>
    <t>Hydro - Post Falls South Channel Replacement</t>
  </si>
  <si>
    <t>Clinic Expansion Project</t>
  </si>
  <si>
    <t>Smart Grid Workforce Training Grant - DOE</t>
  </si>
  <si>
    <t>Spokane Smart Circuit</t>
  </si>
  <si>
    <t>Thornton 230 kV Switching Station</t>
  </si>
  <si>
    <t>Distribution Grid Modernization</t>
  </si>
  <si>
    <t>Dollar Rd Service Center Addition &amp; Remodel</t>
  </si>
  <si>
    <t>Hydro - Post Falls Intake Gate</t>
  </si>
  <si>
    <t>Other  - Rathdrum CT Upgrade Unit</t>
  </si>
  <si>
    <t>Total Idaho Direct Capital Additions 2014</t>
  </si>
  <si>
    <t>Total Oregon Direct Capital Additions 2014</t>
  </si>
  <si>
    <t>Total Capital Additions in 2014</t>
  </si>
  <si>
    <t>Electric Transmission / Distribution:</t>
  </si>
  <si>
    <t>Transmission</t>
  </si>
  <si>
    <t>Distribution</t>
  </si>
  <si>
    <t>Reconductors and Rebuilds</t>
  </si>
  <si>
    <t xml:space="preserve">Total Transmission &amp; Distribution </t>
  </si>
  <si>
    <t>Electric Replacement/Relocation</t>
  </si>
  <si>
    <t>Moscow 230 Substation Rebuild</t>
  </si>
  <si>
    <t>Replace Deteriorating Steel Gas Systems</t>
  </si>
  <si>
    <t>COF Long-term Restructure Ph2</t>
  </si>
  <si>
    <t>Enterprise Technology:</t>
  </si>
  <si>
    <t>ET-10</t>
  </si>
  <si>
    <t>NGD-10</t>
  </si>
  <si>
    <t>NGD-12</t>
  </si>
  <si>
    <t>Generation / Production:</t>
  </si>
  <si>
    <t>GP-10</t>
  </si>
  <si>
    <t>GP-11</t>
  </si>
  <si>
    <t>GP-12</t>
  </si>
  <si>
    <t>GP-13</t>
  </si>
  <si>
    <t>GUS-1</t>
  </si>
  <si>
    <t>ETD-10</t>
  </si>
  <si>
    <t>ETD-11</t>
  </si>
  <si>
    <t>ETD-12</t>
  </si>
  <si>
    <t>ETD-13</t>
  </si>
  <si>
    <t>ETD-14</t>
  </si>
  <si>
    <t>ETD-15</t>
  </si>
  <si>
    <t>ETD-16</t>
  </si>
  <si>
    <t>ETD-17</t>
  </si>
  <si>
    <t>ETD-18</t>
  </si>
  <si>
    <t>ETD-19</t>
  </si>
  <si>
    <t>ETD-20</t>
  </si>
  <si>
    <t>ETD-21</t>
  </si>
  <si>
    <t>ETD-22</t>
  </si>
  <si>
    <t>ETD-23</t>
  </si>
  <si>
    <t>ETD-24</t>
  </si>
  <si>
    <t>ETD-25</t>
  </si>
  <si>
    <t>ETD-26</t>
  </si>
  <si>
    <t>ETD-27</t>
  </si>
  <si>
    <t>ETD-28</t>
  </si>
  <si>
    <t>ETD-29</t>
  </si>
  <si>
    <t>ETD-30</t>
  </si>
  <si>
    <t>ETD-31</t>
  </si>
  <si>
    <t>ETD-33</t>
  </si>
  <si>
    <t>ETD-34</t>
  </si>
  <si>
    <t>GP-14</t>
  </si>
  <si>
    <t>GP-15</t>
  </si>
  <si>
    <t>G-10</t>
  </si>
  <si>
    <t>NGD-14</t>
  </si>
  <si>
    <t>GP-16</t>
  </si>
  <si>
    <t>ETD-35</t>
  </si>
  <si>
    <t>ETD-36</t>
  </si>
  <si>
    <t>ETD-37</t>
  </si>
  <si>
    <t>GUS-01</t>
  </si>
  <si>
    <t>Attachment No.</t>
  </si>
  <si>
    <t>Total Idaho Direct Capital Additions 2016</t>
  </si>
  <si>
    <t>Total Capital Additions in 2016</t>
  </si>
  <si>
    <t>Other - Base Load Thermal Plant</t>
  </si>
  <si>
    <t>Other - Peaking Generation</t>
  </si>
  <si>
    <t>Westside Property Purchase</t>
  </si>
  <si>
    <t>GP-1</t>
  </si>
  <si>
    <t>GP-2</t>
  </si>
  <si>
    <t>GP-3</t>
  </si>
  <si>
    <t>GP-4</t>
  </si>
  <si>
    <t>GP-5</t>
  </si>
  <si>
    <t>GP-6</t>
  </si>
  <si>
    <t>GP-7</t>
  </si>
  <si>
    <t>GP-8</t>
  </si>
  <si>
    <t>GP-9</t>
  </si>
  <si>
    <t>G-1</t>
  </si>
  <si>
    <t>G-2</t>
  </si>
  <si>
    <t>G-3</t>
  </si>
  <si>
    <t>G-4</t>
  </si>
  <si>
    <t>G-6</t>
  </si>
  <si>
    <t>G-8</t>
  </si>
  <si>
    <t>ET-2</t>
  </si>
  <si>
    <t>ET-3</t>
  </si>
  <si>
    <t>ET-4</t>
  </si>
  <si>
    <t>ET-6</t>
  </si>
  <si>
    <t>ET-7</t>
  </si>
  <si>
    <t>ET-9</t>
  </si>
  <si>
    <t>ETD-1</t>
  </si>
  <si>
    <t>ETD-2</t>
  </si>
  <si>
    <t>ETD-3</t>
  </si>
  <si>
    <t>ETD-4</t>
  </si>
  <si>
    <t>ETD-5</t>
  </si>
  <si>
    <t>ETD-6</t>
  </si>
  <si>
    <t>ETD-8</t>
  </si>
  <si>
    <t>ETD-9</t>
  </si>
  <si>
    <t>NGD-1</t>
  </si>
  <si>
    <t>NGD-2</t>
  </si>
  <si>
    <t>NGD-3</t>
  </si>
  <si>
    <t>NGD-4</t>
  </si>
  <si>
    <t>NGD-5</t>
  </si>
  <si>
    <t>NGD-6</t>
  </si>
  <si>
    <t>NGD-7</t>
  </si>
  <si>
    <t>NGD-8</t>
  </si>
  <si>
    <t>NGD-9</t>
  </si>
  <si>
    <t>T-1</t>
  </si>
  <si>
    <t>T-2</t>
  </si>
  <si>
    <t>G-5</t>
  </si>
  <si>
    <t>G-7</t>
  </si>
  <si>
    <t>ET-1</t>
  </si>
  <si>
    <t>ET-5</t>
  </si>
  <si>
    <t>ET-8</t>
  </si>
  <si>
    <t>Radio Telephone Communications Console System</t>
  </si>
  <si>
    <t>Customer Information System Replacement</t>
  </si>
  <si>
    <t>ETD-32 *</t>
  </si>
  <si>
    <t>Exhibit No.___(DBD- 5)</t>
  </si>
  <si>
    <t xml:space="preserve">* It was determined after finalizing the pro forma cross check analysis, that this business case was inadvertently included in revenue requirement. Therefore, there is no business case attached.   </t>
  </si>
  <si>
    <t xml:space="preserve">$               - </t>
  </si>
  <si>
    <t>Exhibit No.___(KKS- 5)</t>
  </si>
  <si>
    <t>NSC Greene St HP Gas Main</t>
  </si>
  <si>
    <t>Meter Minor Blanket</t>
  </si>
  <si>
    <t>Westside Rebuild Phase One</t>
  </si>
  <si>
    <t>Gas HP Pipeline Remediation Program</t>
  </si>
  <si>
    <t>AvistaUtilities.com Redesign</t>
  </si>
  <si>
    <t>`</t>
  </si>
  <si>
    <t>Washington AMI</t>
  </si>
  <si>
    <t>Dollar Road Service Center Addition &amp; Remodel</t>
  </si>
  <si>
    <t>Total Idaho/Oregon Direct Capital Additions 2015</t>
  </si>
  <si>
    <t>ETD-7</t>
  </si>
  <si>
    <t>ETD-32</t>
  </si>
  <si>
    <t>G-9</t>
  </si>
  <si>
    <t>NGD-11</t>
  </si>
  <si>
    <t>NGD-13</t>
  </si>
  <si>
    <t>NGD-15</t>
  </si>
  <si>
    <t>Hydro - Noxon Spare Coils</t>
  </si>
  <si>
    <t>Other - Coyote Springs LTSA</t>
  </si>
  <si>
    <t>Jul-Dec 2013</t>
  </si>
  <si>
    <t xml:space="preserve">Generation/Production </t>
  </si>
  <si>
    <t xml:space="preserve">General  Plant </t>
  </si>
  <si>
    <t xml:space="preserve">Natural Gas Distribution </t>
  </si>
  <si>
    <t xml:space="preserve">Transportation </t>
  </si>
  <si>
    <t>Enterprise Technology</t>
  </si>
  <si>
    <t xml:space="preserve">Transmission </t>
  </si>
  <si>
    <t xml:space="preserve">Distribution </t>
  </si>
  <si>
    <t xml:space="preserve">System </t>
  </si>
  <si>
    <t>O&amp;M Offsets</t>
  </si>
  <si>
    <t xml:space="preserve">I.  Reliability Compliance: </t>
  </si>
  <si>
    <t>Total Reliability Compliance</t>
  </si>
  <si>
    <t xml:space="preserve">II.  Contractual Requirements: </t>
  </si>
  <si>
    <t>Total Contractual Requirements</t>
  </si>
  <si>
    <t xml:space="preserve">III.  Reliability Improvements: </t>
  </si>
  <si>
    <t>Total Reliability Improvements</t>
  </si>
  <si>
    <t xml:space="preserve">IV.  Reliability  Replacement: </t>
  </si>
  <si>
    <t xml:space="preserve">Total Reliability Replacement: </t>
  </si>
  <si>
    <t xml:space="preserve">V.  Reliability Compliance and Improvements: </t>
  </si>
  <si>
    <t>Total Reliability Compliance and Improvements</t>
  </si>
  <si>
    <t>WA Offsets</t>
  </si>
  <si>
    <t xml:space="preserve">I.  Distribution Projects: </t>
  </si>
  <si>
    <t xml:space="preserve">Total Distribution Projects </t>
  </si>
  <si>
    <t>II.  Distribution Replacement Projects</t>
  </si>
  <si>
    <t xml:space="preserve">Total Distribution Replacement Projects </t>
  </si>
  <si>
    <t xml:space="preserve">III.   Smart Grid Projects </t>
  </si>
  <si>
    <t>Total Smart Grid Projects</t>
  </si>
  <si>
    <t>Total Distribution Excluding Idaho</t>
  </si>
  <si>
    <t>IV.  Idaho Distribution Pojects (not included in this case)</t>
  </si>
  <si>
    <t>Lewiston Mill Road</t>
  </si>
  <si>
    <t xml:space="preserve">Segment Reconductor and FDR Tie Program </t>
  </si>
  <si>
    <t>Total Idaho Distribution Projects</t>
  </si>
  <si>
    <t xml:space="preserve">Total Distribution Including Idaho Direct </t>
  </si>
  <si>
    <t>Oct-Dec 2014</t>
  </si>
  <si>
    <t>October-December  2014  $(000's)</t>
  </si>
  <si>
    <t>Generation / Production Capital Projects (System)</t>
  </si>
  <si>
    <t xml:space="preserve">Business Case Name </t>
  </si>
  <si>
    <t>2015
$(000's)</t>
  </si>
  <si>
    <t>2016
$ (000's)</t>
  </si>
  <si>
    <t>ET-11</t>
  </si>
  <si>
    <t>TABLE NO. 3</t>
  </si>
  <si>
    <t>TABLE NO. 4</t>
  </si>
  <si>
    <t>Electric Distribution</t>
  </si>
  <si>
    <t>ELECTRIC TRANSMISSION (SYSTEM)</t>
  </si>
  <si>
    <t>WA</t>
  </si>
  <si>
    <t>October-December  2014
  $(000's)</t>
  </si>
  <si>
    <t>Capital Adj.</t>
  </si>
  <si>
    <t>Diff.</t>
  </si>
  <si>
    <t>Transmission Capital Projects (System)</t>
  </si>
  <si>
    <t>Distribution Capital Projects (System)</t>
  </si>
  <si>
    <t>Transportation Capital Projects (System)</t>
  </si>
  <si>
    <t>Enterprise Technology Capital Projects (System)</t>
  </si>
  <si>
    <t>Natural Gas Distribution Capital Projects (System)</t>
  </si>
  <si>
    <t>Battery Storage</t>
  </si>
  <si>
    <t>Trove Sunstone Integration</t>
  </si>
  <si>
    <t>2017
$ (000's)</t>
  </si>
  <si>
    <t>Capital Additions (System)</t>
  </si>
  <si>
    <t xml:space="preserve">Functional Group: </t>
  </si>
  <si>
    <t>Gas N Spokane Hwy 2 GP Main Reinforcement Project</t>
  </si>
  <si>
    <t>Cabinet Gorge Automation Replacement</t>
  </si>
  <si>
    <t>Colstrip Thermal Capital</t>
  </si>
  <si>
    <t>Kettle Falls Stator Rewind</t>
  </si>
  <si>
    <t>Long Lake Replace Field Windings</t>
  </si>
  <si>
    <t>AFM COTS Migration</t>
  </si>
  <si>
    <t>Dollar Rd Service Center Addition and Remodel</t>
  </si>
  <si>
    <t>Total Idaho/Oregon Direct Capital Additions 2017</t>
  </si>
  <si>
    <t>Total Capital Additions in 2017</t>
  </si>
  <si>
    <t>*</t>
  </si>
  <si>
    <t>Idaho/Oregon Direct Capital Additions</t>
  </si>
  <si>
    <t>Total Capital Additions</t>
  </si>
  <si>
    <t>TABLE NO. 5</t>
  </si>
  <si>
    <t>TABLE NO. 8</t>
  </si>
  <si>
    <t>General Plant Capital Projects (System)</t>
  </si>
  <si>
    <t>TABLE NO. 6</t>
  </si>
  <si>
    <t>TABLE NO. 7</t>
  </si>
  <si>
    <t>TABLE NO. 2</t>
  </si>
  <si>
    <t>TABLE NO. 13</t>
  </si>
  <si>
    <t>* The business cases for these projects are not attached. These projects begin in 2017. The 2017 amounts are not included in this request. More information can be provided upon request.</t>
  </si>
  <si>
    <t>GP-17</t>
  </si>
  <si>
    <t>KFGS Ash Collector</t>
  </si>
  <si>
    <t>Kettle Falls Generating Station Ash Collector</t>
  </si>
  <si>
    <t>AvistaUtilities.com Upgrade</t>
  </si>
  <si>
    <t>Customer Information and Work &amp; Asset Management System</t>
  </si>
  <si>
    <t>High Voltage Protection Upgrade</t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</si>
</sst>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;\(#,###,\)"/>
    <numFmt numFmtId="165" formatCode="#,##0.00;[Red]\(#,##0.00\)"/>
    <numFmt numFmtId="166" formatCode="&quot;$&quot;\ #,###,;\(#,###,\)"/>
    <numFmt numFmtId="167" formatCode="_(* #,##0_);_(* \(#,##0\);_(* &quot;-&quot;??_);_(@_)"/>
  </numFmts>
  <fonts count="3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color indexed="9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name val="Tahoma 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722">
    <xf numFmtId="0" fontId="0" fillId="0" borderId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3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43" fontId="23" fillId="0" borderId="0" applyFont="0" applyFill="0" applyBorder="0" applyAlignment="0" applyProtection="0"/>
    <xf numFmtId="165" fontId="17" fillId="2" borderId="0" applyBorder="0">
      <alignment horizontal="right"/>
    </xf>
    <xf numFmtId="0" fontId="24" fillId="3" borderId="0" applyBorder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8" fillId="0" borderId="0"/>
    <xf numFmtId="44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18" fillId="0" borderId="0"/>
    <xf numFmtId="9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9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247">
    <xf numFmtId="0" fontId="0" fillId="0" borderId="0" xfId="0"/>
    <xf numFmtId="37" fontId="14" fillId="0" borderId="0" xfId="0" applyNumberFormat="1" applyFont="1" applyFill="1" applyBorder="1"/>
    <xf numFmtId="37" fontId="16" fillId="0" borderId="0" xfId="0" applyNumberFormat="1" applyFont="1" applyFill="1" applyBorder="1"/>
    <xf numFmtId="0" fontId="16" fillId="0" borderId="0" xfId="32" applyFont="1" applyFill="1" applyBorder="1" applyAlignment="1">
      <alignment wrapText="1"/>
    </xf>
    <xf numFmtId="0" fontId="14" fillId="0" borderId="0" xfId="32" applyFont="1" applyFill="1" applyBorder="1" applyAlignment="1"/>
    <xf numFmtId="0" fontId="14" fillId="0" borderId="0" xfId="32" applyFont="1" applyFill="1" applyBorder="1" applyAlignment="1">
      <alignment wrapText="1"/>
    </xf>
    <xf numFmtId="0" fontId="16" fillId="0" borderId="0" xfId="0" applyFont="1" applyFill="1" applyBorder="1"/>
    <xf numFmtId="0" fontId="14" fillId="0" borderId="0" xfId="0" applyFont="1" applyFill="1"/>
    <xf numFmtId="164" fontId="14" fillId="0" borderId="0" xfId="0" applyNumberFormat="1" applyFont="1" applyFill="1"/>
    <xf numFmtId="0" fontId="14" fillId="0" borderId="1" xfId="0" applyFont="1" applyFill="1" applyBorder="1"/>
    <xf numFmtId="0" fontId="14" fillId="0" borderId="2" xfId="0" applyFont="1" applyFill="1" applyBorder="1"/>
    <xf numFmtId="0" fontId="14" fillId="0" borderId="3" xfId="0" applyFont="1" applyFill="1" applyBorder="1"/>
    <xf numFmtId="0" fontId="14" fillId="0" borderId="4" xfId="0" applyFont="1" applyFill="1" applyBorder="1"/>
    <xf numFmtId="0" fontId="14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4" fillId="0" borderId="5" xfId="0" applyFont="1" applyFill="1" applyBorder="1"/>
    <xf numFmtId="0" fontId="14" fillId="0" borderId="9" xfId="0" applyFont="1" applyFill="1" applyBorder="1"/>
    <xf numFmtId="164" fontId="14" fillId="0" borderId="0" xfId="0" applyNumberFormat="1" applyFont="1" applyFill="1" applyBorder="1"/>
    <xf numFmtId="0" fontId="14" fillId="0" borderId="10" xfId="0" applyFont="1" applyFill="1" applyBorder="1"/>
    <xf numFmtId="0" fontId="14" fillId="0" borderId="8" xfId="0" applyFont="1" applyFill="1" applyBorder="1"/>
    <xf numFmtId="164" fontId="16" fillId="0" borderId="0" xfId="0" applyNumberFormat="1" applyFont="1" applyFill="1" applyBorder="1"/>
    <xf numFmtId="164" fontId="14" fillId="0" borderId="9" xfId="0" applyNumberFormat="1" applyFont="1" applyFill="1" applyBorder="1"/>
    <xf numFmtId="0" fontId="14" fillId="0" borderId="0" xfId="32" applyFont="1" applyFill="1" applyBorder="1" applyAlignment="1">
      <alignment horizontal="left" wrapText="1"/>
    </xf>
    <xf numFmtId="0" fontId="14" fillId="0" borderId="0" xfId="58" applyFont="1" applyFill="1" applyBorder="1"/>
    <xf numFmtId="0" fontId="25" fillId="0" borderId="0" xfId="0" applyFont="1" applyFill="1" applyBorder="1"/>
    <xf numFmtId="0" fontId="25" fillId="0" borderId="0" xfId="62" applyFont="1" applyBorder="1"/>
    <xf numFmtId="164" fontId="16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wrapText="1"/>
    </xf>
    <xf numFmtId="164" fontId="14" fillId="0" borderId="5" xfId="0" applyNumberFormat="1" applyFont="1" applyFill="1" applyBorder="1"/>
    <xf numFmtId="0" fontId="26" fillId="0" borderId="0" xfId="0" applyFont="1" applyBorder="1"/>
    <xf numFmtId="37" fontId="14" fillId="0" borderId="5" xfId="0" applyNumberFormat="1" applyFont="1" applyFill="1" applyBorder="1"/>
    <xf numFmtId="164" fontId="16" fillId="0" borderId="5" xfId="0" applyNumberFormat="1" applyFont="1" applyFill="1" applyBorder="1"/>
    <xf numFmtId="164" fontId="14" fillId="0" borderId="10" xfId="0" applyNumberFormat="1" applyFont="1" applyFill="1" applyBorder="1"/>
    <xf numFmtId="0" fontId="15" fillId="0" borderId="5" xfId="0" applyFont="1" applyFill="1" applyBorder="1" applyAlignment="1">
      <alignment horizontal="center"/>
    </xf>
    <xf numFmtId="0" fontId="16" fillId="0" borderId="4" xfId="0" applyFont="1" applyFill="1" applyBorder="1"/>
    <xf numFmtId="164" fontId="15" fillId="0" borderId="5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14" fillId="0" borderId="0" xfId="58" applyNumberFormat="1" applyFont="1" applyFill="1" applyBorder="1"/>
    <xf numFmtId="164" fontId="27" fillId="0" borderId="9" xfId="0" applyNumberFormat="1" applyFont="1" applyFill="1" applyBorder="1"/>
    <xf numFmtId="0" fontId="16" fillId="0" borderId="4" xfId="0" applyFont="1" applyFill="1" applyBorder="1" applyAlignment="1">
      <alignment horizontal="left" wrapText="1"/>
    </xf>
    <xf numFmtId="0" fontId="15" fillId="0" borderId="4" xfId="0" applyFont="1" applyFill="1" applyBorder="1" applyAlignment="1">
      <alignment horizontal="left" wrapText="1"/>
    </xf>
    <xf numFmtId="43" fontId="14" fillId="0" borderId="0" xfId="110" applyFont="1" applyFill="1" applyBorder="1"/>
    <xf numFmtId="44" fontId="14" fillId="0" borderId="0" xfId="111" applyFont="1" applyFill="1" applyBorder="1"/>
    <xf numFmtId="166" fontId="14" fillId="0" borderId="0" xfId="0" applyNumberFormat="1" applyFont="1" applyFill="1" applyBorder="1"/>
    <xf numFmtId="166" fontId="16" fillId="0" borderId="6" xfId="0" applyNumberFormat="1" applyFont="1" applyFill="1" applyBorder="1"/>
    <xf numFmtId="166" fontId="16" fillId="0" borderId="7" xfId="0" applyNumberFormat="1" applyFont="1" applyFill="1" applyBorder="1"/>
    <xf numFmtId="0" fontId="18" fillId="0" borderId="0" xfId="187" applyBorder="1"/>
    <xf numFmtId="0" fontId="14" fillId="0" borderId="0" xfId="32" applyFont="1" applyFill="1" applyBorder="1" applyAlignment="1"/>
    <xf numFmtId="0" fontId="14" fillId="0" borderId="0" xfId="32" applyFont="1" applyFill="1" applyBorder="1" applyAlignment="1">
      <alignment horizontal="left" wrapText="1"/>
    </xf>
    <xf numFmtId="0" fontId="14" fillId="0" borderId="0" xfId="58" applyFont="1" applyFill="1" applyBorder="1"/>
    <xf numFmtId="0" fontId="18" fillId="0" borderId="0" xfId="187" applyFill="1" applyBorder="1"/>
    <xf numFmtId="0" fontId="14" fillId="0" borderId="0" xfId="0" applyFont="1" applyBorder="1" applyAlignment="1">
      <alignment horizontal="left"/>
    </xf>
    <xf numFmtId="0" fontId="18" fillId="0" borderId="0" xfId="58" applyFill="1" applyBorder="1" applyAlignment="1">
      <alignment horizontal="left"/>
    </xf>
    <xf numFmtId="0" fontId="14" fillId="0" borderId="0" xfId="187" applyFont="1" applyFill="1" applyBorder="1"/>
    <xf numFmtId="167" fontId="18" fillId="0" borderId="0" xfId="187" applyNumberFormat="1" applyBorder="1"/>
    <xf numFmtId="0" fontId="16" fillId="0" borderId="0" xfId="0" applyFont="1" applyFill="1" applyBorder="1" applyAlignment="1">
      <alignment horizontal="center"/>
    </xf>
    <xf numFmtId="0" fontId="30" fillId="0" borderId="0" xfId="62" applyFont="1" applyBorder="1"/>
    <xf numFmtId="0" fontId="30" fillId="0" borderId="0" xfId="0" applyFont="1" applyFill="1"/>
    <xf numFmtId="166" fontId="16" fillId="0" borderId="0" xfId="0" applyNumberFormat="1" applyFont="1" applyFill="1" applyBorder="1"/>
    <xf numFmtId="0" fontId="25" fillId="0" borderId="0" xfId="62" applyFont="1" applyFill="1" applyBorder="1"/>
    <xf numFmtId="166" fontId="14" fillId="0" borderId="0" xfId="0" applyNumberFormat="1" applyFont="1" applyFill="1"/>
    <xf numFmtId="0" fontId="0" fillId="0" borderId="0" xfId="0" applyBorder="1"/>
    <xf numFmtId="0" fontId="14" fillId="0" borderId="4" xfId="187" applyFont="1" applyFill="1" applyBorder="1"/>
    <xf numFmtId="0" fontId="14" fillId="0" borderId="0" xfId="187" applyFont="1" applyBorder="1"/>
    <xf numFmtId="0" fontId="14" fillId="0" borderId="0" xfId="193" applyFont="1" applyFill="1" applyBorder="1"/>
    <xf numFmtId="0" fontId="15" fillId="0" borderId="4" xfId="0" applyFont="1" applyFill="1" applyBorder="1" applyAlignment="1">
      <alignment horizontal="center" wrapText="1"/>
    </xf>
    <xf numFmtId="0" fontId="16" fillId="4" borderId="4" xfId="0" applyFont="1" applyFill="1" applyBorder="1"/>
    <xf numFmtId="0" fontId="15" fillId="4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center" wrapText="1"/>
    </xf>
    <xf numFmtId="0" fontId="0" fillId="4" borderId="4" xfId="0" applyFill="1" applyBorder="1"/>
    <xf numFmtId="164" fontId="14" fillId="4" borderId="0" xfId="0" applyNumberFormat="1" applyFont="1" applyFill="1" applyBorder="1"/>
    <xf numFmtId="0" fontId="0" fillId="4" borderId="0" xfId="0" applyFill="1" applyBorder="1"/>
    <xf numFmtId="0" fontId="0" fillId="4" borderId="5" xfId="0" applyFill="1" applyBorder="1"/>
    <xf numFmtId="0" fontId="14" fillId="4" borderId="4" xfId="32" applyFont="1" applyFill="1" applyBorder="1" applyAlignment="1">
      <alignment horizontal="left" wrapText="1"/>
    </xf>
    <xf numFmtId="166" fontId="14" fillId="4" borderId="0" xfId="0" applyNumberFormat="1" applyFont="1" applyFill="1" applyBorder="1"/>
    <xf numFmtId="166" fontId="14" fillId="4" borderId="5" xfId="0" applyNumberFormat="1" applyFont="1" applyFill="1" applyBorder="1"/>
    <xf numFmtId="164" fontId="14" fillId="4" borderId="5" xfId="0" applyNumberFormat="1" applyFont="1" applyFill="1" applyBorder="1"/>
    <xf numFmtId="41" fontId="0" fillId="4" borderId="0" xfId="0" applyNumberFormat="1" applyFill="1" applyBorder="1"/>
    <xf numFmtId="0" fontId="14" fillId="4" borderId="4" xfId="58" applyFont="1" applyFill="1" applyBorder="1"/>
    <xf numFmtId="166" fontId="16" fillId="4" borderId="6" xfId="0" applyNumberFormat="1" applyFont="1" applyFill="1" applyBorder="1"/>
    <xf numFmtId="166" fontId="16" fillId="4" borderId="12" xfId="0" applyNumberFormat="1" applyFont="1" applyFill="1" applyBorder="1"/>
    <xf numFmtId="164" fontId="16" fillId="0" borderId="6" xfId="0" applyNumberFormat="1" applyFont="1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164" fontId="15" fillId="4" borderId="4" xfId="0" applyNumberFormat="1" applyFont="1" applyFill="1" applyBorder="1" applyAlignment="1">
      <alignment horizontal="left"/>
    </xf>
    <xf numFmtId="0" fontId="14" fillId="4" borderId="0" xfId="32" applyFont="1" applyFill="1" applyBorder="1" applyAlignment="1">
      <alignment horizontal="left" wrapText="1"/>
    </xf>
    <xf numFmtId="166" fontId="16" fillId="4" borderId="0" xfId="0" applyNumberFormat="1" applyFont="1" applyFill="1" applyBorder="1"/>
    <xf numFmtId="0" fontId="14" fillId="4" borderId="8" xfId="32" applyFont="1" applyFill="1" applyBorder="1" applyAlignment="1">
      <alignment horizontal="left" wrapText="1"/>
    </xf>
    <xf numFmtId="166" fontId="16" fillId="4" borderId="9" xfId="0" applyNumberFormat="1" applyFont="1" applyFill="1" applyBorder="1"/>
    <xf numFmtId="166" fontId="16" fillId="4" borderId="10" xfId="0" applyNumberFormat="1" applyFont="1" applyFill="1" applyBorder="1"/>
    <xf numFmtId="0" fontId="14" fillId="4" borderId="0" xfId="0" applyFont="1" applyFill="1" applyBorder="1"/>
    <xf numFmtId="0" fontId="25" fillId="4" borderId="4" xfId="2721" applyFont="1" applyFill="1" applyBorder="1"/>
    <xf numFmtId="0" fontId="25" fillId="0" borderId="0" xfId="2721" applyFont="1" applyBorder="1"/>
    <xf numFmtId="164" fontId="16" fillId="0" borderId="0" xfId="58" applyNumberFormat="1" applyFont="1" applyFill="1" applyBorder="1"/>
    <xf numFmtId="164" fontId="16" fillId="0" borderId="6" xfId="58" applyNumberFormat="1" applyFont="1" applyFill="1" applyBorder="1"/>
    <xf numFmtId="0" fontId="25" fillId="4" borderId="8" xfId="2721" applyFont="1" applyFill="1" applyBorder="1"/>
    <xf numFmtId="0" fontId="25" fillId="4" borderId="9" xfId="2721" applyFont="1" applyFill="1" applyBorder="1"/>
    <xf numFmtId="164" fontId="14" fillId="4" borderId="10" xfId="0" applyNumberFormat="1" applyFont="1" applyFill="1" applyBorder="1"/>
    <xf numFmtId="164" fontId="15" fillId="4" borderId="13" xfId="0" applyNumberFormat="1" applyFont="1" applyFill="1" applyBorder="1" applyAlignment="1">
      <alignment horizontal="left"/>
    </xf>
    <xf numFmtId="0" fontId="0" fillId="4" borderId="14" xfId="0" applyFill="1" applyBorder="1"/>
    <xf numFmtId="0" fontId="0" fillId="4" borderId="15" xfId="0" applyFill="1" applyBorder="1"/>
    <xf numFmtId="164" fontId="15" fillId="4" borderId="16" xfId="0" applyNumberFormat="1" applyFont="1" applyFill="1" applyBorder="1" applyAlignment="1">
      <alignment horizontal="left"/>
    </xf>
    <xf numFmtId="0" fontId="0" fillId="4" borderId="17" xfId="0" applyFill="1" applyBorder="1"/>
    <xf numFmtId="0" fontId="31" fillId="4" borderId="16" xfId="0" applyFont="1" applyFill="1" applyBorder="1"/>
    <xf numFmtId="0" fontId="15" fillId="4" borderId="17" xfId="0" applyFont="1" applyFill="1" applyBorder="1" applyAlignment="1">
      <alignment horizontal="right" wrapText="1"/>
    </xf>
    <xf numFmtId="0" fontId="0" fillId="4" borderId="16" xfId="0" applyFill="1" applyBorder="1"/>
    <xf numFmtId="37" fontId="14" fillId="4" borderId="0" xfId="0" applyNumberFormat="1" applyFont="1" applyFill="1" applyBorder="1"/>
    <xf numFmtId="0" fontId="16" fillId="4" borderId="0" xfId="0" applyFont="1" applyFill="1" applyBorder="1"/>
    <xf numFmtId="0" fontId="14" fillId="4" borderId="16" xfId="58" applyFont="1" applyFill="1" applyBorder="1"/>
    <xf numFmtId="164" fontId="14" fillId="4" borderId="17" xfId="0" applyNumberFormat="1" applyFont="1" applyFill="1" applyBorder="1"/>
    <xf numFmtId="0" fontId="14" fillId="4" borderId="16" xfId="0" applyFont="1" applyFill="1" applyBorder="1"/>
    <xf numFmtId="166" fontId="16" fillId="4" borderId="18" xfId="0" applyNumberFormat="1" applyFont="1" applyFill="1" applyBorder="1"/>
    <xf numFmtId="0" fontId="0" fillId="4" borderId="19" xfId="0" applyFill="1" applyBorder="1"/>
    <xf numFmtId="0" fontId="0" fillId="4" borderId="11" xfId="0" applyFill="1" applyBorder="1"/>
    <xf numFmtId="0" fontId="0" fillId="4" borderId="20" xfId="0" applyFill="1" applyBorder="1"/>
    <xf numFmtId="164" fontId="16" fillId="4" borderId="0" xfId="0" applyNumberFormat="1" applyFont="1" applyFill="1" applyBorder="1"/>
    <xf numFmtId="164" fontId="16" fillId="4" borderId="6" xfId="0" applyNumberFormat="1" applyFont="1" applyFill="1" applyBorder="1"/>
    <xf numFmtId="0" fontId="16" fillId="5" borderId="16" xfId="0" applyFont="1" applyFill="1" applyBorder="1"/>
    <xf numFmtId="164" fontId="16" fillId="4" borderId="19" xfId="0" applyNumberFormat="1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6" fillId="4" borderId="20" xfId="0" applyFont="1" applyFill="1" applyBorder="1" applyAlignment="1">
      <alignment horizontal="center" wrapText="1"/>
    </xf>
    <xf numFmtId="164" fontId="16" fillId="4" borderId="16" xfId="0" applyNumberFormat="1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4" borderId="17" xfId="0" applyFont="1" applyFill="1" applyBorder="1" applyAlignment="1">
      <alignment horizontal="center" wrapText="1"/>
    </xf>
    <xf numFmtId="164" fontId="14" fillId="4" borderId="16" xfId="0" applyNumberFormat="1" applyFont="1" applyFill="1" applyBorder="1"/>
    <xf numFmtId="164" fontId="16" fillId="4" borderId="17" xfId="0" applyNumberFormat="1" applyFont="1" applyFill="1" applyBorder="1"/>
    <xf numFmtId="0" fontId="32" fillId="4" borderId="17" xfId="0" applyFont="1" applyFill="1" applyBorder="1"/>
    <xf numFmtId="164" fontId="16" fillId="4" borderId="21" xfId="0" applyNumberFormat="1" applyFont="1" applyFill="1" applyBorder="1"/>
    <xf numFmtId="164" fontId="16" fillId="4" borderId="18" xfId="0" applyNumberFormat="1" applyFont="1" applyFill="1" applyBorder="1"/>
    <xf numFmtId="0" fontId="0" fillId="0" borderId="0" xfId="0" applyFill="1" applyBorder="1"/>
    <xf numFmtId="0" fontId="16" fillId="0" borderId="0" xfId="0" applyFont="1" applyFill="1" applyBorder="1" applyAlignment="1">
      <alignment wrapText="1"/>
    </xf>
    <xf numFmtId="0" fontId="33" fillId="4" borderId="0" xfId="0" applyFont="1" applyFill="1" applyBorder="1"/>
    <xf numFmtId="0" fontId="16" fillId="0" borderId="0" xfId="0" applyFont="1" applyFill="1" applyBorder="1" applyAlignment="1">
      <alignment horizontal="center" wrapText="1"/>
    </xf>
    <xf numFmtId="164" fontId="16" fillId="4" borderId="0" xfId="0" applyNumberFormat="1" applyFont="1" applyFill="1" applyBorder="1" applyAlignment="1">
      <alignment horizontal="center"/>
    </xf>
    <xf numFmtId="164" fontId="16" fillId="4" borderId="5" xfId="0" applyNumberFormat="1" applyFon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Border="1"/>
    <xf numFmtId="164" fontId="32" fillId="0" borderId="0" xfId="0" applyNumberFormat="1" applyFont="1" applyFill="1" applyBorder="1"/>
    <xf numFmtId="164" fontId="0" fillId="0" borderId="0" xfId="0" applyNumberFormat="1" applyFill="1" applyBorder="1"/>
    <xf numFmtId="0" fontId="32" fillId="0" borderId="0" xfId="0" applyFont="1" applyFill="1" applyBorder="1"/>
    <xf numFmtId="0" fontId="16" fillId="4" borderId="5" xfId="0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0" fontId="16" fillId="4" borderId="0" xfId="0" applyFont="1" applyFill="1" applyBorder="1" applyAlignment="1">
      <alignment wrapText="1"/>
    </xf>
    <xf numFmtId="0" fontId="16" fillId="4" borderId="5" xfId="0" applyFont="1" applyFill="1" applyBorder="1" applyAlignment="1">
      <alignment wrapText="1"/>
    </xf>
    <xf numFmtId="0" fontId="16" fillId="4" borderId="5" xfId="0" applyFont="1" applyFill="1" applyBorder="1" applyAlignment="1">
      <alignment horizontal="center" wrapText="1"/>
    </xf>
    <xf numFmtId="0" fontId="16" fillId="4" borderId="0" xfId="0" applyFont="1" applyFill="1" applyBorder="1" applyAlignment="1">
      <alignment horizontal="center" wrapText="1"/>
    </xf>
    <xf numFmtId="164" fontId="16" fillId="4" borderId="5" xfId="0" applyNumberFormat="1" applyFont="1" applyFill="1" applyBorder="1"/>
    <xf numFmtId="41" fontId="16" fillId="4" borderId="0" xfId="0" applyNumberFormat="1" applyFont="1" applyFill="1" applyBorder="1"/>
    <xf numFmtId="41" fontId="18" fillId="4" borderId="0" xfId="0" applyNumberFormat="1" applyFont="1" applyFill="1" applyBorder="1"/>
    <xf numFmtId="0" fontId="16" fillId="4" borderId="4" xfId="58" applyFont="1" applyFill="1" applyBorder="1"/>
    <xf numFmtId="41" fontId="16" fillId="4" borderId="6" xfId="0" applyNumberFormat="1" applyFont="1" applyFill="1" applyBorder="1"/>
    <xf numFmtId="41" fontId="32" fillId="4" borderId="0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0" fillId="4" borderId="0" xfId="0" applyFill="1"/>
    <xf numFmtId="164" fontId="16" fillId="4" borderId="11" xfId="0" applyNumberFormat="1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 wrapText="1"/>
    </xf>
    <xf numFmtId="0" fontId="16" fillId="4" borderId="22" xfId="0" applyFont="1" applyFill="1" applyBorder="1" applyAlignment="1">
      <alignment horizontal="center" wrapText="1"/>
    </xf>
    <xf numFmtId="0" fontId="32" fillId="0" borderId="23" xfId="0" applyFont="1" applyBorder="1" applyAlignment="1">
      <alignment horizontal="center"/>
    </xf>
    <xf numFmtId="0" fontId="16" fillId="0" borderId="11" xfId="0" applyFont="1" applyFill="1" applyBorder="1" applyAlignment="1">
      <alignment horizontal="center" wrapText="1"/>
    </xf>
    <xf numFmtId="0" fontId="16" fillId="4" borderId="22" xfId="0" applyFont="1" applyFill="1" applyBorder="1" applyAlignment="1">
      <alignment horizontal="center" wrapText="1"/>
    </xf>
    <xf numFmtId="164" fontId="16" fillId="4" borderId="11" xfId="0" applyNumberFormat="1" applyFont="1" applyFill="1" applyBorder="1" applyAlignment="1">
      <alignment horizontal="center" wrapText="1"/>
    </xf>
    <xf numFmtId="0" fontId="16" fillId="4" borderId="23" xfId="0" applyFont="1" applyFill="1" applyBorder="1"/>
    <xf numFmtId="0" fontId="16" fillId="4" borderId="24" xfId="0" applyFont="1" applyFill="1" applyBorder="1"/>
    <xf numFmtId="166" fontId="0" fillId="0" borderId="0" xfId="0" applyNumberFormat="1"/>
    <xf numFmtId="164" fontId="14" fillId="5" borderId="0" xfId="0" applyNumberFormat="1" applyFont="1" applyFill="1" applyBorder="1"/>
    <xf numFmtId="0" fontId="16" fillId="4" borderId="0" xfId="58" applyFont="1" applyFill="1" applyBorder="1"/>
    <xf numFmtId="42" fontId="16" fillId="4" borderId="0" xfId="0" applyNumberFormat="1" applyFont="1" applyFill="1" applyBorder="1"/>
    <xf numFmtId="0" fontId="0" fillId="5" borderId="0" xfId="0" applyFill="1"/>
    <xf numFmtId="0" fontId="0" fillId="5" borderId="0" xfId="0" applyFill="1" applyBorder="1"/>
    <xf numFmtId="167" fontId="0" fillId="5" borderId="0" xfId="110" applyNumberFormat="1" applyFont="1" applyFill="1"/>
    <xf numFmtId="0" fontId="16" fillId="4" borderId="11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horizontal="center" wrapText="1"/>
    </xf>
    <xf numFmtId="166" fontId="16" fillId="4" borderId="5" xfId="0" applyNumberFormat="1" applyFont="1" applyFill="1" applyBorder="1"/>
    <xf numFmtId="0" fontId="18" fillId="4" borderId="4" xfId="0" applyFont="1" applyFill="1" applyBorder="1"/>
    <xf numFmtId="0" fontId="18" fillId="0" borderId="4" xfId="0" applyFont="1" applyFill="1" applyBorder="1"/>
    <xf numFmtId="0" fontId="16" fillId="0" borderId="11" xfId="0" applyFont="1" applyFill="1" applyBorder="1" applyAlignment="1">
      <alignment horizontal="center" wrapText="1"/>
    </xf>
    <xf numFmtId="167" fontId="0" fillId="0" borderId="0" xfId="0" applyNumberFormat="1" applyFill="1" applyBorder="1"/>
    <xf numFmtId="0" fontId="34" fillId="4" borderId="24" xfId="0" applyFont="1" applyFill="1" applyBorder="1"/>
    <xf numFmtId="0" fontId="35" fillId="4" borderId="6" xfId="0" applyFont="1" applyFill="1" applyBorder="1"/>
    <xf numFmtId="0" fontId="35" fillId="4" borderId="4" xfId="0" applyFont="1" applyFill="1" applyBorder="1"/>
    <xf numFmtId="0" fontId="34" fillId="4" borderId="11" xfId="0" applyFont="1" applyFill="1" applyBorder="1" applyAlignment="1">
      <alignment horizontal="center"/>
    </xf>
    <xf numFmtId="0" fontId="34" fillId="4" borderId="11" xfId="0" applyFont="1" applyFill="1" applyBorder="1" applyAlignment="1">
      <alignment horizontal="center" wrapText="1"/>
    </xf>
    <xf numFmtId="0" fontId="35" fillId="4" borderId="0" xfId="0" applyFont="1" applyFill="1" applyBorder="1"/>
    <xf numFmtId="0" fontId="34" fillId="4" borderId="22" xfId="0" applyFont="1" applyFill="1" applyBorder="1" applyAlignment="1">
      <alignment horizontal="center" wrapText="1"/>
    </xf>
    <xf numFmtId="0" fontId="34" fillId="4" borderId="0" xfId="0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 wrapText="1"/>
    </xf>
    <xf numFmtId="0" fontId="34" fillId="4" borderId="5" xfId="0" applyFont="1" applyFill="1" applyBorder="1" applyAlignment="1">
      <alignment horizontal="center" wrapText="1"/>
    </xf>
    <xf numFmtId="0" fontId="34" fillId="4" borderId="4" xfId="0" applyFont="1" applyFill="1" applyBorder="1"/>
    <xf numFmtId="0" fontId="36" fillId="4" borderId="4" xfId="58" applyFont="1" applyFill="1" applyBorder="1"/>
    <xf numFmtId="164" fontId="36" fillId="4" borderId="0" xfId="0" applyNumberFormat="1" applyFont="1" applyFill="1" applyBorder="1"/>
    <xf numFmtId="41" fontId="36" fillId="4" borderId="0" xfId="0" applyNumberFormat="1" applyFont="1" applyFill="1" applyBorder="1"/>
    <xf numFmtId="41" fontId="36" fillId="4" borderId="5" xfId="0" applyNumberFormat="1" applyFont="1" applyFill="1" applyBorder="1"/>
    <xf numFmtId="164" fontId="36" fillId="4" borderId="5" xfId="0" applyNumberFormat="1" applyFont="1" applyFill="1" applyBorder="1"/>
    <xf numFmtId="0" fontId="36" fillId="0" borderId="4" xfId="58" applyFont="1" applyFill="1" applyBorder="1"/>
    <xf numFmtId="164" fontId="34" fillId="4" borderId="6" xfId="0" applyNumberFormat="1" applyFont="1" applyFill="1" applyBorder="1"/>
    <xf numFmtId="41" fontId="34" fillId="4" borderId="6" xfId="0" applyNumberFormat="1" applyFont="1" applyFill="1" applyBorder="1"/>
    <xf numFmtId="164" fontId="34" fillId="4" borderId="12" xfId="0" applyNumberFormat="1" applyFont="1" applyFill="1" applyBorder="1"/>
    <xf numFmtId="0" fontId="35" fillId="0" borderId="0" xfId="0" applyFont="1" applyBorder="1"/>
    <xf numFmtId="164" fontId="34" fillId="4" borderId="0" xfId="0" applyNumberFormat="1" applyFont="1" applyFill="1" applyBorder="1"/>
    <xf numFmtId="164" fontId="34" fillId="4" borderId="5" xfId="0" applyNumberFormat="1" applyFont="1" applyFill="1" applyBorder="1"/>
    <xf numFmtId="0" fontId="34" fillId="4" borderId="4" xfId="58" applyFont="1" applyFill="1" applyBorder="1"/>
    <xf numFmtId="41" fontId="34" fillId="4" borderId="0" xfId="0" applyNumberFormat="1" applyFont="1" applyFill="1" applyBorder="1"/>
    <xf numFmtId="41" fontId="34" fillId="4" borderId="5" xfId="0" applyNumberFormat="1" applyFont="1" applyFill="1" applyBorder="1"/>
    <xf numFmtId="41" fontId="34" fillId="4" borderId="12" xfId="0" applyNumberFormat="1" applyFont="1" applyFill="1" applyBorder="1"/>
    <xf numFmtId="43" fontId="34" fillId="4" borderId="5" xfId="0" applyNumberFormat="1" applyFont="1" applyFill="1" applyBorder="1"/>
    <xf numFmtId="164" fontId="36" fillId="4" borderId="4" xfId="58" applyNumberFormat="1" applyFont="1" applyFill="1" applyBorder="1"/>
    <xf numFmtId="43" fontId="34" fillId="4" borderId="0" xfId="0" applyNumberFormat="1" applyFont="1" applyFill="1" applyBorder="1"/>
    <xf numFmtId="43" fontId="34" fillId="4" borderId="6" xfId="0" applyNumberFormat="1" applyFont="1" applyFill="1" applyBorder="1"/>
    <xf numFmtId="43" fontId="34" fillId="4" borderId="12" xfId="0" applyNumberFormat="1" applyFont="1" applyFill="1" applyBorder="1"/>
    <xf numFmtId="166" fontId="34" fillId="4" borderId="6" xfId="0" applyNumberFormat="1" applyFont="1" applyFill="1" applyBorder="1"/>
    <xf numFmtId="42" fontId="34" fillId="4" borderId="6" xfId="0" applyNumberFormat="1" applyFont="1" applyFill="1" applyBorder="1"/>
    <xf numFmtId="166" fontId="34" fillId="4" borderId="12" xfId="0" applyNumberFormat="1" applyFont="1" applyFill="1" applyBorder="1"/>
    <xf numFmtId="0" fontId="34" fillId="4" borderId="8" xfId="58" applyFont="1" applyFill="1" applyBorder="1"/>
    <xf numFmtId="166" fontId="34" fillId="4" borderId="9" xfId="0" applyNumberFormat="1" applyFont="1" applyFill="1" applyBorder="1"/>
    <xf numFmtId="42" fontId="34" fillId="4" borderId="9" xfId="0" applyNumberFormat="1" applyFont="1" applyFill="1" applyBorder="1"/>
    <xf numFmtId="0" fontId="35" fillId="4" borderId="9" xfId="0" applyFont="1" applyFill="1" applyBorder="1"/>
    <xf numFmtId="166" fontId="34" fillId="4" borderId="10" xfId="0" applyNumberFormat="1" applyFont="1" applyFill="1" applyBorder="1"/>
    <xf numFmtId="0" fontId="14" fillId="0" borderId="8" xfId="0" applyFont="1" applyFill="1" applyBorder="1" applyAlignment="1">
      <alignment horizontal="left" wrapText="1"/>
    </xf>
    <xf numFmtId="0" fontId="14" fillId="0" borderId="9" xfId="0" applyFont="1" applyFill="1" applyBorder="1" applyAlignment="1">
      <alignment horizontal="left" wrapText="1"/>
    </xf>
    <xf numFmtId="0" fontId="14" fillId="0" borderId="4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164" fontId="15" fillId="4" borderId="1" xfId="0" applyNumberFormat="1" applyFont="1" applyFill="1" applyBorder="1" applyAlignment="1">
      <alignment horizontal="center"/>
    </xf>
    <xf numFmtId="164" fontId="15" fillId="4" borderId="3" xfId="0" applyNumberFormat="1" applyFont="1" applyFill="1" applyBorder="1" applyAlignment="1">
      <alignment horizontal="center"/>
    </xf>
    <xf numFmtId="164" fontId="16" fillId="4" borderId="23" xfId="0" applyNumberFormat="1" applyFont="1" applyFill="1" applyBorder="1" applyAlignment="1">
      <alignment horizontal="center"/>
    </xf>
    <xf numFmtId="164" fontId="16" fillId="4" borderId="22" xfId="0" applyNumberFormat="1" applyFont="1" applyFill="1" applyBorder="1" applyAlignment="1">
      <alignment horizontal="center"/>
    </xf>
    <xf numFmtId="0" fontId="16" fillId="4" borderId="23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6" fillId="4" borderId="22" xfId="0" applyFont="1" applyFill="1" applyBorder="1" applyAlignment="1">
      <alignment horizontal="center"/>
    </xf>
    <xf numFmtId="164" fontId="15" fillId="4" borderId="2" xfId="0" applyNumberFormat="1" applyFont="1" applyFill="1" applyBorder="1" applyAlignment="1">
      <alignment horizontal="center"/>
    </xf>
    <xf numFmtId="0" fontId="16" fillId="4" borderId="21" xfId="0" applyFont="1" applyFill="1" applyBorder="1" applyAlignment="1">
      <alignment horizontal="center" wrapText="1"/>
    </xf>
    <xf numFmtId="0" fontId="16" fillId="4" borderId="6" xfId="0" applyFont="1" applyFill="1" applyBorder="1" applyAlignment="1">
      <alignment horizontal="center" wrapText="1"/>
    </xf>
    <xf numFmtId="0" fontId="16" fillId="4" borderId="18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34" fillId="4" borderId="6" xfId="0" applyFont="1" applyFill="1" applyBorder="1" applyAlignment="1">
      <alignment horizontal="center" wrapText="1"/>
    </xf>
    <xf numFmtId="0" fontId="34" fillId="4" borderId="12" xfId="0" applyFont="1" applyFill="1" applyBorder="1" applyAlignment="1">
      <alignment horizontal="center" wrapText="1"/>
    </xf>
    <xf numFmtId="0" fontId="34" fillId="4" borderId="1" xfId="0" applyFont="1" applyFill="1" applyBorder="1" applyAlignment="1">
      <alignment horizontal="center" wrapText="1"/>
    </xf>
    <xf numFmtId="0" fontId="34" fillId="4" borderId="2" xfId="0" applyFont="1" applyFill="1" applyBorder="1" applyAlignment="1">
      <alignment horizontal="center" wrapText="1"/>
    </xf>
    <xf numFmtId="0" fontId="34" fillId="4" borderId="3" xfId="0" applyFont="1" applyFill="1" applyBorder="1" applyAlignment="1">
      <alignment horizontal="center" wrapText="1"/>
    </xf>
    <xf numFmtId="0" fontId="34" fillId="4" borderId="23" xfId="0" applyFont="1" applyFill="1" applyBorder="1" applyAlignment="1">
      <alignment horizontal="center" wrapText="1"/>
    </xf>
    <xf numFmtId="0" fontId="34" fillId="4" borderId="11" xfId="0" applyFont="1" applyFill="1" applyBorder="1" applyAlignment="1">
      <alignment horizontal="center" wrapText="1"/>
    </xf>
    <xf numFmtId="0" fontId="34" fillId="4" borderId="22" xfId="0" applyFont="1" applyFill="1" applyBorder="1" applyAlignment="1">
      <alignment horizontal="center" wrapText="1"/>
    </xf>
    <xf numFmtId="164" fontId="16" fillId="4" borderId="11" xfId="0" applyNumberFormat="1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 wrapText="1"/>
    </xf>
  </cellXfs>
  <cellStyles count="2722">
    <cellStyle name="Comma" xfId="110" builtinId="3"/>
    <cellStyle name="Comma 2" xfId="1"/>
    <cellStyle name="Comma 2 2" xfId="2"/>
    <cellStyle name="Comma 2 2 2" xfId="60"/>
    <cellStyle name="Comma 2 3" xfId="3"/>
    <cellStyle name="Comma 2 3 2" xfId="70"/>
    <cellStyle name="Comma 2 4" xfId="4"/>
    <cellStyle name="Comma 2 4 2" xfId="71"/>
    <cellStyle name="Comma 3" xfId="48"/>
    <cellStyle name="Comma 4" xfId="61"/>
    <cellStyle name="Comma 4 10" xfId="732"/>
    <cellStyle name="Comma 4 10 2" xfId="1197"/>
    <cellStyle name="Comma 4 10 2 2" xfId="2658"/>
    <cellStyle name="Comma 4 10 3" xfId="2193"/>
    <cellStyle name="Comma 4 10 4" xfId="1336"/>
    <cellStyle name="Comma 4 11" xfId="529"/>
    <cellStyle name="Comma 4 11 2" xfId="994"/>
    <cellStyle name="Comma 4 11 2 2" xfId="2455"/>
    <cellStyle name="Comma 4 11 3" xfId="1990"/>
    <cellStyle name="Comma 4 12" xfId="323"/>
    <cellStyle name="Comma 4 12 2" xfId="1787"/>
    <cellStyle name="Comma 4 13" xfId="800"/>
    <cellStyle name="Comma 4 13 2" xfId="2261"/>
    <cellStyle name="Comma 4 14" xfId="1549"/>
    <cellStyle name="Comma 4 15" xfId="1267"/>
    <cellStyle name="Comma 4 2" xfId="69"/>
    <cellStyle name="Comma 4 2 10" xfId="1290"/>
    <cellStyle name="Comma 4 2 2" xfId="98"/>
    <cellStyle name="Comma 4 2 2 2" xfId="168"/>
    <cellStyle name="Comma 4 2 2 2 2" xfId="302"/>
    <cellStyle name="Comma 4 2 2 2 2 2" xfId="638"/>
    <cellStyle name="Comma 4 2 2 2 2 2 2" xfId="2099"/>
    <cellStyle name="Comma 4 2 2 2 2 3" xfId="1103"/>
    <cellStyle name="Comma 4 2 2 2 2 3 2" xfId="2564"/>
    <cellStyle name="Comma 4 2 2 2 2 4" xfId="1766"/>
    <cellStyle name="Comma 4 2 2 2 3" xfId="443"/>
    <cellStyle name="Comma 4 2 2 2 3 2" xfId="1905"/>
    <cellStyle name="Comma 4 2 2 2 4" xfId="909"/>
    <cellStyle name="Comma 4 2 2 2 4 2" xfId="2370"/>
    <cellStyle name="Comma 4 2 2 2 5" xfId="1642"/>
    <cellStyle name="Comma 4 2 2 2 6" xfId="1445"/>
    <cellStyle name="Comma 4 2 2 3" xfId="240"/>
    <cellStyle name="Comma 4 2 2 3 2" xfId="700"/>
    <cellStyle name="Comma 4 2 2 3 2 2" xfId="1165"/>
    <cellStyle name="Comma 4 2 2 3 2 2 2" xfId="2626"/>
    <cellStyle name="Comma 4 2 2 3 2 3" xfId="2161"/>
    <cellStyle name="Comma 4 2 2 3 3" xfId="505"/>
    <cellStyle name="Comma 4 2 2 3 3 2" xfId="1967"/>
    <cellStyle name="Comma 4 2 2 3 4" xfId="971"/>
    <cellStyle name="Comma 4 2 2 3 4 2" xfId="2432"/>
    <cellStyle name="Comma 4 2 2 3 5" xfId="1704"/>
    <cellStyle name="Comma 4 2 2 3 6" xfId="1507"/>
    <cellStyle name="Comma 4 2 2 4" xfId="774"/>
    <cellStyle name="Comma 4 2 2 4 2" xfId="1239"/>
    <cellStyle name="Comma 4 2 2 4 2 2" xfId="2700"/>
    <cellStyle name="Comma 4 2 2 4 3" xfId="2235"/>
    <cellStyle name="Comma 4 2 2 4 4" xfId="1383"/>
    <cellStyle name="Comma 4 2 2 5" xfId="576"/>
    <cellStyle name="Comma 4 2 2 5 2" xfId="1041"/>
    <cellStyle name="Comma 4 2 2 5 2 2" xfId="2502"/>
    <cellStyle name="Comma 4 2 2 5 3" xfId="2037"/>
    <cellStyle name="Comma 4 2 2 6" xfId="381"/>
    <cellStyle name="Comma 4 2 2 6 2" xfId="1843"/>
    <cellStyle name="Comma 4 2 2 7" xfId="847"/>
    <cellStyle name="Comma 4 2 2 7 2" xfId="2308"/>
    <cellStyle name="Comma 4 2 2 8" xfId="1580"/>
    <cellStyle name="Comma 4 2 2 9" xfId="1313"/>
    <cellStyle name="Comma 4 2 3" xfId="145"/>
    <cellStyle name="Comma 4 2 3 2" xfId="279"/>
    <cellStyle name="Comma 4 2 3 2 2" xfId="615"/>
    <cellStyle name="Comma 4 2 3 2 2 2" xfId="2076"/>
    <cellStyle name="Comma 4 2 3 2 3" xfId="1080"/>
    <cellStyle name="Comma 4 2 3 2 3 2" xfId="2541"/>
    <cellStyle name="Comma 4 2 3 2 4" xfId="1743"/>
    <cellStyle name="Comma 4 2 3 3" xfId="420"/>
    <cellStyle name="Comma 4 2 3 3 2" xfId="1882"/>
    <cellStyle name="Comma 4 2 3 4" xfId="886"/>
    <cellStyle name="Comma 4 2 3 4 2" xfId="2347"/>
    <cellStyle name="Comma 4 2 3 5" xfId="1619"/>
    <cellStyle name="Comma 4 2 3 6" xfId="1422"/>
    <cellStyle name="Comma 4 2 4" xfId="217"/>
    <cellStyle name="Comma 4 2 4 2" xfId="677"/>
    <cellStyle name="Comma 4 2 4 2 2" xfId="1142"/>
    <cellStyle name="Comma 4 2 4 2 2 2" xfId="2603"/>
    <cellStyle name="Comma 4 2 4 2 3" xfId="2138"/>
    <cellStyle name="Comma 4 2 4 3" xfId="482"/>
    <cellStyle name="Comma 4 2 4 3 2" xfId="1944"/>
    <cellStyle name="Comma 4 2 4 4" xfId="948"/>
    <cellStyle name="Comma 4 2 4 4 2" xfId="2409"/>
    <cellStyle name="Comma 4 2 4 5" xfId="1681"/>
    <cellStyle name="Comma 4 2 4 6" xfId="1484"/>
    <cellStyle name="Comma 4 2 5" xfId="751"/>
    <cellStyle name="Comma 4 2 5 2" xfId="1216"/>
    <cellStyle name="Comma 4 2 5 2 2" xfId="2677"/>
    <cellStyle name="Comma 4 2 5 3" xfId="2212"/>
    <cellStyle name="Comma 4 2 5 4" xfId="1360"/>
    <cellStyle name="Comma 4 2 6" xfId="553"/>
    <cellStyle name="Comma 4 2 6 2" xfId="1018"/>
    <cellStyle name="Comma 4 2 6 2 2" xfId="2479"/>
    <cellStyle name="Comma 4 2 6 3" xfId="2014"/>
    <cellStyle name="Comma 4 2 7" xfId="358"/>
    <cellStyle name="Comma 4 2 7 2" xfId="1820"/>
    <cellStyle name="Comma 4 2 8" xfId="824"/>
    <cellStyle name="Comma 4 2 8 2" xfId="2285"/>
    <cellStyle name="Comma 4 2 9" xfId="1557"/>
    <cellStyle name="Comma 4 3" xfId="90"/>
    <cellStyle name="Comma 4 3 2" xfId="160"/>
    <cellStyle name="Comma 4 3 2 2" xfId="294"/>
    <cellStyle name="Comma 4 3 2 2 2" xfId="630"/>
    <cellStyle name="Comma 4 3 2 2 2 2" xfId="2091"/>
    <cellStyle name="Comma 4 3 2 2 3" xfId="1095"/>
    <cellStyle name="Comma 4 3 2 2 3 2" xfId="2556"/>
    <cellStyle name="Comma 4 3 2 2 4" xfId="1758"/>
    <cellStyle name="Comma 4 3 2 3" xfId="435"/>
    <cellStyle name="Comma 4 3 2 3 2" xfId="1897"/>
    <cellStyle name="Comma 4 3 2 4" xfId="901"/>
    <cellStyle name="Comma 4 3 2 4 2" xfId="2362"/>
    <cellStyle name="Comma 4 3 2 5" xfId="1634"/>
    <cellStyle name="Comma 4 3 2 6" xfId="1437"/>
    <cellStyle name="Comma 4 3 3" xfId="232"/>
    <cellStyle name="Comma 4 3 3 2" xfId="692"/>
    <cellStyle name="Comma 4 3 3 2 2" xfId="1157"/>
    <cellStyle name="Comma 4 3 3 2 2 2" xfId="2618"/>
    <cellStyle name="Comma 4 3 3 2 3" xfId="2153"/>
    <cellStyle name="Comma 4 3 3 3" xfId="497"/>
    <cellStyle name="Comma 4 3 3 3 2" xfId="1959"/>
    <cellStyle name="Comma 4 3 3 4" xfId="963"/>
    <cellStyle name="Comma 4 3 3 4 2" xfId="2424"/>
    <cellStyle name="Comma 4 3 3 5" xfId="1696"/>
    <cellStyle name="Comma 4 3 3 6" xfId="1499"/>
    <cellStyle name="Comma 4 3 4" xfId="766"/>
    <cellStyle name="Comma 4 3 4 2" xfId="1231"/>
    <cellStyle name="Comma 4 3 4 2 2" xfId="2692"/>
    <cellStyle name="Comma 4 3 4 3" xfId="2227"/>
    <cellStyle name="Comma 4 3 4 4" xfId="1375"/>
    <cellStyle name="Comma 4 3 5" xfId="568"/>
    <cellStyle name="Comma 4 3 5 2" xfId="1033"/>
    <cellStyle name="Comma 4 3 5 2 2" xfId="2494"/>
    <cellStyle name="Comma 4 3 5 3" xfId="2029"/>
    <cellStyle name="Comma 4 3 6" xfId="373"/>
    <cellStyle name="Comma 4 3 6 2" xfId="1835"/>
    <cellStyle name="Comma 4 3 7" xfId="839"/>
    <cellStyle name="Comma 4 3 7 2" xfId="2300"/>
    <cellStyle name="Comma 4 3 8" xfId="1572"/>
    <cellStyle name="Comma 4 3 9" xfId="1305"/>
    <cellStyle name="Comma 4 4" xfId="106"/>
    <cellStyle name="Comma 4 4 2" xfId="176"/>
    <cellStyle name="Comma 4 4 2 2" xfId="310"/>
    <cellStyle name="Comma 4 4 2 2 2" xfId="646"/>
    <cellStyle name="Comma 4 4 2 2 2 2" xfId="2107"/>
    <cellStyle name="Comma 4 4 2 2 3" xfId="1111"/>
    <cellStyle name="Comma 4 4 2 2 3 2" xfId="2572"/>
    <cellStyle name="Comma 4 4 2 2 4" xfId="1774"/>
    <cellStyle name="Comma 4 4 2 3" xfId="451"/>
    <cellStyle name="Comma 4 4 2 3 2" xfId="1913"/>
    <cellStyle name="Comma 4 4 2 4" xfId="917"/>
    <cellStyle name="Comma 4 4 2 4 2" xfId="2378"/>
    <cellStyle name="Comma 4 4 2 5" xfId="1650"/>
    <cellStyle name="Comma 4 4 2 6" xfId="1453"/>
    <cellStyle name="Comma 4 4 3" xfId="248"/>
    <cellStyle name="Comma 4 4 3 2" xfId="708"/>
    <cellStyle name="Comma 4 4 3 2 2" xfId="1173"/>
    <cellStyle name="Comma 4 4 3 2 2 2" xfId="2634"/>
    <cellStyle name="Comma 4 4 3 2 3" xfId="2169"/>
    <cellStyle name="Comma 4 4 3 3" xfId="513"/>
    <cellStyle name="Comma 4 4 3 3 2" xfId="1975"/>
    <cellStyle name="Comma 4 4 3 4" xfId="979"/>
    <cellStyle name="Comma 4 4 3 4 2" xfId="2440"/>
    <cellStyle name="Comma 4 4 3 5" xfId="1712"/>
    <cellStyle name="Comma 4 4 3 6" xfId="1515"/>
    <cellStyle name="Comma 4 4 4" xfId="782"/>
    <cellStyle name="Comma 4 4 4 2" xfId="1247"/>
    <cellStyle name="Comma 4 4 4 2 2" xfId="2708"/>
    <cellStyle name="Comma 4 4 4 3" xfId="2243"/>
    <cellStyle name="Comma 4 4 4 4" xfId="1391"/>
    <cellStyle name="Comma 4 4 5" xfId="584"/>
    <cellStyle name="Comma 4 4 5 2" xfId="1049"/>
    <cellStyle name="Comma 4 4 5 2 2" xfId="2510"/>
    <cellStyle name="Comma 4 4 5 3" xfId="2045"/>
    <cellStyle name="Comma 4 4 6" xfId="389"/>
    <cellStyle name="Comma 4 4 6 2" xfId="1851"/>
    <cellStyle name="Comma 4 4 7" xfId="855"/>
    <cellStyle name="Comma 4 4 7 2" xfId="2316"/>
    <cellStyle name="Comma 4 4 8" xfId="1588"/>
    <cellStyle name="Comma 4 4 9" xfId="1321"/>
    <cellStyle name="Comma 4 5" xfId="117"/>
    <cellStyle name="Comma 4 5 2" xfId="256"/>
    <cellStyle name="Comma 4 5 2 2" xfId="716"/>
    <cellStyle name="Comma 4 5 2 2 2" xfId="1181"/>
    <cellStyle name="Comma 4 5 2 2 2 2" xfId="2642"/>
    <cellStyle name="Comma 4 5 2 2 3" xfId="2177"/>
    <cellStyle name="Comma 4 5 2 3" xfId="521"/>
    <cellStyle name="Comma 4 5 2 3 2" xfId="1983"/>
    <cellStyle name="Comma 4 5 2 4" xfId="987"/>
    <cellStyle name="Comma 4 5 2 4 2" xfId="2448"/>
    <cellStyle name="Comma 4 5 2 5" xfId="1720"/>
    <cellStyle name="Comma 4 5 2 6" xfId="1523"/>
    <cellStyle name="Comma 4 5 3" xfId="790"/>
    <cellStyle name="Comma 4 5 3 2" xfId="1255"/>
    <cellStyle name="Comma 4 5 3 2 2" xfId="2716"/>
    <cellStyle name="Comma 4 5 3 3" xfId="2251"/>
    <cellStyle name="Comma 4 5 3 4" xfId="1399"/>
    <cellStyle name="Comma 4 5 4" xfId="592"/>
    <cellStyle name="Comma 4 5 4 2" xfId="1057"/>
    <cellStyle name="Comma 4 5 4 2 2" xfId="2518"/>
    <cellStyle name="Comma 4 5 4 3" xfId="2053"/>
    <cellStyle name="Comma 4 5 5" xfId="397"/>
    <cellStyle name="Comma 4 5 5 2" xfId="1859"/>
    <cellStyle name="Comma 4 5 6" xfId="863"/>
    <cellStyle name="Comma 4 5 6 2" xfId="2324"/>
    <cellStyle name="Comma 4 5 7" xfId="1596"/>
    <cellStyle name="Comma 4 5 8" xfId="1329"/>
    <cellStyle name="Comma 4 6" xfId="137"/>
    <cellStyle name="Comma 4 6 2" xfId="271"/>
    <cellStyle name="Comma 4 6 2 2" xfId="669"/>
    <cellStyle name="Comma 4 6 2 2 2" xfId="1134"/>
    <cellStyle name="Comma 4 6 2 2 2 2" xfId="2595"/>
    <cellStyle name="Comma 4 6 2 2 3" xfId="2130"/>
    <cellStyle name="Comma 4 6 2 3" xfId="474"/>
    <cellStyle name="Comma 4 6 2 3 2" xfId="1936"/>
    <cellStyle name="Comma 4 6 2 4" xfId="940"/>
    <cellStyle name="Comma 4 6 2 4 2" xfId="2401"/>
    <cellStyle name="Comma 4 6 2 5" xfId="1735"/>
    <cellStyle name="Comma 4 6 2 6" xfId="1476"/>
    <cellStyle name="Comma 4 6 3" xfId="794"/>
    <cellStyle name="Comma 4 6 3 2" xfId="1259"/>
    <cellStyle name="Comma 4 6 3 2 2" xfId="2720"/>
    <cellStyle name="Comma 4 6 3 3" xfId="2255"/>
    <cellStyle name="Comma 4 6 3 4" xfId="1414"/>
    <cellStyle name="Comma 4 6 4" xfId="607"/>
    <cellStyle name="Comma 4 6 4 2" xfId="1072"/>
    <cellStyle name="Comma 4 6 4 2 2" xfId="2533"/>
    <cellStyle name="Comma 4 6 4 3" xfId="2068"/>
    <cellStyle name="Comma 4 6 5" xfId="412"/>
    <cellStyle name="Comma 4 6 5 2" xfId="1874"/>
    <cellStyle name="Comma 4 6 6" xfId="878"/>
    <cellStyle name="Comma 4 6 6 2" xfId="2339"/>
    <cellStyle name="Comma 4 6 7" xfId="1611"/>
    <cellStyle name="Comma 4 6 8" xfId="1282"/>
    <cellStyle name="Comma 4 7" xfId="189"/>
    <cellStyle name="Comma 4 7 2" xfId="316"/>
    <cellStyle name="Comma 4 7 2 2" xfId="545"/>
    <cellStyle name="Comma 4 7 2 2 2" xfId="2006"/>
    <cellStyle name="Comma 4 7 2 3" xfId="1010"/>
    <cellStyle name="Comma 4 7 2 3 2" xfId="2471"/>
    <cellStyle name="Comma 4 7 2 4" xfId="1780"/>
    <cellStyle name="Comma 4 7 3" xfId="350"/>
    <cellStyle name="Comma 4 7 3 2" xfId="1812"/>
    <cellStyle name="Comma 4 7 4" xfId="816"/>
    <cellStyle name="Comma 4 7 4 2" xfId="2277"/>
    <cellStyle name="Comma 4 7 5" xfId="1656"/>
    <cellStyle name="Comma 4 7 6" xfId="1352"/>
    <cellStyle name="Comma 4 8" xfId="209"/>
    <cellStyle name="Comma 4 8 2" xfId="654"/>
    <cellStyle name="Comma 4 8 2 2" xfId="1119"/>
    <cellStyle name="Comma 4 8 2 2 2" xfId="2580"/>
    <cellStyle name="Comma 4 8 2 3" xfId="2115"/>
    <cellStyle name="Comma 4 8 3" xfId="459"/>
    <cellStyle name="Comma 4 8 3 2" xfId="1921"/>
    <cellStyle name="Comma 4 8 4" xfId="925"/>
    <cellStyle name="Comma 4 8 4 2" xfId="2386"/>
    <cellStyle name="Comma 4 8 5" xfId="1673"/>
    <cellStyle name="Comma 4 8 6" xfId="1461"/>
    <cellStyle name="Comma 4 9" xfId="334"/>
    <cellStyle name="Comma 4 9 2" xfId="722"/>
    <cellStyle name="Comma 4 9 2 2" xfId="2183"/>
    <cellStyle name="Comma 4 9 3" xfId="1187"/>
    <cellStyle name="Comma 4 9 3 2" xfId="2648"/>
    <cellStyle name="Comma 4 9 4" xfId="1796"/>
    <cellStyle name="Comma 4 9 5" xfId="1529"/>
    <cellStyle name="Comma 5" xfId="63"/>
    <cellStyle name="Comma 5 10" xfId="818"/>
    <cellStyle name="Comma 5 10 2" xfId="2279"/>
    <cellStyle name="Comma 5 11" xfId="1551"/>
    <cellStyle name="Comma 5 12" xfId="1284"/>
    <cellStyle name="Comma 5 2" xfId="92"/>
    <cellStyle name="Comma 5 2 2" xfId="162"/>
    <cellStyle name="Comma 5 2 2 2" xfId="296"/>
    <cellStyle name="Comma 5 2 2 2 2" xfId="632"/>
    <cellStyle name="Comma 5 2 2 2 2 2" xfId="2093"/>
    <cellStyle name="Comma 5 2 2 2 3" xfId="1097"/>
    <cellStyle name="Comma 5 2 2 2 3 2" xfId="2558"/>
    <cellStyle name="Comma 5 2 2 2 4" xfId="1760"/>
    <cellStyle name="Comma 5 2 2 3" xfId="437"/>
    <cellStyle name="Comma 5 2 2 3 2" xfId="1899"/>
    <cellStyle name="Comma 5 2 2 4" xfId="903"/>
    <cellStyle name="Comma 5 2 2 4 2" xfId="2364"/>
    <cellStyle name="Comma 5 2 2 5" xfId="1636"/>
    <cellStyle name="Comma 5 2 2 6" xfId="1439"/>
    <cellStyle name="Comma 5 2 3" xfId="234"/>
    <cellStyle name="Comma 5 2 3 2" xfId="694"/>
    <cellStyle name="Comma 5 2 3 2 2" xfId="1159"/>
    <cellStyle name="Comma 5 2 3 2 2 2" xfId="2620"/>
    <cellStyle name="Comma 5 2 3 2 3" xfId="2155"/>
    <cellStyle name="Comma 5 2 3 3" xfId="499"/>
    <cellStyle name="Comma 5 2 3 3 2" xfId="1961"/>
    <cellStyle name="Comma 5 2 3 4" xfId="965"/>
    <cellStyle name="Comma 5 2 3 4 2" xfId="2426"/>
    <cellStyle name="Comma 5 2 3 5" xfId="1698"/>
    <cellStyle name="Comma 5 2 3 6" xfId="1501"/>
    <cellStyle name="Comma 5 2 4" xfId="768"/>
    <cellStyle name="Comma 5 2 4 2" xfId="1233"/>
    <cellStyle name="Comma 5 2 4 2 2" xfId="2694"/>
    <cellStyle name="Comma 5 2 4 3" xfId="2229"/>
    <cellStyle name="Comma 5 2 4 4" xfId="1377"/>
    <cellStyle name="Comma 5 2 5" xfId="570"/>
    <cellStyle name="Comma 5 2 5 2" xfId="1035"/>
    <cellStyle name="Comma 5 2 5 2 2" xfId="2496"/>
    <cellStyle name="Comma 5 2 5 3" xfId="2031"/>
    <cellStyle name="Comma 5 2 6" xfId="375"/>
    <cellStyle name="Comma 5 2 6 2" xfId="1837"/>
    <cellStyle name="Comma 5 2 7" xfId="841"/>
    <cellStyle name="Comma 5 2 7 2" xfId="2302"/>
    <cellStyle name="Comma 5 2 8" xfId="1574"/>
    <cellStyle name="Comma 5 2 9" xfId="1307"/>
    <cellStyle name="Comma 5 3" xfId="108"/>
    <cellStyle name="Comma 5 3 2" xfId="178"/>
    <cellStyle name="Comma 5 3 2 2" xfId="312"/>
    <cellStyle name="Comma 5 3 2 2 2" xfId="648"/>
    <cellStyle name="Comma 5 3 2 2 2 2" xfId="2109"/>
    <cellStyle name="Comma 5 3 2 2 3" xfId="1113"/>
    <cellStyle name="Comma 5 3 2 2 3 2" xfId="2574"/>
    <cellStyle name="Comma 5 3 2 2 4" xfId="1776"/>
    <cellStyle name="Comma 5 3 2 3" xfId="453"/>
    <cellStyle name="Comma 5 3 2 3 2" xfId="1915"/>
    <cellStyle name="Comma 5 3 2 4" xfId="919"/>
    <cellStyle name="Comma 5 3 2 4 2" xfId="2380"/>
    <cellStyle name="Comma 5 3 2 5" xfId="1652"/>
    <cellStyle name="Comma 5 3 2 6" xfId="1455"/>
    <cellStyle name="Comma 5 3 3" xfId="250"/>
    <cellStyle name="Comma 5 3 3 2" xfId="710"/>
    <cellStyle name="Comma 5 3 3 2 2" xfId="1175"/>
    <cellStyle name="Comma 5 3 3 2 2 2" xfId="2636"/>
    <cellStyle name="Comma 5 3 3 2 3" xfId="2171"/>
    <cellStyle name="Comma 5 3 3 3" xfId="515"/>
    <cellStyle name="Comma 5 3 3 3 2" xfId="1977"/>
    <cellStyle name="Comma 5 3 3 4" xfId="981"/>
    <cellStyle name="Comma 5 3 3 4 2" xfId="2442"/>
    <cellStyle name="Comma 5 3 3 5" xfId="1714"/>
    <cellStyle name="Comma 5 3 3 6" xfId="1517"/>
    <cellStyle name="Comma 5 3 4" xfId="784"/>
    <cellStyle name="Comma 5 3 4 2" xfId="1249"/>
    <cellStyle name="Comma 5 3 4 2 2" xfId="2710"/>
    <cellStyle name="Comma 5 3 4 3" xfId="2245"/>
    <cellStyle name="Comma 5 3 4 4" xfId="1393"/>
    <cellStyle name="Comma 5 3 5" xfId="586"/>
    <cellStyle name="Comma 5 3 5 2" xfId="1051"/>
    <cellStyle name="Comma 5 3 5 2 2" xfId="2512"/>
    <cellStyle name="Comma 5 3 5 3" xfId="2047"/>
    <cellStyle name="Comma 5 3 6" xfId="391"/>
    <cellStyle name="Comma 5 3 6 2" xfId="1853"/>
    <cellStyle name="Comma 5 3 7" xfId="857"/>
    <cellStyle name="Comma 5 3 7 2" xfId="2318"/>
    <cellStyle name="Comma 5 3 8" xfId="1590"/>
    <cellStyle name="Comma 5 3 9" xfId="1323"/>
    <cellStyle name="Comma 5 4" xfId="139"/>
    <cellStyle name="Comma 5 4 2" xfId="273"/>
    <cellStyle name="Comma 5 4 2 2" xfId="609"/>
    <cellStyle name="Comma 5 4 2 2 2" xfId="2070"/>
    <cellStyle name="Comma 5 4 2 3" xfId="1074"/>
    <cellStyle name="Comma 5 4 2 3 2" xfId="2535"/>
    <cellStyle name="Comma 5 4 2 4" xfId="1737"/>
    <cellStyle name="Comma 5 4 3" xfId="414"/>
    <cellStyle name="Comma 5 4 3 2" xfId="1876"/>
    <cellStyle name="Comma 5 4 4" xfId="880"/>
    <cellStyle name="Comma 5 4 4 2" xfId="2341"/>
    <cellStyle name="Comma 5 4 5" xfId="1613"/>
    <cellStyle name="Comma 5 4 6" xfId="1416"/>
    <cellStyle name="Comma 5 5" xfId="211"/>
    <cellStyle name="Comma 5 5 2" xfId="671"/>
    <cellStyle name="Comma 5 5 2 2" xfId="1136"/>
    <cellStyle name="Comma 5 5 2 2 2" xfId="2597"/>
    <cellStyle name="Comma 5 5 2 3" xfId="2132"/>
    <cellStyle name="Comma 5 5 3" xfId="476"/>
    <cellStyle name="Comma 5 5 3 2" xfId="1938"/>
    <cellStyle name="Comma 5 5 4" xfId="942"/>
    <cellStyle name="Comma 5 5 4 2" xfId="2403"/>
    <cellStyle name="Comma 5 5 5" xfId="1675"/>
    <cellStyle name="Comma 5 5 6" xfId="1478"/>
    <cellStyle name="Comma 5 6" xfId="352"/>
    <cellStyle name="Comma 5 6 2" xfId="724"/>
    <cellStyle name="Comma 5 6 2 2" xfId="2185"/>
    <cellStyle name="Comma 5 6 3" xfId="1189"/>
    <cellStyle name="Comma 5 6 3 2" xfId="2650"/>
    <cellStyle name="Comma 5 6 4" xfId="1814"/>
    <cellStyle name="Comma 5 6 5" xfId="1531"/>
    <cellStyle name="Comma 5 7" xfId="745"/>
    <cellStyle name="Comma 5 7 2" xfId="1210"/>
    <cellStyle name="Comma 5 7 2 2" xfId="2671"/>
    <cellStyle name="Comma 5 7 3" xfId="2206"/>
    <cellStyle name="Comma 5 7 4" xfId="1354"/>
    <cellStyle name="Comma 5 8" xfId="547"/>
    <cellStyle name="Comma 5 8 2" xfId="1012"/>
    <cellStyle name="Comma 5 8 2 2" xfId="2473"/>
    <cellStyle name="Comma 5 8 3" xfId="2008"/>
    <cellStyle name="Comma 5 9" xfId="325"/>
    <cellStyle name="Comma 5 9 2" xfId="1789"/>
    <cellStyle name="Comma 6" xfId="191"/>
    <cellStyle name="Currency" xfId="111" builtinId="4"/>
    <cellStyle name="Currency 2" xfId="51"/>
    <cellStyle name="Currency 2 2" xfId="109"/>
    <cellStyle name="Currency 2 3" xfId="188"/>
    <cellStyle name="Currency 3" xfId="192"/>
    <cellStyle name="Normal" xfId="0" builtinId="0"/>
    <cellStyle name="Normal 10" xfId="38"/>
    <cellStyle name="Normal 10 10" xfId="195"/>
    <cellStyle name="Normal 10 10 2" xfId="651"/>
    <cellStyle name="Normal 10 10 2 2" xfId="1116"/>
    <cellStyle name="Normal 10 10 2 2 2" xfId="2577"/>
    <cellStyle name="Normal 10 10 2 3" xfId="2112"/>
    <cellStyle name="Normal 10 10 3" xfId="456"/>
    <cellStyle name="Normal 10 10 3 2" xfId="1918"/>
    <cellStyle name="Normal 10 10 4" xfId="922"/>
    <cellStyle name="Normal 10 10 4 2" xfId="2383"/>
    <cellStyle name="Normal 10 10 5" xfId="1659"/>
    <cellStyle name="Normal 10 10 6" xfId="1458"/>
    <cellStyle name="Normal 10 11" xfId="331"/>
    <cellStyle name="Normal 10 11 2" xfId="719"/>
    <cellStyle name="Normal 10 11 2 2" xfId="2180"/>
    <cellStyle name="Normal 10 11 3" xfId="1184"/>
    <cellStyle name="Normal 10 11 3 2" xfId="2645"/>
    <cellStyle name="Normal 10 11 4" xfId="1793"/>
    <cellStyle name="Normal 10 11 5" xfId="1526"/>
    <cellStyle name="Normal 10 12" xfId="729"/>
    <cellStyle name="Normal 10 12 2" xfId="1194"/>
    <cellStyle name="Normal 10 12 2 2" xfId="2655"/>
    <cellStyle name="Normal 10 12 3" xfId="2190"/>
    <cellStyle name="Normal 10 12 4" xfId="1333"/>
    <cellStyle name="Normal 10 13" xfId="526"/>
    <cellStyle name="Normal 10 13 2" xfId="991"/>
    <cellStyle name="Normal 10 13 2 2" xfId="2452"/>
    <cellStyle name="Normal 10 13 3" xfId="1987"/>
    <cellStyle name="Normal 10 14" xfId="320"/>
    <cellStyle name="Normal 10 14 2" xfId="1784"/>
    <cellStyle name="Normal 10 15" xfId="797"/>
    <cellStyle name="Normal 10 15 2" xfId="2258"/>
    <cellStyle name="Normal 10 16" xfId="1535"/>
    <cellStyle name="Normal 10 17" xfId="1264"/>
    <cellStyle name="Normal 10 2" xfId="42"/>
    <cellStyle name="Normal 10 2 10" xfId="1272"/>
    <cellStyle name="Normal 10 2 2" xfId="80"/>
    <cellStyle name="Normal 10 2 2 2" xfId="150"/>
    <cellStyle name="Normal 10 2 2 2 2" xfId="284"/>
    <cellStyle name="Normal 10 2 2 2 2 2" xfId="620"/>
    <cellStyle name="Normal 10 2 2 2 2 2 2" xfId="2081"/>
    <cellStyle name="Normal 10 2 2 2 2 3" xfId="1085"/>
    <cellStyle name="Normal 10 2 2 2 2 3 2" xfId="2546"/>
    <cellStyle name="Normal 10 2 2 2 2 4" xfId="1748"/>
    <cellStyle name="Normal 10 2 2 2 3" xfId="425"/>
    <cellStyle name="Normal 10 2 2 2 3 2" xfId="1887"/>
    <cellStyle name="Normal 10 2 2 2 4" xfId="891"/>
    <cellStyle name="Normal 10 2 2 2 4 2" xfId="2352"/>
    <cellStyle name="Normal 10 2 2 2 5" xfId="1624"/>
    <cellStyle name="Normal 10 2 2 2 6" xfId="1427"/>
    <cellStyle name="Normal 10 2 2 3" xfId="222"/>
    <cellStyle name="Normal 10 2 2 3 2" xfId="682"/>
    <cellStyle name="Normal 10 2 2 3 2 2" xfId="1147"/>
    <cellStyle name="Normal 10 2 2 3 2 2 2" xfId="2608"/>
    <cellStyle name="Normal 10 2 2 3 2 3" xfId="2143"/>
    <cellStyle name="Normal 10 2 2 3 3" xfId="487"/>
    <cellStyle name="Normal 10 2 2 3 3 2" xfId="1949"/>
    <cellStyle name="Normal 10 2 2 3 4" xfId="953"/>
    <cellStyle name="Normal 10 2 2 3 4 2" xfId="2414"/>
    <cellStyle name="Normal 10 2 2 3 5" xfId="1686"/>
    <cellStyle name="Normal 10 2 2 3 6" xfId="1489"/>
    <cellStyle name="Normal 10 2 2 4" xfId="756"/>
    <cellStyle name="Normal 10 2 2 4 2" xfId="1221"/>
    <cellStyle name="Normal 10 2 2 4 2 2" xfId="2682"/>
    <cellStyle name="Normal 10 2 2 4 3" xfId="2217"/>
    <cellStyle name="Normal 10 2 2 4 4" xfId="1365"/>
    <cellStyle name="Normal 10 2 2 5" xfId="558"/>
    <cellStyle name="Normal 10 2 2 5 2" xfId="1023"/>
    <cellStyle name="Normal 10 2 2 5 2 2" xfId="2484"/>
    <cellStyle name="Normal 10 2 2 5 3" xfId="2019"/>
    <cellStyle name="Normal 10 2 2 6" xfId="363"/>
    <cellStyle name="Normal 10 2 2 6 2" xfId="1825"/>
    <cellStyle name="Normal 10 2 2 7" xfId="829"/>
    <cellStyle name="Normal 10 2 2 7 2" xfId="2290"/>
    <cellStyle name="Normal 10 2 2 8" xfId="1562"/>
    <cellStyle name="Normal 10 2 2 9" xfId="1295"/>
    <cellStyle name="Normal 10 2 3" xfId="127"/>
    <cellStyle name="Normal 10 2 3 2" xfId="261"/>
    <cellStyle name="Normal 10 2 3 2 2" xfId="597"/>
    <cellStyle name="Normal 10 2 3 2 2 2" xfId="2058"/>
    <cellStyle name="Normal 10 2 3 2 3" xfId="1062"/>
    <cellStyle name="Normal 10 2 3 2 3 2" xfId="2523"/>
    <cellStyle name="Normal 10 2 3 2 4" xfId="1725"/>
    <cellStyle name="Normal 10 2 3 3" xfId="402"/>
    <cellStyle name="Normal 10 2 3 3 2" xfId="1864"/>
    <cellStyle name="Normal 10 2 3 4" xfId="868"/>
    <cellStyle name="Normal 10 2 3 4 2" xfId="2329"/>
    <cellStyle name="Normal 10 2 3 5" xfId="1601"/>
    <cellStyle name="Normal 10 2 3 6" xfId="1404"/>
    <cellStyle name="Normal 10 2 4" xfId="199"/>
    <cellStyle name="Normal 10 2 4 2" xfId="659"/>
    <cellStyle name="Normal 10 2 4 2 2" xfId="1124"/>
    <cellStyle name="Normal 10 2 4 2 2 2" xfId="2585"/>
    <cellStyle name="Normal 10 2 4 2 3" xfId="2120"/>
    <cellStyle name="Normal 10 2 4 3" xfId="464"/>
    <cellStyle name="Normal 10 2 4 3 2" xfId="1926"/>
    <cellStyle name="Normal 10 2 4 4" xfId="930"/>
    <cellStyle name="Normal 10 2 4 4 2" xfId="2391"/>
    <cellStyle name="Normal 10 2 4 5" xfId="1663"/>
    <cellStyle name="Normal 10 2 4 6" xfId="1466"/>
    <cellStyle name="Normal 10 2 5" xfId="735"/>
    <cellStyle name="Normal 10 2 5 2" xfId="1200"/>
    <cellStyle name="Normal 10 2 5 2 2" xfId="2661"/>
    <cellStyle name="Normal 10 2 5 3" xfId="2196"/>
    <cellStyle name="Normal 10 2 5 4" xfId="1342"/>
    <cellStyle name="Normal 10 2 6" xfId="535"/>
    <cellStyle name="Normal 10 2 6 2" xfId="1000"/>
    <cellStyle name="Normal 10 2 6 2 2" xfId="2461"/>
    <cellStyle name="Normal 10 2 6 3" xfId="1996"/>
    <cellStyle name="Normal 10 2 7" xfId="340"/>
    <cellStyle name="Normal 10 2 7 2" xfId="1802"/>
    <cellStyle name="Normal 10 2 8" xfId="806"/>
    <cellStyle name="Normal 10 2 8 2" xfId="2267"/>
    <cellStyle name="Normal 10 2 9" xfId="1539"/>
    <cellStyle name="Normal 10 3" xfId="55"/>
    <cellStyle name="Normal 10 3 10" xfId="1279"/>
    <cellStyle name="Normal 10 3 2" xfId="87"/>
    <cellStyle name="Normal 10 3 2 2" xfId="157"/>
    <cellStyle name="Normal 10 3 2 2 2" xfId="291"/>
    <cellStyle name="Normal 10 3 2 2 2 2" xfId="627"/>
    <cellStyle name="Normal 10 3 2 2 2 2 2" xfId="2088"/>
    <cellStyle name="Normal 10 3 2 2 2 3" xfId="1092"/>
    <cellStyle name="Normal 10 3 2 2 2 3 2" xfId="2553"/>
    <cellStyle name="Normal 10 3 2 2 2 4" xfId="1755"/>
    <cellStyle name="Normal 10 3 2 2 3" xfId="432"/>
    <cellStyle name="Normal 10 3 2 2 3 2" xfId="1894"/>
    <cellStyle name="Normal 10 3 2 2 4" xfId="898"/>
    <cellStyle name="Normal 10 3 2 2 4 2" xfId="2359"/>
    <cellStyle name="Normal 10 3 2 2 5" xfId="1631"/>
    <cellStyle name="Normal 10 3 2 2 6" xfId="1434"/>
    <cellStyle name="Normal 10 3 2 3" xfId="229"/>
    <cellStyle name="Normal 10 3 2 3 2" xfId="689"/>
    <cellStyle name="Normal 10 3 2 3 2 2" xfId="1154"/>
    <cellStyle name="Normal 10 3 2 3 2 2 2" xfId="2615"/>
    <cellStyle name="Normal 10 3 2 3 2 3" xfId="2150"/>
    <cellStyle name="Normal 10 3 2 3 3" xfId="494"/>
    <cellStyle name="Normal 10 3 2 3 3 2" xfId="1956"/>
    <cellStyle name="Normal 10 3 2 3 4" xfId="960"/>
    <cellStyle name="Normal 10 3 2 3 4 2" xfId="2421"/>
    <cellStyle name="Normal 10 3 2 3 5" xfId="1693"/>
    <cellStyle name="Normal 10 3 2 3 6" xfId="1496"/>
    <cellStyle name="Normal 10 3 2 4" xfId="763"/>
    <cellStyle name="Normal 10 3 2 4 2" xfId="1228"/>
    <cellStyle name="Normal 10 3 2 4 2 2" xfId="2689"/>
    <cellStyle name="Normal 10 3 2 4 3" xfId="2224"/>
    <cellStyle name="Normal 10 3 2 4 4" xfId="1372"/>
    <cellStyle name="Normal 10 3 2 5" xfId="565"/>
    <cellStyle name="Normal 10 3 2 5 2" xfId="1030"/>
    <cellStyle name="Normal 10 3 2 5 2 2" xfId="2491"/>
    <cellStyle name="Normal 10 3 2 5 3" xfId="2026"/>
    <cellStyle name="Normal 10 3 2 6" xfId="370"/>
    <cellStyle name="Normal 10 3 2 6 2" xfId="1832"/>
    <cellStyle name="Normal 10 3 2 7" xfId="836"/>
    <cellStyle name="Normal 10 3 2 7 2" xfId="2297"/>
    <cellStyle name="Normal 10 3 2 8" xfId="1569"/>
    <cellStyle name="Normal 10 3 2 9" xfId="1302"/>
    <cellStyle name="Normal 10 3 3" xfId="134"/>
    <cellStyle name="Normal 10 3 3 2" xfId="268"/>
    <cellStyle name="Normal 10 3 3 2 2" xfId="604"/>
    <cellStyle name="Normal 10 3 3 2 2 2" xfId="2065"/>
    <cellStyle name="Normal 10 3 3 2 3" xfId="1069"/>
    <cellStyle name="Normal 10 3 3 2 3 2" xfId="2530"/>
    <cellStyle name="Normal 10 3 3 2 4" xfId="1732"/>
    <cellStyle name="Normal 10 3 3 3" xfId="409"/>
    <cellStyle name="Normal 10 3 3 3 2" xfId="1871"/>
    <cellStyle name="Normal 10 3 3 4" xfId="875"/>
    <cellStyle name="Normal 10 3 3 4 2" xfId="2336"/>
    <cellStyle name="Normal 10 3 3 5" xfId="1608"/>
    <cellStyle name="Normal 10 3 3 6" xfId="1411"/>
    <cellStyle name="Normal 10 3 4" xfId="206"/>
    <cellStyle name="Normal 10 3 4 2" xfId="666"/>
    <cellStyle name="Normal 10 3 4 2 2" xfId="1131"/>
    <cellStyle name="Normal 10 3 4 2 2 2" xfId="2592"/>
    <cellStyle name="Normal 10 3 4 2 3" xfId="2127"/>
    <cellStyle name="Normal 10 3 4 3" xfId="471"/>
    <cellStyle name="Normal 10 3 4 3 2" xfId="1933"/>
    <cellStyle name="Normal 10 3 4 4" xfId="937"/>
    <cellStyle name="Normal 10 3 4 4 2" xfId="2398"/>
    <cellStyle name="Normal 10 3 4 5" xfId="1670"/>
    <cellStyle name="Normal 10 3 4 6" xfId="1473"/>
    <cellStyle name="Normal 10 3 5" xfId="742"/>
    <cellStyle name="Normal 10 3 5 2" xfId="1207"/>
    <cellStyle name="Normal 10 3 5 2 2" xfId="2668"/>
    <cellStyle name="Normal 10 3 5 3" xfId="2203"/>
    <cellStyle name="Normal 10 3 5 4" xfId="1349"/>
    <cellStyle name="Normal 10 3 6" xfId="542"/>
    <cellStyle name="Normal 10 3 6 2" xfId="1007"/>
    <cellStyle name="Normal 10 3 6 2 2" xfId="2468"/>
    <cellStyle name="Normal 10 3 6 3" xfId="2003"/>
    <cellStyle name="Normal 10 3 7" xfId="347"/>
    <cellStyle name="Normal 10 3 7 2" xfId="1809"/>
    <cellStyle name="Normal 10 3 8" xfId="813"/>
    <cellStyle name="Normal 10 3 8 2" xfId="2274"/>
    <cellStyle name="Normal 10 3 9" xfId="1546"/>
    <cellStyle name="Normal 10 4" xfId="66"/>
    <cellStyle name="Normal 10 4 10" xfId="1287"/>
    <cellStyle name="Normal 10 4 2" xfId="95"/>
    <cellStyle name="Normal 10 4 2 2" xfId="165"/>
    <cellStyle name="Normal 10 4 2 2 2" xfId="299"/>
    <cellStyle name="Normal 10 4 2 2 2 2" xfId="635"/>
    <cellStyle name="Normal 10 4 2 2 2 2 2" xfId="2096"/>
    <cellStyle name="Normal 10 4 2 2 2 3" xfId="1100"/>
    <cellStyle name="Normal 10 4 2 2 2 3 2" xfId="2561"/>
    <cellStyle name="Normal 10 4 2 2 2 4" xfId="1763"/>
    <cellStyle name="Normal 10 4 2 2 3" xfId="440"/>
    <cellStyle name="Normal 10 4 2 2 3 2" xfId="1902"/>
    <cellStyle name="Normal 10 4 2 2 4" xfId="906"/>
    <cellStyle name="Normal 10 4 2 2 4 2" xfId="2367"/>
    <cellStyle name="Normal 10 4 2 2 5" xfId="1639"/>
    <cellStyle name="Normal 10 4 2 2 6" xfId="1442"/>
    <cellStyle name="Normal 10 4 2 3" xfId="237"/>
    <cellStyle name="Normal 10 4 2 3 2" xfId="697"/>
    <cellStyle name="Normal 10 4 2 3 2 2" xfId="1162"/>
    <cellStyle name="Normal 10 4 2 3 2 2 2" xfId="2623"/>
    <cellStyle name="Normal 10 4 2 3 2 3" xfId="2158"/>
    <cellStyle name="Normal 10 4 2 3 3" xfId="502"/>
    <cellStyle name="Normal 10 4 2 3 3 2" xfId="1964"/>
    <cellStyle name="Normal 10 4 2 3 4" xfId="968"/>
    <cellStyle name="Normal 10 4 2 3 4 2" xfId="2429"/>
    <cellStyle name="Normal 10 4 2 3 5" xfId="1701"/>
    <cellStyle name="Normal 10 4 2 3 6" xfId="1504"/>
    <cellStyle name="Normal 10 4 2 4" xfId="771"/>
    <cellStyle name="Normal 10 4 2 4 2" xfId="1236"/>
    <cellStyle name="Normal 10 4 2 4 2 2" xfId="2697"/>
    <cellStyle name="Normal 10 4 2 4 3" xfId="2232"/>
    <cellStyle name="Normal 10 4 2 4 4" xfId="1380"/>
    <cellStyle name="Normal 10 4 2 5" xfId="573"/>
    <cellStyle name="Normal 10 4 2 5 2" xfId="1038"/>
    <cellStyle name="Normal 10 4 2 5 2 2" xfId="2499"/>
    <cellStyle name="Normal 10 4 2 5 3" xfId="2034"/>
    <cellStyle name="Normal 10 4 2 6" xfId="378"/>
    <cellStyle name="Normal 10 4 2 6 2" xfId="1840"/>
    <cellStyle name="Normal 10 4 2 7" xfId="844"/>
    <cellStyle name="Normal 10 4 2 7 2" xfId="2305"/>
    <cellStyle name="Normal 10 4 2 8" xfId="1577"/>
    <cellStyle name="Normal 10 4 2 9" xfId="1310"/>
    <cellStyle name="Normal 10 4 3" xfId="142"/>
    <cellStyle name="Normal 10 4 3 2" xfId="276"/>
    <cellStyle name="Normal 10 4 3 2 2" xfId="612"/>
    <cellStyle name="Normal 10 4 3 2 2 2" xfId="2073"/>
    <cellStyle name="Normal 10 4 3 2 3" xfId="1077"/>
    <cellStyle name="Normal 10 4 3 2 3 2" xfId="2538"/>
    <cellStyle name="Normal 10 4 3 2 4" xfId="1740"/>
    <cellStyle name="Normal 10 4 3 3" xfId="417"/>
    <cellStyle name="Normal 10 4 3 3 2" xfId="1879"/>
    <cellStyle name="Normal 10 4 3 4" xfId="883"/>
    <cellStyle name="Normal 10 4 3 4 2" xfId="2344"/>
    <cellStyle name="Normal 10 4 3 5" xfId="1616"/>
    <cellStyle name="Normal 10 4 3 6" xfId="1419"/>
    <cellStyle name="Normal 10 4 4" xfId="214"/>
    <cellStyle name="Normal 10 4 4 2" xfId="674"/>
    <cellStyle name="Normal 10 4 4 2 2" xfId="1139"/>
    <cellStyle name="Normal 10 4 4 2 2 2" xfId="2600"/>
    <cellStyle name="Normal 10 4 4 2 3" xfId="2135"/>
    <cellStyle name="Normal 10 4 4 3" xfId="479"/>
    <cellStyle name="Normal 10 4 4 3 2" xfId="1941"/>
    <cellStyle name="Normal 10 4 4 4" xfId="945"/>
    <cellStyle name="Normal 10 4 4 4 2" xfId="2406"/>
    <cellStyle name="Normal 10 4 4 5" xfId="1678"/>
    <cellStyle name="Normal 10 4 4 6" xfId="1481"/>
    <cellStyle name="Normal 10 4 5" xfId="748"/>
    <cellStyle name="Normal 10 4 5 2" xfId="1213"/>
    <cellStyle name="Normal 10 4 5 2 2" xfId="2674"/>
    <cellStyle name="Normal 10 4 5 3" xfId="2209"/>
    <cellStyle name="Normal 10 4 5 4" xfId="1357"/>
    <cellStyle name="Normal 10 4 6" xfId="550"/>
    <cellStyle name="Normal 10 4 6 2" xfId="1015"/>
    <cellStyle name="Normal 10 4 6 2 2" xfId="2476"/>
    <cellStyle name="Normal 10 4 6 3" xfId="2011"/>
    <cellStyle name="Normal 10 4 7" xfId="355"/>
    <cellStyle name="Normal 10 4 7 2" xfId="1817"/>
    <cellStyle name="Normal 10 4 8" xfId="821"/>
    <cellStyle name="Normal 10 4 8 2" xfId="2282"/>
    <cellStyle name="Normal 10 4 9" xfId="1554"/>
    <cellStyle name="Normal 10 5" xfId="76"/>
    <cellStyle name="Normal 10 5 2" xfId="146"/>
    <cellStyle name="Normal 10 5 2 2" xfId="280"/>
    <cellStyle name="Normal 10 5 2 2 2" xfId="616"/>
    <cellStyle name="Normal 10 5 2 2 2 2" xfId="2077"/>
    <cellStyle name="Normal 10 5 2 2 3" xfId="1081"/>
    <cellStyle name="Normal 10 5 2 2 3 2" xfId="2542"/>
    <cellStyle name="Normal 10 5 2 2 4" xfId="1744"/>
    <cellStyle name="Normal 10 5 2 3" xfId="421"/>
    <cellStyle name="Normal 10 5 2 3 2" xfId="1883"/>
    <cellStyle name="Normal 10 5 2 4" xfId="887"/>
    <cellStyle name="Normal 10 5 2 4 2" xfId="2348"/>
    <cellStyle name="Normal 10 5 2 5" xfId="1620"/>
    <cellStyle name="Normal 10 5 2 6" xfId="1423"/>
    <cellStyle name="Normal 10 5 3" xfId="218"/>
    <cellStyle name="Normal 10 5 3 2" xfId="678"/>
    <cellStyle name="Normal 10 5 3 2 2" xfId="1143"/>
    <cellStyle name="Normal 10 5 3 2 2 2" xfId="2604"/>
    <cellStyle name="Normal 10 5 3 2 3" xfId="2139"/>
    <cellStyle name="Normal 10 5 3 3" xfId="483"/>
    <cellStyle name="Normal 10 5 3 3 2" xfId="1945"/>
    <cellStyle name="Normal 10 5 3 4" xfId="949"/>
    <cellStyle name="Normal 10 5 3 4 2" xfId="2410"/>
    <cellStyle name="Normal 10 5 3 5" xfId="1682"/>
    <cellStyle name="Normal 10 5 3 6" xfId="1485"/>
    <cellStyle name="Normal 10 5 4" xfId="752"/>
    <cellStyle name="Normal 10 5 4 2" xfId="1217"/>
    <cellStyle name="Normal 10 5 4 2 2" xfId="2678"/>
    <cellStyle name="Normal 10 5 4 3" xfId="2213"/>
    <cellStyle name="Normal 10 5 4 4" xfId="1361"/>
    <cellStyle name="Normal 10 5 5" xfId="554"/>
    <cellStyle name="Normal 10 5 5 2" xfId="1019"/>
    <cellStyle name="Normal 10 5 5 2 2" xfId="2480"/>
    <cellStyle name="Normal 10 5 5 3" xfId="2015"/>
    <cellStyle name="Normal 10 5 6" xfId="359"/>
    <cellStyle name="Normal 10 5 6 2" xfId="1821"/>
    <cellStyle name="Normal 10 5 7" xfId="825"/>
    <cellStyle name="Normal 10 5 7 2" xfId="2286"/>
    <cellStyle name="Normal 10 5 8" xfId="1558"/>
    <cellStyle name="Normal 10 5 9" xfId="1291"/>
    <cellStyle name="Normal 10 6" xfId="103"/>
    <cellStyle name="Normal 10 6 2" xfId="173"/>
    <cellStyle name="Normal 10 6 2 2" xfId="307"/>
    <cellStyle name="Normal 10 6 2 2 2" xfId="643"/>
    <cellStyle name="Normal 10 6 2 2 2 2" xfId="2104"/>
    <cellStyle name="Normal 10 6 2 2 3" xfId="1108"/>
    <cellStyle name="Normal 10 6 2 2 3 2" xfId="2569"/>
    <cellStyle name="Normal 10 6 2 2 4" xfId="1771"/>
    <cellStyle name="Normal 10 6 2 3" xfId="448"/>
    <cellStyle name="Normal 10 6 2 3 2" xfId="1910"/>
    <cellStyle name="Normal 10 6 2 4" xfId="914"/>
    <cellStyle name="Normal 10 6 2 4 2" xfId="2375"/>
    <cellStyle name="Normal 10 6 2 5" xfId="1647"/>
    <cellStyle name="Normal 10 6 2 6" xfId="1450"/>
    <cellStyle name="Normal 10 6 3" xfId="245"/>
    <cellStyle name="Normal 10 6 3 2" xfId="705"/>
    <cellStyle name="Normal 10 6 3 2 2" xfId="1170"/>
    <cellStyle name="Normal 10 6 3 2 2 2" xfId="2631"/>
    <cellStyle name="Normal 10 6 3 2 3" xfId="2166"/>
    <cellStyle name="Normal 10 6 3 3" xfId="510"/>
    <cellStyle name="Normal 10 6 3 3 2" xfId="1972"/>
    <cellStyle name="Normal 10 6 3 4" xfId="976"/>
    <cellStyle name="Normal 10 6 3 4 2" xfId="2437"/>
    <cellStyle name="Normal 10 6 3 5" xfId="1709"/>
    <cellStyle name="Normal 10 6 3 6" xfId="1512"/>
    <cellStyle name="Normal 10 6 4" xfId="779"/>
    <cellStyle name="Normal 10 6 4 2" xfId="1244"/>
    <cellStyle name="Normal 10 6 4 2 2" xfId="2705"/>
    <cellStyle name="Normal 10 6 4 3" xfId="2240"/>
    <cellStyle name="Normal 10 6 4 4" xfId="1388"/>
    <cellStyle name="Normal 10 6 5" xfId="581"/>
    <cellStyle name="Normal 10 6 5 2" xfId="1046"/>
    <cellStyle name="Normal 10 6 5 2 2" xfId="2507"/>
    <cellStyle name="Normal 10 6 5 3" xfId="2042"/>
    <cellStyle name="Normal 10 6 6" xfId="386"/>
    <cellStyle name="Normal 10 6 6 2" xfId="1848"/>
    <cellStyle name="Normal 10 6 7" xfId="852"/>
    <cellStyle name="Normal 10 6 7 2" xfId="2313"/>
    <cellStyle name="Normal 10 6 8" xfId="1585"/>
    <cellStyle name="Normal 10 6 9" xfId="1318"/>
    <cellStyle name="Normal 10 7" xfId="114"/>
    <cellStyle name="Normal 10 7 2" xfId="253"/>
    <cellStyle name="Normal 10 7 2 2" xfId="713"/>
    <cellStyle name="Normal 10 7 2 2 2" xfId="1178"/>
    <cellStyle name="Normal 10 7 2 2 2 2" xfId="2639"/>
    <cellStyle name="Normal 10 7 2 2 3" xfId="2174"/>
    <cellStyle name="Normal 10 7 2 3" xfId="518"/>
    <cellStyle name="Normal 10 7 2 3 2" xfId="1980"/>
    <cellStyle name="Normal 10 7 2 4" xfId="984"/>
    <cellStyle name="Normal 10 7 2 4 2" xfId="2445"/>
    <cellStyle name="Normal 10 7 2 5" xfId="1717"/>
    <cellStyle name="Normal 10 7 2 6" xfId="1520"/>
    <cellStyle name="Normal 10 7 3" xfId="787"/>
    <cellStyle name="Normal 10 7 3 2" xfId="1252"/>
    <cellStyle name="Normal 10 7 3 2 2" xfId="2713"/>
    <cellStyle name="Normal 10 7 3 3" xfId="2248"/>
    <cellStyle name="Normal 10 7 3 4" xfId="1396"/>
    <cellStyle name="Normal 10 7 4" xfId="589"/>
    <cellStyle name="Normal 10 7 4 2" xfId="1054"/>
    <cellStyle name="Normal 10 7 4 2 2" xfId="2515"/>
    <cellStyle name="Normal 10 7 4 3" xfId="2050"/>
    <cellStyle name="Normal 10 7 5" xfId="394"/>
    <cellStyle name="Normal 10 7 5 2" xfId="1856"/>
    <cellStyle name="Normal 10 7 6" xfId="860"/>
    <cellStyle name="Normal 10 7 6 2" xfId="2321"/>
    <cellStyle name="Normal 10 7 7" xfId="1593"/>
    <cellStyle name="Normal 10 7 8" xfId="1326"/>
    <cellStyle name="Normal 10 8" xfId="123"/>
    <cellStyle name="Normal 10 8 2" xfId="257"/>
    <cellStyle name="Normal 10 8 2 2" xfId="655"/>
    <cellStyle name="Normal 10 8 2 2 2" xfId="1120"/>
    <cellStyle name="Normal 10 8 2 2 2 2" xfId="2581"/>
    <cellStyle name="Normal 10 8 2 2 3" xfId="2116"/>
    <cellStyle name="Normal 10 8 2 3" xfId="460"/>
    <cellStyle name="Normal 10 8 2 3 2" xfId="1922"/>
    <cellStyle name="Normal 10 8 2 4" xfId="926"/>
    <cellStyle name="Normal 10 8 2 4 2" xfId="2387"/>
    <cellStyle name="Normal 10 8 2 5" xfId="1721"/>
    <cellStyle name="Normal 10 8 2 6" xfId="1462"/>
    <cellStyle name="Normal 10 8 3" xfId="791"/>
    <cellStyle name="Normal 10 8 3 2" xfId="1256"/>
    <cellStyle name="Normal 10 8 3 2 2" xfId="2717"/>
    <cellStyle name="Normal 10 8 3 3" xfId="2252"/>
    <cellStyle name="Normal 10 8 3 4" xfId="1400"/>
    <cellStyle name="Normal 10 8 4" xfId="593"/>
    <cellStyle name="Normal 10 8 4 2" xfId="1058"/>
    <cellStyle name="Normal 10 8 4 2 2" xfId="2519"/>
    <cellStyle name="Normal 10 8 4 3" xfId="2054"/>
    <cellStyle name="Normal 10 8 5" xfId="398"/>
    <cellStyle name="Normal 10 8 5 2" xfId="1860"/>
    <cellStyle name="Normal 10 8 6" xfId="864"/>
    <cellStyle name="Normal 10 8 6 2" xfId="2325"/>
    <cellStyle name="Normal 10 8 7" xfId="1597"/>
    <cellStyle name="Normal 10 8 8" xfId="1268"/>
    <cellStyle name="Normal 10 9" xfId="184"/>
    <cellStyle name="Normal 10 9 2" xfId="313"/>
    <cellStyle name="Normal 10 9 2 2" xfId="531"/>
    <cellStyle name="Normal 10 9 2 2 2" xfId="1992"/>
    <cellStyle name="Normal 10 9 2 3" xfId="996"/>
    <cellStyle name="Normal 10 9 2 3 2" xfId="2457"/>
    <cellStyle name="Normal 10 9 2 4" xfId="1777"/>
    <cellStyle name="Normal 10 9 3" xfId="336"/>
    <cellStyle name="Normal 10 9 3 2" xfId="1798"/>
    <cellStyle name="Normal 10 9 4" xfId="802"/>
    <cellStyle name="Normal 10 9 4 2" xfId="2263"/>
    <cellStyle name="Normal 10 9 5" xfId="1653"/>
    <cellStyle name="Normal 10 9 6" xfId="1338"/>
    <cellStyle name="Normal 11" xfId="100"/>
    <cellStyle name="Normal 11 10" xfId="1315"/>
    <cellStyle name="Normal 11 2" xfId="170"/>
    <cellStyle name="Normal 11 2 2" xfId="304"/>
    <cellStyle name="Normal 11 2 2 2" xfId="640"/>
    <cellStyle name="Normal 11 2 2 2 2" xfId="2101"/>
    <cellStyle name="Normal 11 2 2 3" xfId="1105"/>
    <cellStyle name="Normal 11 2 2 3 2" xfId="2566"/>
    <cellStyle name="Normal 11 2 2 4" xfId="1768"/>
    <cellStyle name="Normal 11 2 3" xfId="445"/>
    <cellStyle name="Normal 11 2 3 2" xfId="1907"/>
    <cellStyle name="Normal 11 2 4" xfId="911"/>
    <cellStyle name="Normal 11 2 4 2" xfId="2372"/>
    <cellStyle name="Normal 11 2 5" xfId="1644"/>
    <cellStyle name="Normal 11 2 6" xfId="1447"/>
    <cellStyle name="Normal 11 3" xfId="242"/>
    <cellStyle name="Normal 11 3 2" xfId="702"/>
    <cellStyle name="Normal 11 3 2 2" xfId="1167"/>
    <cellStyle name="Normal 11 3 2 2 2" xfId="2628"/>
    <cellStyle name="Normal 11 3 2 3" xfId="2163"/>
    <cellStyle name="Normal 11 3 3" xfId="507"/>
    <cellStyle name="Normal 11 3 3 2" xfId="1969"/>
    <cellStyle name="Normal 11 3 4" xfId="973"/>
    <cellStyle name="Normal 11 3 4 2" xfId="2434"/>
    <cellStyle name="Normal 11 3 5" xfId="1706"/>
    <cellStyle name="Normal 11 3 6" xfId="1509"/>
    <cellStyle name="Normal 11 4" xfId="383"/>
    <cellStyle name="Normal 11 4 2" xfId="725"/>
    <cellStyle name="Normal 11 4 2 2" xfId="2186"/>
    <cellStyle name="Normal 11 4 3" xfId="1190"/>
    <cellStyle name="Normal 11 4 3 2" xfId="2651"/>
    <cellStyle name="Normal 11 4 4" xfId="1845"/>
    <cellStyle name="Normal 11 4 5" xfId="1532"/>
    <cellStyle name="Normal 11 5" xfId="776"/>
    <cellStyle name="Normal 11 5 2" xfId="1241"/>
    <cellStyle name="Normal 11 5 2 2" xfId="2702"/>
    <cellStyle name="Normal 11 5 3" xfId="2237"/>
    <cellStyle name="Normal 11 5 4" xfId="1385"/>
    <cellStyle name="Normal 11 6" xfId="578"/>
    <cellStyle name="Normal 11 6 2" xfId="1043"/>
    <cellStyle name="Normal 11 6 2 2" xfId="2504"/>
    <cellStyle name="Normal 11 6 3" xfId="2039"/>
    <cellStyle name="Normal 11 7" xfId="326"/>
    <cellStyle name="Normal 11 7 2" xfId="1790"/>
    <cellStyle name="Normal 11 8" xfId="849"/>
    <cellStyle name="Normal 11 8 2" xfId="2310"/>
    <cellStyle name="Normal 11 9" xfId="1582"/>
    <cellStyle name="Normal 12" xfId="39"/>
    <cellStyle name="Normal 12 10" xfId="196"/>
    <cellStyle name="Normal 12 10 2" xfId="652"/>
    <cellStyle name="Normal 12 10 2 2" xfId="1117"/>
    <cellStyle name="Normal 12 10 2 2 2" xfId="2578"/>
    <cellStyle name="Normal 12 10 2 3" xfId="2113"/>
    <cellStyle name="Normal 12 10 3" xfId="457"/>
    <cellStyle name="Normal 12 10 3 2" xfId="1919"/>
    <cellStyle name="Normal 12 10 4" xfId="923"/>
    <cellStyle name="Normal 12 10 4 2" xfId="2384"/>
    <cellStyle name="Normal 12 10 5" xfId="1660"/>
    <cellStyle name="Normal 12 10 6" xfId="1459"/>
    <cellStyle name="Normal 12 11" xfId="332"/>
    <cellStyle name="Normal 12 11 2" xfId="720"/>
    <cellStyle name="Normal 12 11 2 2" xfId="2181"/>
    <cellStyle name="Normal 12 11 3" xfId="1185"/>
    <cellStyle name="Normal 12 11 3 2" xfId="2646"/>
    <cellStyle name="Normal 12 11 4" xfId="1794"/>
    <cellStyle name="Normal 12 11 5" xfId="1527"/>
    <cellStyle name="Normal 12 12" xfId="730"/>
    <cellStyle name="Normal 12 12 2" xfId="1195"/>
    <cellStyle name="Normal 12 12 2 2" xfId="2656"/>
    <cellStyle name="Normal 12 12 3" xfId="2191"/>
    <cellStyle name="Normal 12 12 4" xfId="1334"/>
    <cellStyle name="Normal 12 13" xfId="527"/>
    <cellStyle name="Normal 12 13 2" xfId="992"/>
    <cellStyle name="Normal 12 13 2 2" xfId="2453"/>
    <cellStyle name="Normal 12 13 3" xfId="1988"/>
    <cellStyle name="Normal 12 14" xfId="321"/>
    <cellStyle name="Normal 12 14 2" xfId="1785"/>
    <cellStyle name="Normal 12 15" xfId="798"/>
    <cellStyle name="Normal 12 15 2" xfId="2259"/>
    <cellStyle name="Normal 12 16" xfId="1536"/>
    <cellStyle name="Normal 12 17" xfId="1265"/>
    <cellStyle name="Normal 12 2" xfId="45"/>
    <cellStyle name="Normal 12 2 10" xfId="1274"/>
    <cellStyle name="Normal 12 2 2" xfId="82"/>
    <cellStyle name="Normal 12 2 2 2" xfId="152"/>
    <cellStyle name="Normal 12 2 2 2 2" xfId="286"/>
    <cellStyle name="Normal 12 2 2 2 2 2" xfId="622"/>
    <cellStyle name="Normal 12 2 2 2 2 2 2" xfId="2083"/>
    <cellStyle name="Normal 12 2 2 2 2 3" xfId="1087"/>
    <cellStyle name="Normal 12 2 2 2 2 3 2" xfId="2548"/>
    <cellStyle name="Normal 12 2 2 2 2 4" xfId="1750"/>
    <cellStyle name="Normal 12 2 2 2 3" xfId="427"/>
    <cellStyle name="Normal 12 2 2 2 3 2" xfId="1889"/>
    <cellStyle name="Normal 12 2 2 2 4" xfId="893"/>
    <cellStyle name="Normal 12 2 2 2 4 2" xfId="2354"/>
    <cellStyle name="Normal 12 2 2 2 5" xfId="1626"/>
    <cellStyle name="Normal 12 2 2 2 6" xfId="1429"/>
    <cellStyle name="Normal 12 2 2 3" xfId="224"/>
    <cellStyle name="Normal 12 2 2 3 2" xfId="684"/>
    <cellStyle name="Normal 12 2 2 3 2 2" xfId="1149"/>
    <cellStyle name="Normal 12 2 2 3 2 2 2" xfId="2610"/>
    <cellStyle name="Normal 12 2 2 3 2 3" xfId="2145"/>
    <cellStyle name="Normal 12 2 2 3 3" xfId="489"/>
    <cellStyle name="Normal 12 2 2 3 3 2" xfId="1951"/>
    <cellStyle name="Normal 12 2 2 3 4" xfId="955"/>
    <cellStyle name="Normal 12 2 2 3 4 2" xfId="2416"/>
    <cellStyle name="Normal 12 2 2 3 5" xfId="1688"/>
    <cellStyle name="Normal 12 2 2 3 6" xfId="1491"/>
    <cellStyle name="Normal 12 2 2 4" xfId="758"/>
    <cellStyle name="Normal 12 2 2 4 2" xfId="1223"/>
    <cellStyle name="Normal 12 2 2 4 2 2" xfId="2684"/>
    <cellStyle name="Normal 12 2 2 4 3" xfId="2219"/>
    <cellStyle name="Normal 12 2 2 4 4" xfId="1367"/>
    <cellStyle name="Normal 12 2 2 5" xfId="560"/>
    <cellStyle name="Normal 12 2 2 5 2" xfId="1025"/>
    <cellStyle name="Normal 12 2 2 5 2 2" xfId="2486"/>
    <cellStyle name="Normal 12 2 2 5 3" xfId="2021"/>
    <cellStyle name="Normal 12 2 2 6" xfId="365"/>
    <cellStyle name="Normal 12 2 2 6 2" xfId="1827"/>
    <cellStyle name="Normal 12 2 2 7" xfId="831"/>
    <cellStyle name="Normal 12 2 2 7 2" xfId="2292"/>
    <cellStyle name="Normal 12 2 2 8" xfId="1564"/>
    <cellStyle name="Normal 12 2 2 9" xfId="1297"/>
    <cellStyle name="Normal 12 2 3" xfId="129"/>
    <cellStyle name="Normal 12 2 3 2" xfId="263"/>
    <cellStyle name="Normal 12 2 3 2 2" xfId="599"/>
    <cellStyle name="Normal 12 2 3 2 2 2" xfId="2060"/>
    <cellStyle name="Normal 12 2 3 2 3" xfId="1064"/>
    <cellStyle name="Normal 12 2 3 2 3 2" xfId="2525"/>
    <cellStyle name="Normal 12 2 3 2 4" xfId="1727"/>
    <cellStyle name="Normal 12 2 3 3" xfId="404"/>
    <cellStyle name="Normal 12 2 3 3 2" xfId="1866"/>
    <cellStyle name="Normal 12 2 3 4" xfId="870"/>
    <cellStyle name="Normal 12 2 3 4 2" xfId="2331"/>
    <cellStyle name="Normal 12 2 3 5" xfId="1603"/>
    <cellStyle name="Normal 12 2 3 6" xfId="1406"/>
    <cellStyle name="Normal 12 2 4" xfId="201"/>
    <cellStyle name="Normal 12 2 4 2" xfId="661"/>
    <cellStyle name="Normal 12 2 4 2 2" xfId="1126"/>
    <cellStyle name="Normal 12 2 4 2 2 2" xfId="2587"/>
    <cellStyle name="Normal 12 2 4 2 3" xfId="2122"/>
    <cellStyle name="Normal 12 2 4 3" xfId="466"/>
    <cellStyle name="Normal 12 2 4 3 2" xfId="1928"/>
    <cellStyle name="Normal 12 2 4 4" xfId="932"/>
    <cellStyle name="Normal 12 2 4 4 2" xfId="2393"/>
    <cellStyle name="Normal 12 2 4 5" xfId="1665"/>
    <cellStyle name="Normal 12 2 4 6" xfId="1468"/>
    <cellStyle name="Normal 12 2 5" xfId="737"/>
    <cellStyle name="Normal 12 2 5 2" xfId="1202"/>
    <cellStyle name="Normal 12 2 5 2 2" xfId="2663"/>
    <cellStyle name="Normal 12 2 5 3" xfId="2198"/>
    <cellStyle name="Normal 12 2 5 4" xfId="1344"/>
    <cellStyle name="Normal 12 2 6" xfId="537"/>
    <cellStyle name="Normal 12 2 6 2" xfId="1002"/>
    <cellStyle name="Normal 12 2 6 2 2" xfId="2463"/>
    <cellStyle name="Normal 12 2 6 3" xfId="1998"/>
    <cellStyle name="Normal 12 2 7" xfId="342"/>
    <cellStyle name="Normal 12 2 7 2" xfId="1804"/>
    <cellStyle name="Normal 12 2 8" xfId="808"/>
    <cellStyle name="Normal 12 2 8 2" xfId="2269"/>
    <cellStyle name="Normal 12 2 9" xfId="1541"/>
    <cellStyle name="Normal 12 3" xfId="56"/>
    <cellStyle name="Normal 12 3 10" xfId="1280"/>
    <cellStyle name="Normal 12 3 2" xfId="88"/>
    <cellStyle name="Normal 12 3 2 2" xfId="158"/>
    <cellStyle name="Normal 12 3 2 2 2" xfId="292"/>
    <cellStyle name="Normal 12 3 2 2 2 2" xfId="628"/>
    <cellStyle name="Normal 12 3 2 2 2 2 2" xfId="2089"/>
    <cellStyle name="Normal 12 3 2 2 2 3" xfId="1093"/>
    <cellStyle name="Normal 12 3 2 2 2 3 2" xfId="2554"/>
    <cellStyle name="Normal 12 3 2 2 2 4" xfId="1756"/>
    <cellStyle name="Normal 12 3 2 2 3" xfId="433"/>
    <cellStyle name="Normal 12 3 2 2 3 2" xfId="1895"/>
    <cellStyle name="Normal 12 3 2 2 4" xfId="899"/>
    <cellStyle name="Normal 12 3 2 2 4 2" xfId="2360"/>
    <cellStyle name="Normal 12 3 2 2 5" xfId="1632"/>
    <cellStyle name="Normal 12 3 2 2 6" xfId="1435"/>
    <cellStyle name="Normal 12 3 2 3" xfId="230"/>
    <cellStyle name="Normal 12 3 2 3 2" xfId="690"/>
    <cellStyle name="Normal 12 3 2 3 2 2" xfId="1155"/>
    <cellStyle name="Normal 12 3 2 3 2 2 2" xfId="2616"/>
    <cellStyle name="Normal 12 3 2 3 2 3" xfId="2151"/>
    <cellStyle name="Normal 12 3 2 3 3" xfId="495"/>
    <cellStyle name="Normal 12 3 2 3 3 2" xfId="1957"/>
    <cellStyle name="Normal 12 3 2 3 4" xfId="961"/>
    <cellStyle name="Normal 12 3 2 3 4 2" xfId="2422"/>
    <cellStyle name="Normal 12 3 2 3 5" xfId="1694"/>
    <cellStyle name="Normal 12 3 2 3 6" xfId="1497"/>
    <cellStyle name="Normal 12 3 2 4" xfId="764"/>
    <cellStyle name="Normal 12 3 2 4 2" xfId="1229"/>
    <cellStyle name="Normal 12 3 2 4 2 2" xfId="2690"/>
    <cellStyle name="Normal 12 3 2 4 3" xfId="2225"/>
    <cellStyle name="Normal 12 3 2 4 4" xfId="1373"/>
    <cellStyle name="Normal 12 3 2 5" xfId="566"/>
    <cellStyle name="Normal 12 3 2 5 2" xfId="1031"/>
    <cellStyle name="Normal 12 3 2 5 2 2" xfId="2492"/>
    <cellStyle name="Normal 12 3 2 5 3" xfId="2027"/>
    <cellStyle name="Normal 12 3 2 6" xfId="371"/>
    <cellStyle name="Normal 12 3 2 6 2" xfId="1833"/>
    <cellStyle name="Normal 12 3 2 7" xfId="837"/>
    <cellStyle name="Normal 12 3 2 7 2" xfId="2298"/>
    <cellStyle name="Normal 12 3 2 8" xfId="1570"/>
    <cellStyle name="Normal 12 3 2 9" xfId="1303"/>
    <cellStyle name="Normal 12 3 3" xfId="135"/>
    <cellStyle name="Normal 12 3 3 2" xfId="269"/>
    <cellStyle name="Normal 12 3 3 2 2" xfId="605"/>
    <cellStyle name="Normal 12 3 3 2 2 2" xfId="2066"/>
    <cellStyle name="Normal 12 3 3 2 3" xfId="1070"/>
    <cellStyle name="Normal 12 3 3 2 3 2" xfId="2531"/>
    <cellStyle name="Normal 12 3 3 2 4" xfId="1733"/>
    <cellStyle name="Normal 12 3 3 3" xfId="410"/>
    <cellStyle name="Normal 12 3 3 3 2" xfId="1872"/>
    <cellStyle name="Normal 12 3 3 4" xfId="876"/>
    <cellStyle name="Normal 12 3 3 4 2" xfId="2337"/>
    <cellStyle name="Normal 12 3 3 5" xfId="1609"/>
    <cellStyle name="Normal 12 3 3 6" xfId="1412"/>
    <cellStyle name="Normal 12 3 4" xfId="207"/>
    <cellStyle name="Normal 12 3 4 2" xfId="667"/>
    <cellStyle name="Normal 12 3 4 2 2" xfId="1132"/>
    <cellStyle name="Normal 12 3 4 2 2 2" xfId="2593"/>
    <cellStyle name="Normal 12 3 4 2 3" xfId="2128"/>
    <cellStyle name="Normal 12 3 4 3" xfId="472"/>
    <cellStyle name="Normal 12 3 4 3 2" xfId="1934"/>
    <cellStyle name="Normal 12 3 4 4" xfId="938"/>
    <cellStyle name="Normal 12 3 4 4 2" xfId="2399"/>
    <cellStyle name="Normal 12 3 4 5" xfId="1671"/>
    <cellStyle name="Normal 12 3 4 6" xfId="1474"/>
    <cellStyle name="Normal 12 3 5" xfId="743"/>
    <cellStyle name="Normal 12 3 5 2" xfId="1208"/>
    <cellStyle name="Normal 12 3 5 2 2" xfId="2669"/>
    <cellStyle name="Normal 12 3 5 3" xfId="2204"/>
    <cellStyle name="Normal 12 3 5 4" xfId="1350"/>
    <cellStyle name="Normal 12 3 6" xfId="543"/>
    <cellStyle name="Normal 12 3 6 2" xfId="1008"/>
    <cellStyle name="Normal 12 3 6 2 2" xfId="2469"/>
    <cellStyle name="Normal 12 3 6 3" xfId="2004"/>
    <cellStyle name="Normal 12 3 7" xfId="348"/>
    <cellStyle name="Normal 12 3 7 2" xfId="1810"/>
    <cellStyle name="Normal 12 3 8" xfId="814"/>
    <cellStyle name="Normal 12 3 8 2" xfId="2275"/>
    <cellStyle name="Normal 12 3 9" xfId="1547"/>
    <cellStyle name="Normal 12 4" xfId="67"/>
    <cellStyle name="Normal 12 4 10" xfId="1288"/>
    <cellStyle name="Normal 12 4 2" xfId="96"/>
    <cellStyle name="Normal 12 4 2 2" xfId="166"/>
    <cellStyle name="Normal 12 4 2 2 2" xfId="300"/>
    <cellStyle name="Normal 12 4 2 2 2 2" xfId="636"/>
    <cellStyle name="Normal 12 4 2 2 2 2 2" xfId="2097"/>
    <cellStyle name="Normal 12 4 2 2 2 3" xfId="1101"/>
    <cellStyle name="Normal 12 4 2 2 2 3 2" xfId="2562"/>
    <cellStyle name="Normal 12 4 2 2 2 4" xfId="1764"/>
    <cellStyle name="Normal 12 4 2 2 3" xfId="441"/>
    <cellStyle name="Normal 12 4 2 2 3 2" xfId="1903"/>
    <cellStyle name="Normal 12 4 2 2 4" xfId="907"/>
    <cellStyle name="Normal 12 4 2 2 4 2" xfId="2368"/>
    <cellStyle name="Normal 12 4 2 2 5" xfId="1640"/>
    <cellStyle name="Normal 12 4 2 2 6" xfId="1443"/>
    <cellStyle name="Normal 12 4 2 3" xfId="238"/>
    <cellStyle name="Normal 12 4 2 3 2" xfId="698"/>
    <cellStyle name="Normal 12 4 2 3 2 2" xfId="1163"/>
    <cellStyle name="Normal 12 4 2 3 2 2 2" xfId="2624"/>
    <cellStyle name="Normal 12 4 2 3 2 3" xfId="2159"/>
    <cellStyle name="Normal 12 4 2 3 3" xfId="503"/>
    <cellStyle name="Normal 12 4 2 3 3 2" xfId="1965"/>
    <cellStyle name="Normal 12 4 2 3 4" xfId="969"/>
    <cellStyle name="Normal 12 4 2 3 4 2" xfId="2430"/>
    <cellStyle name="Normal 12 4 2 3 5" xfId="1702"/>
    <cellStyle name="Normal 12 4 2 3 6" xfId="1505"/>
    <cellStyle name="Normal 12 4 2 4" xfId="772"/>
    <cellStyle name="Normal 12 4 2 4 2" xfId="1237"/>
    <cellStyle name="Normal 12 4 2 4 2 2" xfId="2698"/>
    <cellStyle name="Normal 12 4 2 4 3" xfId="2233"/>
    <cellStyle name="Normal 12 4 2 4 4" xfId="1381"/>
    <cellStyle name="Normal 12 4 2 5" xfId="574"/>
    <cellStyle name="Normal 12 4 2 5 2" xfId="1039"/>
    <cellStyle name="Normal 12 4 2 5 2 2" xfId="2500"/>
    <cellStyle name="Normal 12 4 2 5 3" xfId="2035"/>
    <cellStyle name="Normal 12 4 2 6" xfId="379"/>
    <cellStyle name="Normal 12 4 2 6 2" xfId="1841"/>
    <cellStyle name="Normal 12 4 2 7" xfId="845"/>
    <cellStyle name="Normal 12 4 2 7 2" xfId="2306"/>
    <cellStyle name="Normal 12 4 2 8" xfId="1578"/>
    <cellStyle name="Normal 12 4 2 9" xfId="1311"/>
    <cellStyle name="Normal 12 4 3" xfId="143"/>
    <cellStyle name="Normal 12 4 3 2" xfId="277"/>
    <cellStyle name="Normal 12 4 3 2 2" xfId="613"/>
    <cellStyle name="Normal 12 4 3 2 2 2" xfId="2074"/>
    <cellStyle name="Normal 12 4 3 2 3" xfId="1078"/>
    <cellStyle name="Normal 12 4 3 2 3 2" xfId="2539"/>
    <cellStyle name="Normal 12 4 3 2 4" xfId="1741"/>
    <cellStyle name="Normal 12 4 3 3" xfId="418"/>
    <cellStyle name="Normal 12 4 3 3 2" xfId="1880"/>
    <cellStyle name="Normal 12 4 3 4" xfId="884"/>
    <cellStyle name="Normal 12 4 3 4 2" xfId="2345"/>
    <cellStyle name="Normal 12 4 3 5" xfId="1617"/>
    <cellStyle name="Normal 12 4 3 6" xfId="1420"/>
    <cellStyle name="Normal 12 4 4" xfId="215"/>
    <cellStyle name="Normal 12 4 4 2" xfId="675"/>
    <cellStyle name="Normal 12 4 4 2 2" xfId="1140"/>
    <cellStyle name="Normal 12 4 4 2 2 2" xfId="2601"/>
    <cellStyle name="Normal 12 4 4 2 3" xfId="2136"/>
    <cellStyle name="Normal 12 4 4 3" xfId="480"/>
    <cellStyle name="Normal 12 4 4 3 2" xfId="1942"/>
    <cellStyle name="Normal 12 4 4 4" xfId="946"/>
    <cellStyle name="Normal 12 4 4 4 2" xfId="2407"/>
    <cellStyle name="Normal 12 4 4 5" xfId="1679"/>
    <cellStyle name="Normal 12 4 4 6" xfId="1482"/>
    <cellStyle name="Normal 12 4 5" xfId="749"/>
    <cellStyle name="Normal 12 4 5 2" xfId="1214"/>
    <cellStyle name="Normal 12 4 5 2 2" xfId="2675"/>
    <cellStyle name="Normal 12 4 5 3" xfId="2210"/>
    <cellStyle name="Normal 12 4 5 4" xfId="1358"/>
    <cellStyle name="Normal 12 4 6" xfId="551"/>
    <cellStyle name="Normal 12 4 6 2" xfId="1016"/>
    <cellStyle name="Normal 12 4 6 2 2" xfId="2477"/>
    <cellStyle name="Normal 12 4 6 3" xfId="2012"/>
    <cellStyle name="Normal 12 4 7" xfId="356"/>
    <cellStyle name="Normal 12 4 7 2" xfId="1818"/>
    <cellStyle name="Normal 12 4 8" xfId="822"/>
    <cellStyle name="Normal 12 4 8 2" xfId="2283"/>
    <cellStyle name="Normal 12 4 9" xfId="1555"/>
    <cellStyle name="Normal 12 5" xfId="77"/>
    <cellStyle name="Normal 12 5 2" xfId="147"/>
    <cellStyle name="Normal 12 5 2 2" xfId="281"/>
    <cellStyle name="Normal 12 5 2 2 2" xfId="617"/>
    <cellStyle name="Normal 12 5 2 2 2 2" xfId="2078"/>
    <cellStyle name="Normal 12 5 2 2 3" xfId="1082"/>
    <cellStyle name="Normal 12 5 2 2 3 2" xfId="2543"/>
    <cellStyle name="Normal 12 5 2 2 4" xfId="1745"/>
    <cellStyle name="Normal 12 5 2 3" xfId="422"/>
    <cellStyle name="Normal 12 5 2 3 2" xfId="1884"/>
    <cellStyle name="Normal 12 5 2 4" xfId="888"/>
    <cellStyle name="Normal 12 5 2 4 2" xfId="2349"/>
    <cellStyle name="Normal 12 5 2 5" xfId="1621"/>
    <cellStyle name="Normal 12 5 2 6" xfId="1424"/>
    <cellStyle name="Normal 12 5 3" xfId="219"/>
    <cellStyle name="Normal 12 5 3 2" xfId="679"/>
    <cellStyle name="Normal 12 5 3 2 2" xfId="1144"/>
    <cellStyle name="Normal 12 5 3 2 2 2" xfId="2605"/>
    <cellStyle name="Normal 12 5 3 2 3" xfId="2140"/>
    <cellStyle name="Normal 12 5 3 3" xfId="484"/>
    <cellStyle name="Normal 12 5 3 3 2" xfId="1946"/>
    <cellStyle name="Normal 12 5 3 4" xfId="950"/>
    <cellStyle name="Normal 12 5 3 4 2" xfId="2411"/>
    <cellStyle name="Normal 12 5 3 5" xfId="1683"/>
    <cellStyle name="Normal 12 5 3 6" xfId="1486"/>
    <cellStyle name="Normal 12 5 4" xfId="753"/>
    <cellStyle name="Normal 12 5 4 2" xfId="1218"/>
    <cellStyle name="Normal 12 5 4 2 2" xfId="2679"/>
    <cellStyle name="Normal 12 5 4 3" xfId="2214"/>
    <cellStyle name="Normal 12 5 4 4" xfId="1362"/>
    <cellStyle name="Normal 12 5 5" xfId="555"/>
    <cellStyle name="Normal 12 5 5 2" xfId="1020"/>
    <cellStyle name="Normal 12 5 5 2 2" xfId="2481"/>
    <cellStyle name="Normal 12 5 5 3" xfId="2016"/>
    <cellStyle name="Normal 12 5 6" xfId="360"/>
    <cellStyle name="Normal 12 5 6 2" xfId="1822"/>
    <cellStyle name="Normal 12 5 7" xfId="826"/>
    <cellStyle name="Normal 12 5 7 2" xfId="2287"/>
    <cellStyle name="Normal 12 5 8" xfId="1559"/>
    <cellStyle name="Normal 12 5 9" xfId="1292"/>
    <cellStyle name="Normal 12 6" xfId="104"/>
    <cellStyle name="Normal 12 6 2" xfId="174"/>
    <cellStyle name="Normal 12 6 2 2" xfId="308"/>
    <cellStyle name="Normal 12 6 2 2 2" xfId="644"/>
    <cellStyle name="Normal 12 6 2 2 2 2" xfId="2105"/>
    <cellStyle name="Normal 12 6 2 2 3" xfId="1109"/>
    <cellStyle name="Normal 12 6 2 2 3 2" xfId="2570"/>
    <cellStyle name="Normal 12 6 2 2 4" xfId="1772"/>
    <cellStyle name="Normal 12 6 2 3" xfId="449"/>
    <cellStyle name="Normal 12 6 2 3 2" xfId="1911"/>
    <cellStyle name="Normal 12 6 2 4" xfId="915"/>
    <cellStyle name="Normal 12 6 2 4 2" xfId="2376"/>
    <cellStyle name="Normal 12 6 2 5" xfId="1648"/>
    <cellStyle name="Normal 12 6 2 6" xfId="1451"/>
    <cellStyle name="Normal 12 6 3" xfId="246"/>
    <cellStyle name="Normal 12 6 3 2" xfId="706"/>
    <cellStyle name="Normal 12 6 3 2 2" xfId="1171"/>
    <cellStyle name="Normal 12 6 3 2 2 2" xfId="2632"/>
    <cellStyle name="Normal 12 6 3 2 3" xfId="2167"/>
    <cellStyle name="Normal 12 6 3 3" xfId="511"/>
    <cellStyle name="Normal 12 6 3 3 2" xfId="1973"/>
    <cellStyle name="Normal 12 6 3 4" xfId="977"/>
    <cellStyle name="Normal 12 6 3 4 2" xfId="2438"/>
    <cellStyle name="Normal 12 6 3 5" xfId="1710"/>
    <cellStyle name="Normal 12 6 3 6" xfId="1513"/>
    <cellStyle name="Normal 12 6 4" xfId="780"/>
    <cellStyle name="Normal 12 6 4 2" xfId="1245"/>
    <cellStyle name="Normal 12 6 4 2 2" xfId="2706"/>
    <cellStyle name="Normal 12 6 4 3" xfId="2241"/>
    <cellStyle name="Normal 12 6 4 4" xfId="1389"/>
    <cellStyle name="Normal 12 6 5" xfId="582"/>
    <cellStyle name="Normal 12 6 5 2" xfId="1047"/>
    <cellStyle name="Normal 12 6 5 2 2" xfId="2508"/>
    <cellStyle name="Normal 12 6 5 3" xfId="2043"/>
    <cellStyle name="Normal 12 6 6" xfId="387"/>
    <cellStyle name="Normal 12 6 6 2" xfId="1849"/>
    <cellStyle name="Normal 12 6 7" xfId="853"/>
    <cellStyle name="Normal 12 6 7 2" xfId="2314"/>
    <cellStyle name="Normal 12 6 8" xfId="1586"/>
    <cellStyle name="Normal 12 6 9" xfId="1319"/>
    <cellStyle name="Normal 12 7" xfId="115"/>
    <cellStyle name="Normal 12 7 2" xfId="254"/>
    <cellStyle name="Normal 12 7 2 2" xfId="714"/>
    <cellStyle name="Normal 12 7 2 2 2" xfId="1179"/>
    <cellStyle name="Normal 12 7 2 2 2 2" xfId="2640"/>
    <cellStyle name="Normal 12 7 2 2 3" xfId="2175"/>
    <cellStyle name="Normal 12 7 2 3" xfId="519"/>
    <cellStyle name="Normal 12 7 2 3 2" xfId="1981"/>
    <cellStyle name="Normal 12 7 2 4" xfId="985"/>
    <cellStyle name="Normal 12 7 2 4 2" xfId="2446"/>
    <cellStyle name="Normal 12 7 2 5" xfId="1718"/>
    <cellStyle name="Normal 12 7 2 6" xfId="1521"/>
    <cellStyle name="Normal 12 7 3" xfId="788"/>
    <cellStyle name="Normal 12 7 3 2" xfId="1253"/>
    <cellStyle name="Normal 12 7 3 2 2" xfId="2714"/>
    <cellStyle name="Normal 12 7 3 3" xfId="2249"/>
    <cellStyle name="Normal 12 7 3 4" xfId="1397"/>
    <cellStyle name="Normal 12 7 4" xfId="590"/>
    <cellStyle name="Normal 12 7 4 2" xfId="1055"/>
    <cellStyle name="Normal 12 7 4 2 2" xfId="2516"/>
    <cellStyle name="Normal 12 7 4 3" xfId="2051"/>
    <cellStyle name="Normal 12 7 5" xfId="395"/>
    <cellStyle name="Normal 12 7 5 2" xfId="1857"/>
    <cellStyle name="Normal 12 7 6" xfId="861"/>
    <cellStyle name="Normal 12 7 6 2" xfId="2322"/>
    <cellStyle name="Normal 12 7 7" xfId="1594"/>
    <cellStyle name="Normal 12 7 8" xfId="1327"/>
    <cellStyle name="Normal 12 8" xfId="124"/>
    <cellStyle name="Normal 12 8 2" xfId="258"/>
    <cellStyle name="Normal 12 8 2 2" xfId="656"/>
    <cellStyle name="Normal 12 8 2 2 2" xfId="1121"/>
    <cellStyle name="Normal 12 8 2 2 2 2" xfId="2582"/>
    <cellStyle name="Normal 12 8 2 2 3" xfId="2117"/>
    <cellStyle name="Normal 12 8 2 3" xfId="461"/>
    <cellStyle name="Normal 12 8 2 3 2" xfId="1923"/>
    <cellStyle name="Normal 12 8 2 4" xfId="927"/>
    <cellStyle name="Normal 12 8 2 4 2" xfId="2388"/>
    <cellStyle name="Normal 12 8 2 5" xfId="1722"/>
    <cellStyle name="Normal 12 8 2 6" xfId="1463"/>
    <cellStyle name="Normal 12 8 3" xfId="792"/>
    <cellStyle name="Normal 12 8 3 2" xfId="1257"/>
    <cellStyle name="Normal 12 8 3 2 2" xfId="2718"/>
    <cellStyle name="Normal 12 8 3 3" xfId="2253"/>
    <cellStyle name="Normal 12 8 3 4" xfId="1401"/>
    <cellStyle name="Normal 12 8 4" xfId="594"/>
    <cellStyle name="Normal 12 8 4 2" xfId="1059"/>
    <cellStyle name="Normal 12 8 4 2 2" xfId="2520"/>
    <cellStyle name="Normal 12 8 4 3" xfId="2055"/>
    <cellStyle name="Normal 12 8 5" xfId="399"/>
    <cellStyle name="Normal 12 8 5 2" xfId="1861"/>
    <cellStyle name="Normal 12 8 6" xfId="865"/>
    <cellStyle name="Normal 12 8 6 2" xfId="2326"/>
    <cellStyle name="Normal 12 8 7" xfId="1598"/>
    <cellStyle name="Normal 12 8 8" xfId="1269"/>
    <cellStyle name="Normal 12 9" xfId="185"/>
    <cellStyle name="Normal 12 9 2" xfId="314"/>
    <cellStyle name="Normal 12 9 2 2" xfId="532"/>
    <cellStyle name="Normal 12 9 2 2 2" xfId="1993"/>
    <cellStyle name="Normal 12 9 2 3" xfId="997"/>
    <cellStyle name="Normal 12 9 2 3 2" xfId="2458"/>
    <cellStyle name="Normal 12 9 2 4" xfId="1778"/>
    <cellStyle name="Normal 12 9 3" xfId="337"/>
    <cellStyle name="Normal 12 9 3 2" xfId="1799"/>
    <cellStyle name="Normal 12 9 4" xfId="803"/>
    <cellStyle name="Normal 12 9 4 2" xfId="2264"/>
    <cellStyle name="Normal 12 9 5" xfId="1654"/>
    <cellStyle name="Normal 12 9 6" xfId="1339"/>
    <cellStyle name="Normal 13" xfId="41"/>
    <cellStyle name="Normal 13 10" xfId="198"/>
    <cellStyle name="Normal 13 10 2" xfId="653"/>
    <cellStyle name="Normal 13 10 2 2" xfId="1118"/>
    <cellStyle name="Normal 13 10 2 2 2" xfId="2579"/>
    <cellStyle name="Normal 13 10 2 3" xfId="2114"/>
    <cellStyle name="Normal 13 10 3" xfId="458"/>
    <cellStyle name="Normal 13 10 3 2" xfId="1920"/>
    <cellStyle name="Normal 13 10 4" xfId="924"/>
    <cellStyle name="Normal 13 10 4 2" xfId="2385"/>
    <cellStyle name="Normal 13 10 5" xfId="1662"/>
    <cellStyle name="Normal 13 10 6" xfId="1460"/>
    <cellStyle name="Normal 13 11" xfId="333"/>
    <cellStyle name="Normal 13 11 2" xfId="721"/>
    <cellStyle name="Normal 13 11 2 2" xfId="2182"/>
    <cellStyle name="Normal 13 11 3" xfId="1186"/>
    <cellStyle name="Normal 13 11 3 2" xfId="2647"/>
    <cellStyle name="Normal 13 11 4" xfId="1795"/>
    <cellStyle name="Normal 13 11 5" xfId="1528"/>
    <cellStyle name="Normal 13 12" xfId="731"/>
    <cellStyle name="Normal 13 12 2" xfId="1196"/>
    <cellStyle name="Normal 13 12 2 2" xfId="2657"/>
    <cellStyle name="Normal 13 12 3" xfId="2192"/>
    <cellStyle name="Normal 13 12 4" xfId="1335"/>
    <cellStyle name="Normal 13 13" xfId="528"/>
    <cellStyle name="Normal 13 13 2" xfId="993"/>
    <cellStyle name="Normal 13 13 2 2" xfId="2454"/>
    <cellStyle name="Normal 13 13 3" xfId="1989"/>
    <cellStyle name="Normal 13 14" xfId="322"/>
    <cellStyle name="Normal 13 14 2" xfId="1786"/>
    <cellStyle name="Normal 13 15" xfId="799"/>
    <cellStyle name="Normal 13 15 2" xfId="2260"/>
    <cellStyle name="Normal 13 16" xfId="1538"/>
    <cellStyle name="Normal 13 17" xfId="1266"/>
    <cellStyle name="Normal 13 2" xfId="46"/>
    <cellStyle name="Normal 13 2 10" xfId="1275"/>
    <cellStyle name="Normal 13 2 2" xfId="83"/>
    <cellStyle name="Normal 13 2 2 2" xfId="153"/>
    <cellStyle name="Normal 13 2 2 2 2" xfId="287"/>
    <cellStyle name="Normal 13 2 2 2 2 2" xfId="623"/>
    <cellStyle name="Normal 13 2 2 2 2 2 2" xfId="2084"/>
    <cellStyle name="Normal 13 2 2 2 2 3" xfId="1088"/>
    <cellStyle name="Normal 13 2 2 2 2 3 2" xfId="2549"/>
    <cellStyle name="Normal 13 2 2 2 2 4" xfId="1751"/>
    <cellStyle name="Normal 13 2 2 2 3" xfId="428"/>
    <cellStyle name="Normal 13 2 2 2 3 2" xfId="1890"/>
    <cellStyle name="Normal 13 2 2 2 4" xfId="894"/>
    <cellStyle name="Normal 13 2 2 2 4 2" xfId="2355"/>
    <cellStyle name="Normal 13 2 2 2 5" xfId="1627"/>
    <cellStyle name="Normal 13 2 2 2 6" xfId="1430"/>
    <cellStyle name="Normal 13 2 2 3" xfId="225"/>
    <cellStyle name="Normal 13 2 2 3 2" xfId="685"/>
    <cellStyle name="Normal 13 2 2 3 2 2" xfId="1150"/>
    <cellStyle name="Normal 13 2 2 3 2 2 2" xfId="2611"/>
    <cellStyle name="Normal 13 2 2 3 2 3" xfId="2146"/>
    <cellStyle name="Normal 13 2 2 3 3" xfId="490"/>
    <cellStyle name="Normal 13 2 2 3 3 2" xfId="1952"/>
    <cellStyle name="Normal 13 2 2 3 4" xfId="956"/>
    <cellStyle name="Normal 13 2 2 3 4 2" xfId="2417"/>
    <cellStyle name="Normal 13 2 2 3 5" xfId="1689"/>
    <cellStyle name="Normal 13 2 2 3 6" xfId="1492"/>
    <cellStyle name="Normal 13 2 2 4" xfId="759"/>
    <cellStyle name="Normal 13 2 2 4 2" xfId="1224"/>
    <cellStyle name="Normal 13 2 2 4 2 2" xfId="2685"/>
    <cellStyle name="Normal 13 2 2 4 3" xfId="2220"/>
    <cellStyle name="Normal 13 2 2 4 4" xfId="1368"/>
    <cellStyle name="Normal 13 2 2 5" xfId="561"/>
    <cellStyle name="Normal 13 2 2 5 2" xfId="1026"/>
    <cellStyle name="Normal 13 2 2 5 2 2" xfId="2487"/>
    <cellStyle name="Normal 13 2 2 5 3" xfId="2022"/>
    <cellStyle name="Normal 13 2 2 6" xfId="366"/>
    <cellStyle name="Normal 13 2 2 6 2" xfId="1828"/>
    <cellStyle name="Normal 13 2 2 7" xfId="832"/>
    <cellStyle name="Normal 13 2 2 7 2" xfId="2293"/>
    <cellStyle name="Normal 13 2 2 8" xfId="1565"/>
    <cellStyle name="Normal 13 2 2 9" xfId="1298"/>
    <cellStyle name="Normal 13 2 3" xfId="130"/>
    <cellStyle name="Normal 13 2 3 2" xfId="264"/>
    <cellStyle name="Normal 13 2 3 2 2" xfId="600"/>
    <cellStyle name="Normal 13 2 3 2 2 2" xfId="2061"/>
    <cellStyle name="Normal 13 2 3 2 3" xfId="1065"/>
    <cellStyle name="Normal 13 2 3 2 3 2" xfId="2526"/>
    <cellStyle name="Normal 13 2 3 2 4" xfId="1728"/>
    <cellStyle name="Normal 13 2 3 3" xfId="405"/>
    <cellStyle name="Normal 13 2 3 3 2" xfId="1867"/>
    <cellStyle name="Normal 13 2 3 4" xfId="871"/>
    <cellStyle name="Normal 13 2 3 4 2" xfId="2332"/>
    <cellStyle name="Normal 13 2 3 5" xfId="1604"/>
    <cellStyle name="Normal 13 2 3 6" xfId="1407"/>
    <cellStyle name="Normal 13 2 4" xfId="202"/>
    <cellStyle name="Normal 13 2 4 2" xfId="662"/>
    <cellStyle name="Normal 13 2 4 2 2" xfId="1127"/>
    <cellStyle name="Normal 13 2 4 2 2 2" xfId="2588"/>
    <cellStyle name="Normal 13 2 4 2 3" xfId="2123"/>
    <cellStyle name="Normal 13 2 4 3" xfId="467"/>
    <cellStyle name="Normal 13 2 4 3 2" xfId="1929"/>
    <cellStyle name="Normal 13 2 4 4" xfId="933"/>
    <cellStyle name="Normal 13 2 4 4 2" xfId="2394"/>
    <cellStyle name="Normal 13 2 4 5" xfId="1666"/>
    <cellStyle name="Normal 13 2 4 6" xfId="1469"/>
    <cellStyle name="Normal 13 2 5" xfId="738"/>
    <cellStyle name="Normal 13 2 5 2" xfId="1203"/>
    <cellStyle name="Normal 13 2 5 2 2" xfId="2664"/>
    <cellStyle name="Normal 13 2 5 3" xfId="2199"/>
    <cellStyle name="Normal 13 2 5 4" xfId="1345"/>
    <cellStyle name="Normal 13 2 6" xfId="538"/>
    <cellStyle name="Normal 13 2 6 2" xfId="1003"/>
    <cellStyle name="Normal 13 2 6 2 2" xfId="2464"/>
    <cellStyle name="Normal 13 2 6 3" xfId="1999"/>
    <cellStyle name="Normal 13 2 7" xfId="343"/>
    <cellStyle name="Normal 13 2 7 2" xfId="1805"/>
    <cellStyle name="Normal 13 2 8" xfId="809"/>
    <cellStyle name="Normal 13 2 8 2" xfId="2270"/>
    <cellStyle name="Normal 13 2 9" xfId="1542"/>
    <cellStyle name="Normal 13 3" xfId="57"/>
    <cellStyle name="Normal 13 3 10" xfId="1281"/>
    <cellStyle name="Normal 13 3 2" xfId="89"/>
    <cellStyle name="Normal 13 3 2 2" xfId="159"/>
    <cellStyle name="Normal 13 3 2 2 2" xfId="293"/>
    <cellStyle name="Normal 13 3 2 2 2 2" xfId="629"/>
    <cellStyle name="Normal 13 3 2 2 2 2 2" xfId="2090"/>
    <cellStyle name="Normal 13 3 2 2 2 3" xfId="1094"/>
    <cellStyle name="Normal 13 3 2 2 2 3 2" xfId="2555"/>
    <cellStyle name="Normal 13 3 2 2 2 4" xfId="1757"/>
    <cellStyle name="Normal 13 3 2 2 3" xfId="434"/>
    <cellStyle name="Normal 13 3 2 2 3 2" xfId="1896"/>
    <cellStyle name="Normal 13 3 2 2 4" xfId="900"/>
    <cellStyle name="Normal 13 3 2 2 4 2" xfId="2361"/>
    <cellStyle name="Normal 13 3 2 2 5" xfId="1633"/>
    <cellStyle name="Normal 13 3 2 2 6" xfId="1436"/>
    <cellStyle name="Normal 13 3 2 3" xfId="231"/>
    <cellStyle name="Normal 13 3 2 3 2" xfId="691"/>
    <cellStyle name="Normal 13 3 2 3 2 2" xfId="1156"/>
    <cellStyle name="Normal 13 3 2 3 2 2 2" xfId="2617"/>
    <cellStyle name="Normal 13 3 2 3 2 3" xfId="2152"/>
    <cellStyle name="Normal 13 3 2 3 3" xfId="496"/>
    <cellStyle name="Normal 13 3 2 3 3 2" xfId="1958"/>
    <cellStyle name="Normal 13 3 2 3 4" xfId="962"/>
    <cellStyle name="Normal 13 3 2 3 4 2" xfId="2423"/>
    <cellStyle name="Normal 13 3 2 3 5" xfId="1695"/>
    <cellStyle name="Normal 13 3 2 3 6" xfId="1498"/>
    <cellStyle name="Normal 13 3 2 4" xfId="765"/>
    <cellStyle name="Normal 13 3 2 4 2" xfId="1230"/>
    <cellStyle name="Normal 13 3 2 4 2 2" xfId="2691"/>
    <cellStyle name="Normal 13 3 2 4 3" xfId="2226"/>
    <cellStyle name="Normal 13 3 2 4 4" xfId="1374"/>
    <cellStyle name="Normal 13 3 2 5" xfId="567"/>
    <cellStyle name="Normal 13 3 2 5 2" xfId="1032"/>
    <cellStyle name="Normal 13 3 2 5 2 2" xfId="2493"/>
    <cellStyle name="Normal 13 3 2 5 3" xfId="2028"/>
    <cellStyle name="Normal 13 3 2 6" xfId="372"/>
    <cellStyle name="Normal 13 3 2 6 2" xfId="1834"/>
    <cellStyle name="Normal 13 3 2 7" xfId="838"/>
    <cellStyle name="Normal 13 3 2 7 2" xfId="2299"/>
    <cellStyle name="Normal 13 3 2 8" xfId="1571"/>
    <cellStyle name="Normal 13 3 2 9" xfId="1304"/>
    <cellStyle name="Normal 13 3 3" xfId="136"/>
    <cellStyle name="Normal 13 3 3 2" xfId="270"/>
    <cellStyle name="Normal 13 3 3 2 2" xfId="606"/>
    <cellStyle name="Normal 13 3 3 2 2 2" xfId="2067"/>
    <cellStyle name="Normal 13 3 3 2 3" xfId="1071"/>
    <cellStyle name="Normal 13 3 3 2 3 2" xfId="2532"/>
    <cellStyle name="Normal 13 3 3 2 4" xfId="1734"/>
    <cellStyle name="Normal 13 3 3 3" xfId="411"/>
    <cellStyle name="Normal 13 3 3 3 2" xfId="1873"/>
    <cellStyle name="Normal 13 3 3 4" xfId="877"/>
    <cellStyle name="Normal 13 3 3 4 2" xfId="2338"/>
    <cellStyle name="Normal 13 3 3 5" xfId="1610"/>
    <cellStyle name="Normal 13 3 3 6" xfId="1413"/>
    <cellStyle name="Normal 13 3 4" xfId="208"/>
    <cellStyle name="Normal 13 3 4 2" xfId="668"/>
    <cellStyle name="Normal 13 3 4 2 2" xfId="1133"/>
    <cellStyle name="Normal 13 3 4 2 2 2" xfId="2594"/>
    <cellStyle name="Normal 13 3 4 2 3" xfId="2129"/>
    <cellStyle name="Normal 13 3 4 3" xfId="473"/>
    <cellStyle name="Normal 13 3 4 3 2" xfId="1935"/>
    <cellStyle name="Normal 13 3 4 4" xfId="939"/>
    <cellStyle name="Normal 13 3 4 4 2" xfId="2400"/>
    <cellStyle name="Normal 13 3 4 5" xfId="1672"/>
    <cellStyle name="Normal 13 3 4 6" xfId="1475"/>
    <cellStyle name="Normal 13 3 5" xfId="744"/>
    <cellStyle name="Normal 13 3 5 2" xfId="1209"/>
    <cellStyle name="Normal 13 3 5 2 2" xfId="2670"/>
    <cellStyle name="Normal 13 3 5 3" xfId="2205"/>
    <cellStyle name="Normal 13 3 5 4" xfId="1351"/>
    <cellStyle name="Normal 13 3 6" xfId="544"/>
    <cellStyle name="Normal 13 3 6 2" xfId="1009"/>
    <cellStyle name="Normal 13 3 6 2 2" xfId="2470"/>
    <cellStyle name="Normal 13 3 6 3" xfId="2005"/>
    <cellStyle name="Normal 13 3 7" xfId="349"/>
    <cellStyle name="Normal 13 3 7 2" xfId="1811"/>
    <cellStyle name="Normal 13 3 8" xfId="815"/>
    <cellStyle name="Normal 13 3 8 2" xfId="2276"/>
    <cellStyle name="Normal 13 3 9" xfId="1548"/>
    <cellStyle name="Normal 13 4" xfId="68"/>
    <cellStyle name="Normal 13 4 10" xfId="1289"/>
    <cellStyle name="Normal 13 4 2" xfId="97"/>
    <cellStyle name="Normal 13 4 2 2" xfId="167"/>
    <cellStyle name="Normal 13 4 2 2 2" xfId="301"/>
    <cellStyle name="Normal 13 4 2 2 2 2" xfId="637"/>
    <cellStyle name="Normal 13 4 2 2 2 2 2" xfId="2098"/>
    <cellStyle name="Normal 13 4 2 2 2 3" xfId="1102"/>
    <cellStyle name="Normal 13 4 2 2 2 3 2" xfId="2563"/>
    <cellStyle name="Normal 13 4 2 2 2 4" xfId="1765"/>
    <cellStyle name="Normal 13 4 2 2 3" xfId="442"/>
    <cellStyle name="Normal 13 4 2 2 3 2" xfId="1904"/>
    <cellStyle name="Normal 13 4 2 2 4" xfId="908"/>
    <cellStyle name="Normal 13 4 2 2 4 2" xfId="2369"/>
    <cellStyle name="Normal 13 4 2 2 5" xfId="1641"/>
    <cellStyle name="Normal 13 4 2 2 6" xfId="1444"/>
    <cellStyle name="Normal 13 4 2 3" xfId="239"/>
    <cellStyle name="Normal 13 4 2 3 2" xfId="699"/>
    <cellStyle name="Normal 13 4 2 3 2 2" xfId="1164"/>
    <cellStyle name="Normal 13 4 2 3 2 2 2" xfId="2625"/>
    <cellStyle name="Normal 13 4 2 3 2 3" xfId="2160"/>
    <cellStyle name="Normal 13 4 2 3 3" xfId="504"/>
    <cellStyle name="Normal 13 4 2 3 3 2" xfId="1966"/>
    <cellStyle name="Normal 13 4 2 3 4" xfId="970"/>
    <cellStyle name="Normal 13 4 2 3 4 2" xfId="2431"/>
    <cellStyle name="Normal 13 4 2 3 5" xfId="1703"/>
    <cellStyle name="Normal 13 4 2 3 6" xfId="1506"/>
    <cellStyle name="Normal 13 4 2 4" xfId="773"/>
    <cellStyle name="Normal 13 4 2 4 2" xfId="1238"/>
    <cellStyle name="Normal 13 4 2 4 2 2" xfId="2699"/>
    <cellStyle name="Normal 13 4 2 4 3" xfId="2234"/>
    <cellStyle name="Normal 13 4 2 4 4" xfId="1382"/>
    <cellStyle name="Normal 13 4 2 5" xfId="575"/>
    <cellStyle name="Normal 13 4 2 5 2" xfId="1040"/>
    <cellStyle name="Normal 13 4 2 5 2 2" xfId="2501"/>
    <cellStyle name="Normal 13 4 2 5 3" xfId="2036"/>
    <cellStyle name="Normal 13 4 2 6" xfId="380"/>
    <cellStyle name="Normal 13 4 2 6 2" xfId="1842"/>
    <cellStyle name="Normal 13 4 2 7" xfId="846"/>
    <cellStyle name="Normal 13 4 2 7 2" xfId="2307"/>
    <cellStyle name="Normal 13 4 2 8" xfId="1579"/>
    <cellStyle name="Normal 13 4 2 9" xfId="1312"/>
    <cellStyle name="Normal 13 4 3" xfId="144"/>
    <cellStyle name="Normal 13 4 3 2" xfId="278"/>
    <cellStyle name="Normal 13 4 3 2 2" xfId="614"/>
    <cellStyle name="Normal 13 4 3 2 2 2" xfId="2075"/>
    <cellStyle name="Normal 13 4 3 2 3" xfId="1079"/>
    <cellStyle name="Normal 13 4 3 2 3 2" xfId="2540"/>
    <cellStyle name="Normal 13 4 3 2 4" xfId="1742"/>
    <cellStyle name="Normal 13 4 3 3" xfId="419"/>
    <cellStyle name="Normal 13 4 3 3 2" xfId="1881"/>
    <cellStyle name="Normal 13 4 3 4" xfId="885"/>
    <cellStyle name="Normal 13 4 3 4 2" xfId="2346"/>
    <cellStyle name="Normal 13 4 3 5" xfId="1618"/>
    <cellStyle name="Normal 13 4 3 6" xfId="1421"/>
    <cellStyle name="Normal 13 4 4" xfId="216"/>
    <cellStyle name="Normal 13 4 4 2" xfId="676"/>
    <cellStyle name="Normal 13 4 4 2 2" xfId="1141"/>
    <cellStyle name="Normal 13 4 4 2 2 2" xfId="2602"/>
    <cellStyle name="Normal 13 4 4 2 3" xfId="2137"/>
    <cellStyle name="Normal 13 4 4 3" xfId="481"/>
    <cellStyle name="Normal 13 4 4 3 2" xfId="1943"/>
    <cellStyle name="Normal 13 4 4 4" xfId="947"/>
    <cellStyle name="Normal 13 4 4 4 2" xfId="2408"/>
    <cellStyle name="Normal 13 4 4 5" xfId="1680"/>
    <cellStyle name="Normal 13 4 4 6" xfId="1483"/>
    <cellStyle name="Normal 13 4 5" xfId="750"/>
    <cellStyle name="Normal 13 4 5 2" xfId="1215"/>
    <cellStyle name="Normal 13 4 5 2 2" xfId="2676"/>
    <cellStyle name="Normal 13 4 5 3" xfId="2211"/>
    <cellStyle name="Normal 13 4 5 4" xfId="1359"/>
    <cellStyle name="Normal 13 4 6" xfId="552"/>
    <cellStyle name="Normal 13 4 6 2" xfId="1017"/>
    <cellStyle name="Normal 13 4 6 2 2" xfId="2478"/>
    <cellStyle name="Normal 13 4 6 3" xfId="2013"/>
    <cellStyle name="Normal 13 4 7" xfId="357"/>
    <cellStyle name="Normal 13 4 7 2" xfId="1819"/>
    <cellStyle name="Normal 13 4 8" xfId="823"/>
    <cellStyle name="Normal 13 4 8 2" xfId="2284"/>
    <cellStyle name="Normal 13 4 9" xfId="1556"/>
    <cellStyle name="Normal 13 5" xfId="79"/>
    <cellStyle name="Normal 13 5 2" xfId="149"/>
    <cellStyle name="Normal 13 5 2 2" xfId="283"/>
    <cellStyle name="Normal 13 5 2 2 2" xfId="619"/>
    <cellStyle name="Normal 13 5 2 2 2 2" xfId="2080"/>
    <cellStyle name="Normal 13 5 2 2 3" xfId="1084"/>
    <cellStyle name="Normal 13 5 2 2 3 2" xfId="2545"/>
    <cellStyle name="Normal 13 5 2 2 4" xfId="1747"/>
    <cellStyle name="Normal 13 5 2 3" xfId="424"/>
    <cellStyle name="Normal 13 5 2 3 2" xfId="1886"/>
    <cellStyle name="Normal 13 5 2 4" xfId="890"/>
    <cellStyle name="Normal 13 5 2 4 2" xfId="2351"/>
    <cellStyle name="Normal 13 5 2 5" xfId="1623"/>
    <cellStyle name="Normal 13 5 2 6" xfId="1426"/>
    <cellStyle name="Normal 13 5 3" xfId="221"/>
    <cellStyle name="Normal 13 5 3 2" xfId="681"/>
    <cellStyle name="Normal 13 5 3 2 2" xfId="1146"/>
    <cellStyle name="Normal 13 5 3 2 2 2" xfId="2607"/>
    <cellStyle name="Normal 13 5 3 2 3" xfId="2142"/>
    <cellStyle name="Normal 13 5 3 3" xfId="486"/>
    <cellStyle name="Normal 13 5 3 3 2" xfId="1948"/>
    <cellStyle name="Normal 13 5 3 4" xfId="952"/>
    <cellStyle name="Normal 13 5 3 4 2" xfId="2413"/>
    <cellStyle name="Normal 13 5 3 5" xfId="1685"/>
    <cellStyle name="Normal 13 5 3 6" xfId="1488"/>
    <cellStyle name="Normal 13 5 4" xfId="755"/>
    <cellStyle name="Normal 13 5 4 2" xfId="1220"/>
    <cellStyle name="Normal 13 5 4 2 2" xfId="2681"/>
    <cellStyle name="Normal 13 5 4 3" xfId="2216"/>
    <cellStyle name="Normal 13 5 4 4" xfId="1364"/>
    <cellStyle name="Normal 13 5 5" xfId="557"/>
    <cellStyle name="Normal 13 5 5 2" xfId="1022"/>
    <cellStyle name="Normal 13 5 5 2 2" xfId="2483"/>
    <cellStyle name="Normal 13 5 5 3" xfId="2018"/>
    <cellStyle name="Normal 13 5 6" xfId="362"/>
    <cellStyle name="Normal 13 5 6 2" xfId="1824"/>
    <cellStyle name="Normal 13 5 7" xfId="828"/>
    <cellStyle name="Normal 13 5 7 2" xfId="2289"/>
    <cellStyle name="Normal 13 5 8" xfId="1561"/>
    <cellStyle name="Normal 13 5 9" xfId="1294"/>
    <cellStyle name="Normal 13 6" xfId="105"/>
    <cellStyle name="Normal 13 6 2" xfId="175"/>
    <cellStyle name="Normal 13 6 2 2" xfId="309"/>
    <cellStyle name="Normal 13 6 2 2 2" xfId="645"/>
    <cellStyle name="Normal 13 6 2 2 2 2" xfId="2106"/>
    <cellStyle name="Normal 13 6 2 2 3" xfId="1110"/>
    <cellStyle name="Normal 13 6 2 2 3 2" xfId="2571"/>
    <cellStyle name="Normal 13 6 2 2 4" xfId="1773"/>
    <cellStyle name="Normal 13 6 2 3" xfId="450"/>
    <cellStyle name="Normal 13 6 2 3 2" xfId="1912"/>
    <cellStyle name="Normal 13 6 2 4" xfId="916"/>
    <cellStyle name="Normal 13 6 2 4 2" xfId="2377"/>
    <cellStyle name="Normal 13 6 2 5" xfId="1649"/>
    <cellStyle name="Normal 13 6 2 6" xfId="1452"/>
    <cellStyle name="Normal 13 6 3" xfId="247"/>
    <cellStyle name="Normal 13 6 3 2" xfId="707"/>
    <cellStyle name="Normal 13 6 3 2 2" xfId="1172"/>
    <cellStyle name="Normal 13 6 3 2 2 2" xfId="2633"/>
    <cellStyle name="Normal 13 6 3 2 3" xfId="2168"/>
    <cellStyle name="Normal 13 6 3 3" xfId="512"/>
    <cellStyle name="Normal 13 6 3 3 2" xfId="1974"/>
    <cellStyle name="Normal 13 6 3 4" xfId="978"/>
    <cellStyle name="Normal 13 6 3 4 2" xfId="2439"/>
    <cellStyle name="Normal 13 6 3 5" xfId="1711"/>
    <cellStyle name="Normal 13 6 3 6" xfId="1514"/>
    <cellStyle name="Normal 13 6 4" xfId="781"/>
    <cellStyle name="Normal 13 6 4 2" xfId="1246"/>
    <cellStyle name="Normal 13 6 4 2 2" xfId="2707"/>
    <cellStyle name="Normal 13 6 4 3" xfId="2242"/>
    <cellStyle name="Normal 13 6 4 4" xfId="1390"/>
    <cellStyle name="Normal 13 6 5" xfId="583"/>
    <cellStyle name="Normal 13 6 5 2" xfId="1048"/>
    <cellStyle name="Normal 13 6 5 2 2" xfId="2509"/>
    <cellStyle name="Normal 13 6 5 3" xfId="2044"/>
    <cellStyle name="Normal 13 6 6" xfId="388"/>
    <cellStyle name="Normal 13 6 6 2" xfId="1850"/>
    <cellStyle name="Normal 13 6 7" xfId="854"/>
    <cellStyle name="Normal 13 6 7 2" xfId="2315"/>
    <cellStyle name="Normal 13 6 8" xfId="1587"/>
    <cellStyle name="Normal 13 6 9" xfId="1320"/>
    <cellStyle name="Normal 13 7" xfId="116"/>
    <cellStyle name="Normal 13 7 2" xfId="255"/>
    <cellStyle name="Normal 13 7 2 2" xfId="715"/>
    <cellStyle name="Normal 13 7 2 2 2" xfId="1180"/>
    <cellStyle name="Normal 13 7 2 2 2 2" xfId="2641"/>
    <cellStyle name="Normal 13 7 2 2 3" xfId="2176"/>
    <cellStyle name="Normal 13 7 2 3" xfId="520"/>
    <cellStyle name="Normal 13 7 2 3 2" xfId="1982"/>
    <cellStyle name="Normal 13 7 2 4" xfId="986"/>
    <cellStyle name="Normal 13 7 2 4 2" xfId="2447"/>
    <cellStyle name="Normal 13 7 2 5" xfId="1719"/>
    <cellStyle name="Normal 13 7 2 6" xfId="1522"/>
    <cellStyle name="Normal 13 7 3" xfId="789"/>
    <cellStyle name="Normal 13 7 3 2" xfId="1254"/>
    <cellStyle name="Normal 13 7 3 2 2" xfId="2715"/>
    <cellStyle name="Normal 13 7 3 3" xfId="2250"/>
    <cellStyle name="Normal 13 7 3 4" xfId="1398"/>
    <cellStyle name="Normal 13 7 4" xfId="591"/>
    <cellStyle name="Normal 13 7 4 2" xfId="1056"/>
    <cellStyle name="Normal 13 7 4 2 2" xfId="2517"/>
    <cellStyle name="Normal 13 7 4 3" xfId="2052"/>
    <cellStyle name="Normal 13 7 5" xfId="396"/>
    <cellStyle name="Normal 13 7 5 2" xfId="1858"/>
    <cellStyle name="Normal 13 7 6" xfId="862"/>
    <cellStyle name="Normal 13 7 6 2" xfId="2323"/>
    <cellStyle name="Normal 13 7 7" xfId="1595"/>
    <cellStyle name="Normal 13 7 8" xfId="1328"/>
    <cellStyle name="Normal 13 8" xfId="126"/>
    <cellStyle name="Normal 13 8 2" xfId="260"/>
    <cellStyle name="Normal 13 8 2 2" xfId="658"/>
    <cellStyle name="Normal 13 8 2 2 2" xfId="1123"/>
    <cellStyle name="Normal 13 8 2 2 2 2" xfId="2584"/>
    <cellStyle name="Normal 13 8 2 2 3" xfId="2119"/>
    <cellStyle name="Normal 13 8 2 3" xfId="463"/>
    <cellStyle name="Normal 13 8 2 3 2" xfId="1925"/>
    <cellStyle name="Normal 13 8 2 4" xfId="929"/>
    <cellStyle name="Normal 13 8 2 4 2" xfId="2390"/>
    <cellStyle name="Normal 13 8 2 5" xfId="1724"/>
    <cellStyle name="Normal 13 8 2 6" xfId="1465"/>
    <cellStyle name="Normal 13 8 3" xfId="793"/>
    <cellStyle name="Normal 13 8 3 2" xfId="1258"/>
    <cellStyle name="Normal 13 8 3 2 2" xfId="2719"/>
    <cellStyle name="Normal 13 8 3 3" xfId="2254"/>
    <cellStyle name="Normal 13 8 3 4" xfId="1403"/>
    <cellStyle name="Normal 13 8 4" xfId="596"/>
    <cellStyle name="Normal 13 8 4 2" xfId="1061"/>
    <cellStyle name="Normal 13 8 4 2 2" xfId="2522"/>
    <cellStyle name="Normal 13 8 4 3" xfId="2057"/>
    <cellStyle name="Normal 13 8 5" xfId="401"/>
    <cellStyle name="Normal 13 8 5 2" xfId="1863"/>
    <cellStyle name="Normal 13 8 6" xfId="867"/>
    <cellStyle name="Normal 13 8 6 2" xfId="2328"/>
    <cellStyle name="Normal 13 8 7" xfId="1600"/>
    <cellStyle name="Normal 13 8 8" xfId="1271"/>
    <cellStyle name="Normal 13 9" xfId="186"/>
    <cellStyle name="Normal 13 9 2" xfId="315"/>
    <cellStyle name="Normal 13 9 2 2" xfId="534"/>
    <cellStyle name="Normal 13 9 2 2 2" xfId="1995"/>
    <cellStyle name="Normal 13 9 2 3" xfId="999"/>
    <cellStyle name="Normal 13 9 2 3 2" xfId="2460"/>
    <cellStyle name="Normal 13 9 2 4" xfId="1779"/>
    <cellStyle name="Normal 13 9 3" xfId="339"/>
    <cellStyle name="Normal 13 9 3 2" xfId="1801"/>
    <cellStyle name="Normal 13 9 4" xfId="805"/>
    <cellStyle name="Normal 13 9 4 2" xfId="2266"/>
    <cellStyle name="Normal 13 9 5" xfId="1655"/>
    <cellStyle name="Normal 13 9 6" xfId="1341"/>
    <cellStyle name="Normal 14" xfId="99"/>
    <cellStyle name="Normal 14 2" xfId="169"/>
    <cellStyle name="Normal 14 2 2" xfId="303"/>
    <cellStyle name="Normal 14 2 2 2" xfId="639"/>
    <cellStyle name="Normal 14 2 2 2 2" xfId="2100"/>
    <cellStyle name="Normal 14 2 2 3" xfId="1104"/>
    <cellStyle name="Normal 14 2 2 3 2" xfId="2565"/>
    <cellStyle name="Normal 14 2 2 4" xfId="1767"/>
    <cellStyle name="Normal 14 2 3" xfId="444"/>
    <cellStyle name="Normal 14 2 3 2" xfId="1906"/>
    <cellStyle name="Normal 14 2 4" xfId="910"/>
    <cellStyle name="Normal 14 2 4 2" xfId="2371"/>
    <cellStyle name="Normal 14 2 5" xfId="1643"/>
    <cellStyle name="Normal 14 2 6" xfId="1446"/>
    <cellStyle name="Normal 14 3" xfId="241"/>
    <cellStyle name="Normal 14 3 2" xfId="701"/>
    <cellStyle name="Normal 14 3 2 2" xfId="1166"/>
    <cellStyle name="Normal 14 3 2 2 2" xfId="2627"/>
    <cellStyle name="Normal 14 3 2 3" xfId="2162"/>
    <cellStyle name="Normal 14 3 3" xfId="506"/>
    <cellStyle name="Normal 14 3 3 2" xfId="1968"/>
    <cellStyle name="Normal 14 3 4" xfId="972"/>
    <cellStyle name="Normal 14 3 4 2" xfId="2433"/>
    <cellStyle name="Normal 14 3 5" xfId="1705"/>
    <cellStyle name="Normal 14 3 6" xfId="1508"/>
    <cellStyle name="Normal 14 4" xfId="775"/>
    <cellStyle name="Normal 14 4 2" xfId="1240"/>
    <cellStyle name="Normal 14 4 2 2" xfId="2701"/>
    <cellStyle name="Normal 14 4 3" xfId="2236"/>
    <cellStyle name="Normal 14 4 4" xfId="1384"/>
    <cellStyle name="Normal 14 5" xfId="577"/>
    <cellStyle name="Normal 14 5 2" xfId="1042"/>
    <cellStyle name="Normal 14 5 2 2" xfId="2503"/>
    <cellStyle name="Normal 14 5 3" xfId="2038"/>
    <cellStyle name="Normal 14 6" xfId="382"/>
    <cellStyle name="Normal 14 6 2" xfId="1844"/>
    <cellStyle name="Normal 14 7" xfId="848"/>
    <cellStyle name="Normal 14 7 2" xfId="2309"/>
    <cellStyle name="Normal 14 8" xfId="1581"/>
    <cellStyle name="Normal 14 9" xfId="1314"/>
    <cellStyle name="Normal 15" xfId="187"/>
    <cellStyle name="Normal 15 2" xfId="193"/>
    <cellStyle name="Normal 15 3" xfId="1261"/>
    <cellStyle name="Normal 15 4" xfId="1260"/>
    <cellStyle name="Normal 16" xfId="194"/>
    <cellStyle name="Normal 16 2" xfId="726"/>
    <cellStyle name="Normal 16 2 2" xfId="2187"/>
    <cellStyle name="Normal 16 3" xfId="1191"/>
    <cellStyle name="Normal 16 3 2" xfId="2652"/>
    <cellStyle name="Normal 16 4" xfId="1658"/>
    <cellStyle name="Normal 16 5" xfId="1330"/>
    <cellStyle name="Normal 17" xfId="522"/>
    <cellStyle name="Normal 17 2" xfId="988"/>
    <cellStyle name="Normal 17 2 2" xfId="2449"/>
    <cellStyle name="Normal 17 3" xfId="1984"/>
    <cellStyle name="Normal 17 4" xfId="1534"/>
    <cellStyle name="Normal 18" xfId="40"/>
    <cellStyle name="Normal 18 10" xfId="1270"/>
    <cellStyle name="Normal 18 2" xfId="78"/>
    <cellStyle name="Normal 18 2 2" xfId="148"/>
    <cellStyle name="Normal 18 2 2 2" xfId="282"/>
    <cellStyle name="Normal 18 2 2 2 2" xfId="618"/>
    <cellStyle name="Normal 18 2 2 2 2 2" xfId="2079"/>
    <cellStyle name="Normal 18 2 2 2 3" xfId="1083"/>
    <cellStyle name="Normal 18 2 2 2 3 2" xfId="2544"/>
    <cellStyle name="Normal 18 2 2 2 4" xfId="1746"/>
    <cellStyle name="Normal 18 2 2 3" xfId="423"/>
    <cellStyle name="Normal 18 2 2 3 2" xfId="1885"/>
    <cellStyle name="Normal 18 2 2 4" xfId="889"/>
    <cellStyle name="Normal 18 2 2 4 2" xfId="2350"/>
    <cellStyle name="Normal 18 2 2 5" xfId="1622"/>
    <cellStyle name="Normal 18 2 2 6" xfId="1425"/>
    <cellStyle name="Normal 18 2 3" xfId="220"/>
    <cellStyle name="Normal 18 2 3 2" xfId="680"/>
    <cellStyle name="Normal 18 2 3 2 2" xfId="1145"/>
    <cellStyle name="Normal 18 2 3 2 2 2" xfId="2606"/>
    <cellStyle name="Normal 18 2 3 2 3" xfId="2141"/>
    <cellStyle name="Normal 18 2 3 3" xfId="485"/>
    <cellStyle name="Normal 18 2 3 3 2" xfId="1947"/>
    <cellStyle name="Normal 18 2 3 4" xfId="951"/>
    <cellStyle name="Normal 18 2 3 4 2" xfId="2412"/>
    <cellStyle name="Normal 18 2 3 5" xfId="1684"/>
    <cellStyle name="Normal 18 2 3 6" xfId="1487"/>
    <cellStyle name="Normal 18 2 4" xfId="754"/>
    <cellStyle name="Normal 18 2 4 2" xfId="1219"/>
    <cellStyle name="Normal 18 2 4 2 2" xfId="2680"/>
    <cellStyle name="Normal 18 2 4 3" xfId="2215"/>
    <cellStyle name="Normal 18 2 4 4" xfId="1363"/>
    <cellStyle name="Normal 18 2 5" xfId="556"/>
    <cellStyle name="Normal 18 2 5 2" xfId="1021"/>
    <cellStyle name="Normal 18 2 5 2 2" xfId="2482"/>
    <cellStyle name="Normal 18 2 5 3" xfId="2017"/>
    <cellStyle name="Normal 18 2 6" xfId="361"/>
    <cellStyle name="Normal 18 2 6 2" xfId="1823"/>
    <cellStyle name="Normal 18 2 7" xfId="827"/>
    <cellStyle name="Normal 18 2 7 2" xfId="2288"/>
    <cellStyle name="Normal 18 2 8" xfId="1560"/>
    <cellStyle name="Normal 18 2 9" xfId="1293"/>
    <cellStyle name="Normal 18 3" xfId="125"/>
    <cellStyle name="Normal 18 3 2" xfId="259"/>
    <cellStyle name="Normal 18 3 2 2" xfId="595"/>
    <cellStyle name="Normal 18 3 2 2 2" xfId="2056"/>
    <cellStyle name="Normal 18 3 2 3" xfId="1060"/>
    <cellStyle name="Normal 18 3 2 3 2" xfId="2521"/>
    <cellStyle name="Normal 18 3 2 4" xfId="1723"/>
    <cellStyle name="Normal 18 3 3" xfId="400"/>
    <cellStyle name="Normal 18 3 3 2" xfId="1862"/>
    <cellStyle name="Normal 18 3 4" xfId="866"/>
    <cellStyle name="Normal 18 3 4 2" xfId="2327"/>
    <cellStyle name="Normal 18 3 5" xfId="1599"/>
    <cellStyle name="Normal 18 3 6" xfId="1402"/>
    <cellStyle name="Normal 18 4" xfId="197"/>
    <cellStyle name="Normal 18 4 2" xfId="657"/>
    <cellStyle name="Normal 18 4 2 2" xfId="1122"/>
    <cellStyle name="Normal 18 4 2 2 2" xfId="2583"/>
    <cellStyle name="Normal 18 4 2 3" xfId="2118"/>
    <cellStyle name="Normal 18 4 3" xfId="462"/>
    <cellStyle name="Normal 18 4 3 2" xfId="1924"/>
    <cellStyle name="Normal 18 4 4" xfId="928"/>
    <cellStyle name="Normal 18 4 4 2" xfId="2389"/>
    <cellStyle name="Normal 18 4 5" xfId="1661"/>
    <cellStyle name="Normal 18 4 6" xfId="1464"/>
    <cellStyle name="Normal 18 5" xfId="734"/>
    <cellStyle name="Normal 18 5 2" xfId="1199"/>
    <cellStyle name="Normal 18 5 2 2" xfId="2660"/>
    <cellStyle name="Normal 18 5 3" xfId="2195"/>
    <cellStyle name="Normal 18 5 4" xfId="1340"/>
    <cellStyle name="Normal 18 6" xfId="533"/>
    <cellStyle name="Normal 18 6 2" xfId="998"/>
    <cellStyle name="Normal 18 6 2 2" xfId="2459"/>
    <cellStyle name="Normal 18 6 3" xfId="1994"/>
    <cellStyle name="Normal 18 7" xfId="338"/>
    <cellStyle name="Normal 18 7 2" xfId="1800"/>
    <cellStyle name="Normal 18 8" xfId="804"/>
    <cellStyle name="Normal 18 8 2" xfId="2265"/>
    <cellStyle name="Normal 18 9" xfId="1537"/>
    <cellStyle name="Normal 2" xfId="5"/>
    <cellStyle name="Normal 2 2" xfId="6"/>
    <cellStyle name="Normal 2 2 2" xfId="58"/>
    <cellStyle name="Normal 2 2 3" xfId="118"/>
    <cellStyle name="Normal 2 2 4" xfId="179"/>
    <cellStyle name="Normal 2 3" xfId="7"/>
    <cellStyle name="Normal 2 4" xfId="8"/>
    <cellStyle name="Normal 2 5" xfId="9"/>
    <cellStyle name="Normal 2 6" xfId="10"/>
    <cellStyle name="Normal 3" xfId="11"/>
    <cellStyle name="Normal 3 2" xfId="44"/>
    <cellStyle name="Normal 3 3" xfId="119"/>
    <cellStyle name="Normal 3 4" xfId="180"/>
    <cellStyle name="Normal 3 5" xfId="327"/>
    <cellStyle name="Normal 4" xfId="62"/>
    <cellStyle name="Normal 4 10" xfId="324"/>
    <cellStyle name="Normal 4 10 2" xfId="1788"/>
    <cellStyle name="Normal 4 11" xfId="801"/>
    <cellStyle name="Normal 4 11 2" xfId="2262"/>
    <cellStyle name="Normal 4 12" xfId="1550"/>
    <cellStyle name="Normal 4 13" xfId="1283"/>
    <cellStyle name="Normal 4 14" xfId="2721"/>
    <cellStyle name="Normal 4 2" xfId="91"/>
    <cellStyle name="Normal 4 2 2" xfId="161"/>
    <cellStyle name="Normal 4 2 2 2" xfId="295"/>
    <cellStyle name="Normal 4 2 2 2 2" xfId="631"/>
    <cellStyle name="Normal 4 2 2 2 2 2" xfId="2092"/>
    <cellStyle name="Normal 4 2 2 2 3" xfId="1096"/>
    <cellStyle name="Normal 4 2 2 2 3 2" xfId="2557"/>
    <cellStyle name="Normal 4 2 2 2 4" xfId="1759"/>
    <cellStyle name="Normal 4 2 2 2 5" xfId="1533"/>
    <cellStyle name="Normal 4 2 2 3" xfId="436"/>
    <cellStyle name="Normal 4 2 2 3 2" xfId="1898"/>
    <cellStyle name="Normal 4 2 2 4" xfId="902"/>
    <cellStyle name="Normal 4 2 2 4 2" xfId="2363"/>
    <cellStyle name="Normal 4 2 2 5" xfId="1635"/>
    <cellStyle name="Normal 4 2 2 6" xfId="1438"/>
    <cellStyle name="Normal 4 2 3" xfId="233"/>
    <cellStyle name="Normal 4 2 3 2" xfId="693"/>
    <cellStyle name="Normal 4 2 3 2 2" xfId="1158"/>
    <cellStyle name="Normal 4 2 3 2 2 2" xfId="2619"/>
    <cellStyle name="Normal 4 2 3 2 3" xfId="2154"/>
    <cellStyle name="Normal 4 2 3 3" xfId="498"/>
    <cellStyle name="Normal 4 2 3 3 2" xfId="1960"/>
    <cellStyle name="Normal 4 2 3 4" xfId="964"/>
    <cellStyle name="Normal 4 2 3 4 2" xfId="2425"/>
    <cellStyle name="Normal 4 2 3 5" xfId="1697"/>
    <cellStyle name="Normal 4 2 3 6" xfId="1500"/>
    <cellStyle name="Normal 4 2 4" xfId="767"/>
    <cellStyle name="Normal 4 2 4 2" xfId="1232"/>
    <cellStyle name="Normal 4 2 4 2 2" xfId="2693"/>
    <cellStyle name="Normal 4 2 4 3" xfId="2228"/>
    <cellStyle name="Normal 4 2 4 4" xfId="1376"/>
    <cellStyle name="Normal 4 2 5" xfId="569"/>
    <cellStyle name="Normal 4 2 5 2" xfId="1034"/>
    <cellStyle name="Normal 4 2 5 2 2" xfId="2495"/>
    <cellStyle name="Normal 4 2 5 3" xfId="2030"/>
    <cellStyle name="Normal 4 2 6" xfId="374"/>
    <cellStyle name="Normal 4 2 6 2" xfId="1836"/>
    <cellStyle name="Normal 4 2 7" xfId="840"/>
    <cellStyle name="Normal 4 2 7 2" xfId="2301"/>
    <cellStyle name="Normal 4 2 8" xfId="1573"/>
    <cellStyle name="Normal 4 2 9" xfId="1306"/>
    <cellStyle name="Normal 4 3" xfId="107"/>
    <cellStyle name="Normal 4 3 2" xfId="177"/>
    <cellStyle name="Normal 4 3 2 2" xfId="311"/>
    <cellStyle name="Normal 4 3 2 2 2" xfId="647"/>
    <cellStyle name="Normal 4 3 2 2 2 2" xfId="2108"/>
    <cellStyle name="Normal 4 3 2 2 3" xfId="1112"/>
    <cellStyle name="Normal 4 3 2 2 3 2" xfId="2573"/>
    <cellStyle name="Normal 4 3 2 2 4" xfId="1775"/>
    <cellStyle name="Normal 4 3 2 3" xfId="452"/>
    <cellStyle name="Normal 4 3 2 3 2" xfId="1914"/>
    <cellStyle name="Normal 4 3 2 4" xfId="918"/>
    <cellStyle name="Normal 4 3 2 4 2" xfId="2379"/>
    <cellStyle name="Normal 4 3 2 5" xfId="1651"/>
    <cellStyle name="Normal 4 3 2 6" xfId="1454"/>
    <cellStyle name="Normal 4 3 3" xfId="249"/>
    <cellStyle name="Normal 4 3 3 2" xfId="709"/>
    <cellStyle name="Normal 4 3 3 2 2" xfId="1174"/>
    <cellStyle name="Normal 4 3 3 2 2 2" xfId="2635"/>
    <cellStyle name="Normal 4 3 3 2 3" xfId="2170"/>
    <cellStyle name="Normal 4 3 3 3" xfId="514"/>
    <cellStyle name="Normal 4 3 3 3 2" xfId="1976"/>
    <cellStyle name="Normal 4 3 3 4" xfId="980"/>
    <cellStyle name="Normal 4 3 3 4 2" xfId="2441"/>
    <cellStyle name="Normal 4 3 3 5" xfId="1713"/>
    <cellStyle name="Normal 4 3 3 6" xfId="1516"/>
    <cellStyle name="Normal 4 3 4" xfId="783"/>
    <cellStyle name="Normal 4 3 4 2" xfId="1248"/>
    <cellStyle name="Normal 4 3 4 2 2" xfId="2709"/>
    <cellStyle name="Normal 4 3 4 3" xfId="2244"/>
    <cellStyle name="Normal 4 3 4 4" xfId="1392"/>
    <cellStyle name="Normal 4 3 5" xfId="585"/>
    <cellStyle name="Normal 4 3 5 2" xfId="1050"/>
    <cellStyle name="Normal 4 3 5 2 2" xfId="2511"/>
    <cellStyle name="Normal 4 3 5 3" xfId="2046"/>
    <cellStyle name="Normal 4 3 6" xfId="390"/>
    <cellStyle name="Normal 4 3 6 2" xfId="1852"/>
    <cellStyle name="Normal 4 3 7" xfId="856"/>
    <cellStyle name="Normal 4 3 7 2" xfId="2317"/>
    <cellStyle name="Normal 4 3 8" xfId="1589"/>
    <cellStyle name="Normal 4 3 9" xfId="1322"/>
    <cellStyle name="Normal 4 4" xfId="138"/>
    <cellStyle name="Normal 4 4 2" xfId="272"/>
    <cellStyle name="Normal 4 4 2 2" xfId="608"/>
    <cellStyle name="Normal 4 4 2 2 2" xfId="2069"/>
    <cellStyle name="Normal 4 4 2 3" xfId="1073"/>
    <cellStyle name="Normal 4 4 2 3 2" xfId="2534"/>
    <cellStyle name="Normal 4 4 2 4" xfId="1736"/>
    <cellStyle name="Normal 4 4 3" xfId="413"/>
    <cellStyle name="Normal 4 4 3 2" xfId="1875"/>
    <cellStyle name="Normal 4 4 4" xfId="879"/>
    <cellStyle name="Normal 4 4 4 2" xfId="2340"/>
    <cellStyle name="Normal 4 4 5" xfId="1612"/>
    <cellStyle name="Normal 4 4 6" xfId="1415"/>
    <cellStyle name="Normal 4 5" xfId="190"/>
    <cellStyle name="Normal 4 5 2" xfId="317"/>
    <cellStyle name="Normal 4 5 2 2" xfId="546"/>
    <cellStyle name="Normal 4 5 2 2 2" xfId="2007"/>
    <cellStyle name="Normal 4 5 2 3" xfId="1011"/>
    <cellStyle name="Normal 4 5 2 3 2" xfId="2472"/>
    <cellStyle name="Normal 4 5 2 4" xfId="1781"/>
    <cellStyle name="Normal 4 5 3" xfId="351"/>
    <cellStyle name="Normal 4 5 3 2" xfId="1813"/>
    <cellStyle name="Normal 4 5 4" xfId="817"/>
    <cellStyle name="Normal 4 5 4 2" xfId="2278"/>
    <cellStyle name="Normal 4 5 5" xfId="1657"/>
    <cellStyle name="Normal 4 5 6" xfId="1353"/>
    <cellStyle name="Normal 4 6" xfId="210"/>
    <cellStyle name="Normal 4 6 2" xfId="670"/>
    <cellStyle name="Normal 4 6 2 2" xfId="1135"/>
    <cellStyle name="Normal 4 6 2 2 2" xfId="2596"/>
    <cellStyle name="Normal 4 6 2 3" xfId="2131"/>
    <cellStyle name="Normal 4 6 3" xfId="475"/>
    <cellStyle name="Normal 4 6 3 2" xfId="1937"/>
    <cellStyle name="Normal 4 6 4" xfId="941"/>
    <cellStyle name="Normal 4 6 4 2" xfId="2402"/>
    <cellStyle name="Normal 4 6 5" xfId="1674"/>
    <cellStyle name="Normal 4 6 6" xfId="1477"/>
    <cellStyle name="Normal 4 7" xfId="335"/>
    <cellStyle name="Normal 4 7 2" xfId="723"/>
    <cellStyle name="Normal 4 7 2 2" xfId="2184"/>
    <cellStyle name="Normal 4 7 3" xfId="1188"/>
    <cellStyle name="Normal 4 7 3 2" xfId="2649"/>
    <cellStyle name="Normal 4 7 4" xfId="1797"/>
    <cellStyle name="Normal 4 7 5" xfId="1530"/>
    <cellStyle name="Normal 4 8" xfId="733"/>
    <cellStyle name="Normal 4 8 2" xfId="1198"/>
    <cellStyle name="Normal 4 8 2 2" xfId="2659"/>
    <cellStyle name="Normal 4 8 3" xfId="2194"/>
    <cellStyle name="Normal 4 8 4" xfId="1337"/>
    <cellStyle name="Normal 4 9" xfId="530"/>
    <cellStyle name="Normal 4 9 2" xfId="995"/>
    <cellStyle name="Normal 4 9 2 2" xfId="2456"/>
    <cellStyle name="Normal 4 9 3" xfId="1991"/>
    <cellStyle name="Normal 5" xfId="12"/>
    <cellStyle name="Normal 5 2" xfId="13"/>
    <cellStyle name="Normal 5 3" xfId="14"/>
    <cellStyle name="Normal 5 4" xfId="15"/>
    <cellStyle name="Normal 5 5" xfId="16"/>
    <cellStyle name="Normal 5 6" xfId="17"/>
    <cellStyle name="Normal 6" xfId="18"/>
    <cellStyle name="Normal 6 10" xfId="454"/>
    <cellStyle name="Normal 6 10 2" xfId="649"/>
    <cellStyle name="Normal 6 10 2 2" xfId="1114"/>
    <cellStyle name="Normal 6 10 2 2 2" xfId="2575"/>
    <cellStyle name="Normal 6 10 2 3" xfId="2110"/>
    <cellStyle name="Normal 6 10 3" xfId="920"/>
    <cellStyle name="Normal 6 10 3 2" xfId="2381"/>
    <cellStyle name="Normal 6 10 4" xfId="1916"/>
    <cellStyle name="Normal 6 10 5" xfId="1456"/>
    <cellStyle name="Normal 6 11" xfId="329"/>
    <cellStyle name="Normal 6 11 2" xfId="717"/>
    <cellStyle name="Normal 6 11 2 2" xfId="2178"/>
    <cellStyle name="Normal 6 11 3" xfId="1182"/>
    <cellStyle name="Normal 6 11 3 2" xfId="2643"/>
    <cellStyle name="Normal 6 11 4" xfId="1791"/>
    <cellStyle name="Normal 6 11 5" xfId="1524"/>
    <cellStyle name="Normal 6 12" xfId="727"/>
    <cellStyle name="Normal 6 12 2" xfId="1192"/>
    <cellStyle name="Normal 6 12 2 2" xfId="2653"/>
    <cellStyle name="Normal 6 12 3" xfId="2188"/>
    <cellStyle name="Normal 6 12 4" xfId="1331"/>
    <cellStyle name="Normal 6 13" xfId="524"/>
    <cellStyle name="Normal 6 13 2" xfId="989"/>
    <cellStyle name="Normal 6 13 2 2" xfId="2450"/>
    <cellStyle name="Normal 6 13 3" xfId="1985"/>
    <cellStyle name="Normal 6 14" xfId="318"/>
    <cellStyle name="Normal 6 14 2" xfId="1782"/>
    <cellStyle name="Normal 6 15" xfId="795"/>
    <cellStyle name="Normal 6 15 2" xfId="2256"/>
    <cellStyle name="Normal 6 16" xfId="1262"/>
    <cellStyle name="Normal 6 2" xfId="47"/>
    <cellStyle name="Normal 6 2 10" xfId="1276"/>
    <cellStyle name="Normal 6 2 2" xfId="84"/>
    <cellStyle name="Normal 6 2 2 2" xfId="154"/>
    <cellStyle name="Normal 6 2 2 2 2" xfId="288"/>
    <cellStyle name="Normal 6 2 2 2 2 2" xfId="624"/>
    <cellStyle name="Normal 6 2 2 2 2 2 2" xfId="2085"/>
    <cellStyle name="Normal 6 2 2 2 2 3" xfId="1089"/>
    <cellStyle name="Normal 6 2 2 2 2 3 2" xfId="2550"/>
    <cellStyle name="Normal 6 2 2 2 2 4" xfId="1752"/>
    <cellStyle name="Normal 6 2 2 2 3" xfId="429"/>
    <cellStyle name="Normal 6 2 2 2 3 2" xfId="1891"/>
    <cellStyle name="Normal 6 2 2 2 4" xfId="895"/>
    <cellStyle name="Normal 6 2 2 2 4 2" xfId="2356"/>
    <cellStyle name="Normal 6 2 2 2 5" xfId="1628"/>
    <cellStyle name="Normal 6 2 2 2 6" xfId="1431"/>
    <cellStyle name="Normal 6 2 2 3" xfId="226"/>
    <cellStyle name="Normal 6 2 2 3 2" xfId="686"/>
    <cellStyle name="Normal 6 2 2 3 2 2" xfId="1151"/>
    <cellStyle name="Normal 6 2 2 3 2 2 2" xfId="2612"/>
    <cellStyle name="Normal 6 2 2 3 2 3" xfId="2147"/>
    <cellStyle name="Normal 6 2 2 3 3" xfId="491"/>
    <cellStyle name="Normal 6 2 2 3 3 2" xfId="1953"/>
    <cellStyle name="Normal 6 2 2 3 4" xfId="957"/>
    <cellStyle name="Normal 6 2 2 3 4 2" xfId="2418"/>
    <cellStyle name="Normal 6 2 2 3 5" xfId="1690"/>
    <cellStyle name="Normal 6 2 2 3 6" xfId="1493"/>
    <cellStyle name="Normal 6 2 2 4" xfId="760"/>
    <cellStyle name="Normal 6 2 2 4 2" xfId="1225"/>
    <cellStyle name="Normal 6 2 2 4 2 2" xfId="2686"/>
    <cellStyle name="Normal 6 2 2 4 3" xfId="2221"/>
    <cellStyle name="Normal 6 2 2 4 4" xfId="1369"/>
    <cellStyle name="Normal 6 2 2 5" xfId="562"/>
    <cellStyle name="Normal 6 2 2 5 2" xfId="1027"/>
    <cellStyle name="Normal 6 2 2 5 2 2" xfId="2488"/>
    <cellStyle name="Normal 6 2 2 5 3" xfId="2023"/>
    <cellStyle name="Normal 6 2 2 6" xfId="367"/>
    <cellStyle name="Normal 6 2 2 6 2" xfId="1829"/>
    <cellStyle name="Normal 6 2 2 7" xfId="833"/>
    <cellStyle name="Normal 6 2 2 7 2" xfId="2294"/>
    <cellStyle name="Normal 6 2 2 8" xfId="1566"/>
    <cellStyle name="Normal 6 2 2 9" xfId="1299"/>
    <cellStyle name="Normal 6 2 3" xfId="131"/>
    <cellStyle name="Normal 6 2 3 2" xfId="265"/>
    <cellStyle name="Normal 6 2 3 2 2" xfId="601"/>
    <cellStyle name="Normal 6 2 3 2 2 2" xfId="2062"/>
    <cellStyle name="Normal 6 2 3 2 3" xfId="1066"/>
    <cellStyle name="Normal 6 2 3 2 3 2" xfId="2527"/>
    <cellStyle name="Normal 6 2 3 2 4" xfId="1729"/>
    <cellStyle name="Normal 6 2 3 3" xfId="406"/>
    <cellStyle name="Normal 6 2 3 3 2" xfId="1868"/>
    <cellStyle name="Normal 6 2 3 4" xfId="872"/>
    <cellStyle name="Normal 6 2 3 4 2" xfId="2333"/>
    <cellStyle name="Normal 6 2 3 5" xfId="1605"/>
    <cellStyle name="Normal 6 2 3 6" xfId="1408"/>
    <cellStyle name="Normal 6 2 4" xfId="203"/>
    <cellStyle name="Normal 6 2 4 2" xfId="663"/>
    <cellStyle name="Normal 6 2 4 2 2" xfId="1128"/>
    <cellStyle name="Normal 6 2 4 2 2 2" xfId="2589"/>
    <cellStyle name="Normal 6 2 4 2 3" xfId="2124"/>
    <cellStyle name="Normal 6 2 4 3" xfId="468"/>
    <cellStyle name="Normal 6 2 4 3 2" xfId="1930"/>
    <cellStyle name="Normal 6 2 4 4" xfId="934"/>
    <cellStyle name="Normal 6 2 4 4 2" xfId="2395"/>
    <cellStyle name="Normal 6 2 4 5" xfId="1667"/>
    <cellStyle name="Normal 6 2 4 6" xfId="1470"/>
    <cellStyle name="Normal 6 2 5" xfId="739"/>
    <cellStyle name="Normal 6 2 5 2" xfId="1204"/>
    <cellStyle name="Normal 6 2 5 2 2" xfId="2665"/>
    <cellStyle name="Normal 6 2 5 3" xfId="2200"/>
    <cellStyle name="Normal 6 2 5 4" xfId="1346"/>
    <cellStyle name="Normal 6 2 6" xfId="539"/>
    <cellStyle name="Normal 6 2 6 2" xfId="1004"/>
    <cellStyle name="Normal 6 2 6 2 2" xfId="2465"/>
    <cellStyle name="Normal 6 2 6 3" xfId="2000"/>
    <cellStyle name="Normal 6 2 7" xfId="344"/>
    <cellStyle name="Normal 6 2 7 2" xfId="1806"/>
    <cellStyle name="Normal 6 2 8" xfId="810"/>
    <cellStyle name="Normal 6 2 8 2" xfId="2271"/>
    <cellStyle name="Normal 6 2 9" xfId="1543"/>
    <cellStyle name="Normal 6 3" xfId="53"/>
    <cellStyle name="Normal 6 3 10" xfId="1277"/>
    <cellStyle name="Normal 6 3 2" xfId="85"/>
    <cellStyle name="Normal 6 3 2 2" xfId="155"/>
    <cellStyle name="Normal 6 3 2 2 2" xfId="289"/>
    <cellStyle name="Normal 6 3 2 2 2 2" xfId="625"/>
    <cellStyle name="Normal 6 3 2 2 2 2 2" xfId="2086"/>
    <cellStyle name="Normal 6 3 2 2 2 3" xfId="1090"/>
    <cellStyle name="Normal 6 3 2 2 2 3 2" xfId="2551"/>
    <cellStyle name="Normal 6 3 2 2 2 4" xfId="1753"/>
    <cellStyle name="Normal 6 3 2 2 3" xfId="430"/>
    <cellStyle name="Normal 6 3 2 2 3 2" xfId="1892"/>
    <cellStyle name="Normal 6 3 2 2 4" xfId="896"/>
    <cellStyle name="Normal 6 3 2 2 4 2" xfId="2357"/>
    <cellStyle name="Normal 6 3 2 2 5" xfId="1629"/>
    <cellStyle name="Normal 6 3 2 2 6" xfId="1432"/>
    <cellStyle name="Normal 6 3 2 3" xfId="227"/>
    <cellStyle name="Normal 6 3 2 3 2" xfId="687"/>
    <cellStyle name="Normal 6 3 2 3 2 2" xfId="1152"/>
    <cellStyle name="Normal 6 3 2 3 2 2 2" xfId="2613"/>
    <cellStyle name="Normal 6 3 2 3 2 3" xfId="2148"/>
    <cellStyle name="Normal 6 3 2 3 3" xfId="492"/>
    <cellStyle name="Normal 6 3 2 3 3 2" xfId="1954"/>
    <cellStyle name="Normal 6 3 2 3 4" xfId="958"/>
    <cellStyle name="Normal 6 3 2 3 4 2" xfId="2419"/>
    <cellStyle name="Normal 6 3 2 3 5" xfId="1691"/>
    <cellStyle name="Normal 6 3 2 3 6" xfId="1494"/>
    <cellStyle name="Normal 6 3 2 4" xfId="761"/>
    <cellStyle name="Normal 6 3 2 4 2" xfId="1226"/>
    <cellStyle name="Normal 6 3 2 4 2 2" xfId="2687"/>
    <cellStyle name="Normal 6 3 2 4 3" xfId="2222"/>
    <cellStyle name="Normal 6 3 2 4 4" xfId="1370"/>
    <cellStyle name="Normal 6 3 2 5" xfId="563"/>
    <cellStyle name="Normal 6 3 2 5 2" xfId="1028"/>
    <cellStyle name="Normal 6 3 2 5 2 2" xfId="2489"/>
    <cellStyle name="Normal 6 3 2 5 3" xfId="2024"/>
    <cellStyle name="Normal 6 3 2 6" xfId="368"/>
    <cellStyle name="Normal 6 3 2 6 2" xfId="1830"/>
    <cellStyle name="Normal 6 3 2 7" xfId="834"/>
    <cellStyle name="Normal 6 3 2 7 2" xfId="2295"/>
    <cellStyle name="Normal 6 3 2 8" xfId="1567"/>
    <cellStyle name="Normal 6 3 2 9" xfId="1300"/>
    <cellStyle name="Normal 6 3 3" xfId="132"/>
    <cellStyle name="Normal 6 3 3 2" xfId="266"/>
    <cellStyle name="Normal 6 3 3 2 2" xfId="602"/>
    <cellStyle name="Normal 6 3 3 2 2 2" xfId="2063"/>
    <cellStyle name="Normal 6 3 3 2 3" xfId="1067"/>
    <cellStyle name="Normal 6 3 3 2 3 2" xfId="2528"/>
    <cellStyle name="Normal 6 3 3 2 4" xfId="1730"/>
    <cellStyle name="Normal 6 3 3 3" xfId="407"/>
    <cellStyle name="Normal 6 3 3 3 2" xfId="1869"/>
    <cellStyle name="Normal 6 3 3 4" xfId="873"/>
    <cellStyle name="Normal 6 3 3 4 2" xfId="2334"/>
    <cellStyle name="Normal 6 3 3 5" xfId="1606"/>
    <cellStyle name="Normal 6 3 3 6" xfId="1409"/>
    <cellStyle name="Normal 6 3 4" xfId="204"/>
    <cellStyle name="Normal 6 3 4 2" xfId="664"/>
    <cellStyle name="Normal 6 3 4 2 2" xfId="1129"/>
    <cellStyle name="Normal 6 3 4 2 2 2" xfId="2590"/>
    <cellStyle name="Normal 6 3 4 2 3" xfId="2125"/>
    <cellStyle name="Normal 6 3 4 3" xfId="469"/>
    <cellStyle name="Normal 6 3 4 3 2" xfId="1931"/>
    <cellStyle name="Normal 6 3 4 4" xfId="935"/>
    <cellStyle name="Normal 6 3 4 4 2" xfId="2396"/>
    <cellStyle name="Normal 6 3 4 5" xfId="1668"/>
    <cellStyle name="Normal 6 3 4 6" xfId="1471"/>
    <cellStyle name="Normal 6 3 5" xfId="740"/>
    <cellStyle name="Normal 6 3 5 2" xfId="1205"/>
    <cellStyle name="Normal 6 3 5 2 2" xfId="2666"/>
    <cellStyle name="Normal 6 3 5 3" xfId="2201"/>
    <cellStyle name="Normal 6 3 5 4" xfId="1347"/>
    <cellStyle name="Normal 6 3 6" xfId="540"/>
    <cellStyle name="Normal 6 3 6 2" xfId="1005"/>
    <cellStyle name="Normal 6 3 6 2 2" xfId="2466"/>
    <cellStyle name="Normal 6 3 6 3" xfId="2001"/>
    <cellStyle name="Normal 6 3 7" xfId="345"/>
    <cellStyle name="Normal 6 3 7 2" xfId="1807"/>
    <cellStyle name="Normal 6 3 8" xfId="811"/>
    <cellStyle name="Normal 6 3 8 2" xfId="2272"/>
    <cellStyle name="Normal 6 3 9" xfId="1544"/>
    <cellStyle name="Normal 6 4" xfId="64"/>
    <cellStyle name="Normal 6 4 10" xfId="1285"/>
    <cellStyle name="Normal 6 4 2" xfId="93"/>
    <cellStyle name="Normal 6 4 2 2" xfId="163"/>
    <cellStyle name="Normal 6 4 2 2 2" xfId="297"/>
    <cellStyle name="Normal 6 4 2 2 2 2" xfId="633"/>
    <cellStyle name="Normal 6 4 2 2 2 2 2" xfId="2094"/>
    <cellStyle name="Normal 6 4 2 2 2 3" xfId="1098"/>
    <cellStyle name="Normal 6 4 2 2 2 3 2" xfId="2559"/>
    <cellStyle name="Normal 6 4 2 2 2 4" xfId="1761"/>
    <cellStyle name="Normal 6 4 2 2 3" xfId="438"/>
    <cellStyle name="Normal 6 4 2 2 3 2" xfId="1900"/>
    <cellStyle name="Normal 6 4 2 2 4" xfId="904"/>
    <cellStyle name="Normal 6 4 2 2 4 2" xfId="2365"/>
    <cellStyle name="Normal 6 4 2 2 5" xfId="1637"/>
    <cellStyle name="Normal 6 4 2 2 6" xfId="1440"/>
    <cellStyle name="Normal 6 4 2 3" xfId="235"/>
    <cellStyle name="Normal 6 4 2 3 2" xfId="695"/>
    <cellStyle name="Normal 6 4 2 3 2 2" xfId="1160"/>
    <cellStyle name="Normal 6 4 2 3 2 2 2" xfId="2621"/>
    <cellStyle name="Normal 6 4 2 3 2 3" xfId="2156"/>
    <cellStyle name="Normal 6 4 2 3 3" xfId="500"/>
    <cellStyle name="Normal 6 4 2 3 3 2" xfId="1962"/>
    <cellStyle name="Normal 6 4 2 3 4" xfId="966"/>
    <cellStyle name="Normal 6 4 2 3 4 2" xfId="2427"/>
    <cellStyle name="Normal 6 4 2 3 5" xfId="1699"/>
    <cellStyle name="Normal 6 4 2 3 6" xfId="1502"/>
    <cellStyle name="Normal 6 4 2 4" xfId="769"/>
    <cellStyle name="Normal 6 4 2 4 2" xfId="1234"/>
    <cellStyle name="Normal 6 4 2 4 2 2" xfId="2695"/>
    <cellStyle name="Normal 6 4 2 4 3" xfId="2230"/>
    <cellStyle name="Normal 6 4 2 4 4" xfId="1378"/>
    <cellStyle name="Normal 6 4 2 5" xfId="571"/>
    <cellStyle name="Normal 6 4 2 5 2" xfId="1036"/>
    <cellStyle name="Normal 6 4 2 5 2 2" xfId="2497"/>
    <cellStyle name="Normal 6 4 2 5 3" xfId="2032"/>
    <cellStyle name="Normal 6 4 2 6" xfId="376"/>
    <cellStyle name="Normal 6 4 2 6 2" xfId="1838"/>
    <cellStyle name="Normal 6 4 2 7" xfId="842"/>
    <cellStyle name="Normal 6 4 2 7 2" xfId="2303"/>
    <cellStyle name="Normal 6 4 2 8" xfId="1575"/>
    <cellStyle name="Normal 6 4 2 9" xfId="1308"/>
    <cellStyle name="Normal 6 4 3" xfId="140"/>
    <cellStyle name="Normal 6 4 3 2" xfId="274"/>
    <cellStyle name="Normal 6 4 3 2 2" xfId="610"/>
    <cellStyle name="Normal 6 4 3 2 2 2" xfId="2071"/>
    <cellStyle name="Normal 6 4 3 2 3" xfId="1075"/>
    <cellStyle name="Normal 6 4 3 2 3 2" xfId="2536"/>
    <cellStyle name="Normal 6 4 3 2 4" xfId="1738"/>
    <cellStyle name="Normal 6 4 3 3" xfId="415"/>
    <cellStyle name="Normal 6 4 3 3 2" xfId="1877"/>
    <cellStyle name="Normal 6 4 3 4" xfId="881"/>
    <cellStyle name="Normal 6 4 3 4 2" xfId="2342"/>
    <cellStyle name="Normal 6 4 3 5" xfId="1614"/>
    <cellStyle name="Normal 6 4 3 6" xfId="1417"/>
    <cellStyle name="Normal 6 4 4" xfId="212"/>
    <cellStyle name="Normal 6 4 4 2" xfId="672"/>
    <cellStyle name="Normal 6 4 4 2 2" xfId="1137"/>
    <cellStyle name="Normal 6 4 4 2 2 2" xfId="2598"/>
    <cellStyle name="Normal 6 4 4 2 3" xfId="2133"/>
    <cellStyle name="Normal 6 4 4 3" xfId="477"/>
    <cellStyle name="Normal 6 4 4 3 2" xfId="1939"/>
    <cellStyle name="Normal 6 4 4 4" xfId="943"/>
    <cellStyle name="Normal 6 4 4 4 2" xfId="2404"/>
    <cellStyle name="Normal 6 4 4 5" xfId="1676"/>
    <cellStyle name="Normal 6 4 4 6" xfId="1479"/>
    <cellStyle name="Normal 6 4 5" xfId="746"/>
    <cellStyle name="Normal 6 4 5 2" xfId="1211"/>
    <cellStyle name="Normal 6 4 5 2 2" xfId="2672"/>
    <cellStyle name="Normal 6 4 5 3" xfId="2207"/>
    <cellStyle name="Normal 6 4 5 4" xfId="1355"/>
    <cellStyle name="Normal 6 4 6" xfId="548"/>
    <cellStyle name="Normal 6 4 6 2" xfId="1013"/>
    <cellStyle name="Normal 6 4 6 2 2" xfId="2474"/>
    <cellStyle name="Normal 6 4 6 3" xfId="2009"/>
    <cellStyle name="Normal 6 4 7" xfId="353"/>
    <cellStyle name="Normal 6 4 7 2" xfId="1815"/>
    <cellStyle name="Normal 6 4 8" xfId="819"/>
    <cellStyle name="Normal 6 4 8 2" xfId="2280"/>
    <cellStyle name="Normal 6 4 9" xfId="1552"/>
    <cellStyle name="Normal 6 5" xfId="72"/>
    <cellStyle name="Normal 6 6" xfId="101"/>
    <cellStyle name="Normal 6 6 2" xfId="171"/>
    <cellStyle name="Normal 6 6 2 2" xfId="305"/>
    <cellStyle name="Normal 6 6 2 2 2" xfId="641"/>
    <cellStyle name="Normal 6 6 2 2 2 2" xfId="2102"/>
    <cellStyle name="Normal 6 6 2 2 3" xfId="1106"/>
    <cellStyle name="Normal 6 6 2 2 3 2" xfId="2567"/>
    <cellStyle name="Normal 6 6 2 2 4" xfId="1769"/>
    <cellStyle name="Normal 6 6 2 3" xfId="446"/>
    <cellStyle name="Normal 6 6 2 3 2" xfId="1908"/>
    <cellStyle name="Normal 6 6 2 4" xfId="912"/>
    <cellStyle name="Normal 6 6 2 4 2" xfId="2373"/>
    <cellStyle name="Normal 6 6 2 5" xfId="1645"/>
    <cellStyle name="Normal 6 6 2 6" xfId="1448"/>
    <cellStyle name="Normal 6 6 3" xfId="243"/>
    <cellStyle name="Normal 6 6 3 2" xfId="703"/>
    <cellStyle name="Normal 6 6 3 2 2" xfId="1168"/>
    <cellStyle name="Normal 6 6 3 2 2 2" xfId="2629"/>
    <cellStyle name="Normal 6 6 3 2 3" xfId="2164"/>
    <cellStyle name="Normal 6 6 3 3" xfId="508"/>
    <cellStyle name="Normal 6 6 3 3 2" xfId="1970"/>
    <cellStyle name="Normal 6 6 3 4" xfId="974"/>
    <cellStyle name="Normal 6 6 3 4 2" xfId="2435"/>
    <cellStyle name="Normal 6 6 3 5" xfId="1707"/>
    <cellStyle name="Normal 6 6 3 6" xfId="1510"/>
    <cellStyle name="Normal 6 6 4" xfId="777"/>
    <cellStyle name="Normal 6 6 4 2" xfId="1242"/>
    <cellStyle name="Normal 6 6 4 2 2" xfId="2703"/>
    <cellStyle name="Normal 6 6 4 3" xfId="2238"/>
    <cellStyle name="Normal 6 6 4 4" xfId="1386"/>
    <cellStyle name="Normal 6 6 5" xfId="579"/>
    <cellStyle name="Normal 6 6 5 2" xfId="1044"/>
    <cellStyle name="Normal 6 6 5 2 2" xfId="2505"/>
    <cellStyle name="Normal 6 6 5 3" xfId="2040"/>
    <cellStyle name="Normal 6 6 6" xfId="384"/>
    <cellStyle name="Normal 6 6 6 2" xfId="1846"/>
    <cellStyle name="Normal 6 6 7" xfId="850"/>
    <cellStyle name="Normal 6 6 7 2" xfId="2311"/>
    <cellStyle name="Normal 6 6 8" xfId="1583"/>
    <cellStyle name="Normal 6 6 9" xfId="1316"/>
    <cellStyle name="Normal 6 7" xfId="112"/>
    <cellStyle name="Normal 6 7 2" xfId="251"/>
    <cellStyle name="Normal 6 7 2 2" xfId="711"/>
    <cellStyle name="Normal 6 7 2 2 2" xfId="1176"/>
    <cellStyle name="Normal 6 7 2 2 2 2" xfId="2637"/>
    <cellStyle name="Normal 6 7 2 2 3" xfId="2172"/>
    <cellStyle name="Normal 6 7 2 3" xfId="516"/>
    <cellStyle name="Normal 6 7 2 3 2" xfId="1978"/>
    <cellStyle name="Normal 6 7 2 4" xfId="982"/>
    <cellStyle name="Normal 6 7 2 4 2" xfId="2443"/>
    <cellStyle name="Normal 6 7 2 5" xfId="1715"/>
    <cellStyle name="Normal 6 7 2 6" xfId="1518"/>
    <cellStyle name="Normal 6 7 3" xfId="785"/>
    <cellStyle name="Normal 6 7 3 2" xfId="1250"/>
    <cellStyle name="Normal 6 7 3 2 2" xfId="2711"/>
    <cellStyle name="Normal 6 7 3 3" xfId="2246"/>
    <cellStyle name="Normal 6 7 3 4" xfId="1394"/>
    <cellStyle name="Normal 6 7 4" xfId="587"/>
    <cellStyle name="Normal 6 7 4 2" xfId="1052"/>
    <cellStyle name="Normal 6 7 4 2 2" xfId="2513"/>
    <cellStyle name="Normal 6 7 4 3" xfId="2048"/>
    <cellStyle name="Normal 6 7 5" xfId="392"/>
    <cellStyle name="Normal 6 7 5 2" xfId="1854"/>
    <cellStyle name="Normal 6 7 6" xfId="858"/>
    <cellStyle name="Normal 6 7 6 2" xfId="2319"/>
    <cellStyle name="Normal 6 7 7" xfId="1591"/>
    <cellStyle name="Normal 6 7 8" xfId="1324"/>
    <cellStyle name="Normal 6 8" xfId="120"/>
    <cellStyle name="Normal 6 9" xfId="181"/>
    <cellStyle name="Normal 7" xfId="19"/>
    <cellStyle name="Normal 7 2" xfId="20"/>
    <cellStyle name="Normal 7 3" xfId="21"/>
    <cellStyle name="Normal 7 4" xfId="22"/>
    <cellStyle name="Normal 7 5" xfId="23"/>
    <cellStyle name="Normal 7 6" xfId="24"/>
    <cellStyle name="Normal 8" xfId="25"/>
    <cellStyle name="Normal 8 2" xfId="26"/>
    <cellStyle name="Normal 8 3" xfId="27"/>
    <cellStyle name="Normal 8 4" xfId="28"/>
    <cellStyle name="Normal 8 5" xfId="29"/>
    <cellStyle name="Normal 8 6" xfId="30"/>
    <cellStyle name="Normal 9" xfId="31"/>
    <cellStyle name="Normal 9 10" xfId="455"/>
    <cellStyle name="Normal 9 10 2" xfId="650"/>
    <cellStyle name="Normal 9 10 2 2" xfId="1115"/>
    <cellStyle name="Normal 9 10 2 2 2" xfId="2576"/>
    <cellStyle name="Normal 9 10 2 3" xfId="2111"/>
    <cellStyle name="Normal 9 10 3" xfId="921"/>
    <cellStyle name="Normal 9 10 3 2" xfId="2382"/>
    <cellStyle name="Normal 9 10 4" xfId="1917"/>
    <cellStyle name="Normal 9 10 5" xfId="1457"/>
    <cellStyle name="Normal 9 11" xfId="330"/>
    <cellStyle name="Normal 9 11 2" xfId="718"/>
    <cellStyle name="Normal 9 11 2 2" xfId="2179"/>
    <cellStyle name="Normal 9 11 3" xfId="1183"/>
    <cellStyle name="Normal 9 11 3 2" xfId="2644"/>
    <cellStyle name="Normal 9 11 4" xfId="1792"/>
    <cellStyle name="Normal 9 11 5" xfId="1525"/>
    <cellStyle name="Normal 9 12" xfId="728"/>
    <cellStyle name="Normal 9 12 2" xfId="1193"/>
    <cellStyle name="Normal 9 12 2 2" xfId="2654"/>
    <cellStyle name="Normal 9 12 3" xfId="2189"/>
    <cellStyle name="Normal 9 12 4" xfId="1332"/>
    <cellStyle name="Normal 9 13" xfId="525"/>
    <cellStyle name="Normal 9 13 2" xfId="990"/>
    <cellStyle name="Normal 9 13 2 2" xfId="2451"/>
    <cellStyle name="Normal 9 13 3" xfId="1986"/>
    <cellStyle name="Normal 9 14" xfId="319"/>
    <cellStyle name="Normal 9 14 2" xfId="1783"/>
    <cellStyle name="Normal 9 15" xfId="796"/>
    <cellStyle name="Normal 9 15 2" xfId="2257"/>
    <cellStyle name="Normal 9 16" xfId="1263"/>
    <cellStyle name="Normal 9 2" xfId="43"/>
    <cellStyle name="Normal 9 2 10" xfId="1273"/>
    <cellStyle name="Normal 9 2 2" xfId="81"/>
    <cellStyle name="Normal 9 2 2 2" xfId="151"/>
    <cellStyle name="Normal 9 2 2 2 2" xfId="285"/>
    <cellStyle name="Normal 9 2 2 2 2 2" xfId="621"/>
    <cellStyle name="Normal 9 2 2 2 2 2 2" xfId="2082"/>
    <cellStyle name="Normal 9 2 2 2 2 3" xfId="1086"/>
    <cellStyle name="Normal 9 2 2 2 2 3 2" xfId="2547"/>
    <cellStyle name="Normal 9 2 2 2 2 4" xfId="1749"/>
    <cellStyle name="Normal 9 2 2 2 3" xfId="426"/>
    <cellStyle name="Normal 9 2 2 2 3 2" xfId="1888"/>
    <cellStyle name="Normal 9 2 2 2 4" xfId="892"/>
    <cellStyle name="Normal 9 2 2 2 4 2" xfId="2353"/>
    <cellStyle name="Normal 9 2 2 2 5" xfId="1625"/>
    <cellStyle name="Normal 9 2 2 2 6" xfId="1428"/>
    <cellStyle name="Normal 9 2 2 3" xfId="223"/>
    <cellStyle name="Normal 9 2 2 3 2" xfId="683"/>
    <cellStyle name="Normal 9 2 2 3 2 2" xfId="1148"/>
    <cellStyle name="Normal 9 2 2 3 2 2 2" xfId="2609"/>
    <cellStyle name="Normal 9 2 2 3 2 3" xfId="2144"/>
    <cellStyle name="Normal 9 2 2 3 3" xfId="488"/>
    <cellStyle name="Normal 9 2 2 3 3 2" xfId="1950"/>
    <cellStyle name="Normal 9 2 2 3 4" xfId="954"/>
    <cellStyle name="Normal 9 2 2 3 4 2" xfId="2415"/>
    <cellStyle name="Normal 9 2 2 3 5" xfId="1687"/>
    <cellStyle name="Normal 9 2 2 3 6" xfId="1490"/>
    <cellStyle name="Normal 9 2 2 4" xfId="757"/>
    <cellStyle name="Normal 9 2 2 4 2" xfId="1222"/>
    <cellStyle name="Normal 9 2 2 4 2 2" xfId="2683"/>
    <cellStyle name="Normal 9 2 2 4 3" xfId="2218"/>
    <cellStyle name="Normal 9 2 2 4 4" xfId="1366"/>
    <cellStyle name="Normal 9 2 2 5" xfId="559"/>
    <cellStyle name="Normal 9 2 2 5 2" xfId="1024"/>
    <cellStyle name="Normal 9 2 2 5 2 2" xfId="2485"/>
    <cellStyle name="Normal 9 2 2 5 3" xfId="2020"/>
    <cellStyle name="Normal 9 2 2 6" xfId="364"/>
    <cellStyle name="Normal 9 2 2 6 2" xfId="1826"/>
    <cellStyle name="Normal 9 2 2 7" xfId="830"/>
    <cellStyle name="Normal 9 2 2 7 2" xfId="2291"/>
    <cellStyle name="Normal 9 2 2 8" xfId="1563"/>
    <cellStyle name="Normal 9 2 2 9" xfId="1296"/>
    <cellStyle name="Normal 9 2 3" xfId="128"/>
    <cellStyle name="Normal 9 2 3 2" xfId="262"/>
    <cellStyle name="Normal 9 2 3 2 2" xfId="598"/>
    <cellStyle name="Normal 9 2 3 2 2 2" xfId="2059"/>
    <cellStyle name="Normal 9 2 3 2 3" xfId="1063"/>
    <cellStyle name="Normal 9 2 3 2 3 2" xfId="2524"/>
    <cellStyle name="Normal 9 2 3 2 4" xfId="1726"/>
    <cellStyle name="Normal 9 2 3 3" xfId="403"/>
    <cellStyle name="Normal 9 2 3 3 2" xfId="1865"/>
    <cellStyle name="Normal 9 2 3 4" xfId="869"/>
    <cellStyle name="Normal 9 2 3 4 2" xfId="2330"/>
    <cellStyle name="Normal 9 2 3 5" xfId="1602"/>
    <cellStyle name="Normal 9 2 3 6" xfId="1405"/>
    <cellStyle name="Normal 9 2 4" xfId="200"/>
    <cellStyle name="Normal 9 2 4 2" xfId="660"/>
    <cellStyle name="Normal 9 2 4 2 2" xfId="1125"/>
    <cellStyle name="Normal 9 2 4 2 2 2" xfId="2586"/>
    <cellStyle name="Normal 9 2 4 2 3" xfId="2121"/>
    <cellStyle name="Normal 9 2 4 3" xfId="465"/>
    <cellStyle name="Normal 9 2 4 3 2" xfId="1927"/>
    <cellStyle name="Normal 9 2 4 4" xfId="931"/>
    <cellStyle name="Normal 9 2 4 4 2" xfId="2392"/>
    <cellStyle name="Normal 9 2 4 5" xfId="1664"/>
    <cellStyle name="Normal 9 2 4 6" xfId="1467"/>
    <cellStyle name="Normal 9 2 5" xfId="736"/>
    <cellStyle name="Normal 9 2 5 2" xfId="1201"/>
    <cellStyle name="Normal 9 2 5 2 2" xfId="2662"/>
    <cellStyle name="Normal 9 2 5 3" xfId="2197"/>
    <cellStyle name="Normal 9 2 5 4" xfId="1343"/>
    <cellStyle name="Normal 9 2 6" xfId="536"/>
    <cellStyle name="Normal 9 2 6 2" xfId="1001"/>
    <cellStyle name="Normal 9 2 6 2 2" xfId="2462"/>
    <cellStyle name="Normal 9 2 6 3" xfId="1997"/>
    <cellStyle name="Normal 9 2 7" xfId="341"/>
    <cellStyle name="Normal 9 2 7 2" xfId="1803"/>
    <cellStyle name="Normal 9 2 8" xfId="807"/>
    <cellStyle name="Normal 9 2 8 2" xfId="2268"/>
    <cellStyle name="Normal 9 2 9" xfId="1540"/>
    <cellStyle name="Normal 9 3" xfId="54"/>
    <cellStyle name="Normal 9 3 10" xfId="1278"/>
    <cellStyle name="Normal 9 3 2" xfId="86"/>
    <cellStyle name="Normal 9 3 2 2" xfId="156"/>
    <cellStyle name="Normal 9 3 2 2 2" xfId="290"/>
    <cellStyle name="Normal 9 3 2 2 2 2" xfId="626"/>
    <cellStyle name="Normal 9 3 2 2 2 2 2" xfId="2087"/>
    <cellStyle name="Normal 9 3 2 2 2 3" xfId="1091"/>
    <cellStyle name="Normal 9 3 2 2 2 3 2" xfId="2552"/>
    <cellStyle name="Normal 9 3 2 2 2 4" xfId="1754"/>
    <cellStyle name="Normal 9 3 2 2 3" xfId="431"/>
    <cellStyle name="Normal 9 3 2 2 3 2" xfId="1893"/>
    <cellStyle name="Normal 9 3 2 2 4" xfId="897"/>
    <cellStyle name="Normal 9 3 2 2 4 2" xfId="2358"/>
    <cellStyle name="Normal 9 3 2 2 5" xfId="1630"/>
    <cellStyle name="Normal 9 3 2 2 6" xfId="1433"/>
    <cellStyle name="Normal 9 3 2 3" xfId="228"/>
    <cellStyle name="Normal 9 3 2 3 2" xfId="688"/>
    <cellStyle name="Normal 9 3 2 3 2 2" xfId="1153"/>
    <cellStyle name="Normal 9 3 2 3 2 2 2" xfId="2614"/>
    <cellStyle name="Normal 9 3 2 3 2 3" xfId="2149"/>
    <cellStyle name="Normal 9 3 2 3 3" xfId="493"/>
    <cellStyle name="Normal 9 3 2 3 3 2" xfId="1955"/>
    <cellStyle name="Normal 9 3 2 3 4" xfId="959"/>
    <cellStyle name="Normal 9 3 2 3 4 2" xfId="2420"/>
    <cellStyle name="Normal 9 3 2 3 5" xfId="1692"/>
    <cellStyle name="Normal 9 3 2 3 6" xfId="1495"/>
    <cellStyle name="Normal 9 3 2 4" xfId="762"/>
    <cellStyle name="Normal 9 3 2 4 2" xfId="1227"/>
    <cellStyle name="Normal 9 3 2 4 2 2" xfId="2688"/>
    <cellStyle name="Normal 9 3 2 4 3" xfId="2223"/>
    <cellStyle name="Normal 9 3 2 4 4" xfId="1371"/>
    <cellStyle name="Normal 9 3 2 5" xfId="564"/>
    <cellStyle name="Normal 9 3 2 5 2" xfId="1029"/>
    <cellStyle name="Normal 9 3 2 5 2 2" xfId="2490"/>
    <cellStyle name="Normal 9 3 2 5 3" xfId="2025"/>
    <cellStyle name="Normal 9 3 2 6" xfId="369"/>
    <cellStyle name="Normal 9 3 2 6 2" xfId="1831"/>
    <cellStyle name="Normal 9 3 2 7" xfId="835"/>
    <cellStyle name="Normal 9 3 2 7 2" xfId="2296"/>
    <cellStyle name="Normal 9 3 2 8" xfId="1568"/>
    <cellStyle name="Normal 9 3 2 9" xfId="1301"/>
    <cellStyle name="Normal 9 3 3" xfId="133"/>
    <cellStyle name="Normal 9 3 3 2" xfId="267"/>
    <cellStyle name="Normal 9 3 3 2 2" xfId="603"/>
    <cellStyle name="Normal 9 3 3 2 2 2" xfId="2064"/>
    <cellStyle name="Normal 9 3 3 2 3" xfId="1068"/>
    <cellStyle name="Normal 9 3 3 2 3 2" xfId="2529"/>
    <cellStyle name="Normal 9 3 3 2 4" xfId="1731"/>
    <cellStyle name="Normal 9 3 3 3" xfId="408"/>
    <cellStyle name="Normal 9 3 3 3 2" xfId="1870"/>
    <cellStyle name="Normal 9 3 3 4" xfId="874"/>
    <cellStyle name="Normal 9 3 3 4 2" xfId="2335"/>
    <cellStyle name="Normal 9 3 3 5" xfId="1607"/>
    <cellStyle name="Normal 9 3 3 6" xfId="1410"/>
    <cellStyle name="Normal 9 3 4" xfId="205"/>
    <cellStyle name="Normal 9 3 4 2" xfId="665"/>
    <cellStyle name="Normal 9 3 4 2 2" xfId="1130"/>
    <cellStyle name="Normal 9 3 4 2 2 2" xfId="2591"/>
    <cellStyle name="Normal 9 3 4 2 3" xfId="2126"/>
    <cellStyle name="Normal 9 3 4 3" xfId="470"/>
    <cellStyle name="Normal 9 3 4 3 2" xfId="1932"/>
    <cellStyle name="Normal 9 3 4 4" xfId="936"/>
    <cellStyle name="Normal 9 3 4 4 2" xfId="2397"/>
    <cellStyle name="Normal 9 3 4 5" xfId="1669"/>
    <cellStyle name="Normal 9 3 4 6" xfId="1472"/>
    <cellStyle name="Normal 9 3 5" xfId="741"/>
    <cellStyle name="Normal 9 3 5 2" xfId="1206"/>
    <cellStyle name="Normal 9 3 5 2 2" xfId="2667"/>
    <cellStyle name="Normal 9 3 5 3" xfId="2202"/>
    <cellStyle name="Normal 9 3 5 4" xfId="1348"/>
    <cellStyle name="Normal 9 3 6" xfId="541"/>
    <cellStyle name="Normal 9 3 6 2" xfId="1006"/>
    <cellStyle name="Normal 9 3 6 2 2" xfId="2467"/>
    <cellStyle name="Normal 9 3 6 3" xfId="2002"/>
    <cellStyle name="Normal 9 3 7" xfId="346"/>
    <cellStyle name="Normal 9 3 7 2" xfId="1808"/>
    <cellStyle name="Normal 9 3 8" xfId="812"/>
    <cellStyle name="Normal 9 3 8 2" xfId="2273"/>
    <cellStyle name="Normal 9 3 9" xfId="1545"/>
    <cellStyle name="Normal 9 4" xfId="65"/>
    <cellStyle name="Normal 9 4 10" xfId="1286"/>
    <cellStyle name="Normal 9 4 2" xfId="94"/>
    <cellStyle name="Normal 9 4 2 2" xfId="164"/>
    <cellStyle name="Normal 9 4 2 2 2" xfId="298"/>
    <cellStyle name="Normal 9 4 2 2 2 2" xfId="634"/>
    <cellStyle name="Normal 9 4 2 2 2 2 2" xfId="2095"/>
    <cellStyle name="Normal 9 4 2 2 2 3" xfId="1099"/>
    <cellStyle name="Normal 9 4 2 2 2 3 2" xfId="2560"/>
    <cellStyle name="Normal 9 4 2 2 2 4" xfId="1762"/>
    <cellStyle name="Normal 9 4 2 2 3" xfId="439"/>
    <cellStyle name="Normal 9 4 2 2 3 2" xfId="1901"/>
    <cellStyle name="Normal 9 4 2 2 4" xfId="905"/>
    <cellStyle name="Normal 9 4 2 2 4 2" xfId="2366"/>
    <cellStyle name="Normal 9 4 2 2 5" xfId="1638"/>
    <cellStyle name="Normal 9 4 2 2 6" xfId="1441"/>
    <cellStyle name="Normal 9 4 2 3" xfId="236"/>
    <cellStyle name="Normal 9 4 2 3 2" xfId="696"/>
    <cellStyle name="Normal 9 4 2 3 2 2" xfId="1161"/>
    <cellStyle name="Normal 9 4 2 3 2 2 2" xfId="2622"/>
    <cellStyle name="Normal 9 4 2 3 2 3" xfId="2157"/>
    <cellStyle name="Normal 9 4 2 3 3" xfId="501"/>
    <cellStyle name="Normal 9 4 2 3 3 2" xfId="1963"/>
    <cellStyle name="Normal 9 4 2 3 4" xfId="967"/>
    <cellStyle name="Normal 9 4 2 3 4 2" xfId="2428"/>
    <cellStyle name="Normal 9 4 2 3 5" xfId="1700"/>
    <cellStyle name="Normal 9 4 2 3 6" xfId="1503"/>
    <cellStyle name="Normal 9 4 2 4" xfId="770"/>
    <cellStyle name="Normal 9 4 2 4 2" xfId="1235"/>
    <cellStyle name="Normal 9 4 2 4 2 2" xfId="2696"/>
    <cellStyle name="Normal 9 4 2 4 3" xfId="2231"/>
    <cellStyle name="Normal 9 4 2 4 4" xfId="1379"/>
    <cellStyle name="Normal 9 4 2 5" xfId="572"/>
    <cellStyle name="Normal 9 4 2 5 2" xfId="1037"/>
    <cellStyle name="Normal 9 4 2 5 2 2" xfId="2498"/>
    <cellStyle name="Normal 9 4 2 5 3" xfId="2033"/>
    <cellStyle name="Normal 9 4 2 6" xfId="377"/>
    <cellStyle name="Normal 9 4 2 6 2" xfId="1839"/>
    <cellStyle name="Normal 9 4 2 7" xfId="843"/>
    <cellStyle name="Normal 9 4 2 7 2" xfId="2304"/>
    <cellStyle name="Normal 9 4 2 8" xfId="1576"/>
    <cellStyle name="Normal 9 4 2 9" xfId="1309"/>
    <cellStyle name="Normal 9 4 3" xfId="141"/>
    <cellStyle name="Normal 9 4 3 2" xfId="275"/>
    <cellStyle name="Normal 9 4 3 2 2" xfId="611"/>
    <cellStyle name="Normal 9 4 3 2 2 2" xfId="2072"/>
    <cellStyle name="Normal 9 4 3 2 3" xfId="1076"/>
    <cellStyle name="Normal 9 4 3 2 3 2" xfId="2537"/>
    <cellStyle name="Normal 9 4 3 2 4" xfId="1739"/>
    <cellStyle name="Normal 9 4 3 3" xfId="416"/>
    <cellStyle name="Normal 9 4 3 3 2" xfId="1878"/>
    <cellStyle name="Normal 9 4 3 4" xfId="882"/>
    <cellStyle name="Normal 9 4 3 4 2" xfId="2343"/>
    <cellStyle name="Normal 9 4 3 5" xfId="1615"/>
    <cellStyle name="Normal 9 4 3 6" xfId="1418"/>
    <cellStyle name="Normal 9 4 4" xfId="213"/>
    <cellStyle name="Normal 9 4 4 2" xfId="673"/>
    <cellStyle name="Normal 9 4 4 2 2" xfId="1138"/>
    <cellStyle name="Normal 9 4 4 2 2 2" xfId="2599"/>
    <cellStyle name="Normal 9 4 4 2 3" xfId="2134"/>
    <cellStyle name="Normal 9 4 4 3" xfId="478"/>
    <cellStyle name="Normal 9 4 4 3 2" xfId="1940"/>
    <cellStyle name="Normal 9 4 4 4" xfId="944"/>
    <cellStyle name="Normal 9 4 4 4 2" xfId="2405"/>
    <cellStyle name="Normal 9 4 4 5" xfId="1677"/>
    <cellStyle name="Normal 9 4 4 6" xfId="1480"/>
    <cellStyle name="Normal 9 4 5" xfId="747"/>
    <cellStyle name="Normal 9 4 5 2" xfId="1212"/>
    <cellStyle name="Normal 9 4 5 2 2" xfId="2673"/>
    <cellStyle name="Normal 9 4 5 3" xfId="2208"/>
    <cellStyle name="Normal 9 4 5 4" xfId="1356"/>
    <cellStyle name="Normal 9 4 6" xfId="549"/>
    <cellStyle name="Normal 9 4 6 2" xfId="1014"/>
    <cellStyle name="Normal 9 4 6 2 2" xfId="2475"/>
    <cellStyle name="Normal 9 4 6 3" xfId="2010"/>
    <cellStyle name="Normal 9 4 7" xfId="354"/>
    <cellStyle name="Normal 9 4 7 2" xfId="1816"/>
    <cellStyle name="Normal 9 4 8" xfId="820"/>
    <cellStyle name="Normal 9 4 8 2" xfId="2281"/>
    <cellStyle name="Normal 9 4 9" xfId="1553"/>
    <cellStyle name="Normal 9 5" xfId="73"/>
    <cellStyle name="Normal 9 6" xfId="102"/>
    <cellStyle name="Normal 9 6 2" xfId="172"/>
    <cellStyle name="Normal 9 6 2 2" xfId="306"/>
    <cellStyle name="Normal 9 6 2 2 2" xfId="642"/>
    <cellStyle name="Normal 9 6 2 2 2 2" xfId="2103"/>
    <cellStyle name="Normal 9 6 2 2 3" xfId="1107"/>
    <cellStyle name="Normal 9 6 2 2 3 2" xfId="2568"/>
    <cellStyle name="Normal 9 6 2 2 4" xfId="1770"/>
    <cellStyle name="Normal 9 6 2 3" xfId="447"/>
    <cellStyle name="Normal 9 6 2 3 2" xfId="1909"/>
    <cellStyle name="Normal 9 6 2 4" xfId="913"/>
    <cellStyle name="Normal 9 6 2 4 2" xfId="2374"/>
    <cellStyle name="Normal 9 6 2 5" xfId="1646"/>
    <cellStyle name="Normal 9 6 2 6" xfId="1449"/>
    <cellStyle name="Normal 9 6 3" xfId="244"/>
    <cellStyle name="Normal 9 6 3 2" xfId="704"/>
    <cellStyle name="Normal 9 6 3 2 2" xfId="1169"/>
    <cellStyle name="Normal 9 6 3 2 2 2" xfId="2630"/>
    <cellStyle name="Normal 9 6 3 2 3" xfId="2165"/>
    <cellStyle name="Normal 9 6 3 3" xfId="509"/>
    <cellStyle name="Normal 9 6 3 3 2" xfId="1971"/>
    <cellStyle name="Normal 9 6 3 4" xfId="975"/>
    <cellStyle name="Normal 9 6 3 4 2" xfId="2436"/>
    <cellStyle name="Normal 9 6 3 5" xfId="1708"/>
    <cellStyle name="Normal 9 6 3 6" xfId="1511"/>
    <cellStyle name="Normal 9 6 4" xfId="778"/>
    <cellStyle name="Normal 9 6 4 2" xfId="1243"/>
    <cellStyle name="Normal 9 6 4 2 2" xfId="2704"/>
    <cellStyle name="Normal 9 6 4 3" xfId="2239"/>
    <cellStyle name="Normal 9 6 4 4" xfId="1387"/>
    <cellStyle name="Normal 9 6 5" xfId="580"/>
    <cellStyle name="Normal 9 6 5 2" xfId="1045"/>
    <cellStyle name="Normal 9 6 5 2 2" xfId="2506"/>
    <cellStyle name="Normal 9 6 5 3" xfId="2041"/>
    <cellStyle name="Normal 9 6 6" xfId="385"/>
    <cellStyle name="Normal 9 6 6 2" xfId="1847"/>
    <cellStyle name="Normal 9 6 7" xfId="851"/>
    <cellStyle name="Normal 9 6 7 2" xfId="2312"/>
    <cellStyle name="Normal 9 6 8" xfId="1584"/>
    <cellStyle name="Normal 9 6 9" xfId="1317"/>
    <cellStyle name="Normal 9 7" xfId="113"/>
    <cellStyle name="Normal 9 7 2" xfId="252"/>
    <cellStyle name="Normal 9 7 2 2" xfId="712"/>
    <cellStyle name="Normal 9 7 2 2 2" xfId="1177"/>
    <cellStyle name="Normal 9 7 2 2 2 2" xfId="2638"/>
    <cellStyle name="Normal 9 7 2 2 3" xfId="2173"/>
    <cellStyle name="Normal 9 7 2 3" xfId="517"/>
    <cellStyle name="Normal 9 7 2 3 2" xfId="1979"/>
    <cellStyle name="Normal 9 7 2 4" xfId="983"/>
    <cellStyle name="Normal 9 7 2 4 2" xfId="2444"/>
    <cellStyle name="Normal 9 7 2 5" xfId="1716"/>
    <cellStyle name="Normal 9 7 2 6" xfId="1519"/>
    <cellStyle name="Normal 9 7 3" xfId="786"/>
    <cellStyle name="Normal 9 7 3 2" xfId="1251"/>
    <cellStyle name="Normal 9 7 3 2 2" xfId="2712"/>
    <cellStyle name="Normal 9 7 3 3" xfId="2247"/>
    <cellStyle name="Normal 9 7 3 4" xfId="1395"/>
    <cellStyle name="Normal 9 7 4" xfId="588"/>
    <cellStyle name="Normal 9 7 4 2" xfId="1053"/>
    <cellStyle name="Normal 9 7 4 2 2" xfId="2514"/>
    <cellStyle name="Normal 9 7 4 3" xfId="2049"/>
    <cellStyle name="Normal 9 7 5" xfId="393"/>
    <cellStyle name="Normal 9 7 5 2" xfId="1855"/>
    <cellStyle name="Normal 9 7 6" xfId="859"/>
    <cellStyle name="Normal 9 7 6 2" xfId="2320"/>
    <cellStyle name="Normal 9 7 7" xfId="1592"/>
    <cellStyle name="Normal 9 7 8" xfId="1325"/>
    <cellStyle name="Normal 9 8" xfId="121"/>
    <cellStyle name="Normal 9 9" xfId="182"/>
    <cellStyle name="Normal_Pro forma Rates" xfId="32"/>
    <cellStyle name="OUTPUT AMOUNTS" xfId="49"/>
    <cellStyle name="OUTPUT LINE ITEMS" xfId="50"/>
    <cellStyle name="Percent 2" xfId="33"/>
    <cellStyle name="Percent 2 2" xfId="34"/>
    <cellStyle name="Percent 2 2 2" xfId="59"/>
    <cellStyle name="Percent 2 3" xfId="35"/>
    <cellStyle name="Percent 2 3 2" xfId="74"/>
    <cellStyle name="Percent 2 4" xfId="36"/>
    <cellStyle name="Percent 2 4 2" xfId="75"/>
    <cellStyle name="Percent 3" xfId="37"/>
    <cellStyle name="Percent 3 2" xfId="52"/>
    <cellStyle name="Percent 3 3" xfId="122"/>
    <cellStyle name="Percent 3 4" xfId="183"/>
    <cellStyle name="Percent 3 5" xfId="328"/>
    <cellStyle name="Percent 4" xfId="5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/2014%20WA_ELEC_&amp;_GAS_GRC/Direct%20Testimony%20&amp;%20Exhibits/Defelice/Supporting%20Info/Spend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/2014%20WA_ELEC_&amp;_GAS_GRC/Direct%20Testimony%20&amp;%20Exhibits/Defelice/Supporting%20Info/Spend%20Tables-Rosentrat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ff9457\Desktop\UE-15___Schuh%20Exhibit%20KKS-4%20(AVA-Feb%2015)%20V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2015"/>
      <sheetName val="2014"/>
      <sheetName val="2013"/>
      <sheetName val="Tables"/>
      <sheetName val="Sheet4"/>
    </sheetNames>
    <sheetDataSet>
      <sheetData sheetId="0">
        <row r="29">
          <cell r="B29" t="str">
            <v>G-14</v>
          </cell>
          <cell r="C29" t="str">
            <v>Jack Stewart Training Center Expansion</v>
          </cell>
        </row>
        <row r="49">
          <cell r="F49">
            <v>1000000</v>
          </cell>
        </row>
      </sheetData>
      <sheetData sheetId="1">
        <row r="55">
          <cell r="F55">
            <v>1000000</v>
          </cell>
        </row>
      </sheetData>
      <sheetData sheetId="2">
        <row r="51">
          <cell r="F51">
            <v>500000</v>
          </cell>
        </row>
      </sheetData>
      <sheetData sheetId="3">
        <row r="18">
          <cell r="I18" t="str">
            <v>Electric Transmission / Distribution:</v>
          </cell>
        </row>
        <row r="45">
          <cell r="C45" t="str">
            <v>Gas Underground Storage:</v>
          </cell>
        </row>
        <row r="46">
          <cell r="B46" t="str">
            <v>GUS-01</v>
          </cell>
          <cell r="C46" t="str">
            <v>Jackson Prairie Storage</v>
          </cell>
          <cell r="F46">
            <v>450217.51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2015"/>
      <sheetName val="2014"/>
      <sheetName val="2013"/>
      <sheetName val="Tables"/>
      <sheetName val="Sheet4"/>
      <sheetName val="Tables (2)"/>
    </sheetNames>
    <sheetDataSet>
      <sheetData sheetId="0">
        <row r="21">
          <cell r="J21">
            <v>215354</v>
          </cell>
          <cell r="K21">
            <v>0</v>
          </cell>
          <cell r="L21">
            <v>215354</v>
          </cell>
        </row>
        <row r="22">
          <cell r="J22">
            <v>0</v>
          </cell>
          <cell r="K22">
            <v>21000001</v>
          </cell>
          <cell r="L22">
            <v>21000001</v>
          </cell>
        </row>
        <row r="23">
          <cell r="J23">
            <v>0</v>
          </cell>
          <cell r="K23">
            <v>125000</v>
          </cell>
          <cell r="L23">
            <v>125000</v>
          </cell>
        </row>
        <row r="24">
          <cell r="J24">
            <v>0</v>
          </cell>
          <cell r="K24">
            <v>8300000</v>
          </cell>
          <cell r="L24">
            <v>8300000</v>
          </cell>
        </row>
        <row r="25">
          <cell r="J25">
            <v>0</v>
          </cell>
          <cell r="K25">
            <v>5800000</v>
          </cell>
          <cell r="L25">
            <v>5800000</v>
          </cell>
        </row>
        <row r="26">
          <cell r="J26">
            <v>0</v>
          </cell>
          <cell r="K26">
            <v>16092694.818</v>
          </cell>
          <cell r="L26">
            <v>16092694.818</v>
          </cell>
        </row>
        <row r="27">
          <cell r="J27">
            <v>0</v>
          </cell>
          <cell r="K27">
            <v>2500000</v>
          </cell>
          <cell r="L27">
            <v>2500000</v>
          </cell>
        </row>
        <row r="28">
          <cell r="J28">
            <v>100000</v>
          </cell>
          <cell r="K28">
            <v>150000</v>
          </cell>
          <cell r="L28">
            <v>250000</v>
          </cell>
        </row>
        <row r="29">
          <cell r="J29">
            <v>22136134</v>
          </cell>
          <cell r="K29">
            <v>2500000</v>
          </cell>
          <cell r="L29">
            <v>24636134</v>
          </cell>
        </row>
        <row r="30">
          <cell r="J30">
            <v>0</v>
          </cell>
          <cell r="K30">
            <v>2701552</v>
          </cell>
          <cell r="L30">
            <v>2701552</v>
          </cell>
        </row>
        <row r="31">
          <cell r="J31">
            <v>0</v>
          </cell>
          <cell r="K31">
            <v>2299760</v>
          </cell>
          <cell r="L31">
            <v>2299760</v>
          </cell>
        </row>
        <row r="32">
          <cell r="J32">
            <v>1200000</v>
          </cell>
          <cell r="K32">
            <v>2300000</v>
          </cell>
          <cell r="L32">
            <v>3500000</v>
          </cell>
        </row>
        <row r="33">
          <cell r="J33">
            <v>850001</v>
          </cell>
          <cell r="K33">
            <v>0</v>
          </cell>
          <cell r="L33">
            <v>850001</v>
          </cell>
        </row>
        <row r="34">
          <cell r="J34">
            <v>2600001</v>
          </cell>
          <cell r="K34">
            <v>1500000</v>
          </cell>
          <cell r="L34">
            <v>4100001</v>
          </cell>
        </row>
        <row r="35">
          <cell r="J35">
            <v>1800000</v>
          </cell>
          <cell r="K35">
            <v>765000</v>
          </cell>
          <cell r="L35">
            <v>2565000</v>
          </cell>
        </row>
        <row r="36">
          <cell r="J36">
            <v>2150000</v>
          </cell>
          <cell r="K36">
            <v>4719896</v>
          </cell>
          <cell r="L36">
            <v>6869896</v>
          </cell>
        </row>
        <row r="37">
          <cell r="J37">
            <v>314986</v>
          </cell>
          <cell r="K37">
            <v>0</v>
          </cell>
          <cell r="L37">
            <v>314986</v>
          </cell>
        </row>
        <row r="38">
          <cell r="J38">
            <v>0</v>
          </cell>
          <cell r="K38">
            <v>2000000</v>
          </cell>
          <cell r="L38">
            <v>2000000</v>
          </cell>
        </row>
        <row r="39">
          <cell r="J39">
            <v>6440002</v>
          </cell>
          <cell r="K39">
            <v>0</v>
          </cell>
          <cell r="L39">
            <v>6440002</v>
          </cell>
        </row>
        <row r="40">
          <cell r="J40">
            <v>500000</v>
          </cell>
          <cell r="K40">
            <v>0</v>
          </cell>
          <cell r="L40">
            <v>500000</v>
          </cell>
        </row>
        <row r="41">
          <cell r="J41">
            <v>0</v>
          </cell>
          <cell r="K41">
            <v>125004</v>
          </cell>
          <cell r="L41">
            <v>125004</v>
          </cell>
        </row>
        <row r="42">
          <cell r="J42">
            <v>1424996</v>
          </cell>
          <cell r="K42">
            <v>0</v>
          </cell>
          <cell r="L42">
            <v>1424996</v>
          </cell>
        </row>
        <row r="43">
          <cell r="J43">
            <v>2500000</v>
          </cell>
          <cell r="K43">
            <v>0</v>
          </cell>
          <cell r="L43">
            <v>2500000</v>
          </cell>
        </row>
        <row r="44">
          <cell r="J44">
            <v>2251000</v>
          </cell>
          <cell r="K44">
            <v>0</v>
          </cell>
          <cell r="L44">
            <v>2251000</v>
          </cell>
        </row>
        <row r="45">
          <cell r="J45">
            <v>435015</v>
          </cell>
          <cell r="L45">
            <v>435015</v>
          </cell>
        </row>
        <row r="46">
          <cell r="J46">
            <v>500000</v>
          </cell>
          <cell r="K46">
            <v>0</v>
          </cell>
          <cell r="L46">
            <v>500000</v>
          </cell>
        </row>
        <row r="47">
          <cell r="J47">
            <v>0</v>
          </cell>
          <cell r="K47">
            <v>2319808</v>
          </cell>
          <cell r="L47">
            <v>2319808</v>
          </cell>
        </row>
      </sheetData>
      <sheetData sheetId="1"/>
      <sheetData sheetId="2"/>
      <sheetData sheetId="3">
        <row r="18">
          <cell r="I18" t="str">
            <v>Electric Transmission / Distribution:</v>
          </cell>
        </row>
      </sheetData>
      <sheetData sheetId="4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  <sheetName val="2014"/>
      <sheetName val="2015"/>
      <sheetName val="2016"/>
      <sheetName val="2017"/>
      <sheetName val="Tables"/>
      <sheetName val="Cox"/>
    </sheetNames>
    <sheetDataSet>
      <sheetData sheetId="0"/>
      <sheetData sheetId="1">
        <row r="18">
          <cell r="H18" t="str">
            <v>ETD-1</v>
          </cell>
          <cell r="I18" t="str">
            <v>Colstrip Transmission/PNACI</v>
          </cell>
        </row>
        <row r="19">
          <cell r="H19" t="str">
            <v>ETD-2</v>
          </cell>
          <cell r="I19" t="str">
            <v>Distribution Grid Modernization</v>
          </cell>
        </row>
        <row r="20">
          <cell r="H20" t="str">
            <v>ETD-3</v>
          </cell>
          <cell r="I20" t="str">
            <v>Distribution Line Protection</v>
          </cell>
        </row>
        <row r="21">
          <cell r="H21" t="str">
            <v>ETD-4</v>
          </cell>
          <cell r="I21" t="str">
            <v>Distribution Minor Rebuild</v>
          </cell>
        </row>
        <row r="22">
          <cell r="H22" t="str">
            <v>ETD-5</v>
          </cell>
          <cell r="I22" t="str">
            <v>Distribution Transformer Change-Out Program</v>
          </cell>
        </row>
        <row r="23">
          <cell r="H23" t="str">
            <v>ETD-6</v>
          </cell>
          <cell r="I23" t="str">
            <v>Distribution Wood Pole Management</v>
          </cell>
        </row>
        <row r="24">
          <cell r="H24" t="str">
            <v>ETD-7</v>
          </cell>
          <cell r="I24" t="str">
            <v>Meter Minor Blanket</v>
          </cell>
        </row>
        <row r="25">
          <cell r="H25" t="str">
            <v>ETD-8</v>
          </cell>
          <cell r="I25" t="str">
            <v>Electric Replacement/Relocation</v>
          </cell>
        </row>
        <row r="26">
          <cell r="H26" t="str">
            <v>ETD-9</v>
          </cell>
          <cell r="I26" t="str">
            <v>Environmental Compliance</v>
          </cell>
        </row>
        <row r="27">
          <cell r="H27" t="str">
            <v>ETD-10</v>
          </cell>
          <cell r="I27" t="str">
            <v>Primary URD Cable Replacement</v>
          </cell>
        </row>
        <row r="28">
          <cell r="H28" t="str">
            <v>ETD-11</v>
          </cell>
          <cell r="I28" t="str">
            <v>Reconductors and Rebuilds</v>
          </cell>
        </row>
        <row r="29">
          <cell r="H29" t="str">
            <v>ETD-12</v>
          </cell>
          <cell r="I29" t="str">
            <v>Segment Reconductor and FDR Tie Program</v>
          </cell>
        </row>
        <row r="30">
          <cell r="H30" t="str">
            <v>ETD-13</v>
          </cell>
          <cell r="I30" t="str">
            <v>Spokane Electric Network</v>
          </cell>
        </row>
        <row r="31">
          <cell r="H31" t="str">
            <v>ETD-14</v>
          </cell>
          <cell r="I31" t="str">
            <v>Storms</v>
          </cell>
        </row>
        <row r="32">
          <cell r="H32" t="str">
            <v>ETD-15</v>
          </cell>
          <cell r="I32" t="str">
            <v>Substation - 115 kV Line Relay Upgrades</v>
          </cell>
        </row>
        <row r="33">
          <cell r="H33" t="str">
            <v>ETD-16</v>
          </cell>
          <cell r="I33" t="str">
            <v>Substation - Asset Mgmt. Capital Maintenance</v>
          </cell>
        </row>
        <row r="34">
          <cell r="H34" t="str">
            <v>ETD-17</v>
          </cell>
          <cell r="I34" t="str">
            <v>Substation - Capital Spares</v>
          </cell>
        </row>
        <row r="35">
          <cell r="H35" t="str">
            <v>ETD-18</v>
          </cell>
          <cell r="I35" t="str">
            <v>Substation - Distribution Station Rebuilds</v>
          </cell>
        </row>
        <row r="36">
          <cell r="H36" t="str">
            <v>ETD-19</v>
          </cell>
          <cell r="I36" t="str">
            <v>Substation - New Distribution Stations</v>
          </cell>
        </row>
        <row r="37">
          <cell r="H37" t="str">
            <v>ETD-20</v>
          </cell>
          <cell r="I37" t="str">
            <v>Tribal Permits and Settlements</v>
          </cell>
        </row>
        <row r="38">
          <cell r="H38" t="str">
            <v>ETD-21</v>
          </cell>
          <cell r="I38" t="str">
            <v>Worst Feeders</v>
          </cell>
        </row>
        <row r="39">
          <cell r="H39" t="str">
            <v>ETD-22</v>
          </cell>
          <cell r="I39" t="str">
            <v>Spokane Valley Transmission Reinforcement</v>
          </cell>
        </row>
        <row r="40">
          <cell r="H40" t="str">
            <v>ETD-23</v>
          </cell>
          <cell r="I40" t="str">
            <v>Clearwater Sub Upgrades</v>
          </cell>
        </row>
        <row r="41">
          <cell r="H41" t="str">
            <v>ETD-24</v>
          </cell>
          <cell r="I41" t="str">
            <v>Franchising for WSDOT</v>
          </cell>
        </row>
        <row r="42">
          <cell r="H42" t="str">
            <v>ETD-25</v>
          </cell>
          <cell r="I42" t="str">
            <v>Harrington 4 kV Cutover</v>
          </cell>
        </row>
        <row r="43">
          <cell r="H43" t="str">
            <v>ETD-26</v>
          </cell>
          <cell r="I43" t="str">
            <v>Moscow 230 Substation Rebuild</v>
          </cell>
        </row>
        <row r="44">
          <cell r="H44" t="str">
            <v>ETD-27</v>
          </cell>
          <cell r="I44" t="str">
            <v>Smart Grid Demonstration Project</v>
          </cell>
        </row>
        <row r="45">
          <cell r="H45" t="str">
            <v>ETD-28</v>
          </cell>
          <cell r="I45" t="str">
            <v>Transmission - Asset Management</v>
          </cell>
        </row>
        <row r="46">
          <cell r="H46" t="str">
            <v>ETD-29</v>
          </cell>
          <cell r="I46" t="str">
            <v>Transmission - NERC High Priority Mitigation</v>
          </cell>
        </row>
        <row r="47">
          <cell r="H47" t="str">
            <v>ETD-30</v>
          </cell>
          <cell r="I47" t="str">
            <v>Transmission - NERC Low Priority Mitigation</v>
          </cell>
        </row>
        <row r="48">
          <cell r="H48" t="str">
            <v>ETD-31</v>
          </cell>
          <cell r="I48" t="str">
            <v>Transmission - NERC Medium Priority Mitigation</v>
          </cell>
        </row>
        <row r="49">
          <cell r="H49" t="str">
            <v>ETD-32</v>
          </cell>
          <cell r="I49" t="str">
            <v>SCADA - SOO &amp; BUCC</v>
          </cell>
        </row>
        <row r="50">
          <cell r="H50" t="str">
            <v>ETD-33</v>
          </cell>
          <cell r="I50" t="str">
            <v>Spokane Smart Circuit</v>
          </cell>
        </row>
      </sheetData>
      <sheetData sheetId="2">
        <row r="24">
          <cell r="H24" t="str">
            <v>ETD-1</v>
          </cell>
          <cell r="I24" t="str">
            <v>Colstrip Transmission/PNACI</v>
          </cell>
          <cell r="K24">
            <v>491436</v>
          </cell>
          <cell r="L24" t="str">
            <v xml:space="preserve">$               - </v>
          </cell>
        </row>
        <row r="25">
          <cell r="H25" t="str">
            <v>ETD-2</v>
          </cell>
          <cell r="I25" t="str">
            <v>Distribution Grid Modernization</v>
          </cell>
          <cell r="L25">
            <v>10925001</v>
          </cell>
        </row>
        <row r="26">
          <cell r="H26" t="str">
            <v>ETD-3</v>
          </cell>
          <cell r="I26" t="str">
            <v>Distribution Line Protection</v>
          </cell>
          <cell r="L26">
            <v>125000</v>
          </cell>
        </row>
        <row r="27">
          <cell r="H27" t="str">
            <v>ETD-4</v>
          </cell>
          <cell r="I27" t="str">
            <v>Distribution Minor Rebuild</v>
          </cell>
          <cell r="L27">
            <v>8300010</v>
          </cell>
        </row>
        <row r="28">
          <cell r="H28" t="str">
            <v>ETD-5</v>
          </cell>
          <cell r="I28" t="str">
            <v>Distribution Transformer Change-Out Program</v>
          </cell>
          <cell r="L28">
            <v>4700000</v>
          </cell>
        </row>
        <row r="29">
          <cell r="H29" t="str">
            <v>ETD-6</v>
          </cell>
          <cell r="I29" t="str">
            <v>Distribution Wood Pole Management</v>
          </cell>
          <cell r="L29">
            <v>11000002</v>
          </cell>
        </row>
        <row r="30">
          <cell r="H30" t="str">
            <v>ETD-7</v>
          </cell>
          <cell r="I30" t="str">
            <v>Meter Minor Blanket</v>
          </cell>
          <cell r="L30">
            <v>5805980</v>
          </cell>
        </row>
        <row r="31">
          <cell r="H31" t="str">
            <v>ETD-8</v>
          </cell>
          <cell r="I31" t="str">
            <v>Electric Replacement/Relocation</v>
          </cell>
          <cell r="L31">
            <v>2400003</v>
          </cell>
        </row>
        <row r="32">
          <cell r="H32" t="str">
            <v>ETD-9</v>
          </cell>
          <cell r="I32" t="str">
            <v>Environmental Compliance</v>
          </cell>
          <cell r="K32">
            <v>349996</v>
          </cell>
          <cell r="L32">
            <v>150000</v>
          </cell>
        </row>
        <row r="33">
          <cell r="H33" t="str">
            <v>ETD-10</v>
          </cell>
          <cell r="I33" t="str">
            <v>Primary URD Cable Replacement</v>
          </cell>
          <cell r="L33">
            <v>999999</v>
          </cell>
        </row>
        <row r="34">
          <cell r="H34" t="str">
            <v>ETD-11</v>
          </cell>
          <cell r="I34" t="str">
            <v>Reconductors and Rebuilds</v>
          </cell>
          <cell r="K34">
            <v>11762946</v>
          </cell>
          <cell r="L34">
            <v>2500000</v>
          </cell>
        </row>
        <row r="35">
          <cell r="H35" t="str">
            <v>ETD-12</v>
          </cell>
          <cell r="I35" t="str">
            <v>Segment Reconductor and FDR Tie Program</v>
          </cell>
          <cell r="L35">
            <v>2920222</v>
          </cell>
        </row>
        <row r="36">
          <cell r="H36" t="str">
            <v>ETD-13</v>
          </cell>
          <cell r="I36" t="str">
            <v>Spokane Electric Network</v>
          </cell>
          <cell r="L36">
            <v>2300303</v>
          </cell>
        </row>
        <row r="37">
          <cell r="H37" t="str">
            <v>ETD-14</v>
          </cell>
          <cell r="I37" t="str">
            <v>Storms</v>
          </cell>
          <cell r="K37">
            <v>1000000</v>
          </cell>
          <cell r="L37">
            <v>2000000</v>
          </cell>
        </row>
        <row r="38">
          <cell r="H38" t="str">
            <v>ETD-15</v>
          </cell>
          <cell r="I38" t="str">
            <v>Substation - 115 kV Line Relay Upgrades</v>
          </cell>
          <cell r="K38">
            <v>1525000</v>
          </cell>
        </row>
        <row r="39">
          <cell r="H39" t="str">
            <v>ETD-16</v>
          </cell>
          <cell r="I39" t="str">
            <v>Substation - Asset Mgmt. Capital Maintenance</v>
          </cell>
          <cell r="K39">
            <v>1200000</v>
          </cell>
          <cell r="L39">
            <v>1507716</v>
          </cell>
        </row>
        <row r="40">
          <cell r="H40" t="str">
            <v>ETD-17</v>
          </cell>
          <cell r="I40" t="str">
            <v>Substation - Capital Spares</v>
          </cell>
          <cell r="K40">
            <v>3900000</v>
          </cell>
          <cell r="L40">
            <v>1200000</v>
          </cell>
        </row>
        <row r="41">
          <cell r="H41" t="str">
            <v>ETD-18</v>
          </cell>
          <cell r="I41" t="str">
            <v>Substation - Distribution Station Rebuilds</v>
          </cell>
          <cell r="K41">
            <v>274999</v>
          </cell>
          <cell r="L41">
            <v>2112403</v>
          </cell>
        </row>
        <row r="42">
          <cell r="H42" t="str">
            <v>ETD-19</v>
          </cell>
          <cell r="I42" t="str">
            <v>Substation - New Distribution Stations</v>
          </cell>
          <cell r="K42">
            <v>0</v>
          </cell>
          <cell r="L42">
            <v>2026134</v>
          </cell>
        </row>
        <row r="43">
          <cell r="H43" t="str">
            <v>ETD-20</v>
          </cell>
          <cell r="I43" t="str">
            <v>Tribal Permits and Settlements</v>
          </cell>
          <cell r="K43">
            <v>1429784</v>
          </cell>
        </row>
        <row r="44">
          <cell r="H44" t="str">
            <v>ETD-21</v>
          </cell>
          <cell r="I44" t="str">
            <v>Worst Feeders</v>
          </cell>
          <cell r="L44">
            <v>1999185</v>
          </cell>
        </row>
        <row r="45">
          <cell r="H45" t="str">
            <v>ETD-22</v>
          </cell>
          <cell r="I45" t="str">
            <v>Spokane Valley Transmission Reinforcement</v>
          </cell>
          <cell r="K45">
            <v>2899999</v>
          </cell>
        </row>
        <row r="46">
          <cell r="H46" t="str">
            <v>ETD-23</v>
          </cell>
          <cell r="I46" t="str">
            <v>Clearwater Sub Upgrades</v>
          </cell>
          <cell r="K46">
            <v>500000</v>
          </cell>
        </row>
        <row r="47">
          <cell r="H47" t="str">
            <v>ETD-24</v>
          </cell>
          <cell r="I47" t="str">
            <v>Franchising for WSDOT</v>
          </cell>
          <cell r="L47">
            <v>427372</v>
          </cell>
        </row>
        <row r="48">
          <cell r="H48" t="str">
            <v>ETD-25</v>
          </cell>
          <cell r="I48" t="str">
            <v>Harrington 4 kV Cutover</v>
          </cell>
          <cell r="L48">
            <v>2025060</v>
          </cell>
        </row>
        <row r="49">
          <cell r="H49" t="str">
            <v>ETD-28</v>
          </cell>
          <cell r="I49" t="str">
            <v>Transmission - Asset Management</v>
          </cell>
          <cell r="K49">
            <v>1709455</v>
          </cell>
        </row>
        <row r="50">
          <cell r="H50" t="str">
            <v>ETD-30</v>
          </cell>
          <cell r="I50" t="str">
            <v>Transmission - NERC Low Priority Mitigation</v>
          </cell>
          <cell r="K50">
            <v>500000</v>
          </cell>
        </row>
        <row r="51">
          <cell r="H51" t="str">
            <v>ETD-31</v>
          </cell>
          <cell r="I51" t="str">
            <v>Transmission - NERC Medium Priority Mitigation</v>
          </cell>
          <cell r="K51">
            <v>3294000</v>
          </cell>
        </row>
        <row r="52">
          <cell r="H52" t="str">
            <v>ETD-32</v>
          </cell>
          <cell r="I52" t="str">
            <v>SCADA - SOO &amp; BUCC</v>
          </cell>
          <cell r="K52">
            <v>1019999</v>
          </cell>
        </row>
        <row r="53">
          <cell r="H53" t="str">
            <v>ETD-34</v>
          </cell>
          <cell r="I53" t="str">
            <v>Noxon Switchyard Rebuild</v>
          </cell>
          <cell r="K53">
            <v>8325000</v>
          </cell>
        </row>
        <row r="54">
          <cell r="H54" t="str">
            <v>ETD-35</v>
          </cell>
          <cell r="I54" t="str">
            <v>Street Light Management</v>
          </cell>
          <cell r="L54">
            <v>1500000</v>
          </cell>
        </row>
      </sheetData>
      <sheetData sheetId="3">
        <row r="23">
          <cell r="H23" t="str">
            <v>ETD-1</v>
          </cell>
          <cell r="I23" t="str">
            <v>Colstrip Transmission/PNACI</v>
          </cell>
          <cell r="K23">
            <v>496528</v>
          </cell>
          <cell r="L23" t="str">
            <v xml:space="preserve">$               - </v>
          </cell>
        </row>
        <row r="24">
          <cell r="H24" t="str">
            <v>ETD-2</v>
          </cell>
          <cell r="I24" t="str">
            <v>Distribution Grid Modernization</v>
          </cell>
          <cell r="L24">
            <v>11000003</v>
          </cell>
        </row>
        <row r="25">
          <cell r="H25" t="str">
            <v>ETD-3</v>
          </cell>
          <cell r="I25" t="str">
            <v>Distribution Line Protection</v>
          </cell>
          <cell r="L25">
            <v>125000</v>
          </cell>
        </row>
        <row r="26">
          <cell r="H26" t="str">
            <v>ETD-4</v>
          </cell>
          <cell r="I26" t="str">
            <v>Distribution Minor Rebuild</v>
          </cell>
          <cell r="L26">
            <v>8300007</v>
          </cell>
        </row>
        <row r="27">
          <cell r="H27" t="str">
            <v>ETD-5</v>
          </cell>
          <cell r="I27" t="str">
            <v>Distribution Transformer Change-Out Program</v>
          </cell>
          <cell r="L27">
            <v>4700000</v>
          </cell>
        </row>
        <row r="28">
          <cell r="H28" t="str">
            <v>ETD-6</v>
          </cell>
          <cell r="I28" t="str">
            <v>Distribution Wood Pole Management</v>
          </cell>
          <cell r="L28">
            <v>11000002</v>
          </cell>
        </row>
        <row r="29">
          <cell r="H29" t="str">
            <v>ETD-7</v>
          </cell>
          <cell r="I29" t="str">
            <v>Meter Minor Blanket</v>
          </cell>
          <cell r="L29">
            <v>5805980</v>
          </cell>
        </row>
        <row r="30">
          <cell r="H30" t="str">
            <v>ETD-8</v>
          </cell>
          <cell r="I30" t="str">
            <v>Electric Replacement/Relocation</v>
          </cell>
          <cell r="L30">
            <v>2500002</v>
          </cell>
        </row>
        <row r="31">
          <cell r="H31" t="str">
            <v>ETD-9</v>
          </cell>
          <cell r="I31" t="str">
            <v>Environmental Compliance</v>
          </cell>
          <cell r="K31">
            <v>349996</v>
          </cell>
          <cell r="L31">
            <v>150000</v>
          </cell>
        </row>
        <row r="32">
          <cell r="H32" t="str">
            <v>ETD-11</v>
          </cell>
          <cell r="I32" t="str">
            <v>Reconductors and Rebuilds</v>
          </cell>
          <cell r="K32">
            <v>21161135</v>
          </cell>
          <cell r="L32">
            <v>2500000</v>
          </cell>
        </row>
        <row r="33">
          <cell r="H33" t="str">
            <v>ETD-12</v>
          </cell>
          <cell r="I33" t="str">
            <v>Segment Reconductor and FDR Tie Program</v>
          </cell>
          <cell r="L33">
            <v>2674524</v>
          </cell>
        </row>
        <row r="34">
          <cell r="H34" t="str">
            <v>ETD-13</v>
          </cell>
          <cell r="I34" t="str">
            <v>Spokane Electric Network</v>
          </cell>
          <cell r="L34">
            <v>2298006</v>
          </cell>
        </row>
        <row r="35">
          <cell r="H35" t="str">
            <v>ETD-14</v>
          </cell>
          <cell r="I35" t="str">
            <v>Storms</v>
          </cell>
          <cell r="K35">
            <v>890000</v>
          </cell>
          <cell r="L35">
            <v>1900001</v>
          </cell>
        </row>
        <row r="36">
          <cell r="H36" t="str">
            <v>ETD-16</v>
          </cell>
          <cell r="I36" t="str">
            <v>Substation - Asset Mgmt. Capital Maintenance</v>
          </cell>
          <cell r="K36">
            <v>3300000</v>
          </cell>
          <cell r="L36">
            <v>1518835</v>
          </cell>
        </row>
        <row r="37">
          <cell r="H37" t="str">
            <v>ETD-17</v>
          </cell>
          <cell r="I37" t="str">
            <v>Substation - Capital Spares</v>
          </cell>
          <cell r="K37">
            <v>4915000</v>
          </cell>
          <cell r="L37">
            <v>1200000</v>
          </cell>
        </row>
        <row r="38">
          <cell r="H38" t="str">
            <v>ETD-18</v>
          </cell>
          <cell r="I38" t="str">
            <v>Substation - Distribution Station Rebuilds</v>
          </cell>
          <cell r="K38">
            <v>3565001</v>
          </cell>
          <cell r="L38">
            <v>2283884</v>
          </cell>
        </row>
        <row r="39">
          <cell r="H39" t="str">
            <v>ETD-19</v>
          </cell>
          <cell r="I39" t="str">
            <v>Substation - New Distribution Stations</v>
          </cell>
          <cell r="L39">
            <v>74775</v>
          </cell>
        </row>
        <row r="40">
          <cell r="H40" t="str">
            <v>ETD-20</v>
          </cell>
          <cell r="I40" t="str">
            <v>Tribal Permits and Settlements</v>
          </cell>
          <cell r="K40">
            <v>315904</v>
          </cell>
          <cell r="L40">
            <v>0</v>
          </cell>
        </row>
        <row r="41">
          <cell r="H41" t="str">
            <v>ETD-21</v>
          </cell>
          <cell r="I41" t="str">
            <v>Worst Feeders</v>
          </cell>
          <cell r="L41">
            <v>2000000</v>
          </cell>
        </row>
        <row r="42">
          <cell r="H42" t="str">
            <v>ETD-22</v>
          </cell>
          <cell r="I42" t="str">
            <v>Spokane Valley Transmission Reinforcement</v>
          </cell>
          <cell r="K42">
            <v>7440000</v>
          </cell>
          <cell r="L42">
            <v>0</v>
          </cell>
        </row>
        <row r="43">
          <cell r="H43" t="str">
            <v>ETD-23</v>
          </cell>
          <cell r="I43" t="str">
            <v>Clearwater Sub Upgrades</v>
          </cell>
          <cell r="K43">
            <v>500000</v>
          </cell>
          <cell r="L43">
            <v>0</v>
          </cell>
        </row>
        <row r="44">
          <cell r="H44" t="str">
            <v>ETD-24</v>
          </cell>
          <cell r="I44" t="str">
            <v>Franchising for WSDOT</v>
          </cell>
          <cell r="L44">
            <v>494100</v>
          </cell>
        </row>
        <row r="45">
          <cell r="H45" t="str">
            <v>ETD-25</v>
          </cell>
          <cell r="I45" t="str">
            <v>Harrington 4 kV Cutover</v>
          </cell>
          <cell r="L45">
            <v>1000060</v>
          </cell>
        </row>
        <row r="46">
          <cell r="H46" t="str">
            <v>ETD-28</v>
          </cell>
          <cell r="I46" t="str">
            <v>Transmission - Asset Management</v>
          </cell>
          <cell r="K46">
            <v>1772261</v>
          </cell>
          <cell r="L46">
            <v>0</v>
          </cell>
        </row>
        <row r="47">
          <cell r="H47" t="str">
            <v>ETD-30</v>
          </cell>
          <cell r="I47" t="str">
            <v>Transmission - NERC Low Priority Mitigation</v>
          </cell>
          <cell r="K47">
            <v>2000000</v>
          </cell>
          <cell r="L47">
            <v>0</v>
          </cell>
        </row>
        <row r="48">
          <cell r="H48" t="str">
            <v>ETD-31</v>
          </cell>
          <cell r="I48" t="str">
            <v>Transmission - NERC Medium Priority Mitigation</v>
          </cell>
          <cell r="K48">
            <v>2251000</v>
          </cell>
          <cell r="L48">
            <v>0</v>
          </cell>
        </row>
        <row r="49">
          <cell r="H49" t="str">
            <v>ETD-32</v>
          </cell>
          <cell r="I49" t="str">
            <v>SCADA - SOO &amp; BUCC</v>
          </cell>
          <cell r="K49">
            <v>1001998</v>
          </cell>
          <cell r="L49">
            <v>0</v>
          </cell>
        </row>
        <row r="50">
          <cell r="H50" t="str">
            <v>ETD-34</v>
          </cell>
          <cell r="I50" t="str">
            <v>Noxon Switchyard Rebuild</v>
          </cell>
          <cell r="K50">
            <v>500000</v>
          </cell>
          <cell r="L50">
            <v>0</v>
          </cell>
        </row>
        <row r="51">
          <cell r="H51" t="str">
            <v>ETD-35</v>
          </cell>
          <cell r="I51" t="str">
            <v>Street Light Management</v>
          </cell>
          <cell r="L51">
            <v>1500000</v>
          </cell>
        </row>
        <row r="52">
          <cell r="H52" t="str">
            <v>ETD-36</v>
          </cell>
          <cell r="I52" t="str">
            <v>Westside Rebuild Phase One</v>
          </cell>
          <cell r="K52">
            <v>1780000</v>
          </cell>
          <cell r="L52">
            <v>0</v>
          </cell>
        </row>
        <row r="53">
          <cell r="H53" t="str">
            <v>ETD-37</v>
          </cell>
          <cell r="I53" t="str">
            <v>Washington AMI</v>
          </cell>
          <cell r="L53">
            <v>41000131</v>
          </cell>
        </row>
      </sheetData>
      <sheetData sheetId="4"/>
      <sheetData sheetId="5">
        <row r="113">
          <cell r="E113">
            <v>75113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69"/>
  <sheetViews>
    <sheetView workbookViewId="0"/>
  </sheetViews>
  <sheetFormatPr defaultRowHeight="12.75"/>
  <cols>
    <col min="1" max="1" width="1.5703125" style="7" customWidth="1"/>
    <col min="2" max="2" width="21.28515625" style="7" customWidth="1"/>
    <col min="3" max="3" width="38.42578125" style="7" customWidth="1"/>
    <col min="4" max="5" width="15.5703125" style="7" customWidth="1"/>
    <col min="6" max="6" width="15.5703125" style="8" customWidth="1"/>
    <col min="7" max="7" width="2.28515625" style="8" customWidth="1"/>
    <col min="8" max="8" width="20.7109375" style="7" customWidth="1"/>
    <col min="9" max="9" width="41.140625" style="7" customWidth="1"/>
    <col min="10" max="11" width="12" style="7" customWidth="1"/>
    <col min="12" max="12" width="14" style="7" customWidth="1"/>
    <col min="13" max="13" width="2.28515625" style="7" customWidth="1"/>
    <col min="14" max="14" width="1" style="7" customWidth="1"/>
    <col min="15" max="16384" width="9.140625" style="7"/>
  </cols>
  <sheetData>
    <row r="1" spans="2:13" ht="13.5" customHeight="1" thickBot="1"/>
    <row r="2" spans="2:13" ht="7.5" customHeight="1">
      <c r="B2" s="9"/>
      <c r="C2" s="10"/>
      <c r="D2" s="10"/>
      <c r="E2" s="10"/>
      <c r="F2" s="10"/>
      <c r="G2" s="11"/>
      <c r="H2" s="9"/>
      <c r="I2" s="10"/>
      <c r="J2" s="10"/>
      <c r="K2" s="10"/>
      <c r="L2" s="10"/>
      <c r="M2" s="11"/>
    </row>
    <row r="3" spans="2:13" ht="18.75" customHeight="1">
      <c r="B3" s="40" t="s">
        <v>205</v>
      </c>
      <c r="C3" s="13"/>
      <c r="D3" s="13"/>
      <c r="E3" s="13"/>
      <c r="F3" s="13"/>
      <c r="G3" s="15"/>
      <c r="H3" s="40" t="s">
        <v>205</v>
      </c>
      <c r="I3" s="13"/>
      <c r="J3" s="13"/>
      <c r="K3" s="13"/>
      <c r="L3" s="13"/>
      <c r="M3" s="15"/>
    </row>
    <row r="4" spans="2:13">
      <c r="B4" s="41" t="s">
        <v>151</v>
      </c>
      <c r="C4" s="13"/>
      <c r="D4" s="13"/>
      <c r="E4" s="13"/>
      <c r="F4" s="37" t="s">
        <v>0</v>
      </c>
      <c r="G4" s="36"/>
      <c r="H4" s="41" t="s">
        <v>151</v>
      </c>
      <c r="I4" s="13"/>
      <c r="J4" s="14"/>
      <c r="K4" s="14"/>
      <c r="L4" s="14" t="s">
        <v>0</v>
      </c>
      <c r="M4" s="15"/>
    </row>
    <row r="5" spans="2:13">
      <c r="B5" s="35"/>
      <c r="C5" s="6" t="s">
        <v>112</v>
      </c>
      <c r="D5" s="6"/>
      <c r="E5" s="6"/>
      <c r="F5" s="17"/>
      <c r="G5" s="29"/>
      <c r="H5" s="12"/>
      <c r="I5" s="6" t="s">
        <v>108</v>
      </c>
      <c r="J5" s="6"/>
      <c r="K5" s="6"/>
      <c r="L5" s="17"/>
      <c r="M5" s="15"/>
    </row>
    <row r="6" spans="2:13" ht="13.5" customHeight="1">
      <c r="B6" s="12" t="s">
        <v>157</v>
      </c>
      <c r="C6" s="22" t="s">
        <v>65</v>
      </c>
      <c r="D6" s="23"/>
      <c r="E6" s="23"/>
      <c r="F6" s="44">
        <v>903431</v>
      </c>
      <c r="G6" s="29"/>
      <c r="H6" s="12" t="s">
        <v>199</v>
      </c>
      <c r="I6" s="23" t="s">
        <v>14</v>
      </c>
      <c r="J6" s="23"/>
      <c r="K6" s="23"/>
      <c r="L6" s="44">
        <v>1000000</v>
      </c>
      <c r="M6" s="15"/>
    </row>
    <row r="7" spans="2:13" ht="13.5" customHeight="1">
      <c r="B7" s="12" t="s">
        <v>158</v>
      </c>
      <c r="C7" s="22" t="s">
        <v>66</v>
      </c>
      <c r="D7" s="22"/>
      <c r="E7" s="22"/>
      <c r="F7" s="17">
        <v>1718971</v>
      </c>
      <c r="G7" s="29"/>
      <c r="H7" s="12" t="s">
        <v>172</v>
      </c>
      <c r="I7" s="23" t="s">
        <v>15</v>
      </c>
      <c r="J7" s="23"/>
      <c r="K7" s="23"/>
      <c r="L7" s="17">
        <v>338500.89</v>
      </c>
      <c r="M7" s="15"/>
    </row>
    <row r="8" spans="2:13" ht="13.5" customHeight="1">
      <c r="B8" s="12" t="s">
        <v>159</v>
      </c>
      <c r="C8" s="22" t="s">
        <v>64</v>
      </c>
      <c r="D8" s="22"/>
      <c r="E8" s="22"/>
      <c r="F8" s="17">
        <v>111988</v>
      </c>
      <c r="G8" s="29"/>
      <c r="H8" s="12" t="s">
        <v>173</v>
      </c>
      <c r="I8" s="23" t="s">
        <v>58</v>
      </c>
      <c r="J8" s="23"/>
      <c r="K8" s="23"/>
      <c r="L8" s="17">
        <v>112500</v>
      </c>
      <c r="M8" s="15"/>
    </row>
    <row r="9" spans="2:13" ht="13.5" customHeight="1">
      <c r="B9" s="12" t="s">
        <v>160</v>
      </c>
      <c r="C9" s="22" t="s">
        <v>50</v>
      </c>
      <c r="D9" s="22"/>
      <c r="E9" s="22"/>
      <c r="F9" s="17">
        <v>50000</v>
      </c>
      <c r="G9" s="29"/>
      <c r="H9" s="12" t="s">
        <v>174</v>
      </c>
      <c r="I9" s="23" t="s">
        <v>20</v>
      </c>
      <c r="J9" s="23"/>
      <c r="K9" s="23"/>
      <c r="L9" s="17">
        <v>10919250.99</v>
      </c>
      <c r="M9" s="15"/>
    </row>
    <row r="10" spans="2:13" ht="13.5" customHeight="1">
      <c r="B10" s="12" t="s">
        <v>161</v>
      </c>
      <c r="C10" s="22" t="s">
        <v>51</v>
      </c>
      <c r="D10" s="22"/>
      <c r="E10" s="22"/>
      <c r="F10" s="17">
        <v>27193.49</v>
      </c>
      <c r="G10" s="29"/>
      <c r="H10" s="12" t="s">
        <v>200</v>
      </c>
      <c r="I10" s="23" t="s">
        <v>203</v>
      </c>
      <c r="J10" s="23"/>
      <c r="K10" s="23"/>
      <c r="L10" s="17">
        <v>9184419.879999999</v>
      </c>
      <c r="M10" s="15"/>
    </row>
    <row r="11" spans="2:13" ht="13.5" customHeight="1">
      <c r="B11" s="12" t="s">
        <v>162</v>
      </c>
      <c r="C11" s="22" t="s">
        <v>52</v>
      </c>
      <c r="D11" s="22"/>
      <c r="E11" s="22"/>
      <c r="F11" s="17">
        <v>989505.85</v>
      </c>
      <c r="G11" s="29"/>
      <c r="H11" s="12" t="s">
        <v>175</v>
      </c>
      <c r="I11" s="23" t="s">
        <v>16</v>
      </c>
      <c r="J11" s="23"/>
      <c r="K11" s="23"/>
      <c r="L11" s="17">
        <v>1529632.96</v>
      </c>
      <c r="M11" s="15"/>
    </row>
    <row r="12" spans="2:13" ht="13.5" customHeight="1">
      <c r="B12" s="12" t="s">
        <v>163</v>
      </c>
      <c r="C12" s="22" t="s">
        <v>53</v>
      </c>
      <c r="D12" s="22"/>
      <c r="E12" s="22"/>
      <c r="F12" s="17">
        <v>3291709.24</v>
      </c>
      <c r="G12" s="29"/>
      <c r="H12" s="12" t="s">
        <v>176</v>
      </c>
      <c r="I12" s="23" t="s">
        <v>19</v>
      </c>
      <c r="J12" s="23"/>
      <c r="K12" s="23"/>
      <c r="L12" s="17">
        <v>3311449.22</v>
      </c>
      <c r="M12" s="15"/>
    </row>
    <row r="13" spans="2:13" ht="13.5" customHeight="1">
      <c r="B13" s="12" t="s">
        <v>164</v>
      </c>
      <c r="C13" s="22" t="s">
        <v>54</v>
      </c>
      <c r="D13" s="22"/>
      <c r="E13" s="22"/>
      <c r="F13" s="17">
        <v>1859928</v>
      </c>
      <c r="G13" s="29"/>
      <c r="H13" s="12" t="s">
        <v>201</v>
      </c>
      <c r="I13" s="23" t="s">
        <v>202</v>
      </c>
      <c r="J13" s="23"/>
      <c r="K13" s="23"/>
      <c r="L13" s="17">
        <v>-3132</v>
      </c>
      <c r="M13" s="15"/>
    </row>
    <row r="14" spans="2:13" ht="13.5" customHeight="1">
      <c r="B14" s="12" t="s">
        <v>165</v>
      </c>
      <c r="C14" s="22" t="s">
        <v>60</v>
      </c>
      <c r="D14" s="22"/>
      <c r="E14" s="22"/>
      <c r="F14" s="17">
        <v>4134733.97</v>
      </c>
      <c r="G14" s="29"/>
      <c r="H14" s="12" t="s">
        <v>177</v>
      </c>
      <c r="I14" s="23" t="s">
        <v>17</v>
      </c>
      <c r="J14" s="23"/>
      <c r="K14" s="23"/>
      <c r="L14" s="17">
        <v>1457283.27</v>
      </c>
      <c r="M14" s="15"/>
    </row>
    <row r="15" spans="2:13" ht="13.5" customHeight="1">
      <c r="B15" s="12" t="s">
        <v>113</v>
      </c>
      <c r="C15" s="22" t="s">
        <v>61</v>
      </c>
      <c r="D15" s="22"/>
      <c r="E15" s="22"/>
      <c r="F15" s="17">
        <v>999957.09000000008</v>
      </c>
      <c r="G15" s="29"/>
      <c r="H15" s="12" t="s">
        <v>109</v>
      </c>
      <c r="I15" s="23" t="s">
        <v>11</v>
      </c>
      <c r="J15" s="23"/>
      <c r="K15" s="23"/>
      <c r="L15" s="17">
        <v>1999315</v>
      </c>
      <c r="M15" s="15"/>
    </row>
    <row r="16" spans="2:13" ht="13.5" customHeight="1">
      <c r="B16" s="12" t="s">
        <v>114</v>
      </c>
      <c r="C16" s="22" t="s">
        <v>94</v>
      </c>
      <c r="D16" s="22"/>
      <c r="E16" s="22"/>
      <c r="F16" s="17">
        <v>1312</v>
      </c>
      <c r="G16" s="29"/>
      <c r="H16" s="12"/>
      <c r="I16" s="13"/>
      <c r="J16" s="13"/>
      <c r="K16" s="13"/>
      <c r="L16" s="45">
        <f>SUM(L6:L15)</f>
        <v>29849220.209999997</v>
      </c>
      <c r="M16" s="15"/>
    </row>
    <row r="17" spans="2:13" ht="13.5" customHeight="1">
      <c r="B17" s="12" t="s">
        <v>115</v>
      </c>
      <c r="C17" s="22" t="s">
        <v>63</v>
      </c>
      <c r="D17" s="22"/>
      <c r="E17" s="22"/>
      <c r="F17" s="17">
        <v>178750</v>
      </c>
      <c r="G17" s="29"/>
      <c r="H17" s="12"/>
      <c r="I17" s="13"/>
      <c r="J17" s="13"/>
      <c r="K17" s="13"/>
      <c r="L17" s="13"/>
      <c r="M17" s="15"/>
    </row>
    <row r="18" spans="2:13" ht="13.5" customHeight="1">
      <c r="B18" s="12" t="s">
        <v>116</v>
      </c>
      <c r="C18" s="22" t="s">
        <v>95</v>
      </c>
      <c r="D18" s="23"/>
      <c r="E18" s="23"/>
      <c r="F18" s="17">
        <v>44564.130000000005</v>
      </c>
      <c r="G18" s="29"/>
      <c r="H18" s="12"/>
      <c r="I18" s="3"/>
      <c r="J18" s="13"/>
      <c r="K18" s="13"/>
      <c r="L18" s="1"/>
      <c r="M18" s="15"/>
    </row>
    <row r="19" spans="2:13" ht="36" customHeight="1">
      <c r="B19" s="12"/>
      <c r="C19" s="4"/>
      <c r="D19" s="4"/>
      <c r="E19" s="4"/>
      <c r="F19" s="45">
        <f>SUM(F6:F18)</f>
        <v>14312043.770000001</v>
      </c>
      <c r="G19" s="32"/>
      <c r="H19" s="12"/>
      <c r="I19" s="6" t="s">
        <v>99</v>
      </c>
      <c r="J19" s="26" t="s">
        <v>100</v>
      </c>
      <c r="K19" s="27" t="s">
        <v>101</v>
      </c>
      <c r="L19" s="28" t="s">
        <v>103</v>
      </c>
      <c r="M19" s="15"/>
    </row>
    <row r="20" spans="2:13">
      <c r="B20" s="12"/>
      <c r="C20" s="4"/>
      <c r="D20" s="4"/>
      <c r="E20" s="4"/>
      <c r="F20" s="20"/>
      <c r="G20" s="32"/>
      <c r="H20" s="12" t="s">
        <v>178</v>
      </c>
      <c r="I20" s="23" t="s">
        <v>39</v>
      </c>
      <c r="J20" s="44">
        <v>40388.47</v>
      </c>
      <c r="K20" s="43" t="s">
        <v>207</v>
      </c>
      <c r="L20" s="44">
        <f t="shared" ref="L20:L25" si="0">SUM(J20:K20)</f>
        <v>40388.47</v>
      </c>
      <c r="M20" s="15"/>
    </row>
    <row r="21" spans="2:13" ht="13.5" customHeight="1">
      <c r="B21" s="12"/>
      <c r="C21" s="3" t="s">
        <v>1</v>
      </c>
      <c r="D21" s="3"/>
      <c r="E21" s="3"/>
      <c r="F21" s="13"/>
      <c r="G21" s="32"/>
      <c r="H21" s="12" t="s">
        <v>179</v>
      </c>
      <c r="I21" s="13" t="s">
        <v>92</v>
      </c>
      <c r="J21" s="42">
        <v>0</v>
      </c>
      <c r="K21" s="17">
        <v>6630217.8499999996</v>
      </c>
      <c r="L21" s="17">
        <f t="shared" si="0"/>
        <v>6630217.8499999996</v>
      </c>
      <c r="M21" s="15"/>
    </row>
    <row r="22" spans="2:13" ht="13.5" customHeight="1">
      <c r="B22" s="12" t="s">
        <v>166</v>
      </c>
      <c r="C22" s="23" t="s">
        <v>25</v>
      </c>
      <c r="D22" s="23"/>
      <c r="E22" s="23"/>
      <c r="F22" s="44">
        <v>403613.77999999997</v>
      </c>
      <c r="G22" s="29"/>
      <c r="H22" s="12" t="s">
        <v>180</v>
      </c>
      <c r="I22" s="23" t="s">
        <v>57</v>
      </c>
      <c r="J22" s="42">
        <v>0</v>
      </c>
      <c r="K22" s="17">
        <v>253282.2</v>
      </c>
      <c r="L22" s="17">
        <f t="shared" si="0"/>
        <v>253282.2</v>
      </c>
      <c r="M22" s="15"/>
    </row>
    <row r="23" spans="2:13" ht="13.5" customHeight="1">
      <c r="B23" s="12" t="s">
        <v>167</v>
      </c>
      <c r="C23" s="23" t="s">
        <v>8</v>
      </c>
      <c r="D23" s="23"/>
      <c r="E23" s="23"/>
      <c r="F23" s="17">
        <v>8460651.5399999991</v>
      </c>
      <c r="G23" s="15"/>
      <c r="H23" s="12" t="s">
        <v>181</v>
      </c>
      <c r="I23" s="23" t="s">
        <v>55</v>
      </c>
      <c r="J23" s="42">
        <v>0</v>
      </c>
      <c r="K23" s="17">
        <v>4792036.5200000005</v>
      </c>
      <c r="L23" s="17">
        <f t="shared" si="0"/>
        <v>4792036.5200000005</v>
      </c>
      <c r="M23" s="15"/>
    </row>
    <row r="24" spans="2:13" ht="13.5" customHeight="1">
      <c r="B24" s="12" t="s">
        <v>168</v>
      </c>
      <c r="C24" s="30" t="s">
        <v>93</v>
      </c>
      <c r="D24" s="23"/>
      <c r="E24" s="23"/>
      <c r="F24" s="17">
        <v>213191.43</v>
      </c>
      <c r="G24" s="29"/>
      <c r="H24" s="12" t="s">
        <v>182</v>
      </c>
      <c r="I24" s="23" t="s">
        <v>26</v>
      </c>
      <c r="J24" s="42">
        <v>0</v>
      </c>
      <c r="K24" s="17">
        <v>812673.13000000012</v>
      </c>
      <c r="L24" s="17">
        <f t="shared" si="0"/>
        <v>812673.13000000012</v>
      </c>
      <c r="M24" s="15"/>
    </row>
    <row r="25" spans="2:13" ht="13.5" customHeight="1">
      <c r="B25" s="12" t="s">
        <v>169</v>
      </c>
      <c r="C25" s="23" t="s">
        <v>12</v>
      </c>
      <c r="D25" s="23"/>
      <c r="E25" s="23"/>
      <c r="F25" s="17">
        <v>2024941.4499999997</v>
      </c>
      <c r="G25" s="29"/>
      <c r="H25" s="12" t="s">
        <v>183</v>
      </c>
      <c r="I25" s="23" t="s">
        <v>27</v>
      </c>
      <c r="J25" s="42">
        <v>0</v>
      </c>
      <c r="K25" s="17">
        <f>2370045.6+2065000</f>
        <v>4435045.5999999996</v>
      </c>
      <c r="L25" s="17">
        <f t="shared" si="0"/>
        <v>4435045.5999999996</v>
      </c>
      <c r="M25" s="15"/>
    </row>
    <row r="26" spans="2:13" ht="13.5" customHeight="1">
      <c r="B26" s="12" t="s">
        <v>197</v>
      </c>
      <c r="C26" s="23" t="s">
        <v>88</v>
      </c>
      <c r="D26" s="23"/>
      <c r="E26" s="23"/>
      <c r="F26" s="17">
        <v>150000</v>
      </c>
      <c r="G26" s="29"/>
      <c r="H26" s="12" t="s">
        <v>184</v>
      </c>
      <c r="I26" s="23" t="s">
        <v>104</v>
      </c>
      <c r="J26" s="42">
        <v>0</v>
      </c>
      <c r="K26" s="17">
        <v>1279005.78</v>
      </c>
      <c r="L26" s="17">
        <f t="shared" ref="L26:L45" si="1">SUM(J26:K26)</f>
        <v>1279005.78</v>
      </c>
      <c r="M26" s="15"/>
    </row>
    <row r="27" spans="2:13" ht="13.5" customHeight="1">
      <c r="B27" s="12" t="s">
        <v>170</v>
      </c>
      <c r="C27" s="23" t="s">
        <v>13</v>
      </c>
      <c r="D27" s="23"/>
      <c r="E27" s="23"/>
      <c r="F27" s="17">
        <v>10000</v>
      </c>
      <c r="G27" s="29"/>
      <c r="H27" s="12" t="s">
        <v>185</v>
      </c>
      <c r="I27" s="23" t="s">
        <v>28</v>
      </c>
      <c r="J27" s="17">
        <v>150000</v>
      </c>
      <c r="K27" s="17">
        <v>62500</v>
      </c>
      <c r="L27" s="17">
        <f t="shared" si="1"/>
        <v>212500</v>
      </c>
      <c r="M27" s="15"/>
    </row>
    <row r="28" spans="2:13" ht="13.5" customHeight="1">
      <c r="B28" s="12" t="s">
        <v>198</v>
      </c>
      <c r="C28" s="23" t="s">
        <v>10</v>
      </c>
      <c r="D28" s="30"/>
      <c r="E28" s="30"/>
      <c r="F28" s="17">
        <v>6506814.1600000001</v>
      </c>
      <c r="G28" s="29"/>
      <c r="H28" s="12" t="s">
        <v>118</v>
      </c>
      <c r="I28" s="23" t="s">
        <v>29</v>
      </c>
      <c r="J28" s="42">
        <v>0</v>
      </c>
      <c r="K28" s="17">
        <v>736605.0199999999</v>
      </c>
      <c r="L28" s="17">
        <f t="shared" si="1"/>
        <v>736605.0199999999</v>
      </c>
      <c r="M28" s="15"/>
    </row>
    <row r="29" spans="2:13" ht="13.5" customHeight="1">
      <c r="B29" s="12" t="s">
        <v>171</v>
      </c>
      <c r="C29" s="24" t="s">
        <v>18</v>
      </c>
      <c r="D29" s="13"/>
      <c r="E29" s="13"/>
      <c r="F29" s="17">
        <v>3170900.29</v>
      </c>
      <c r="G29" s="29"/>
      <c r="H29" s="12" t="s">
        <v>119</v>
      </c>
      <c r="I29" s="23" t="s">
        <v>102</v>
      </c>
      <c r="J29" s="17">
        <v>4271478.17</v>
      </c>
      <c r="K29" s="42">
        <v>0</v>
      </c>
      <c r="L29" s="17">
        <f t="shared" si="1"/>
        <v>4271478.17</v>
      </c>
      <c r="M29" s="15"/>
    </row>
    <row r="30" spans="2:13" ht="13.5" customHeight="1">
      <c r="B30" s="12"/>
      <c r="C30" s="13"/>
      <c r="D30" s="13"/>
      <c r="E30" s="13"/>
      <c r="F30" s="17"/>
      <c r="G30" s="29"/>
      <c r="H30" s="12" t="s">
        <v>120</v>
      </c>
      <c r="I30" s="23" t="s">
        <v>30</v>
      </c>
      <c r="J30" s="42">
        <v>0</v>
      </c>
      <c r="K30" s="17">
        <v>1472904.22</v>
      </c>
      <c r="L30" s="17">
        <f t="shared" si="1"/>
        <v>1472904.22</v>
      </c>
      <c r="M30" s="15"/>
    </row>
    <row r="31" spans="2:13" ht="13.5" customHeight="1">
      <c r="B31" s="12"/>
      <c r="C31" s="13"/>
      <c r="D31" s="13"/>
      <c r="E31" s="13"/>
      <c r="F31" s="45">
        <f>SUM(F22:F30)</f>
        <v>20940112.649999999</v>
      </c>
      <c r="G31" s="32"/>
      <c r="H31" s="12" t="s">
        <v>121</v>
      </c>
      <c r="I31" s="23" t="s">
        <v>32</v>
      </c>
      <c r="J31" s="42">
        <v>0</v>
      </c>
      <c r="K31" s="17">
        <v>1413245.4</v>
      </c>
      <c r="L31" s="17">
        <f t="shared" si="1"/>
        <v>1413245.4</v>
      </c>
      <c r="M31" s="15"/>
    </row>
    <row r="32" spans="2:13" ht="13.5" customHeight="1">
      <c r="B32" s="12"/>
      <c r="C32" s="13"/>
      <c r="D32" s="13"/>
      <c r="E32" s="13"/>
      <c r="F32" s="13"/>
      <c r="G32" s="15"/>
      <c r="H32" s="12" t="s">
        <v>122</v>
      </c>
      <c r="I32" s="23" t="s">
        <v>67</v>
      </c>
      <c r="J32" s="17">
        <v>1095618.8500000001</v>
      </c>
      <c r="K32" s="17">
        <v>1888210.3399999999</v>
      </c>
      <c r="L32" s="17">
        <f t="shared" si="1"/>
        <v>2983829.19</v>
      </c>
      <c r="M32" s="15"/>
    </row>
    <row r="33" spans="2:13" ht="13.5" customHeight="1">
      <c r="B33" s="12"/>
      <c r="C33" s="6" t="s">
        <v>4</v>
      </c>
      <c r="D33" s="6"/>
      <c r="E33" s="6"/>
      <c r="F33" s="1"/>
      <c r="G33" s="31"/>
      <c r="H33" s="12" t="s">
        <v>123</v>
      </c>
      <c r="I33" s="23" t="s">
        <v>41</v>
      </c>
      <c r="J33" s="17">
        <v>350391.42</v>
      </c>
      <c r="K33" s="42">
        <v>0</v>
      </c>
      <c r="L33" s="17">
        <f t="shared" si="1"/>
        <v>350391.42</v>
      </c>
      <c r="M33" s="15"/>
    </row>
    <row r="34" spans="2:13" ht="13.5" customHeight="1">
      <c r="B34" s="12" t="s">
        <v>186</v>
      </c>
      <c r="C34" s="23" t="s">
        <v>45</v>
      </c>
      <c r="D34" s="23"/>
      <c r="E34" s="23"/>
      <c r="F34" s="44">
        <v>8462766.5999999996</v>
      </c>
      <c r="G34" s="29"/>
      <c r="H34" s="12" t="s">
        <v>124</v>
      </c>
      <c r="I34" s="23" t="s">
        <v>34</v>
      </c>
      <c r="J34" s="17">
        <v>1688813.0599999998</v>
      </c>
      <c r="K34" s="17">
        <v>96840.93</v>
      </c>
      <c r="L34" s="17">
        <f t="shared" si="1"/>
        <v>1785653.9899999998</v>
      </c>
      <c r="M34" s="15"/>
    </row>
    <row r="35" spans="2:13" ht="13.5" customHeight="1">
      <c r="B35" s="12" t="s">
        <v>187</v>
      </c>
      <c r="C35" s="23" t="s">
        <v>46</v>
      </c>
      <c r="D35" s="23"/>
      <c r="E35" s="23"/>
      <c r="F35" s="17">
        <v>172435.91</v>
      </c>
      <c r="G35" s="29"/>
      <c r="H35" s="12" t="s">
        <v>125</v>
      </c>
      <c r="I35" s="23" t="s">
        <v>35</v>
      </c>
      <c r="J35" s="17">
        <v>463981</v>
      </c>
      <c r="K35" s="17">
        <v>31278.62</v>
      </c>
      <c r="L35" s="17">
        <f t="shared" si="1"/>
        <v>495259.62</v>
      </c>
      <c r="M35" s="15"/>
    </row>
    <row r="36" spans="2:13" ht="13.5" customHeight="1">
      <c r="B36" s="12" t="s">
        <v>188</v>
      </c>
      <c r="C36" s="13" t="s">
        <v>47</v>
      </c>
      <c r="D36" s="23"/>
      <c r="E36" s="23"/>
      <c r="F36" s="17">
        <v>4727578.92</v>
      </c>
      <c r="G36" s="29"/>
      <c r="H36" s="12" t="s">
        <v>126</v>
      </c>
      <c r="I36" s="23" t="s">
        <v>36</v>
      </c>
      <c r="J36" s="17">
        <v>5608</v>
      </c>
      <c r="K36" s="17">
        <v>2460445.56</v>
      </c>
      <c r="L36" s="17">
        <f t="shared" si="1"/>
        <v>2466053.56</v>
      </c>
      <c r="M36" s="15"/>
    </row>
    <row r="37" spans="2:13" ht="13.5" customHeight="1">
      <c r="B37" s="12" t="s">
        <v>189</v>
      </c>
      <c r="C37" s="23" t="s">
        <v>48</v>
      </c>
      <c r="D37" s="23"/>
      <c r="E37" s="23"/>
      <c r="F37" s="17">
        <v>394839.6</v>
      </c>
      <c r="G37" s="29"/>
      <c r="H37" s="12" t="s">
        <v>127</v>
      </c>
      <c r="I37" s="23" t="s">
        <v>37</v>
      </c>
      <c r="J37" s="42">
        <v>0</v>
      </c>
      <c r="K37" s="17">
        <v>372533.35000000003</v>
      </c>
      <c r="L37" s="17">
        <f t="shared" si="1"/>
        <v>372533.35000000003</v>
      </c>
      <c r="M37" s="15"/>
    </row>
    <row r="38" spans="2:13" ht="13.5" customHeight="1">
      <c r="B38" s="12" t="s">
        <v>190</v>
      </c>
      <c r="C38" s="23" t="s">
        <v>49</v>
      </c>
      <c r="D38" s="23"/>
      <c r="E38" s="23"/>
      <c r="F38" s="17">
        <v>1937744.01</v>
      </c>
      <c r="G38" s="29"/>
      <c r="H38" s="12" t="s">
        <v>128</v>
      </c>
      <c r="I38" s="23" t="s">
        <v>44</v>
      </c>
      <c r="J38" s="17">
        <v>103483.95999999999</v>
      </c>
      <c r="K38" s="42">
        <v>0</v>
      </c>
      <c r="L38" s="17">
        <f t="shared" si="1"/>
        <v>103483.95999999999</v>
      </c>
      <c r="M38" s="15"/>
    </row>
    <row r="39" spans="2:13" ht="13.5" customHeight="1">
      <c r="B39" s="12" t="s">
        <v>191</v>
      </c>
      <c r="C39" s="23" t="s">
        <v>7</v>
      </c>
      <c r="D39" s="23"/>
      <c r="E39" s="23"/>
      <c r="F39" s="17">
        <v>98032</v>
      </c>
      <c r="G39" s="29"/>
      <c r="H39" s="12" t="s">
        <v>129</v>
      </c>
      <c r="I39" s="23" t="s">
        <v>38</v>
      </c>
      <c r="J39" s="42">
        <v>0</v>
      </c>
      <c r="K39" s="17">
        <v>499681.98</v>
      </c>
      <c r="L39" s="17">
        <f t="shared" si="1"/>
        <v>499681.98</v>
      </c>
      <c r="M39" s="15"/>
    </row>
    <row r="40" spans="2:13" ht="13.5" customHeight="1">
      <c r="B40" s="12" t="s">
        <v>192</v>
      </c>
      <c r="C40" s="23" t="s">
        <v>5</v>
      </c>
      <c r="D40" s="23"/>
      <c r="E40" s="23"/>
      <c r="F40" s="17">
        <v>1121333.67</v>
      </c>
      <c r="G40" s="29"/>
      <c r="H40" s="12" t="s">
        <v>130</v>
      </c>
      <c r="I40" s="13" t="s">
        <v>33</v>
      </c>
      <c r="J40" s="17">
        <v>845325.87</v>
      </c>
      <c r="K40" s="17">
        <v>151256.72</v>
      </c>
      <c r="L40" s="17">
        <f t="shared" si="1"/>
        <v>996582.59</v>
      </c>
      <c r="M40" s="15"/>
    </row>
    <row r="41" spans="2:13" ht="13.5" customHeight="1">
      <c r="B41" s="12" t="s">
        <v>193</v>
      </c>
      <c r="C41" s="23" t="s">
        <v>23</v>
      </c>
      <c r="D41" s="23"/>
      <c r="E41" s="23"/>
      <c r="F41" s="17">
        <v>389752.9</v>
      </c>
      <c r="G41" s="29"/>
      <c r="H41" s="12" t="s">
        <v>132</v>
      </c>
      <c r="I41" s="23" t="s">
        <v>9</v>
      </c>
      <c r="J41" s="42">
        <v>0</v>
      </c>
      <c r="K41" s="17">
        <v>41666</v>
      </c>
      <c r="L41" s="17">
        <f t="shared" si="1"/>
        <v>41666</v>
      </c>
      <c r="M41" s="15"/>
    </row>
    <row r="42" spans="2:13" ht="13.5" customHeight="1">
      <c r="B42" s="12" t="s">
        <v>194</v>
      </c>
      <c r="C42" s="23" t="s">
        <v>24</v>
      </c>
      <c r="D42" s="23"/>
      <c r="E42" s="23"/>
      <c r="F42" s="17">
        <v>217565.86</v>
      </c>
      <c r="G42" s="29"/>
      <c r="H42" s="12" t="s">
        <v>134</v>
      </c>
      <c r="I42" s="23" t="s">
        <v>105</v>
      </c>
      <c r="J42" s="17">
        <v>6685901.1699999999</v>
      </c>
      <c r="K42" s="42">
        <v>0</v>
      </c>
      <c r="L42" s="17">
        <f t="shared" si="1"/>
        <v>6685901.1699999999</v>
      </c>
      <c r="M42" s="15"/>
    </row>
    <row r="43" spans="2:13" ht="13.5" customHeight="1">
      <c r="B43" s="12" t="s">
        <v>110</v>
      </c>
      <c r="C43" s="23" t="s">
        <v>106</v>
      </c>
      <c r="D43" s="23"/>
      <c r="E43" s="23"/>
      <c r="F43" s="17">
        <v>494819.11</v>
      </c>
      <c r="G43" s="29"/>
      <c r="H43" s="12" t="s">
        <v>135</v>
      </c>
      <c r="I43" s="23" t="s">
        <v>31</v>
      </c>
      <c r="J43" s="42">
        <v>0</v>
      </c>
      <c r="K43" s="17">
        <v>360001.29000000004</v>
      </c>
      <c r="L43" s="17">
        <f t="shared" si="1"/>
        <v>360001.29000000004</v>
      </c>
      <c r="M43" s="15"/>
    </row>
    <row r="44" spans="2:13" ht="13.5" customHeight="1">
      <c r="B44" s="12"/>
      <c r="C44" s="5"/>
      <c r="D44" s="5"/>
      <c r="E44" s="5"/>
      <c r="F44" s="45">
        <f>SUM(F34:F43)</f>
        <v>18016868.579999998</v>
      </c>
      <c r="G44" s="29"/>
      <c r="H44" s="12" t="s">
        <v>136</v>
      </c>
      <c r="I44" s="23" t="s">
        <v>42</v>
      </c>
      <c r="J44" s="17">
        <v>545630.13</v>
      </c>
      <c r="K44" s="42">
        <v>0</v>
      </c>
      <c r="L44" s="17">
        <f t="shared" si="1"/>
        <v>545630.13</v>
      </c>
      <c r="M44" s="15"/>
    </row>
    <row r="45" spans="2:13" ht="13.5" customHeight="1">
      <c r="B45" s="12"/>
      <c r="C45" s="6" t="s">
        <v>73</v>
      </c>
      <c r="D45" s="6"/>
      <c r="E45" s="6"/>
      <c r="F45" s="1"/>
      <c r="G45" s="32"/>
      <c r="H45" s="12" t="s">
        <v>137</v>
      </c>
      <c r="I45" s="23" t="s">
        <v>43</v>
      </c>
      <c r="J45" s="17">
        <v>1350000</v>
      </c>
      <c r="K45" s="42">
        <v>0</v>
      </c>
      <c r="L45" s="17">
        <f t="shared" si="1"/>
        <v>1350000</v>
      </c>
      <c r="M45" s="15"/>
    </row>
    <row r="46" spans="2:13" ht="13.5" customHeight="1">
      <c r="B46" s="12" t="s">
        <v>117</v>
      </c>
      <c r="C46" s="23" t="s">
        <v>3</v>
      </c>
      <c r="D46" s="23"/>
      <c r="E46" s="23"/>
      <c r="F46" s="44">
        <v>450217.51</v>
      </c>
      <c r="G46" s="31"/>
      <c r="H46" s="12" t="s">
        <v>140</v>
      </c>
      <c r="I46" s="23" t="s">
        <v>40</v>
      </c>
      <c r="J46" s="17">
        <v>133262</v>
      </c>
      <c r="K46" s="42">
        <v>0</v>
      </c>
      <c r="L46" s="17">
        <f>SUM(J46:K46)</f>
        <v>133262</v>
      </c>
      <c r="M46" s="15"/>
    </row>
    <row r="47" spans="2:13" ht="13.5" customHeight="1">
      <c r="B47" s="12"/>
      <c r="C47" s="13"/>
      <c r="D47" s="13"/>
      <c r="E47" s="13"/>
      <c r="F47" s="45">
        <f>SUM(F46)</f>
        <v>450217.51</v>
      </c>
      <c r="G47" s="29"/>
      <c r="H47" s="12" t="s">
        <v>141</v>
      </c>
      <c r="I47" s="23" t="s">
        <v>89</v>
      </c>
      <c r="J47" s="42">
        <v>0</v>
      </c>
      <c r="K47" s="17">
        <v>359640.85</v>
      </c>
      <c r="L47" s="17">
        <f>SUM(J47:K47)</f>
        <v>359640.85</v>
      </c>
      <c r="M47" s="15"/>
    </row>
    <row r="48" spans="2:13" ht="13.5" customHeight="1">
      <c r="B48" s="12"/>
      <c r="C48" s="3" t="s">
        <v>2</v>
      </c>
      <c r="D48" s="3"/>
      <c r="E48" s="3"/>
      <c r="F48" s="1"/>
      <c r="G48" s="32"/>
      <c r="H48" s="12" t="s">
        <v>147</v>
      </c>
      <c r="I48" s="23" t="s">
        <v>90</v>
      </c>
      <c r="J48" s="42">
        <v>0</v>
      </c>
      <c r="K48" s="17">
        <v>1103699.3700000001</v>
      </c>
      <c r="L48" s="17">
        <f>SUM(J48:K48)</f>
        <v>1103699.3700000001</v>
      </c>
      <c r="M48" s="15"/>
    </row>
    <row r="49" spans="1:13" ht="13.5" customHeight="1">
      <c r="B49" s="12" t="s">
        <v>195</v>
      </c>
      <c r="C49" s="23" t="s">
        <v>21</v>
      </c>
      <c r="D49" s="23"/>
      <c r="E49" s="23"/>
      <c r="F49" s="44">
        <v>932167</v>
      </c>
      <c r="G49" s="31"/>
      <c r="H49" s="12" t="s">
        <v>148</v>
      </c>
      <c r="I49" s="23" t="s">
        <v>91</v>
      </c>
      <c r="J49" s="17">
        <v>13568.5</v>
      </c>
      <c r="K49" s="42">
        <v>0</v>
      </c>
      <c r="L49" s="17">
        <f t="shared" ref="L49" si="2">SUM(J49:K49)</f>
        <v>13568.5</v>
      </c>
      <c r="M49" s="15"/>
    </row>
    <row r="50" spans="1:13" ht="13.5" customHeight="1">
      <c r="B50" s="12" t="s">
        <v>196</v>
      </c>
      <c r="C50" s="23" t="s">
        <v>22</v>
      </c>
      <c r="D50" s="23"/>
      <c r="E50" s="23"/>
      <c r="F50" s="17">
        <v>4286957.13</v>
      </c>
      <c r="G50" s="29"/>
      <c r="H50" s="12" t="s">
        <v>149</v>
      </c>
      <c r="I50" s="23" t="s">
        <v>156</v>
      </c>
      <c r="J50" s="17">
        <v>69961</v>
      </c>
      <c r="K50" s="42">
        <v>0</v>
      </c>
      <c r="L50" s="17">
        <f>SUM(J50:K50)</f>
        <v>69961</v>
      </c>
      <c r="M50" s="15"/>
    </row>
    <row r="51" spans="1:13" ht="13.5" customHeight="1">
      <c r="B51" s="12"/>
      <c r="C51" s="13"/>
      <c r="D51" s="13"/>
      <c r="E51" s="13"/>
      <c r="F51" s="45">
        <f>SUM(F49:F50)</f>
        <v>5219124.13</v>
      </c>
      <c r="G51" s="29"/>
      <c r="H51" s="12" t="s">
        <v>204</v>
      </c>
      <c r="I51" s="23" t="s">
        <v>56</v>
      </c>
      <c r="J51" s="42">
        <v>0</v>
      </c>
      <c r="K51" s="17">
        <v>816374.1</v>
      </c>
      <c r="L51" s="17">
        <f>SUM(J51:K51)</f>
        <v>816374.1</v>
      </c>
      <c r="M51" s="15"/>
    </row>
    <row r="52" spans="1:13" ht="13.5" customHeight="1">
      <c r="B52" s="12"/>
      <c r="C52" s="13"/>
      <c r="D52" s="13"/>
      <c r="E52" s="13"/>
      <c r="F52" s="17"/>
      <c r="G52" s="32"/>
      <c r="H52" s="12"/>
      <c r="I52" s="13"/>
      <c r="J52" s="45">
        <f>SUM(J20:J51)</f>
        <v>17813411.600000001</v>
      </c>
      <c r="K52" s="45">
        <f>SUM(K20:K51)</f>
        <v>30069144.830000002</v>
      </c>
      <c r="L52" s="45">
        <f>SUM(L20:L51)</f>
        <v>47882556.430000007</v>
      </c>
      <c r="M52" s="15"/>
    </row>
    <row r="53" spans="1:13" ht="13.5" customHeight="1">
      <c r="B53" s="12"/>
      <c r="C53" s="13"/>
      <c r="D53" s="13"/>
      <c r="E53" s="13"/>
      <c r="F53" s="13"/>
      <c r="G53" s="29"/>
      <c r="H53" s="12"/>
      <c r="I53" s="13"/>
      <c r="J53" s="17"/>
      <c r="K53" s="13"/>
      <c r="L53" s="13"/>
      <c r="M53" s="15"/>
    </row>
    <row r="54" spans="1:13" ht="13.5" customHeight="1">
      <c r="B54" s="12"/>
      <c r="C54" s="13"/>
      <c r="D54" s="13"/>
      <c r="E54" s="13"/>
      <c r="F54" s="13"/>
      <c r="G54" s="29"/>
      <c r="H54" s="12"/>
      <c r="I54" s="6" t="s">
        <v>76</v>
      </c>
      <c r="J54" s="13"/>
      <c r="K54" s="13"/>
      <c r="L54" s="45">
        <f>SUM(F19,L52,F31,F51,L16,F47,F44)</f>
        <v>136670143.28</v>
      </c>
      <c r="M54" s="15"/>
    </row>
    <row r="55" spans="1:13" ht="13.5" customHeight="1">
      <c r="B55" s="12"/>
      <c r="C55" s="13"/>
      <c r="D55" s="13"/>
      <c r="E55" s="13"/>
      <c r="F55" s="13"/>
      <c r="G55" s="29"/>
      <c r="H55" s="12"/>
      <c r="I55" s="5"/>
      <c r="J55" s="13"/>
      <c r="K55" s="13"/>
      <c r="L55" s="1"/>
      <c r="M55" s="15"/>
    </row>
    <row r="56" spans="1:13" ht="13.5" customHeight="1">
      <c r="B56" s="12"/>
      <c r="C56" s="13"/>
      <c r="D56" s="13"/>
      <c r="E56" s="13"/>
      <c r="F56" s="13"/>
      <c r="G56" s="29"/>
      <c r="H56" s="12"/>
      <c r="I56" s="13" t="s">
        <v>77</v>
      </c>
      <c r="J56" s="13"/>
      <c r="K56" s="13"/>
      <c r="L56" s="45">
        <v>17125000</v>
      </c>
      <c r="M56" s="15"/>
    </row>
    <row r="57" spans="1:13" ht="13.5" customHeight="1">
      <c r="B57" s="12"/>
      <c r="C57" s="13"/>
      <c r="D57" s="13"/>
      <c r="E57" s="13"/>
      <c r="F57" s="13"/>
      <c r="G57" s="29"/>
      <c r="H57" s="12"/>
      <c r="I57" s="13"/>
      <c r="J57" s="13"/>
      <c r="K57" s="13"/>
      <c r="L57" s="1"/>
      <c r="M57" s="15"/>
    </row>
    <row r="58" spans="1:13" ht="13.5" customHeight="1">
      <c r="B58" s="12"/>
      <c r="C58" s="13"/>
      <c r="D58" s="13"/>
      <c r="E58" s="13"/>
      <c r="F58" s="13"/>
      <c r="G58" s="29"/>
      <c r="H58" s="12"/>
      <c r="I58" s="6" t="s">
        <v>78</v>
      </c>
      <c r="J58" s="13"/>
      <c r="K58" s="13"/>
      <c r="L58" s="45">
        <v>5509000</v>
      </c>
      <c r="M58" s="15"/>
    </row>
    <row r="59" spans="1:13" ht="13.5" customHeight="1">
      <c r="B59" s="12"/>
      <c r="C59" s="13"/>
      <c r="D59" s="13"/>
      <c r="E59" s="13"/>
      <c r="F59" s="13"/>
      <c r="G59" s="29"/>
      <c r="H59" s="12"/>
      <c r="I59" s="6"/>
      <c r="J59" s="13"/>
      <c r="K59" s="13"/>
      <c r="L59" s="20"/>
      <c r="M59" s="15"/>
    </row>
    <row r="60" spans="1:13" ht="13.5" customHeight="1">
      <c r="B60" s="12"/>
      <c r="C60" s="13"/>
      <c r="D60" s="13"/>
      <c r="E60" s="13"/>
      <c r="F60" s="13"/>
      <c r="G60" s="29"/>
      <c r="H60" s="12"/>
      <c r="I60" s="6" t="s">
        <v>79</v>
      </c>
      <c r="J60" s="13"/>
      <c r="K60" s="13"/>
      <c r="L60" s="45">
        <v>3017000</v>
      </c>
      <c r="M60" s="15"/>
    </row>
    <row r="61" spans="1:13" ht="13.5" customHeight="1">
      <c r="B61" s="12"/>
      <c r="C61" s="13"/>
      <c r="D61" s="13"/>
      <c r="E61" s="13"/>
      <c r="F61" s="13"/>
      <c r="G61" s="29"/>
      <c r="H61" s="12"/>
      <c r="I61" s="5"/>
      <c r="J61" s="13"/>
      <c r="K61" s="13"/>
      <c r="L61" s="20"/>
      <c r="M61" s="15"/>
    </row>
    <row r="62" spans="1:13" ht="13.5" customHeight="1" thickBot="1">
      <c r="B62" s="12"/>
      <c r="C62" s="13"/>
      <c r="D62" s="13"/>
      <c r="E62" s="13"/>
      <c r="F62" s="13"/>
      <c r="G62" s="29"/>
      <c r="H62" s="12"/>
      <c r="I62" s="6" t="s">
        <v>6</v>
      </c>
      <c r="J62" s="13"/>
      <c r="K62" s="13"/>
      <c r="L62" s="46">
        <f>SUM(L54,L56,L58,L60)</f>
        <v>162321143.28</v>
      </c>
      <c r="M62" s="15"/>
    </row>
    <row r="63" spans="1:13" ht="13.5" customHeight="1" thickTop="1">
      <c r="B63" s="12"/>
      <c r="C63" s="13"/>
      <c r="D63" s="13"/>
      <c r="E63" s="13"/>
      <c r="F63" s="13"/>
      <c r="G63" s="29"/>
      <c r="H63" s="12"/>
      <c r="I63" s="13"/>
      <c r="J63" s="13"/>
      <c r="K63" s="13"/>
      <c r="L63" s="13"/>
      <c r="M63" s="15"/>
    </row>
    <row r="64" spans="1:13" ht="27.75" customHeight="1" thickBot="1">
      <c r="A64" s="13"/>
      <c r="B64" s="19"/>
      <c r="C64" s="16"/>
      <c r="D64" s="16"/>
      <c r="E64" s="16"/>
      <c r="F64" s="16"/>
      <c r="G64" s="18"/>
      <c r="H64" s="220" t="s">
        <v>206</v>
      </c>
      <c r="I64" s="221"/>
      <c r="J64" s="221"/>
      <c r="K64" s="221"/>
      <c r="L64" s="39">
        <f>162321369.01-L62</f>
        <v>225.72999998927116</v>
      </c>
      <c r="M64" s="18"/>
    </row>
    <row r="65" spans="1:2">
      <c r="A65" s="13"/>
      <c r="B65" s="13"/>
    </row>
    <row r="66" spans="1:2">
      <c r="A66" s="13"/>
      <c r="B66" s="13"/>
    </row>
    <row r="67" spans="1:2">
      <c r="A67" s="13"/>
      <c r="B67" s="13"/>
    </row>
    <row r="68" spans="1:2">
      <c r="A68" s="13"/>
      <c r="B68" s="13"/>
    </row>
    <row r="69" spans="1:2">
      <c r="B69" s="13"/>
    </row>
  </sheetData>
  <sortState ref="H19:I52">
    <sortCondition ref="H10:H43"/>
  </sortState>
  <mergeCells count="1">
    <mergeCell ref="H64:K64"/>
  </mergeCells>
  <printOptions horizontalCentered="1" verticalCentered="1"/>
  <pageMargins left="1" right="1" top="1" bottom="1" header="0.5" footer="0.5"/>
  <pageSetup scale="73" fitToWidth="2" fitToHeight="0" orientation="portrait" r:id="rId1"/>
  <headerFooter alignWithMargins="0">
    <oddHeader>&amp;C&amp;"Times New Roman,Bold Italic"&amp;20Avista 2013 Capital Additions Detail (System)&amp;RExhibit No. ___(DBD-4)</oddHeader>
    <oddFooter>&amp;RPage &amp;P of &amp;N</oddFooter>
  </headerFooter>
  <colBreaks count="1" manualBreakCount="1">
    <brk id="7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T68"/>
  <sheetViews>
    <sheetView workbookViewId="0">
      <selection activeCell="E30" sqref="E30"/>
    </sheetView>
  </sheetViews>
  <sheetFormatPr defaultRowHeight="12.75"/>
  <cols>
    <col min="1" max="1" width="1.5703125" style="7" customWidth="1"/>
    <col min="2" max="2" width="20.85546875" style="7" customWidth="1"/>
    <col min="3" max="3" width="38.5703125" style="7" customWidth="1"/>
    <col min="4" max="5" width="15.5703125" style="7" customWidth="1"/>
    <col min="6" max="6" width="15.5703125" style="8" customWidth="1"/>
    <col min="7" max="7" width="2.28515625" style="8" customWidth="1"/>
    <col min="8" max="8" width="21.7109375" style="7" customWidth="1"/>
    <col min="9" max="9" width="41.140625" style="7" customWidth="1"/>
    <col min="10" max="10" width="18.42578125" style="7" customWidth="1"/>
    <col min="11" max="12" width="12" style="7" customWidth="1"/>
    <col min="13" max="13" width="15.5703125" style="7" customWidth="1"/>
    <col min="14" max="14" width="2.28515625" style="7" customWidth="1"/>
    <col min="15" max="15" width="1" style="7" customWidth="1"/>
    <col min="16" max="16" width="9.140625" style="7"/>
    <col min="17" max="17" width="10" style="7" bestFit="1" customWidth="1"/>
    <col min="18" max="16384" width="9.140625" style="7"/>
  </cols>
  <sheetData>
    <row r="1" spans="2:18" ht="13.5" customHeight="1" thickBot="1"/>
    <row r="2" spans="2:18" ht="7.5" customHeight="1">
      <c r="B2" s="9"/>
      <c r="C2" s="10"/>
      <c r="D2" s="10"/>
      <c r="E2" s="10"/>
      <c r="F2" s="10"/>
      <c r="G2" s="11"/>
      <c r="H2" s="9"/>
      <c r="I2" s="10"/>
      <c r="J2" s="10"/>
      <c r="K2" s="10"/>
      <c r="L2" s="10"/>
      <c r="M2" s="10"/>
      <c r="N2" s="11"/>
    </row>
    <row r="3" spans="2:18">
      <c r="B3" s="40" t="s">
        <v>208</v>
      </c>
      <c r="C3" s="13"/>
      <c r="D3" s="13"/>
      <c r="E3" s="13"/>
      <c r="F3" s="13"/>
      <c r="G3" s="15"/>
      <c r="H3" s="40" t="s">
        <v>208</v>
      </c>
      <c r="I3" s="13"/>
      <c r="J3" s="13"/>
      <c r="K3" s="13"/>
      <c r="L3" s="13"/>
      <c r="M3" s="13"/>
      <c r="N3" s="15"/>
    </row>
    <row r="4" spans="2:18">
      <c r="B4" s="41" t="s">
        <v>151</v>
      </c>
      <c r="C4" s="13"/>
      <c r="D4" s="13"/>
      <c r="E4" s="13"/>
      <c r="F4" s="14" t="s">
        <v>0</v>
      </c>
      <c r="G4" s="34"/>
      <c r="H4" s="41" t="s">
        <v>151</v>
      </c>
      <c r="I4" s="13"/>
      <c r="J4" s="13"/>
      <c r="K4" s="14"/>
      <c r="L4" s="14"/>
      <c r="M4" s="14" t="s">
        <v>0</v>
      </c>
      <c r="N4" s="15"/>
    </row>
    <row r="5" spans="2:18">
      <c r="B5" s="35"/>
      <c r="C5" s="6" t="s">
        <v>112</v>
      </c>
      <c r="D5" s="6"/>
      <c r="E5" s="6"/>
      <c r="F5" s="17"/>
      <c r="G5" s="29"/>
      <c r="H5" s="12"/>
      <c r="I5" s="6" t="s">
        <v>108</v>
      </c>
      <c r="J5" s="6"/>
      <c r="K5" s="13"/>
      <c r="L5" s="13"/>
      <c r="M5" s="1"/>
      <c r="N5" s="15"/>
    </row>
    <row r="6" spans="2:18" ht="13.5" customHeight="1">
      <c r="B6" s="12" t="s">
        <v>157</v>
      </c>
      <c r="C6" s="49" t="s">
        <v>65</v>
      </c>
      <c r="D6" s="49"/>
      <c r="E6" s="49"/>
      <c r="F6" s="44">
        <v>1126041.01</v>
      </c>
      <c r="G6" s="29"/>
      <c r="H6" s="12" t="s">
        <v>199</v>
      </c>
      <c r="I6" s="50" t="s">
        <v>307</v>
      </c>
      <c r="J6" s="49"/>
      <c r="K6" s="13"/>
      <c r="L6" s="13"/>
      <c r="M6" s="44">
        <v>1538000</v>
      </c>
      <c r="N6" s="15"/>
    </row>
    <row r="7" spans="2:18" ht="13.5" customHeight="1">
      <c r="B7" s="12" t="s">
        <v>158</v>
      </c>
      <c r="C7" s="49" t="s">
        <v>66</v>
      </c>
      <c r="D7" s="49"/>
      <c r="E7" s="49"/>
      <c r="F7" s="38">
        <f>8001649.07-200</f>
        <v>8001449.0700000003</v>
      </c>
      <c r="G7" s="29"/>
      <c r="H7" s="12" t="s">
        <v>172</v>
      </c>
      <c r="I7" s="50" t="s">
        <v>15</v>
      </c>
      <c r="J7" s="49"/>
      <c r="K7" s="13"/>
      <c r="L7" s="13"/>
      <c r="M7" s="38">
        <v>120500</v>
      </c>
      <c r="N7" s="15"/>
      <c r="R7" s="23"/>
    </row>
    <row r="8" spans="2:18" ht="13.5" customHeight="1">
      <c r="B8" s="12" t="s">
        <v>159</v>
      </c>
      <c r="C8" s="49" t="s">
        <v>64</v>
      </c>
      <c r="D8" s="49"/>
      <c r="E8" s="49"/>
      <c r="F8" s="38">
        <v>100000</v>
      </c>
      <c r="G8" s="29"/>
      <c r="H8" s="12" t="s">
        <v>173</v>
      </c>
      <c r="I8" s="50" t="s">
        <v>58</v>
      </c>
      <c r="J8" s="49"/>
      <c r="K8" s="13"/>
      <c r="L8" s="13"/>
      <c r="M8" s="38">
        <v>189475</v>
      </c>
      <c r="N8" s="15"/>
      <c r="R8" s="23"/>
    </row>
    <row r="9" spans="2:18" ht="13.5" customHeight="1">
      <c r="B9" s="12" t="s">
        <v>160</v>
      </c>
      <c r="C9" s="49" t="s">
        <v>50</v>
      </c>
      <c r="D9" s="49"/>
      <c r="E9" s="49"/>
      <c r="F9" s="38">
        <v>65000</v>
      </c>
      <c r="G9" s="29"/>
      <c r="H9" s="12" t="s">
        <v>174</v>
      </c>
      <c r="I9" s="50" t="s">
        <v>20</v>
      </c>
      <c r="J9" s="49"/>
      <c r="K9" s="13"/>
      <c r="L9" s="13"/>
      <c r="M9" s="38">
        <v>5421448</v>
      </c>
      <c r="N9" s="15"/>
    </row>
    <row r="10" spans="2:18" ht="13.5" customHeight="1">
      <c r="B10" s="12" t="s">
        <v>162</v>
      </c>
      <c r="C10" s="49" t="s">
        <v>52</v>
      </c>
      <c r="D10" s="49"/>
      <c r="E10" s="49"/>
      <c r="F10" s="38">
        <v>5174801.7700000005</v>
      </c>
      <c r="G10" s="29"/>
      <c r="H10" s="12" t="s">
        <v>175</v>
      </c>
      <c r="I10" s="50" t="s">
        <v>16</v>
      </c>
      <c r="J10" s="49"/>
      <c r="K10" s="13"/>
      <c r="L10" s="13"/>
      <c r="M10" s="38">
        <v>665883</v>
      </c>
      <c r="N10" s="15"/>
      <c r="R10" s="23"/>
    </row>
    <row r="11" spans="2:18" ht="13.5" customHeight="1">
      <c r="B11" s="12" t="s">
        <v>163</v>
      </c>
      <c r="C11" s="49" t="s">
        <v>53</v>
      </c>
      <c r="D11" s="49"/>
      <c r="E11" s="49"/>
      <c r="F11" s="38">
        <f>3045954.56-19000</f>
        <v>3026954.56</v>
      </c>
      <c r="G11" s="29"/>
      <c r="H11" s="12" t="s">
        <v>176</v>
      </c>
      <c r="I11" s="50" t="s">
        <v>19</v>
      </c>
      <c r="J11" s="49"/>
      <c r="K11" s="13"/>
      <c r="L11" s="13"/>
      <c r="M11" s="38">
        <f>1661854-400</f>
        <v>1661454</v>
      </c>
      <c r="N11" s="15"/>
      <c r="R11" s="23"/>
    </row>
    <row r="12" spans="2:18" ht="13.5" customHeight="1">
      <c r="B12" s="12" t="s">
        <v>164</v>
      </c>
      <c r="C12" s="49" t="s">
        <v>54</v>
      </c>
      <c r="D12" s="49"/>
      <c r="E12" s="49"/>
      <c r="F12" s="38">
        <v>-9486.0699999999961</v>
      </c>
      <c r="G12" s="29"/>
      <c r="H12" s="12" t="s">
        <v>201</v>
      </c>
      <c r="I12" s="50" t="s">
        <v>280</v>
      </c>
      <c r="J12" s="49"/>
      <c r="K12" s="13"/>
      <c r="L12" s="13"/>
      <c r="M12" s="38">
        <v>244691</v>
      </c>
      <c r="N12" s="15"/>
    </row>
    <row r="13" spans="2:18" ht="13.5" customHeight="1">
      <c r="B13" s="12" t="s">
        <v>165</v>
      </c>
      <c r="C13" s="49" t="s">
        <v>74</v>
      </c>
      <c r="D13" s="49"/>
      <c r="E13" s="49"/>
      <c r="F13" s="38">
        <v>200851.02000000002</v>
      </c>
      <c r="G13" s="29"/>
      <c r="H13" s="12" t="s">
        <v>177</v>
      </c>
      <c r="I13" s="50" t="s">
        <v>309</v>
      </c>
      <c r="J13" s="49"/>
      <c r="K13" s="13"/>
      <c r="L13" s="13"/>
      <c r="M13" s="38">
        <v>484993.99</v>
      </c>
      <c r="N13" s="15"/>
      <c r="R13" s="23"/>
    </row>
    <row r="14" spans="2:18" ht="13.5" customHeight="1">
      <c r="B14" s="12" t="s">
        <v>114</v>
      </c>
      <c r="C14" s="50" t="s">
        <v>62</v>
      </c>
      <c r="D14" s="49"/>
      <c r="E14" s="49"/>
      <c r="F14" s="38">
        <v>1000000</v>
      </c>
      <c r="G14" s="29"/>
      <c r="H14" s="12" t="s">
        <v>265</v>
      </c>
      <c r="I14" s="24" t="s">
        <v>18</v>
      </c>
      <c r="J14" s="49"/>
      <c r="K14" s="24"/>
      <c r="L14" s="13"/>
      <c r="M14" s="38">
        <v>652505.99</v>
      </c>
      <c r="N14" s="15"/>
    </row>
    <row r="15" spans="2:18" ht="13.5" customHeight="1">
      <c r="B15" s="12" t="s">
        <v>115</v>
      </c>
      <c r="C15" s="50" t="s">
        <v>59</v>
      </c>
      <c r="D15" s="49"/>
      <c r="E15" s="48"/>
      <c r="F15" s="38">
        <v>1459297</v>
      </c>
      <c r="G15" s="29"/>
      <c r="H15" s="12"/>
      <c r="I15" s="13"/>
      <c r="J15" s="13"/>
      <c r="K15" s="13"/>
      <c r="L15" s="13"/>
      <c r="M15" s="45">
        <f>SUM(M6:M14)</f>
        <v>10978950.98</v>
      </c>
      <c r="N15" s="15"/>
    </row>
    <row r="16" spans="2:18" ht="13.5" customHeight="1">
      <c r="B16" s="12" t="s">
        <v>304</v>
      </c>
      <c r="C16" s="50" t="s">
        <v>305</v>
      </c>
      <c r="D16" s="49"/>
      <c r="E16" s="48"/>
      <c r="F16" s="38">
        <v>19000</v>
      </c>
      <c r="G16" s="29"/>
      <c r="H16" s="12"/>
      <c r="I16" s="13"/>
      <c r="J16" s="13"/>
      <c r="K16" s="13"/>
      <c r="L16" s="13"/>
      <c r="M16" s="59"/>
      <c r="N16" s="15"/>
    </row>
    <row r="17" spans="2:20" ht="13.5" customHeight="1">
      <c r="B17" s="12"/>
      <c r="C17" s="13"/>
      <c r="D17" s="49"/>
      <c r="E17" s="13"/>
      <c r="F17" s="45">
        <f>SUM(F6:F16)</f>
        <v>20163908.359999999</v>
      </c>
      <c r="G17" s="29"/>
      <c r="H17" s="12"/>
      <c r="I17" s="13"/>
      <c r="J17" s="49"/>
      <c r="K17" s="13"/>
      <c r="L17" s="13"/>
      <c r="M17" s="13"/>
      <c r="N17" s="15"/>
    </row>
    <row r="18" spans="2:20" ht="38.25">
      <c r="B18" s="12"/>
      <c r="C18" s="13"/>
      <c r="D18" s="49"/>
      <c r="E18" s="13"/>
      <c r="F18" s="59"/>
      <c r="G18" s="29"/>
      <c r="H18" s="12"/>
      <c r="I18" s="6" t="s">
        <v>99</v>
      </c>
      <c r="J18" s="56"/>
      <c r="K18" s="26" t="s">
        <v>100</v>
      </c>
      <c r="L18" s="27" t="s">
        <v>101</v>
      </c>
      <c r="M18" s="178" t="s">
        <v>103</v>
      </c>
      <c r="N18" s="15"/>
    </row>
    <row r="19" spans="2:20">
      <c r="B19" s="12"/>
      <c r="C19" s="48"/>
      <c r="D19" s="49"/>
      <c r="E19" s="48"/>
      <c r="F19" s="13"/>
      <c r="G19" s="32"/>
      <c r="H19" s="12" t="s">
        <v>178</v>
      </c>
      <c r="I19" s="13" t="s">
        <v>39</v>
      </c>
      <c r="J19" s="49"/>
      <c r="K19" s="44">
        <v>75113</v>
      </c>
      <c r="L19" s="44" t="s">
        <v>207</v>
      </c>
      <c r="M19" s="44">
        <f t="shared" ref="M19:M51" si="0">SUM(K19:L19)</f>
        <v>75113</v>
      </c>
      <c r="N19" s="15"/>
      <c r="R19" s="23"/>
    </row>
    <row r="20" spans="2:20">
      <c r="B20" s="12"/>
      <c r="C20" s="48"/>
      <c r="D20" s="49"/>
      <c r="E20" s="48"/>
      <c r="F20" s="13"/>
      <c r="G20" s="32"/>
      <c r="H20" s="12" t="s">
        <v>179</v>
      </c>
      <c r="I20" s="13" t="s">
        <v>92</v>
      </c>
      <c r="J20" s="49"/>
      <c r="K20" s="38"/>
      <c r="L20" s="38">
        <v>4252396</v>
      </c>
      <c r="M20" s="17">
        <f t="shared" si="0"/>
        <v>4252396</v>
      </c>
      <c r="N20" s="15"/>
      <c r="R20" s="23"/>
    </row>
    <row r="21" spans="2:20">
      <c r="B21" s="12"/>
      <c r="C21" s="3" t="s">
        <v>1</v>
      </c>
      <c r="D21" s="49"/>
      <c r="E21" s="3"/>
      <c r="F21" s="13"/>
      <c r="G21" s="15"/>
      <c r="H21" s="12" t="s">
        <v>180</v>
      </c>
      <c r="I21" s="13" t="s">
        <v>57</v>
      </c>
      <c r="J21" s="49"/>
      <c r="K21" s="38"/>
      <c r="L21" s="38">
        <v>147185</v>
      </c>
      <c r="M21" s="17">
        <f t="shared" si="0"/>
        <v>147185</v>
      </c>
      <c r="N21" s="15"/>
      <c r="R21" s="23"/>
    </row>
    <row r="22" spans="2:20" ht="13.5" customHeight="1">
      <c r="B22" s="12" t="s">
        <v>166</v>
      </c>
      <c r="C22" s="24" t="s">
        <v>25</v>
      </c>
      <c r="D22" s="49"/>
      <c r="E22" s="24"/>
      <c r="F22" s="44">
        <v>588805.85000000009</v>
      </c>
      <c r="G22" s="15"/>
      <c r="H22" s="12" t="s">
        <v>181</v>
      </c>
      <c r="I22" s="13" t="s">
        <v>55</v>
      </c>
      <c r="J22" s="49"/>
      <c r="K22" s="38"/>
      <c r="L22" s="38">
        <v>1545156</v>
      </c>
      <c r="M22" s="17">
        <f t="shared" si="0"/>
        <v>1545156</v>
      </c>
      <c r="N22" s="15"/>
      <c r="R22" s="23"/>
    </row>
    <row r="23" spans="2:20" ht="13.5" customHeight="1">
      <c r="B23" s="12" t="s">
        <v>167</v>
      </c>
      <c r="C23" s="24" t="s">
        <v>8</v>
      </c>
      <c r="D23" s="49"/>
      <c r="E23" s="24"/>
      <c r="F23" s="38">
        <v>2085444.92</v>
      </c>
      <c r="G23" s="29"/>
      <c r="H23" s="12" t="s">
        <v>182</v>
      </c>
      <c r="I23" s="13" t="s">
        <v>26</v>
      </c>
      <c r="J23" s="49"/>
      <c r="K23" s="38"/>
      <c r="L23" s="38">
        <v>597068</v>
      </c>
      <c r="M23" s="17">
        <f t="shared" si="0"/>
        <v>597068</v>
      </c>
      <c r="N23" s="15"/>
      <c r="R23" s="23"/>
    </row>
    <row r="24" spans="2:20" ht="13.5" customHeight="1">
      <c r="B24" s="12" t="s">
        <v>168</v>
      </c>
      <c r="C24" s="13" t="s">
        <v>216</v>
      </c>
      <c r="D24" s="49"/>
      <c r="E24" s="13"/>
      <c r="F24" s="38">
        <v>1000</v>
      </c>
      <c r="G24" s="29"/>
      <c r="H24" s="12" t="s">
        <v>183</v>
      </c>
      <c r="I24" s="60" t="s">
        <v>27</v>
      </c>
      <c r="J24" s="49"/>
      <c r="K24" s="38"/>
      <c r="L24" s="38">
        <v>1197801</v>
      </c>
      <c r="M24" s="17">
        <f t="shared" si="0"/>
        <v>1197801</v>
      </c>
      <c r="N24" s="15"/>
      <c r="R24" s="23"/>
    </row>
    <row r="25" spans="2:20" ht="13.5" customHeight="1">
      <c r="B25" s="12" t="s">
        <v>169</v>
      </c>
      <c r="C25" s="50" t="s">
        <v>12</v>
      </c>
      <c r="D25" s="49"/>
      <c r="E25" s="24"/>
      <c r="F25" s="38">
        <v>575398</v>
      </c>
      <c r="G25" s="29"/>
      <c r="H25" s="12" t="s">
        <v>218</v>
      </c>
      <c r="I25" s="50" t="s">
        <v>210</v>
      </c>
      <c r="J25" s="179"/>
      <c r="K25" s="38"/>
      <c r="L25" s="38">
        <v>1038787</v>
      </c>
      <c r="M25" s="17">
        <f t="shared" ref="M25" si="1">SUM(K25:L25)</f>
        <v>1038787</v>
      </c>
      <c r="N25" s="15"/>
      <c r="R25" s="23"/>
      <c r="T25" s="23"/>
    </row>
    <row r="26" spans="2:20" ht="13.5" customHeight="1">
      <c r="B26" s="12" t="s">
        <v>170</v>
      </c>
      <c r="C26" s="50" t="s">
        <v>13</v>
      </c>
      <c r="D26" s="49"/>
      <c r="E26" s="13"/>
      <c r="F26" s="38">
        <v>5000</v>
      </c>
      <c r="G26" s="29"/>
      <c r="H26" s="12" t="s">
        <v>184</v>
      </c>
      <c r="I26" s="13" t="s">
        <v>104</v>
      </c>
      <c r="J26" s="49"/>
      <c r="K26" s="38"/>
      <c r="L26" s="38">
        <v>437086</v>
      </c>
      <c r="M26" s="17">
        <f t="shared" si="0"/>
        <v>437086</v>
      </c>
      <c r="N26" s="15"/>
      <c r="R26" s="23"/>
      <c r="T26" s="23"/>
    </row>
    <row r="27" spans="2:20" ht="13.5" customHeight="1">
      <c r="B27" s="12" t="s">
        <v>198</v>
      </c>
      <c r="C27" s="50" t="s">
        <v>10</v>
      </c>
      <c r="D27" s="49"/>
      <c r="E27" s="13"/>
      <c r="F27" s="38">
        <v>2545.81</v>
      </c>
      <c r="G27" s="29"/>
      <c r="H27" s="12" t="s">
        <v>185</v>
      </c>
      <c r="I27" s="50" t="s">
        <v>28</v>
      </c>
      <c r="J27" s="49"/>
      <c r="K27" s="38">
        <v>8000</v>
      </c>
      <c r="L27" s="38">
        <v>37500</v>
      </c>
      <c r="M27" s="17">
        <f t="shared" si="0"/>
        <v>45500</v>
      </c>
      <c r="N27" s="15"/>
      <c r="R27" s="23"/>
      <c r="T27" s="23"/>
    </row>
    <row r="28" spans="2:20" ht="13.5" customHeight="1">
      <c r="B28" s="12"/>
      <c r="C28" s="24"/>
      <c r="D28" s="49"/>
      <c r="E28" s="24"/>
      <c r="F28" s="45">
        <f>SUM(F22:F27)</f>
        <v>3258194.58</v>
      </c>
      <c r="G28" s="29"/>
      <c r="H28" s="12" t="s">
        <v>118</v>
      </c>
      <c r="I28" s="13" t="s">
        <v>29</v>
      </c>
      <c r="J28" s="49"/>
      <c r="K28" s="38"/>
      <c r="L28" s="38">
        <v>73855</v>
      </c>
      <c r="M28" s="17">
        <f t="shared" si="0"/>
        <v>73855</v>
      </c>
      <c r="N28" s="15"/>
      <c r="R28" s="23"/>
      <c r="T28" s="23"/>
    </row>
    <row r="29" spans="2:20" ht="13.5" customHeight="1">
      <c r="B29" s="12"/>
      <c r="C29" s="13"/>
      <c r="D29" s="49"/>
      <c r="E29" s="13"/>
      <c r="F29" s="17"/>
      <c r="G29" s="29"/>
      <c r="H29" s="12" t="s">
        <v>119</v>
      </c>
      <c r="I29" s="50" t="s">
        <v>102</v>
      </c>
      <c r="J29" s="49"/>
      <c r="K29" s="38">
        <v>10685579.1</v>
      </c>
      <c r="L29" s="38">
        <v>0</v>
      </c>
      <c r="M29" s="17">
        <f t="shared" si="0"/>
        <v>10685579.1</v>
      </c>
      <c r="N29" s="15"/>
      <c r="R29" s="23"/>
      <c r="T29" s="23"/>
    </row>
    <row r="30" spans="2:20" ht="13.5" customHeight="1">
      <c r="B30" s="12"/>
      <c r="C30" s="13"/>
      <c r="D30" s="49"/>
      <c r="E30" s="13"/>
      <c r="F30" s="17"/>
      <c r="G30" s="29"/>
      <c r="H30" s="12" t="s">
        <v>120</v>
      </c>
      <c r="I30" s="13" t="s">
        <v>30</v>
      </c>
      <c r="J30" s="49"/>
      <c r="K30" s="38"/>
      <c r="L30" s="38">
        <v>2689447</v>
      </c>
      <c r="M30" s="17">
        <f t="shared" si="0"/>
        <v>2689447</v>
      </c>
      <c r="N30" s="15"/>
      <c r="R30" s="23"/>
      <c r="T30" s="23"/>
    </row>
    <row r="31" spans="2:20" ht="13.5" customHeight="1">
      <c r="B31" s="12"/>
      <c r="C31" s="13"/>
      <c r="D31" s="49"/>
      <c r="E31" s="13"/>
      <c r="F31" s="17"/>
      <c r="G31" s="29"/>
      <c r="H31" s="12" t="s">
        <v>121</v>
      </c>
      <c r="I31" s="13" t="s">
        <v>32</v>
      </c>
      <c r="J31" s="179"/>
      <c r="K31" s="38"/>
      <c r="L31" s="38">
        <v>441075.11</v>
      </c>
      <c r="M31" s="17">
        <f t="shared" si="0"/>
        <v>441075.11</v>
      </c>
      <c r="N31" s="15"/>
      <c r="R31" s="23"/>
      <c r="T31" s="23"/>
    </row>
    <row r="32" spans="2:20" ht="13.5" customHeight="1">
      <c r="B32" s="12"/>
      <c r="C32" s="13"/>
      <c r="D32" s="49"/>
      <c r="E32" s="13"/>
      <c r="F32" s="20"/>
      <c r="G32" s="32"/>
      <c r="H32" s="12" t="s">
        <v>122</v>
      </c>
      <c r="I32" s="50" t="s">
        <v>67</v>
      </c>
      <c r="J32" s="179"/>
      <c r="K32" s="38">
        <v>427446</v>
      </c>
      <c r="L32" s="38">
        <v>529643</v>
      </c>
      <c r="M32" s="17">
        <f t="shared" si="0"/>
        <v>957089</v>
      </c>
      <c r="N32" s="15"/>
      <c r="R32" s="23"/>
      <c r="T32" s="23"/>
    </row>
    <row r="33" spans="2:20" ht="13.5" customHeight="1">
      <c r="B33" s="12"/>
      <c r="C33" s="6" t="s">
        <v>4</v>
      </c>
      <c r="D33" s="49"/>
      <c r="E33" s="6"/>
      <c r="F33" s="20"/>
      <c r="G33" s="32"/>
      <c r="H33" s="12" t="s">
        <v>123</v>
      </c>
      <c r="I33" s="13" t="s">
        <v>41</v>
      </c>
      <c r="J33" s="179"/>
      <c r="K33" s="38">
        <v>262471.89</v>
      </c>
      <c r="L33" s="38"/>
      <c r="M33" s="17">
        <f t="shared" si="0"/>
        <v>262471.89</v>
      </c>
      <c r="N33" s="15"/>
      <c r="R33" s="23"/>
      <c r="T33" s="23"/>
    </row>
    <row r="34" spans="2:20" ht="13.5" customHeight="1">
      <c r="B34" s="12" t="s">
        <v>186</v>
      </c>
      <c r="C34" s="13" t="s">
        <v>45</v>
      </c>
      <c r="D34" s="49"/>
      <c r="E34" s="13"/>
      <c r="F34" s="44">
        <v>4341731</v>
      </c>
      <c r="G34" s="32"/>
      <c r="H34" s="12" t="s">
        <v>124</v>
      </c>
      <c r="I34" s="50" t="s">
        <v>34</v>
      </c>
      <c r="J34" s="179"/>
      <c r="K34" s="38">
        <v>74271</v>
      </c>
      <c r="L34" s="38">
        <v>155195</v>
      </c>
      <c r="M34" s="17">
        <f t="shared" si="0"/>
        <v>229466</v>
      </c>
      <c r="N34" s="15"/>
      <c r="R34" s="23"/>
      <c r="T34" s="23"/>
    </row>
    <row r="35" spans="2:20" ht="13.5" customHeight="1">
      <c r="B35" s="12" t="s">
        <v>187</v>
      </c>
      <c r="C35" s="13" t="s">
        <v>46</v>
      </c>
      <c r="D35" s="49"/>
      <c r="E35" s="13"/>
      <c r="F35" s="38">
        <v>209543</v>
      </c>
      <c r="G35" s="29"/>
      <c r="H35" s="12" t="s">
        <v>125</v>
      </c>
      <c r="I35" s="50" t="s">
        <v>35</v>
      </c>
      <c r="J35" s="179"/>
      <c r="K35" s="38">
        <v>245299.1</v>
      </c>
      <c r="L35" s="38">
        <v>6295.67</v>
      </c>
      <c r="M35" s="17">
        <f t="shared" si="0"/>
        <v>251594.77000000002</v>
      </c>
      <c r="N35" s="15"/>
      <c r="R35" s="23"/>
      <c r="T35" s="23"/>
    </row>
    <row r="36" spans="2:20" ht="13.5" customHeight="1">
      <c r="B36" s="12" t="s">
        <v>188</v>
      </c>
      <c r="C36" s="13" t="s">
        <v>47</v>
      </c>
      <c r="D36" s="49"/>
      <c r="E36" s="13"/>
      <c r="F36" s="38">
        <v>1059763</v>
      </c>
      <c r="G36" s="29"/>
      <c r="H36" s="12" t="s">
        <v>126</v>
      </c>
      <c r="I36" s="50" t="s">
        <v>36</v>
      </c>
      <c r="J36" s="179"/>
      <c r="K36" s="38">
        <v>22518</v>
      </c>
      <c r="L36" s="38">
        <v>5849662</v>
      </c>
      <c r="M36" s="17">
        <f t="shared" si="0"/>
        <v>5872180</v>
      </c>
      <c r="N36" s="15"/>
      <c r="R36" s="23"/>
      <c r="T36" s="23"/>
    </row>
    <row r="37" spans="2:20" ht="13.5" customHeight="1">
      <c r="B37" s="12" t="s">
        <v>189</v>
      </c>
      <c r="C37" s="13" t="s">
        <v>48</v>
      </c>
      <c r="D37" s="49"/>
      <c r="E37" s="13"/>
      <c r="F37" s="38">
        <v>122262</v>
      </c>
      <c r="G37" s="29"/>
      <c r="H37" s="12" t="s">
        <v>127</v>
      </c>
      <c r="I37" s="13" t="s">
        <v>37</v>
      </c>
      <c r="J37" s="179"/>
      <c r="K37" s="38"/>
      <c r="L37" s="38">
        <v>412192</v>
      </c>
      <c r="M37" s="17">
        <f t="shared" si="0"/>
        <v>412192</v>
      </c>
      <c r="N37" s="15"/>
      <c r="R37" s="23"/>
    </row>
    <row r="38" spans="2:20" ht="13.5" customHeight="1">
      <c r="B38" s="12" t="s">
        <v>190</v>
      </c>
      <c r="C38" s="13" t="s">
        <v>49</v>
      </c>
      <c r="D38" s="49"/>
      <c r="E38" s="13"/>
      <c r="F38" s="38">
        <v>1009913</v>
      </c>
      <c r="G38" s="29"/>
      <c r="H38" s="12" t="s">
        <v>128</v>
      </c>
      <c r="I38" s="13" t="s">
        <v>44</v>
      </c>
      <c r="J38" s="179"/>
      <c r="K38" s="38">
        <v>110024</v>
      </c>
      <c r="L38" s="38"/>
      <c r="M38" s="17">
        <f t="shared" si="0"/>
        <v>110024</v>
      </c>
      <c r="N38" s="15"/>
      <c r="R38" s="23"/>
    </row>
    <row r="39" spans="2:20" ht="13.5" customHeight="1">
      <c r="B39" s="12" t="s">
        <v>191</v>
      </c>
      <c r="C39" s="13" t="s">
        <v>7</v>
      </c>
      <c r="D39" s="49"/>
      <c r="E39" s="13"/>
      <c r="F39" s="38">
        <v>53031</v>
      </c>
      <c r="G39" s="29"/>
      <c r="H39" s="12" t="s">
        <v>129</v>
      </c>
      <c r="I39" s="13" t="s">
        <v>38</v>
      </c>
      <c r="J39" s="179"/>
      <c r="K39" s="38"/>
      <c r="L39" s="38">
        <v>1350696</v>
      </c>
      <c r="M39" s="17">
        <f t="shared" si="0"/>
        <v>1350696</v>
      </c>
      <c r="N39" s="15"/>
      <c r="R39" s="23"/>
    </row>
    <row r="40" spans="2:20" ht="13.5" customHeight="1">
      <c r="B40" s="12" t="s">
        <v>192</v>
      </c>
      <c r="C40" s="13" t="s">
        <v>5</v>
      </c>
      <c r="D40" s="49"/>
      <c r="E40" s="13"/>
      <c r="F40" s="38">
        <v>550413</v>
      </c>
      <c r="G40" s="29"/>
      <c r="H40" s="12" t="s">
        <v>130</v>
      </c>
      <c r="I40" s="13" t="s">
        <v>33</v>
      </c>
      <c r="J40" s="179"/>
      <c r="K40" s="38">
        <v>1900000</v>
      </c>
      <c r="L40" s="38"/>
      <c r="M40" s="17">
        <f t="shared" si="0"/>
        <v>1900000</v>
      </c>
      <c r="N40" s="15"/>
    </row>
    <row r="41" spans="2:20" ht="13.5" customHeight="1">
      <c r="B41" s="12" t="s">
        <v>193</v>
      </c>
      <c r="C41" s="13" t="s">
        <v>23</v>
      </c>
      <c r="D41" s="49"/>
      <c r="E41" s="13"/>
      <c r="F41" s="38">
        <v>80913</v>
      </c>
      <c r="G41" s="29"/>
      <c r="H41" s="12" t="s">
        <v>131</v>
      </c>
      <c r="I41" s="13" t="s">
        <v>69</v>
      </c>
      <c r="J41" s="179"/>
      <c r="K41" s="38">
        <v>505931.12</v>
      </c>
      <c r="L41" s="38"/>
      <c r="M41" s="17">
        <f t="shared" si="0"/>
        <v>505931.12</v>
      </c>
      <c r="N41" s="15"/>
    </row>
    <row r="42" spans="2:20" ht="13.5" customHeight="1">
      <c r="B42" s="12" t="s">
        <v>194</v>
      </c>
      <c r="C42" s="13" t="s">
        <v>24</v>
      </c>
      <c r="D42" s="49"/>
      <c r="E42" s="13"/>
      <c r="F42" s="38">
        <v>58614</v>
      </c>
      <c r="G42" s="29"/>
      <c r="H42" s="12" t="s">
        <v>132</v>
      </c>
      <c r="I42" s="13" t="s">
        <v>9</v>
      </c>
      <c r="J42" s="179"/>
      <c r="K42" s="38"/>
      <c r="L42" s="38">
        <v>759129</v>
      </c>
      <c r="M42" s="17">
        <f t="shared" si="0"/>
        <v>759129</v>
      </c>
      <c r="N42" s="15"/>
    </row>
    <row r="43" spans="2:20" ht="13.5" customHeight="1">
      <c r="B43" s="12" t="s">
        <v>110</v>
      </c>
      <c r="C43" s="13" t="s">
        <v>106</v>
      </c>
      <c r="D43" s="49"/>
      <c r="E43" s="13"/>
      <c r="F43" s="38">
        <v>107049</v>
      </c>
      <c r="G43" s="29"/>
      <c r="H43" s="12" t="s">
        <v>133</v>
      </c>
      <c r="I43" s="13" t="s">
        <v>68</v>
      </c>
      <c r="J43" s="179"/>
      <c r="K43" s="38"/>
      <c r="L43" s="38">
        <v>0</v>
      </c>
      <c r="M43" s="17">
        <f t="shared" si="0"/>
        <v>0</v>
      </c>
      <c r="N43" s="15"/>
    </row>
    <row r="44" spans="2:20" ht="13.5" customHeight="1">
      <c r="B44" s="12" t="s">
        <v>111</v>
      </c>
      <c r="C44" s="13" t="s">
        <v>72</v>
      </c>
      <c r="D44" s="49"/>
      <c r="E44" s="13"/>
      <c r="F44" s="38">
        <v>121426</v>
      </c>
      <c r="G44" s="29"/>
      <c r="H44" s="12" t="s">
        <v>134</v>
      </c>
      <c r="I44" s="13" t="s">
        <v>105</v>
      </c>
      <c r="J44" s="179"/>
      <c r="K44" s="38">
        <v>6362881</v>
      </c>
      <c r="L44" s="38"/>
      <c r="M44" s="17">
        <f t="shared" si="0"/>
        <v>6362881</v>
      </c>
      <c r="N44" s="15"/>
    </row>
    <row r="45" spans="2:20" ht="13.5" customHeight="1">
      <c r="B45" s="12" t="s">
        <v>145</v>
      </c>
      <c r="C45" s="50" t="s">
        <v>209</v>
      </c>
      <c r="D45" s="53"/>
      <c r="E45" s="13"/>
      <c r="F45" s="38">
        <v>9014</v>
      </c>
      <c r="G45" s="29"/>
      <c r="H45" s="12" t="s">
        <v>135</v>
      </c>
      <c r="I45" s="13" t="s">
        <v>31</v>
      </c>
      <c r="J45" s="179"/>
      <c r="K45" s="38"/>
      <c r="L45" s="38">
        <v>553820.64999999991</v>
      </c>
      <c r="M45" s="17">
        <f t="shared" si="0"/>
        <v>553820.64999999991</v>
      </c>
      <c r="N45" s="15"/>
    </row>
    <row r="46" spans="2:20" ht="13.5" customHeight="1">
      <c r="B46" s="12"/>
      <c r="C46" s="13"/>
      <c r="D46" s="49"/>
      <c r="E46" s="13"/>
      <c r="F46" s="45">
        <f>SUM(F34:F45)</f>
        <v>7723672</v>
      </c>
      <c r="G46" s="29"/>
      <c r="H46" s="12" t="s">
        <v>136</v>
      </c>
      <c r="I46" s="13" t="s">
        <v>42</v>
      </c>
      <c r="J46" s="179"/>
      <c r="K46" s="38">
        <v>1279021.26</v>
      </c>
      <c r="L46" s="38"/>
      <c r="M46" s="17">
        <f t="shared" si="0"/>
        <v>1279021.26</v>
      </c>
      <c r="N46" s="15"/>
    </row>
    <row r="47" spans="2:20" ht="13.5" customHeight="1">
      <c r="B47" s="12"/>
      <c r="C47" s="6" t="s">
        <v>73</v>
      </c>
      <c r="D47" s="49"/>
      <c r="E47" s="6"/>
      <c r="F47" s="17"/>
      <c r="G47" s="32"/>
      <c r="H47" s="12" t="s">
        <v>137</v>
      </c>
      <c r="I47" s="13" t="s">
        <v>43</v>
      </c>
      <c r="J47" s="179"/>
      <c r="K47" s="38">
        <v>1900000</v>
      </c>
      <c r="L47" s="38"/>
      <c r="M47" s="17">
        <f t="shared" si="0"/>
        <v>1900000</v>
      </c>
      <c r="N47" s="15"/>
    </row>
    <row r="48" spans="2:20" ht="13.5" customHeight="1">
      <c r="B48" s="12" t="s">
        <v>150</v>
      </c>
      <c r="C48" s="24" t="s">
        <v>3</v>
      </c>
      <c r="D48" s="49"/>
      <c r="E48" s="24"/>
      <c r="F48" s="44">
        <v>205411.85</v>
      </c>
      <c r="G48" s="29"/>
      <c r="H48" s="12" t="s">
        <v>138</v>
      </c>
      <c r="I48" s="13" t="s">
        <v>70</v>
      </c>
      <c r="J48" s="179"/>
      <c r="K48" s="38">
        <v>250000</v>
      </c>
      <c r="L48" s="38"/>
      <c r="M48" s="17">
        <f t="shared" si="0"/>
        <v>250000</v>
      </c>
      <c r="N48" s="15"/>
    </row>
    <row r="49" spans="2:17" ht="13.5" customHeight="1">
      <c r="B49" s="12"/>
      <c r="C49" s="13"/>
      <c r="D49" s="49"/>
      <c r="E49" s="13"/>
      <c r="F49" s="45">
        <f>SUM(F48)</f>
        <v>205411.85</v>
      </c>
      <c r="G49" s="29"/>
      <c r="H49" s="12" t="s">
        <v>139</v>
      </c>
      <c r="I49" s="13" t="s">
        <v>71</v>
      </c>
      <c r="J49" s="179"/>
      <c r="K49" s="38">
        <v>1717198.65</v>
      </c>
      <c r="L49" s="38"/>
      <c r="M49" s="17">
        <f t="shared" si="0"/>
        <v>1717198.65</v>
      </c>
      <c r="N49" s="15"/>
    </row>
    <row r="50" spans="2:17" ht="13.5" customHeight="1">
      <c r="B50" s="12"/>
      <c r="C50" s="13"/>
      <c r="D50" s="49"/>
      <c r="E50" s="13"/>
      <c r="F50" s="17"/>
      <c r="G50" s="32"/>
      <c r="H50" s="12" t="s">
        <v>219</v>
      </c>
      <c r="I50" s="24" t="s">
        <v>40</v>
      </c>
      <c r="J50" s="49"/>
      <c r="K50" s="38">
        <v>1228682</v>
      </c>
      <c r="L50" s="38"/>
      <c r="M50" s="17">
        <f t="shared" si="0"/>
        <v>1228682</v>
      </c>
      <c r="N50" s="15"/>
    </row>
    <row r="51" spans="2:17" ht="13.5" customHeight="1">
      <c r="B51" s="12"/>
      <c r="C51" s="3" t="s">
        <v>2</v>
      </c>
      <c r="D51" s="49"/>
      <c r="E51" s="3"/>
      <c r="F51" s="17"/>
      <c r="G51" s="29"/>
      <c r="H51" s="12" t="s">
        <v>140</v>
      </c>
      <c r="I51" s="50" t="s">
        <v>90</v>
      </c>
      <c r="J51" s="179"/>
      <c r="K51" s="38"/>
      <c r="L51" s="38">
        <v>191636.35</v>
      </c>
      <c r="M51" s="17">
        <f t="shared" si="0"/>
        <v>191636.35</v>
      </c>
      <c r="N51" s="15"/>
    </row>
    <row r="52" spans="2:17" ht="13.5" customHeight="1">
      <c r="B52" s="12" t="s">
        <v>195</v>
      </c>
      <c r="C52" s="50" t="s">
        <v>22</v>
      </c>
      <c r="D52" s="49"/>
      <c r="E52" s="50"/>
      <c r="F52" s="38">
        <v>1403952</v>
      </c>
      <c r="G52" s="29"/>
      <c r="H52" s="12"/>
      <c r="I52" s="50"/>
      <c r="J52" s="13"/>
      <c r="K52" s="45">
        <f>SUM(K19:K51)</f>
        <v>27054436.120000001</v>
      </c>
      <c r="L52" s="45">
        <f>SUM(L19:L51)</f>
        <v>22265625.780000001</v>
      </c>
      <c r="M52" s="45">
        <f>SUM(M19:M51)</f>
        <v>49320061.899999999</v>
      </c>
      <c r="N52" s="15"/>
      <c r="Q52" s="61"/>
    </row>
    <row r="53" spans="2:17" ht="13.5" customHeight="1">
      <c r="B53" s="12" t="s">
        <v>196</v>
      </c>
      <c r="C53" s="50" t="s">
        <v>21</v>
      </c>
      <c r="D53" s="49"/>
      <c r="E53" s="50"/>
      <c r="F53" s="44">
        <v>9262</v>
      </c>
      <c r="G53" s="29"/>
      <c r="H53" s="12"/>
      <c r="I53" s="5"/>
      <c r="J53" s="5"/>
      <c r="K53" s="5"/>
      <c r="L53" s="5"/>
      <c r="M53" s="1"/>
      <c r="N53" s="15"/>
    </row>
    <row r="54" spans="2:17" ht="13.5" customHeight="1">
      <c r="B54" s="12"/>
      <c r="C54" s="13"/>
      <c r="D54" s="13"/>
      <c r="E54" s="13"/>
      <c r="F54" s="45">
        <f>SUM(F52:F53)</f>
        <v>1413214</v>
      </c>
      <c r="G54" s="29"/>
      <c r="H54" s="12"/>
      <c r="I54" s="6" t="s">
        <v>76</v>
      </c>
      <c r="J54" s="49"/>
      <c r="K54" s="6"/>
      <c r="L54" s="6"/>
      <c r="M54" s="45">
        <f>SUM(F17,M52,F28,F54,M15,F49,F46)</f>
        <v>93063413.669999987</v>
      </c>
      <c r="N54" s="15"/>
    </row>
    <row r="55" spans="2:17" ht="13.5" customHeight="1">
      <c r="B55" s="12"/>
      <c r="C55" s="50"/>
      <c r="D55" s="49"/>
      <c r="E55" s="50"/>
      <c r="F55" s="38"/>
      <c r="G55" s="32"/>
      <c r="H55" s="12"/>
      <c r="I55" s="5"/>
      <c r="J55" s="5"/>
      <c r="K55" s="5"/>
      <c r="L55" s="5"/>
      <c r="M55" s="1"/>
      <c r="N55" s="15"/>
    </row>
    <row r="56" spans="2:17" ht="13.5" customHeight="1">
      <c r="B56" s="12"/>
      <c r="C56" s="13"/>
      <c r="D56" s="13"/>
      <c r="E56" s="13"/>
      <c r="F56" s="17"/>
      <c r="G56" s="32"/>
      <c r="H56" s="12"/>
      <c r="I56" s="13" t="s">
        <v>77</v>
      </c>
      <c r="J56" s="13"/>
      <c r="K56" s="13"/>
      <c r="L56" s="13"/>
      <c r="M56" s="45">
        <v>8179000</v>
      </c>
      <c r="N56" s="15"/>
    </row>
    <row r="57" spans="2:17" ht="13.5" customHeight="1">
      <c r="B57" s="12"/>
      <c r="C57" s="13"/>
      <c r="D57" s="13"/>
      <c r="E57" s="13"/>
      <c r="F57" s="17"/>
      <c r="G57" s="29"/>
      <c r="H57" s="12"/>
      <c r="I57" s="13"/>
      <c r="J57" s="13"/>
      <c r="K57" s="13"/>
      <c r="L57" s="13"/>
      <c r="M57" s="1"/>
      <c r="N57" s="15"/>
    </row>
    <row r="58" spans="2:17" ht="13.5" customHeight="1">
      <c r="B58" s="12"/>
      <c r="C58" s="13"/>
      <c r="D58" s="44"/>
      <c r="E58" s="13"/>
      <c r="F58" s="17"/>
      <c r="G58" s="29"/>
      <c r="H58" s="12"/>
      <c r="I58" s="6" t="s">
        <v>96</v>
      </c>
      <c r="J58" s="6"/>
      <c r="K58" s="6"/>
      <c r="L58" s="6"/>
      <c r="M58" s="45">
        <v>11953789</v>
      </c>
      <c r="N58" s="15"/>
    </row>
    <row r="59" spans="2:17" ht="13.5" customHeight="1">
      <c r="B59" s="12"/>
      <c r="C59" s="13"/>
      <c r="D59" s="13"/>
      <c r="E59" s="13"/>
      <c r="F59" s="17"/>
      <c r="G59" s="29"/>
      <c r="H59" s="12"/>
      <c r="I59" s="6"/>
      <c r="J59" s="6"/>
      <c r="K59" s="6"/>
      <c r="L59" s="6"/>
      <c r="M59" s="20"/>
      <c r="N59" s="15"/>
    </row>
    <row r="60" spans="2:17" ht="13.5" customHeight="1">
      <c r="B60" s="12"/>
      <c r="C60" s="13"/>
      <c r="D60" s="13"/>
      <c r="E60" s="13"/>
      <c r="F60" s="17"/>
      <c r="G60" s="29"/>
      <c r="H60" s="12"/>
      <c r="I60" s="6" t="s">
        <v>97</v>
      </c>
      <c r="J60" s="6"/>
      <c r="K60" s="6"/>
      <c r="L60" s="6"/>
      <c r="M60" s="45">
        <v>3369314</v>
      </c>
      <c r="N60" s="15"/>
    </row>
    <row r="61" spans="2:17" ht="13.5" customHeight="1">
      <c r="B61" s="12"/>
      <c r="C61" s="13"/>
      <c r="D61" s="13"/>
      <c r="E61" s="13"/>
      <c r="F61" s="17"/>
      <c r="G61" s="29"/>
      <c r="H61" s="12"/>
      <c r="I61" s="5"/>
      <c r="J61" s="5"/>
      <c r="K61" s="5"/>
      <c r="L61" s="5"/>
      <c r="M61" s="20"/>
      <c r="N61" s="15"/>
    </row>
    <row r="62" spans="2:17" ht="13.5" thickBot="1">
      <c r="B62" s="12"/>
      <c r="C62" s="13"/>
      <c r="D62" s="13"/>
      <c r="E62" s="13"/>
      <c r="F62" s="17"/>
      <c r="G62" s="29"/>
      <c r="H62" s="12"/>
      <c r="I62" s="6" t="s">
        <v>98</v>
      </c>
      <c r="J62" s="6"/>
      <c r="K62" s="6"/>
      <c r="L62" s="6"/>
      <c r="M62" s="46">
        <f>SUM(M56,M58,M60,M54)</f>
        <v>116565516.66999999</v>
      </c>
      <c r="N62" s="15"/>
    </row>
    <row r="63" spans="2:17" ht="14.25" thickTop="1" thickBot="1">
      <c r="B63" s="19"/>
      <c r="C63" s="16"/>
      <c r="D63" s="16"/>
      <c r="E63" s="16"/>
      <c r="F63" s="21"/>
      <c r="G63" s="33"/>
      <c r="H63" s="19"/>
      <c r="I63" s="16"/>
      <c r="J63" s="16"/>
      <c r="K63" s="16"/>
      <c r="L63" s="16"/>
      <c r="M63" s="16"/>
      <c r="N63" s="18"/>
    </row>
    <row r="64" spans="2:17">
      <c r="B64" s="13"/>
      <c r="C64" s="13"/>
      <c r="D64" s="13"/>
      <c r="E64" s="13"/>
      <c r="F64" s="17"/>
      <c r="G64" s="17"/>
      <c r="H64" s="13"/>
      <c r="I64" s="13"/>
      <c r="J64" s="13"/>
      <c r="K64" s="13"/>
      <c r="L64" s="13"/>
      <c r="M64" s="13"/>
      <c r="N64" s="13"/>
    </row>
    <row r="65" spans="8:14">
      <c r="H65" s="13"/>
      <c r="M65" s="13"/>
      <c r="N65" s="13"/>
    </row>
    <row r="66" spans="8:14">
      <c r="H66" s="13"/>
      <c r="M66" s="13"/>
      <c r="N66" s="13"/>
    </row>
    <row r="67" spans="8:14">
      <c r="H67" s="13"/>
      <c r="M67" s="13"/>
      <c r="N67" s="13"/>
    </row>
    <row r="68" spans="8:14">
      <c r="H68" s="13"/>
      <c r="N68" s="13"/>
    </row>
  </sheetData>
  <sortState ref="H18:I48">
    <sortCondition ref="H15:H45"/>
  </sortState>
  <printOptions horizontalCentered="1" verticalCentered="1"/>
  <pageMargins left="1" right="1" top="1" bottom="1" header="0.5" footer="0.5"/>
  <pageSetup scale="68" fitToWidth="2" fitToHeight="0" orientation="portrait" r:id="rId1"/>
  <headerFooter alignWithMargins="0">
    <oddHeader>&amp;C&amp;"Times New Roman,Bold Italic"&amp;20Avista Oct - Dec 2014 Capital Additions Detail (System)
(Transfers to Plant)&amp;RExhibit No. ___(KKS-4)</oddHeader>
    <oddFooter>&amp;RPage &amp;P of &amp;N</oddFoot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P80"/>
  <sheetViews>
    <sheetView workbookViewId="0">
      <selection activeCell="K35" sqref="K35"/>
    </sheetView>
  </sheetViews>
  <sheetFormatPr defaultRowHeight="12.75"/>
  <cols>
    <col min="1" max="1" width="1.5703125" style="7" customWidth="1"/>
    <col min="2" max="2" width="19.7109375" style="7" bestFit="1" customWidth="1"/>
    <col min="3" max="3" width="37.7109375" style="7" customWidth="1"/>
    <col min="4" max="5" width="15.5703125" style="7" customWidth="1"/>
    <col min="6" max="6" width="15.5703125" style="8" customWidth="1"/>
    <col min="7" max="7" width="2.28515625" style="8" customWidth="1"/>
    <col min="8" max="8" width="19.7109375" style="7" bestFit="1" customWidth="1"/>
    <col min="9" max="9" width="41.28515625" style="7" customWidth="1"/>
    <col min="10" max="10" width="14.5703125" style="7" customWidth="1"/>
    <col min="11" max="12" width="12" style="7" customWidth="1"/>
    <col min="13" max="13" width="15.5703125" style="7" customWidth="1"/>
    <col min="14" max="14" width="2.28515625" style="7" customWidth="1"/>
    <col min="15" max="15" width="1" style="7" customWidth="1"/>
    <col min="16" max="16384" width="9.140625" style="7"/>
  </cols>
  <sheetData>
    <row r="1" spans="2:14" ht="13.5" customHeight="1" thickBot="1"/>
    <row r="2" spans="2:14" ht="7.5" customHeight="1">
      <c r="B2" s="9"/>
      <c r="C2" s="10"/>
      <c r="D2" s="10"/>
      <c r="E2" s="10"/>
      <c r="F2" s="10"/>
      <c r="G2" s="11"/>
      <c r="H2" s="9"/>
      <c r="I2" s="10"/>
      <c r="J2" s="10"/>
      <c r="K2" s="10"/>
      <c r="L2" s="10"/>
      <c r="M2" s="10"/>
      <c r="N2" s="11"/>
    </row>
    <row r="3" spans="2:14">
      <c r="B3" s="40" t="s">
        <v>208</v>
      </c>
      <c r="C3" s="13"/>
      <c r="D3" s="13"/>
      <c r="E3" s="13"/>
      <c r="F3" s="13"/>
      <c r="G3" s="15"/>
      <c r="H3" s="40" t="s">
        <v>208</v>
      </c>
      <c r="I3" s="13"/>
      <c r="J3" s="13"/>
      <c r="K3" s="13"/>
      <c r="L3" s="13"/>
      <c r="M3" s="13"/>
      <c r="N3" s="15"/>
    </row>
    <row r="4" spans="2:14">
      <c r="B4" s="41" t="s">
        <v>151</v>
      </c>
      <c r="C4" s="13"/>
      <c r="D4" s="13"/>
      <c r="E4" s="13"/>
      <c r="F4" s="37" t="s">
        <v>0</v>
      </c>
      <c r="G4" s="36"/>
      <c r="H4" s="41" t="s">
        <v>151</v>
      </c>
      <c r="I4" s="13"/>
      <c r="J4" s="13"/>
      <c r="K4" s="13"/>
      <c r="L4" s="13"/>
      <c r="M4" s="14" t="s">
        <v>0</v>
      </c>
      <c r="N4" s="15"/>
    </row>
    <row r="5" spans="2:14">
      <c r="B5" s="35"/>
      <c r="C5" s="6" t="s">
        <v>112</v>
      </c>
      <c r="D5" s="6"/>
      <c r="E5" s="6"/>
      <c r="F5" s="17"/>
      <c r="G5" s="29"/>
      <c r="H5" s="12"/>
      <c r="I5" s="6" t="s">
        <v>108</v>
      </c>
      <c r="J5" s="6"/>
      <c r="K5" s="13"/>
      <c r="L5" s="13"/>
      <c r="M5" s="17">
        <v>0</v>
      </c>
      <c r="N5" s="15"/>
    </row>
    <row r="6" spans="2:14" ht="13.5" customHeight="1">
      <c r="B6" s="12" t="s">
        <v>157</v>
      </c>
      <c r="C6" s="49" t="s">
        <v>65</v>
      </c>
      <c r="D6" s="49"/>
      <c r="E6" s="49"/>
      <c r="F6" s="44">
        <v>1149000</v>
      </c>
      <c r="G6" s="29"/>
      <c r="H6" s="12" t="s">
        <v>199</v>
      </c>
      <c r="I6" s="50" t="s">
        <v>14</v>
      </c>
      <c r="J6" s="49"/>
      <c r="K6" s="50"/>
      <c r="L6" s="13"/>
      <c r="M6" s="44">
        <v>4124999</v>
      </c>
      <c r="N6" s="15"/>
    </row>
    <row r="7" spans="2:14" ht="13.5" customHeight="1">
      <c r="B7" s="12" t="s">
        <v>158</v>
      </c>
      <c r="C7" s="49" t="s">
        <v>66</v>
      </c>
      <c r="D7" s="49"/>
      <c r="E7" s="49"/>
      <c r="F7" s="38">
        <v>13988010</v>
      </c>
      <c r="G7" s="29"/>
      <c r="H7" s="12" t="s">
        <v>172</v>
      </c>
      <c r="I7" s="50" t="s">
        <v>15</v>
      </c>
      <c r="J7" s="49"/>
      <c r="K7" s="50"/>
      <c r="L7" s="13"/>
      <c r="M7" s="38">
        <v>450000</v>
      </c>
      <c r="N7" s="15"/>
    </row>
    <row r="8" spans="2:14" ht="13.5" customHeight="1">
      <c r="B8" s="12" t="s">
        <v>159</v>
      </c>
      <c r="C8" s="49" t="s">
        <v>64</v>
      </c>
      <c r="D8" s="49"/>
      <c r="E8" s="49"/>
      <c r="F8" s="38">
        <v>250000</v>
      </c>
      <c r="G8" s="29"/>
      <c r="H8" s="12" t="s">
        <v>173</v>
      </c>
      <c r="I8" s="50" t="s">
        <v>58</v>
      </c>
      <c r="J8" s="49"/>
      <c r="K8" s="50"/>
      <c r="L8" s="13"/>
      <c r="M8" s="38">
        <v>450000</v>
      </c>
      <c r="N8" s="15"/>
    </row>
    <row r="9" spans="2:14" ht="13.5" customHeight="1">
      <c r="B9" s="12" t="s">
        <v>160</v>
      </c>
      <c r="C9" s="49" t="s">
        <v>50</v>
      </c>
      <c r="D9" s="49"/>
      <c r="E9" s="49"/>
      <c r="F9" s="38">
        <v>70000</v>
      </c>
      <c r="G9" s="29"/>
      <c r="H9" s="12" t="s">
        <v>174</v>
      </c>
      <c r="I9" s="48" t="s">
        <v>20</v>
      </c>
      <c r="J9" s="49"/>
      <c r="K9" s="50"/>
      <c r="L9" s="13"/>
      <c r="M9" s="38">
        <v>18594836</v>
      </c>
      <c r="N9" s="15"/>
    </row>
    <row r="10" spans="2:14" ht="13.5" customHeight="1">
      <c r="B10" s="12" t="s">
        <v>161</v>
      </c>
      <c r="C10" s="49" t="s">
        <v>51</v>
      </c>
      <c r="D10" s="49"/>
      <c r="E10" s="49"/>
      <c r="F10" s="38">
        <v>14300000</v>
      </c>
      <c r="G10" s="29"/>
      <c r="H10" s="12" t="s">
        <v>200</v>
      </c>
      <c r="I10" s="50" t="s">
        <v>308</v>
      </c>
      <c r="J10" s="52"/>
      <c r="K10" s="13"/>
      <c r="L10" s="62"/>
      <c r="M10" s="38">
        <v>95108321</v>
      </c>
      <c r="N10" s="15"/>
    </row>
    <row r="11" spans="2:14" ht="13.5" customHeight="1">
      <c r="B11" s="12" t="s">
        <v>162</v>
      </c>
      <c r="C11" s="49" t="s">
        <v>52</v>
      </c>
      <c r="D11" s="49"/>
      <c r="E11" s="49"/>
      <c r="F11" s="38">
        <v>51323000</v>
      </c>
      <c r="G11" s="29"/>
      <c r="H11" s="12" t="s">
        <v>175</v>
      </c>
      <c r="I11" s="50" t="s">
        <v>16</v>
      </c>
      <c r="J11" s="49"/>
      <c r="K11" s="50"/>
      <c r="L11" s="13"/>
      <c r="M11" s="38">
        <v>3800000</v>
      </c>
      <c r="N11" s="15"/>
    </row>
    <row r="12" spans="2:14" ht="13.5" customHeight="1">
      <c r="B12" s="12" t="s">
        <v>163</v>
      </c>
      <c r="C12" s="49" t="s">
        <v>53</v>
      </c>
      <c r="D12" s="49"/>
      <c r="E12" s="49"/>
      <c r="F12" s="38">
        <v>4136001</v>
      </c>
      <c r="G12" s="29"/>
      <c r="H12" s="12" t="s">
        <v>176</v>
      </c>
      <c r="I12" s="50" t="s">
        <v>19</v>
      </c>
      <c r="J12" s="49"/>
      <c r="K12" s="50"/>
      <c r="L12" s="13"/>
      <c r="M12" s="38">
        <v>6069092</v>
      </c>
      <c r="N12" s="15"/>
    </row>
    <row r="13" spans="2:14" ht="13.5" customHeight="1">
      <c r="B13" s="12" t="s">
        <v>164</v>
      </c>
      <c r="C13" s="50" t="s">
        <v>54</v>
      </c>
      <c r="D13" s="49"/>
      <c r="E13" s="49"/>
      <c r="F13" s="38">
        <v>461700</v>
      </c>
      <c r="G13" s="29"/>
      <c r="H13" s="12" t="s">
        <v>177</v>
      </c>
      <c r="I13" s="50" t="s">
        <v>309</v>
      </c>
      <c r="J13" s="49"/>
      <c r="K13" s="50"/>
      <c r="L13" s="13"/>
      <c r="M13" s="38">
        <v>719028</v>
      </c>
      <c r="N13" s="15"/>
    </row>
    <row r="14" spans="2:14" ht="13.5" customHeight="1">
      <c r="B14" s="12" t="s">
        <v>165</v>
      </c>
      <c r="C14" s="48" t="s">
        <v>74</v>
      </c>
      <c r="D14" s="49"/>
      <c r="E14" s="49"/>
      <c r="F14" s="38">
        <v>2200000</v>
      </c>
      <c r="G14" s="29"/>
      <c r="H14" s="12" t="s">
        <v>109</v>
      </c>
      <c r="I14" s="50" t="s">
        <v>11</v>
      </c>
      <c r="J14" s="49"/>
      <c r="K14" s="13"/>
      <c r="L14" s="13"/>
      <c r="M14" s="38">
        <v>4200000</v>
      </c>
      <c r="N14" s="15"/>
    </row>
    <row r="15" spans="2:14" ht="13.5" customHeight="1">
      <c r="B15" s="12" t="s">
        <v>113</v>
      </c>
      <c r="C15" s="49" t="s">
        <v>75</v>
      </c>
      <c r="D15" s="49"/>
      <c r="E15" s="49"/>
      <c r="F15" s="38">
        <v>500000</v>
      </c>
      <c r="G15" s="29"/>
      <c r="H15" s="12" t="s">
        <v>265</v>
      </c>
      <c r="I15" s="24" t="s">
        <v>18</v>
      </c>
      <c r="J15" s="49"/>
      <c r="K15" s="13"/>
      <c r="L15" s="13"/>
      <c r="M15" s="38">
        <v>2362680</v>
      </c>
      <c r="N15" s="29"/>
    </row>
    <row r="16" spans="2:14" ht="13.5" customHeight="1">
      <c r="B16" s="12" t="s">
        <v>115</v>
      </c>
      <c r="C16" s="50" t="s">
        <v>59</v>
      </c>
      <c r="D16" s="49"/>
      <c r="E16" s="48"/>
      <c r="F16" s="38">
        <v>2497285</v>
      </c>
      <c r="G16" s="29"/>
      <c r="H16" s="12"/>
      <c r="I16" s="13"/>
      <c r="J16" s="49"/>
      <c r="K16" s="13"/>
      <c r="L16" s="13"/>
      <c r="M16" s="45">
        <f>SUM(M5:M15)</f>
        <v>135878956</v>
      </c>
      <c r="N16" s="15"/>
    </row>
    <row r="17" spans="1:14" ht="13.5" customHeight="1">
      <c r="B17" s="12" t="s">
        <v>142</v>
      </c>
      <c r="C17" s="54" t="s">
        <v>224</v>
      </c>
      <c r="D17" s="51"/>
      <c r="E17" s="49"/>
      <c r="F17" s="38">
        <v>1350000</v>
      </c>
      <c r="G17" s="29"/>
      <c r="H17" s="12"/>
      <c r="I17" s="13"/>
      <c r="J17" s="49"/>
      <c r="K17" s="13"/>
      <c r="L17" s="13"/>
      <c r="M17" s="13"/>
      <c r="N17" s="15"/>
    </row>
    <row r="18" spans="1:14" ht="13.5" customHeight="1">
      <c r="B18" s="12" t="s">
        <v>143</v>
      </c>
      <c r="C18" s="49" t="s">
        <v>87</v>
      </c>
      <c r="D18" s="49"/>
      <c r="E18" s="50"/>
      <c r="F18" s="38">
        <v>11008000</v>
      </c>
      <c r="G18" s="29"/>
      <c r="H18" s="12"/>
      <c r="I18" s="13"/>
      <c r="J18" s="49"/>
      <c r="K18" s="13"/>
      <c r="L18" s="13"/>
      <c r="M18" s="13"/>
      <c r="N18" s="15"/>
    </row>
    <row r="19" spans="1:14" ht="13.5" customHeight="1">
      <c r="B19" s="12" t="s">
        <v>146</v>
      </c>
      <c r="C19" s="49" t="s">
        <v>86</v>
      </c>
      <c r="D19" s="49"/>
      <c r="E19" s="49"/>
      <c r="F19" s="38">
        <v>11400000</v>
      </c>
      <c r="G19" s="29"/>
      <c r="H19" s="12"/>
      <c r="I19" s="13"/>
      <c r="J19" s="49"/>
      <c r="K19" s="13"/>
      <c r="L19" s="13"/>
      <c r="M19" s="13"/>
      <c r="N19" s="15"/>
    </row>
    <row r="20" spans="1:14" ht="13.5" customHeight="1">
      <c r="B20" s="12"/>
      <c r="C20" s="13"/>
      <c r="D20" s="49"/>
      <c r="E20" s="13"/>
      <c r="F20" s="45">
        <f>SUM(F6:F19)</f>
        <v>114632996</v>
      </c>
      <c r="G20" s="29"/>
      <c r="H20" s="12"/>
      <c r="I20" s="13"/>
      <c r="J20" s="49"/>
      <c r="K20" s="13"/>
      <c r="L20" s="13"/>
      <c r="M20" s="13"/>
      <c r="N20" s="15"/>
    </row>
    <row r="21" spans="1:14" ht="13.5" customHeight="1">
      <c r="B21" s="12"/>
      <c r="C21" s="48"/>
      <c r="D21" s="49"/>
      <c r="E21" s="48"/>
      <c r="F21" s="13"/>
      <c r="G21" s="29"/>
      <c r="H21" s="12"/>
      <c r="I21" s="13"/>
      <c r="J21" s="49"/>
      <c r="K21" s="13"/>
      <c r="L21" s="13"/>
      <c r="M21" s="13"/>
      <c r="N21" s="15"/>
    </row>
    <row r="22" spans="1:14" ht="13.5" customHeight="1">
      <c r="A22" s="7" t="s">
        <v>214</v>
      </c>
      <c r="B22" s="12"/>
      <c r="C22" s="13"/>
      <c r="D22" s="13"/>
      <c r="E22" s="13"/>
      <c r="F22" s="17"/>
      <c r="G22" s="29"/>
      <c r="H22" s="12"/>
      <c r="I22" s="13"/>
      <c r="J22" s="49"/>
      <c r="K22" s="13"/>
      <c r="L22" s="13"/>
      <c r="M22" s="13"/>
      <c r="N22" s="15"/>
    </row>
    <row r="23" spans="1:14" ht="38.25">
      <c r="B23" s="12"/>
      <c r="C23" s="13"/>
      <c r="D23" s="13"/>
      <c r="E23" s="13"/>
      <c r="F23" s="17"/>
      <c r="G23" s="29"/>
      <c r="H23" s="12"/>
      <c r="I23" s="6" t="s">
        <v>99</v>
      </c>
      <c r="J23" s="49"/>
      <c r="K23" s="26" t="s">
        <v>100</v>
      </c>
      <c r="L23" s="27" t="s">
        <v>101</v>
      </c>
      <c r="M23" s="28" t="s">
        <v>103</v>
      </c>
      <c r="N23" s="15"/>
    </row>
    <row r="24" spans="1:14" ht="13.5" customHeight="1">
      <c r="B24" s="12"/>
      <c r="C24" s="3" t="s">
        <v>1</v>
      </c>
      <c r="D24" s="49"/>
      <c r="E24" s="3"/>
      <c r="F24" s="17"/>
      <c r="G24" s="29"/>
      <c r="H24" s="12" t="s">
        <v>178</v>
      </c>
      <c r="I24" s="25" t="s">
        <v>39</v>
      </c>
      <c r="J24" s="49"/>
      <c r="K24" s="44">
        <v>491436</v>
      </c>
      <c r="L24" s="44" t="s">
        <v>207</v>
      </c>
      <c r="M24" s="44">
        <f>SUM(K24:L24)</f>
        <v>491436</v>
      </c>
      <c r="N24" s="15"/>
    </row>
    <row r="25" spans="1:14" ht="13.5" customHeight="1">
      <c r="B25" s="12" t="s">
        <v>166</v>
      </c>
      <c r="C25" s="24" t="s">
        <v>25</v>
      </c>
      <c r="D25" s="49"/>
      <c r="E25" s="24"/>
      <c r="F25" s="44">
        <v>2348325</v>
      </c>
      <c r="G25" s="29"/>
      <c r="H25" s="12" t="s">
        <v>179</v>
      </c>
      <c r="I25" s="50" t="s">
        <v>92</v>
      </c>
      <c r="J25" s="49"/>
      <c r="K25" s="38"/>
      <c r="L25" s="38">
        <v>10925001</v>
      </c>
      <c r="M25" s="17">
        <f t="shared" ref="M25:M26" si="0">SUM(K25:L25)</f>
        <v>10925001</v>
      </c>
      <c r="N25" s="15"/>
    </row>
    <row r="26" spans="1:14" ht="13.5" customHeight="1">
      <c r="B26" s="12" t="s">
        <v>167</v>
      </c>
      <c r="C26" s="24" t="s">
        <v>8</v>
      </c>
      <c r="D26" s="49"/>
      <c r="E26" s="24"/>
      <c r="F26" s="38">
        <v>8500000</v>
      </c>
      <c r="G26" s="32"/>
      <c r="H26" s="12" t="s">
        <v>180</v>
      </c>
      <c r="I26" s="25" t="s">
        <v>57</v>
      </c>
      <c r="J26" s="49"/>
      <c r="K26" s="38"/>
      <c r="L26" s="38">
        <v>125000</v>
      </c>
      <c r="M26" s="17">
        <f t="shared" si="0"/>
        <v>125000</v>
      </c>
      <c r="N26" s="15"/>
    </row>
    <row r="27" spans="1:14" ht="13.5" customHeight="1">
      <c r="B27" s="12" t="s">
        <v>169</v>
      </c>
      <c r="C27" s="50" t="s">
        <v>12</v>
      </c>
      <c r="D27" s="49"/>
      <c r="E27" s="24"/>
      <c r="F27" s="38">
        <v>4600000</v>
      </c>
      <c r="G27" s="15"/>
      <c r="H27" s="12" t="s">
        <v>181</v>
      </c>
      <c r="I27" s="25" t="s">
        <v>55</v>
      </c>
      <c r="J27" s="49"/>
      <c r="K27" s="38"/>
      <c r="L27" s="38">
        <v>8300010</v>
      </c>
      <c r="M27" s="17">
        <f t="shared" ref="M27:M33" si="1">SUM(K27:L27)</f>
        <v>8300010</v>
      </c>
      <c r="N27" s="15"/>
    </row>
    <row r="28" spans="1:14">
      <c r="B28" s="12" t="s">
        <v>197</v>
      </c>
      <c r="C28" s="54" t="s">
        <v>279</v>
      </c>
      <c r="D28" s="51"/>
      <c r="E28" s="24"/>
      <c r="F28" s="38">
        <f>2062484+20</f>
        <v>2062504</v>
      </c>
      <c r="G28" s="29"/>
      <c r="H28" s="12" t="s">
        <v>182</v>
      </c>
      <c r="I28" s="25" t="s">
        <v>26</v>
      </c>
      <c r="J28" s="49"/>
      <c r="K28" s="38"/>
      <c r="L28" s="38">
        <v>4700000</v>
      </c>
      <c r="M28" s="17">
        <f t="shared" si="1"/>
        <v>4700000</v>
      </c>
      <c r="N28" s="15"/>
    </row>
    <row r="29" spans="1:14">
      <c r="B29" s="12" t="s">
        <v>170</v>
      </c>
      <c r="C29" s="50" t="s">
        <v>13</v>
      </c>
      <c r="D29" s="49"/>
      <c r="E29" s="13"/>
      <c r="F29" s="38">
        <v>60000</v>
      </c>
      <c r="G29" s="29"/>
      <c r="H29" s="12" t="s">
        <v>183</v>
      </c>
      <c r="I29" s="25" t="s">
        <v>27</v>
      </c>
      <c r="J29" s="49"/>
      <c r="K29" s="38"/>
      <c r="L29" s="38">
        <v>11000002</v>
      </c>
      <c r="M29" s="17">
        <f t="shared" si="1"/>
        <v>11000002</v>
      </c>
      <c r="N29" s="15"/>
    </row>
    <row r="30" spans="1:14" ht="13.5" customHeight="1">
      <c r="B30" s="12" t="s">
        <v>198</v>
      </c>
      <c r="C30" s="24" t="s">
        <v>10</v>
      </c>
      <c r="D30" s="49"/>
      <c r="E30" s="24"/>
      <c r="F30" s="38">
        <v>9250000</v>
      </c>
      <c r="G30" s="29"/>
      <c r="H30" s="12" t="s">
        <v>218</v>
      </c>
      <c r="I30" s="54" t="s">
        <v>210</v>
      </c>
      <c r="J30" s="51"/>
      <c r="K30" s="38"/>
      <c r="L30" s="38">
        <v>5805980</v>
      </c>
      <c r="M30" s="17">
        <f t="shared" ref="M30" si="2">SUM(K30:L30)</f>
        <v>5805980</v>
      </c>
      <c r="N30" s="15"/>
    </row>
    <row r="31" spans="1:14" ht="13.5" customHeight="1">
      <c r="B31" s="12" t="s">
        <v>220</v>
      </c>
      <c r="C31" s="24" t="s">
        <v>84</v>
      </c>
      <c r="D31" s="49"/>
      <c r="E31" s="24"/>
      <c r="F31" s="38">
        <v>2750000</v>
      </c>
      <c r="G31" s="29"/>
      <c r="H31" s="12" t="s">
        <v>184</v>
      </c>
      <c r="I31" s="25" t="s">
        <v>104</v>
      </c>
      <c r="J31" s="49"/>
      <c r="K31" s="38"/>
      <c r="L31" s="38">
        <v>2400003</v>
      </c>
      <c r="M31" s="17">
        <f t="shared" si="1"/>
        <v>2400003</v>
      </c>
      <c r="N31" s="15"/>
    </row>
    <row r="32" spans="1:14" ht="13.5" customHeight="1">
      <c r="B32" s="12" t="s">
        <v>144</v>
      </c>
      <c r="C32" s="24" t="s">
        <v>107</v>
      </c>
      <c r="D32" s="49"/>
      <c r="E32" s="24"/>
      <c r="F32" s="38">
        <v>2000000</v>
      </c>
      <c r="G32" s="29"/>
      <c r="H32" s="12" t="s">
        <v>185</v>
      </c>
      <c r="I32" s="50" t="s">
        <v>28</v>
      </c>
      <c r="J32" s="49"/>
      <c r="K32" s="38">
        <f>100000+249996</f>
        <v>349996</v>
      </c>
      <c r="L32" s="38">
        <v>150000</v>
      </c>
      <c r="M32" s="17">
        <f t="shared" si="1"/>
        <v>499996</v>
      </c>
      <c r="N32" s="15"/>
    </row>
    <row r="33" spans="2:14" ht="13.5" customHeight="1">
      <c r="B33" s="12"/>
      <c r="C33" s="13"/>
      <c r="D33" s="49"/>
      <c r="E33" s="13"/>
      <c r="F33" s="45">
        <f>SUM(F25:F32)</f>
        <v>31570829</v>
      </c>
      <c r="G33" s="29"/>
      <c r="H33" s="12" t="s">
        <v>118</v>
      </c>
      <c r="I33" s="50" t="s">
        <v>29</v>
      </c>
      <c r="J33" s="49"/>
      <c r="K33" s="38"/>
      <c r="L33" s="38">
        <v>999999</v>
      </c>
      <c r="M33" s="17">
        <f t="shared" si="1"/>
        <v>999999</v>
      </c>
      <c r="N33" s="15"/>
    </row>
    <row r="34" spans="2:14" ht="13.5" customHeight="1">
      <c r="B34" s="12"/>
      <c r="C34" s="13"/>
      <c r="D34" s="13"/>
      <c r="E34" s="13"/>
      <c r="F34" s="17"/>
      <c r="G34" s="29"/>
      <c r="H34" s="12" t="s">
        <v>119</v>
      </c>
      <c r="I34" s="50" t="s">
        <v>102</v>
      </c>
      <c r="J34" s="49"/>
      <c r="K34" s="38">
        <v>11762946</v>
      </c>
      <c r="L34" s="38">
        <v>2500000</v>
      </c>
      <c r="M34" s="17">
        <f>SUM(K34:L34)</f>
        <v>14262946</v>
      </c>
      <c r="N34" s="15"/>
    </row>
    <row r="35" spans="2:14" ht="13.5" customHeight="1">
      <c r="B35" s="12"/>
      <c r="C35" s="13"/>
      <c r="D35" s="49"/>
      <c r="E35" s="13"/>
      <c r="F35" s="17"/>
      <c r="G35" s="29"/>
      <c r="H35" s="12" t="s">
        <v>120</v>
      </c>
      <c r="I35" s="50" t="s">
        <v>30</v>
      </c>
      <c r="J35" s="49"/>
      <c r="K35" s="38"/>
      <c r="L35" s="38">
        <v>2920222</v>
      </c>
      <c r="M35" s="17">
        <f>SUM(K35:L35)</f>
        <v>2920222</v>
      </c>
      <c r="N35" s="15"/>
    </row>
    <row r="36" spans="2:14" ht="13.5" customHeight="1">
      <c r="B36" s="12"/>
      <c r="C36" s="13"/>
      <c r="D36" s="49"/>
      <c r="E36" s="13"/>
      <c r="F36" s="17"/>
      <c r="G36" s="29"/>
      <c r="H36" s="12" t="s">
        <v>121</v>
      </c>
      <c r="I36" s="50" t="s">
        <v>32</v>
      </c>
      <c r="J36" s="49"/>
      <c r="K36" s="38"/>
      <c r="L36" s="38">
        <v>2300303</v>
      </c>
      <c r="M36" s="17">
        <f>SUM(K36:L36)</f>
        <v>2300303</v>
      </c>
      <c r="N36" s="15"/>
    </row>
    <row r="37" spans="2:14" ht="13.5" customHeight="1">
      <c r="B37" s="12"/>
      <c r="C37" s="13"/>
      <c r="D37" s="49"/>
      <c r="E37" s="13"/>
      <c r="F37" s="17"/>
      <c r="G37" s="29"/>
      <c r="H37" s="12" t="s">
        <v>122</v>
      </c>
      <c r="I37" s="50" t="s">
        <v>67</v>
      </c>
      <c r="J37" s="49"/>
      <c r="K37" s="38">
        <v>1000000</v>
      </c>
      <c r="L37" s="38">
        <v>2000000</v>
      </c>
      <c r="M37" s="17">
        <f>SUM(K37:L37)</f>
        <v>3000000</v>
      </c>
      <c r="N37" s="15"/>
    </row>
    <row r="38" spans="2:14" ht="13.5" customHeight="1">
      <c r="B38" s="12"/>
      <c r="C38" s="6" t="s">
        <v>4</v>
      </c>
      <c r="D38" s="49"/>
      <c r="E38" s="6"/>
      <c r="F38" s="17">
        <v>0</v>
      </c>
      <c r="G38" s="29"/>
      <c r="H38" s="12" t="s">
        <v>123</v>
      </c>
      <c r="I38" s="50" t="s">
        <v>41</v>
      </c>
      <c r="J38" s="49"/>
      <c r="K38" s="38">
        <v>1525000</v>
      </c>
      <c r="L38" s="38"/>
      <c r="M38" s="17">
        <f t="shared" ref="M38:M52" si="3">SUM(K38:L38)</f>
        <v>1525000</v>
      </c>
      <c r="N38" s="15"/>
    </row>
    <row r="39" spans="2:14" ht="13.5" customHeight="1">
      <c r="B39" s="12" t="s">
        <v>186</v>
      </c>
      <c r="C39" s="50" t="s">
        <v>45</v>
      </c>
      <c r="D39" s="49"/>
      <c r="E39" s="50"/>
      <c r="F39" s="44">
        <v>16817429</v>
      </c>
      <c r="G39" s="29"/>
      <c r="H39" s="12" t="s">
        <v>124</v>
      </c>
      <c r="I39" s="50" t="s">
        <v>34</v>
      </c>
      <c r="J39" s="49"/>
      <c r="K39" s="38">
        <v>1200000</v>
      </c>
      <c r="L39" s="38">
        <v>1507716</v>
      </c>
      <c r="M39" s="17">
        <f t="shared" si="3"/>
        <v>2707716</v>
      </c>
      <c r="N39" s="15"/>
    </row>
    <row r="40" spans="2:14" ht="13.5" customHeight="1">
      <c r="B40" s="12" t="s">
        <v>187</v>
      </c>
      <c r="C40" s="50" t="s">
        <v>46</v>
      </c>
      <c r="D40" s="49"/>
      <c r="E40" s="50"/>
      <c r="F40" s="38">
        <v>950003</v>
      </c>
      <c r="G40" s="29"/>
      <c r="H40" s="12" t="s">
        <v>125</v>
      </c>
      <c r="I40" s="50" t="s">
        <v>35</v>
      </c>
      <c r="J40" s="49"/>
      <c r="K40" s="38">
        <v>3900000</v>
      </c>
      <c r="L40" s="38">
        <v>1200000</v>
      </c>
      <c r="M40" s="17">
        <f t="shared" si="3"/>
        <v>5100000</v>
      </c>
      <c r="N40" s="15"/>
    </row>
    <row r="41" spans="2:14" ht="13.5" customHeight="1">
      <c r="B41" s="12" t="s">
        <v>188</v>
      </c>
      <c r="C41" s="25" t="s">
        <v>47</v>
      </c>
      <c r="D41" s="49"/>
      <c r="E41" s="50"/>
      <c r="F41" s="38">
        <v>7663611</v>
      </c>
      <c r="G41" s="32"/>
      <c r="H41" s="12" t="s">
        <v>126</v>
      </c>
      <c r="I41" s="50" t="s">
        <v>36</v>
      </c>
      <c r="J41" s="49"/>
      <c r="K41" s="38">
        <v>274999</v>
      </c>
      <c r="L41" s="38">
        <v>2112403</v>
      </c>
      <c r="M41" s="17">
        <f t="shared" si="3"/>
        <v>2387402</v>
      </c>
      <c r="N41" s="15"/>
    </row>
    <row r="42" spans="2:14" ht="13.5" customHeight="1">
      <c r="B42" s="12" t="s">
        <v>189</v>
      </c>
      <c r="C42" s="25" t="s">
        <v>48</v>
      </c>
      <c r="D42" s="49"/>
      <c r="E42" s="50"/>
      <c r="F42" s="38">
        <v>1000000</v>
      </c>
      <c r="G42" s="32"/>
      <c r="H42" s="12" t="s">
        <v>127</v>
      </c>
      <c r="I42" s="50" t="s">
        <v>37</v>
      </c>
      <c r="J42" s="49"/>
      <c r="K42" s="38">
        <v>0</v>
      </c>
      <c r="L42" s="38">
        <v>2026134</v>
      </c>
      <c r="M42" s="17">
        <f t="shared" si="3"/>
        <v>2026134</v>
      </c>
      <c r="N42" s="15"/>
    </row>
    <row r="43" spans="2:14" ht="13.5" customHeight="1">
      <c r="B43" s="12" t="s">
        <v>190</v>
      </c>
      <c r="C43" s="25" t="s">
        <v>49</v>
      </c>
      <c r="D43" s="49"/>
      <c r="E43" s="25"/>
      <c r="F43" s="38">
        <v>4500000</v>
      </c>
      <c r="G43" s="29"/>
      <c r="H43" s="12" t="s">
        <v>128</v>
      </c>
      <c r="I43" s="50" t="s">
        <v>44</v>
      </c>
      <c r="J43" s="49"/>
      <c r="K43" s="38">
        <v>1429784</v>
      </c>
      <c r="L43" s="38"/>
      <c r="M43" s="17">
        <f t="shared" si="3"/>
        <v>1429784</v>
      </c>
      <c r="N43" s="15"/>
    </row>
    <row r="44" spans="2:14" ht="13.5" customHeight="1">
      <c r="B44" s="12" t="s">
        <v>191</v>
      </c>
      <c r="C44" s="25" t="s">
        <v>7</v>
      </c>
      <c r="D44" s="49"/>
      <c r="E44" s="25"/>
      <c r="F44" s="38">
        <v>400000</v>
      </c>
      <c r="G44" s="29"/>
      <c r="H44" s="12" t="s">
        <v>129</v>
      </c>
      <c r="I44" s="50" t="s">
        <v>38</v>
      </c>
      <c r="J44" s="49"/>
      <c r="K44" s="38"/>
      <c r="L44" s="38">
        <v>1999185</v>
      </c>
      <c r="M44" s="17">
        <f t="shared" si="3"/>
        <v>1999185</v>
      </c>
      <c r="N44" s="15"/>
    </row>
    <row r="45" spans="2:14" ht="13.5" customHeight="1">
      <c r="B45" s="12" t="s">
        <v>192</v>
      </c>
      <c r="C45" s="25" t="s">
        <v>5</v>
      </c>
      <c r="D45" s="49"/>
      <c r="E45" s="25"/>
      <c r="F45" s="38">
        <v>3450000</v>
      </c>
      <c r="G45" s="29"/>
      <c r="H45" s="12" t="s">
        <v>130</v>
      </c>
      <c r="I45" s="50" t="s">
        <v>33</v>
      </c>
      <c r="J45" s="49"/>
      <c r="K45" s="38">
        <v>2899999</v>
      </c>
      <c r="L45" s="38"/>
      <c r="M45" s="17">
        <f t="shared" si="3"/>
        <v>2899999</v>
      </c>
      <c r="N45" s="15"/>
    </row>
    <row r="46" spans="2:14" ht="13.5" customHeight="1">
      <c r="B46" s="12" t="s">
        <v>193</v>
      </c>
      <c r="C46" s="25" t="s">
        <v>23</v>
      </c>
      <c r="D46" s="49"/>
      <c r="E46" s="25"/>
      <c r="F46" s="38">
        <v>900000</v>
      </c>
      <c r="G46" s="29"/>
      <c r="H46" s="12" t="s">
        <v>131</v>
      </c>
      <c r="I46" s="25" t="s">
        <v>69</v>
      </c>
      <c r="J46" s="49"/>
      <c r="K46" s="38">
        <v>500000</v>
      </c>
      <c r="L46" s="38"/>
      <c r="M46" s="17">
        <f t="shared" si="3"/>
        <v>500000</v>
      </c>
      <c r="N46" s="15"/>
    </row>
    <row r="47" spans="2:14" ht="13.5" customHeight="1">
      <c r="B47" s="12" t="s">
        <v>194</v>
      </c>
      <c r="C47" s="25" t="s">
        <v>24</v>
      </c>
      <c r="D47" s="49"/>
      <c r="E47" s="25"/>
      <c r="F47" s="38">
        <v>800001</v>
      </c>
      <c r="G47" s="29"/>
      <c r="H47" s="12" t="s">
        <v>132</v>
      </c>
      <c r="I47" s="50" t="s">
        <v>9</v>
      </c>
      <c r="J47" s="49"/>
      <c r="K47" s="38"/>
      <c r="L47" s="38">
        <v>427372</v>
      </c>
      <c r="M47" s="17">
        <f t="shared" si="3"/>
        <v>427372</v>
      </c>
      <c r="N47" s="15"/>
    </row>
    <row r="48" spans="2:14" ht="13.5" customHeight="1">
      <c r="B48" s="12" t="s">
        <v>110</v>
      </c>
      <c r="C48" s="25" t="s">
        <v>106</v>
      </c>
      <c r="D48" s="49"/>
      <c r="E48" s="25"/>
      <c r="F48" s="38">
        <v>1000000</v>
      </c>
      <c r="G48" s="29"/>
      <c r="H48" s="12" t="s">
        <v>133</v>
      </c>
      <c r="I48" s="50" t="s">
        <v>68</v>
      </c>
      <c r="J48" s="49"/>
      <c r="K48" s="38"/>
      <c r="L48" s="38">
        <v>2025060</v>
      </c>
      <c r="M48" s="17">
        <f t="shared" si="3"/>
        <v>2025060</v>
      </c>
      <c r="N48" s="15"/>
    </row>
    <row r="49" spans="1:14" ht="13.5" customHeight="1">
      <c r="B49" s="12" t="s">
        <v>111</v>
      </c>
      <c r="C49" s="25" t="s">
        <v>72</v>
      </c>
      <c r="D49" s="49"/>
      <c r="E49" s="25"/>
      <c r="F49" s="38">
        <v>1030000</v>
      </c>
      <c r="G49" s="29"/>
      <c r="H49" s="12" t="s">
        <v>136</v>
      </c>
      <c r="I49" s="50" t="s">
        <v>42</v>
      </c>
      <c r="J49" s="49"/>
      <c r="K49" s="38">
        <v>1709455</v>
      </c>
      <c r="L49" s="38"/>
      <c r="M49" s="17">
        <f>SUM(K49:L49)</f>
        <v>1709455</v>
      </c>
      <c r="N49" s="15"/>
    </row>
    <row r="50" spans="1:14" ht="13.5" customHeight="1">
      <c r="B50" s="12" t="s">
        <v>222</v>
      </c>
      <c r="C50" s="25" t="s">
        <v>83</v>
      </c>
      <c r="D50" s="49"/>
      <c r="E50" s="25"/>
      <c r="F50" s="38">
        <v>3504911</v>
      </c>
      <c r="G50" s="29"/>
      <c r="H50" s="12" t="s">
        <v>138</v>
      </c>
      <c r="I50" s="50" t="s">
        <v>70</v>
      </c>
      <c r="J50" s="49"/>
      <c r="K50" s="38">
        <v>500000</v>
      </c>
      <c r="L50" s="38"/>
      <c r="M50" s="17">
        <f t="shared" si="3"/>
        <v>500000</v>
      </c>
      <c r="N50" s="15"/>
    </row>
    <row r="51" spans="1:14" ht="13.5" customHeight="1">
      <c r="B51" s="12" t="s">
        <v>223</v>
      </c>
      <c r="C51" s="50" t="s">
        <v>82</v>
      </c>
      <c r="D51" s="49"/>
      <c r="E51" s="25"/>
      <c r="F51" s="38">
        <v>401891</v>
      </c>
      <c r="G51" s="29"/>
      <c r="H51" s="12" t="s">
        <v>139</v>
      </c>
      <c r="I51" s="50" t="s">
        <v>71</v>
      </c>
      <c r="J51" s="49"/>
      <c r="K51" s="38">
        <v>3294000</v>
      </c>
      <c r="L51" s="38"/>
      <c r="M51" s="17">
        <f t="shared" si="3"/>
        <v>3294000</v>
      </c>
      <c r="N51" s="15"/>
    </row>
    <row r="52" spans="1:14" ht="13.5" customHeight="1">
      <c r="B52" s="12"/>
      <c r="C52" s="13"/>
      <c r="D52" s="49"/>
      <c r="E52" s="13"/>
      <c r="F52" s="45">
        <f>SUM(F38:F51)</f>
        <v>42417846</v>
      </c>
      <c r="G52" s="29"/>
      <c r="H52" s="12" t="s">
        <v>219</v>
      </c>
      <c r="I52" s="24" t="s">
        <v>40</v>
      </c>
      <c r="J52" s="49"/>
      <c r="K52" s="38">
        <v>1019999</v>
      </c>
      <c r="L52" s="38"/>
      <c r="M52" s="17">
        <f t="shared" si="3"/>
        <v>1019999</v>
      </c>
      <c r="N52" s="15"/>
    </row>
    <row r="53" spans="1:14" ht="13.5" customHeight="1">
      <c r="B53" s="12"/>
      <c r="C53" s="50"/>
      <c r="D53" s="49"/>
      <c r="E53" s="50"/>
      <c r="F53" s="17"/>
      <c r="G53" s="29"/>
      <c r="H53" s="12" t="s">
        <v>141</v>
      </c>
      <c r="I53" s="50" t="s">
        <v>81</v>
      </c>
      <c r="J53" s="49"/>
      <c r="K53" s="38">
        <v>8325000</v>
      </c>
      <c r="L53" s="38"/>
      <c r="M53" s="17">
        <f>SUM(K53:L53)</f>
        <v>8325000</v>
      </c>
      <c r="N53" s="15"/>
    </row>
    <row r="54" spans="1:14" ht="13.5" customHeight="1">
      <c r="B54" s="12"/>
      <c r="C54" s="6" t="s">
        <v>73</v>
      </c>
      <c r="D54" s="49"/>
      <c r="E54" s="6"/>
      <c r="F54" s="13"/>
      <c r="G54" s="29"/>
      <c r="H54" s="12" t="s">
        <v>147</v>
      </c>
      <c r="I54" s="50" t="s">
        <v>80</v>
      </c>
      <c r="J54" s="49"/>
      <c r="K54" s="38"/>
      <c r="L54" s="38">
        <v>1500000</v>
      </c>
      <c r="M54" s="17">
        <f>SUM(K54:L54)</f>
        <v>1500000</v>
      </c>
      <c r="N54" s="15"/>
    </row>
    <row r="55" spans="1:14" ht="13.5" customHeight="1">
      <c r="B55" s="12" t="s">
        <v>117</v>
      </c>
      <c r="C55" s="24" t="s">
        <v>3</v>
      </c>
      <c r="D55" s="49"/>
      <c r="E55" s="24"/>
      <c r="F55" s="44">
        <v>1356300</v>
      </c>
      <c r="G55" s="29"/>
      <c r="H55" s="12"/>
      <c r="I55" s="14"/>
      <c r="J55" s="49"/>
      <c r="K55" s="45">
        <f>SUM(K24:K54)</f>
        <v>40182614</v>
      </c>
      <c r="L55" s="45">
        <f>SUM(L24:L54)</f>
        <v>66924390</v>
      </c>
      <c r="M55" s="45">
        <f>SUM(M24:M54)</f>
        <v>107107004</v>
      </c>
      <c r="N55" s="15"/>
    </row>
    <row r="56" spans="1:14" ht="13.5" customHeight="1">
      <c r="B56" s="12"/>
      <c r="C56" s="13"/>
      <c r="D56" s="49"/>
      <c r="E56" s="13"/>
      <c r="F56" s="45">
        <f>SUM(F55)</f>
        <v>1356300</v>
      </c>
      <c r="G56" s="29"/>
      <c r="H56" s="12"/>
      <c r="I56" s="14"/>
      <c r="J56" s="49"/>
      <c r="K56" s="13"/>
      <c r="L56" s="13"/>
      <c r="M56" s="13"/>
      <c r="N56" s="15"/>
    </row>
    <row r="57" spans="1:14" ht="13.5" customHeight="1">
      <c r="A57" s="58"/>
      <c r="B57" s="12"/>
      <c r="C57" s="13"/>
      <c r="D57" s="49"/>
      <c r="E57" s="13"/>
      <c r="F57" s="17"/>
      <c r="G57" s="29"/>
      <c r="H57" s="12"/>
      <c r="I57" s="6" t="s">
        <v>76</v>
      </c>
      <c r="J57" s="49"/>
      <c r="K57" s="6"/>
      <c r="L57" s="6"/>
      <c r="M57" s="45">
        <f>SUM(F20,M55,F33,F60,M16,F56,F52)</f>
        <v>440663931</v>
      </c>
      <c r="N57" s="15"/>
    </row>
    <row r="58" spans="1:14" ht="13.5" customHeight="1">
      <c r="A58" s="58"/>
      <c r="B58" s="12"/>
      <c r="C58" s="3" t="s">
        <v>2</v>
      </c>
      <c r="D58" s="49"/>
      <c r="E58" s="13"/>
      <c r="F58" s="2"/>
      <c r="G58" s="32"/>
      <c r="H58" s="12"/>
      <c r="I58" s="5"/>
      <c r="J58" s="49"/>
      <c r="K58" s="5"/>
      <c r="L58" s="5"/>
      <c r="M58" s="1"/>
      <c r="N58" s="15"/>
    </row>
    <row r="59" spans="1:14" ht="13.5" customHeight="1">
      <c r="B59" s="12" t="s">
        <v>195</v>
      </c>
      <c r="C59" s="50" t="s">
        <v>22</v>
      </c>
      <c r="D59" s="49"/>
      <c r="E59" s="13"/>
      <c r="F59" s="44">
        <v>7700000</v>
      </c>
      <c r="G59" s="29"/>
      <c r="H59" s="12"/>
      <c r="I59" s="13" t="s">
        <v>77</v>
      </c>
      <c r="J59" s="49"/>
      <c r="K59" s="13"/>
      <c r="L59" s="13"/>
      <c r="M59" s="45">
        <v>31342527</v>
      </c>
      <c r="N59" s="15"/>
    </row>
    <row r="60" spans="1:14" ht="13.5" customHeight="1">
      <c r="B60" s="12"/>
      <c r="C60" s="6"/>
      <c r="D60" s="13"/>
      <c r="E60" s="13"/>
      <c r="F60" s="45">
        <f>SUM(F59:F59)</f>
        <v>7700000</v>
      </c>
      <c r="G60" s="15"/>
      <c r="H60" s="12"/>
      <c r="I60" s="13"/>
      <c r="J60" s="49"/>
      <c r="K60" s="13"/>
      <c r="L60" s="13"/>
      <c r="M60" s="1"/>
      <c r="N60" s="15"/>
    </row>
    <row r="61" spans="1:14" ht="13.5" customHeight="1">
      <c r="B61" s="12"/>
      <c r="C61" s="13"/>
      <c r="D61" s="13"/>
      <c r="E61" s="13"/>
      <c r="F61" s="17"/>
      <c r="G61" s="32"/>
      <c r="H61" s="12"/>
      <c r="I61" s="6" t="s">
        <v>217</v>
      </c>
      <c r="J61" s="6"/>
      <c r="K61" s="6"/>
      <c r="L61" s="6"/>
      <c r="M61" s="45">
        <f>7989651</f>
        <v>7989651</v>
      </c>
      <c r="N61" s="15"/>
    </row>
    <row r="62" spans="1:14" ht="13.5" customHeight="1">
      <c r="B62" s="12"/>
      <c r="C62" s="13"/>
      <c r="D62" s="13"/>
      <c r="E62" s="13"/>
      <c r="F62" s="17"/>
      <c r="G62" s="15"/>
      <c r="H62" s="12"/>
      <c r="I62" s="6"/>
      <c r="J62" s="6"/>
      <c r="K62" s="6"/>
      <c r="L62" s="6"/>
      <c r="M62" s="20"/>
      <c r="N62" s="15"/>
    </row>
    <row r="63" spans="1:14" ht="13.5" customHeight="1" thickBot="1">
      <c r="B63" s="12"/>
      <c r="C63" s="13"/>
      <c r="D63" s="13"/>
      <c r="E63" s="13"/>
      <c r="F63" s="17"/>
      <c r="G63" s="15"/>
      <c r="H63" s="12"/>
      <c r="I63" s="6" t="s">
        <v>85</v>
      </c>
      <c r="J63" s="6"/>
      <c r="K63" s="6"/>
      <c r="L63" s="6"/>
      <c r="M63" s="46">
        <f>SUM(M57,M59,M61)</f>
        <v>479996109</v>
      </c>
      <c r="N63" s="15"/>
    </row>
    <row r="64" spans="1:14" ht="13.5" customHeight="1" thickTop="1">
      <c r="B64" s="12"/>
      <c r="C64" s="13"/>
      <c r="D64" s="13"/>
      <c r="E64" s="13"/>
      <c r="F64" s="17"/>
      <c r="G64" s="29"/>
      <c r="H64" s="12"/>
      <c r="I64" s="13"/>
      <c r="J64" s="13"/>
      <c r="K64" s="13"/>
      <c r="L64" s="13"/>
      <c r="M64" s="13"/>
      <c r="N64" s="15"/>
    </row>
    <row r="65" spans="2:16" ht="13.5" customHeight="1">
      <c r="B65" s="12"/>
      <c r="C65" s="13"/>
      <c r="D65" s="13"/>
      <c r="E65" s="13"/>
      <c r="F65" s="17"/>
      <c r="G65" s="29"/>
      <c r="H65" s="12"/>
      <c r="I65" s="13"/>
      <c r="J65" s="13"/>
      <c r="K65" s="13"/>
      <c r="L65" s="13"/>
      <c r="M65" s="13"/>
      <c r="N65" s="15"/>
    </row>
    <row r="66" spans="2:16" ht="13.5" customHeight="1" thickBot="1">
      <c r="B66" s="19"/>
      <c r="C66" s="16"/>
      <c r="D66" s="16"/>
      <c r="E66" s="16"/>
      <c r="F66" s="21"/>
      <c r="G66" s="33"/>
      <c r="H66" s="19"/>
      <c r="I66" s="16"/>
      <c r="J66" s="16"/>
      <c r="K66" s="16"/>
      <c r="L66" s="16"/>
      <c r="M66" s="16"/>
      <c r="N66" s="18"/>
    </row>
    <row r="67" spans="2:16" ht="13.5" customHeight="1">
      <c r="B67" s="13"/>
      <c r="C67" s="13"/>
      <c r="D67" s="13"/>
      <c r="E67" s="13"/>
      <c r="F67" s="17"/>
      <c r="G67" s="17"/>
      <c r="H67" s="13"/>
      <c r="I67" s="13"/>
      <c r="J67" s="13"/>
      <c r="K67" s="13"/>
      <c r="L67" s="13"/>
      <c r="M67" s="13"/>
      <c r="N67" s="13"/>
    </row>
    <row r="68" spans="2:16" ht="13.5" customHeight="1">
      <c r="H68" s="13"/>
      <c r="I68" s="13"/>
      <c r="J68" s="13"/>
      <c r="K68" s="13"/>
      <c r="L68" s="13"/>
      <c r="M68" s="13"/>
      <c r="N68" s="13"/>
    </row>
    <row r="69" spans="2:16" ht="13.5" customHeight="1">
      <c r="H69" s="13"/>
      <c r="I69" s="13"/>
      <c r="J69" s="13"/>
      <c r="K69" s="13"/>
      <c r="L69" s="13"/>
      <c r="M69" s="13"/>
      <c r="N69" s="13"/>
    </row>
    <row r="70" spans="2:16" ht="13.5" customHeight="1">
      <c r="H70" s="13"/>
      <c r="I70" s="6"/>
      <c r="J70" s="6"/>
      <c r="K70" s="6"/>
      <c r="L70" s="6"/>
      <c r="M70" s="20"/>
      <c r="N70" s="13"/>
    </row>
    <row r="71" spans="2:16" ht="13.5" customHeight="1">
      <c r="H71" s="13"/>
      <c r="I71" s="6"/>
      <c r="J71" s="6"/>
      <c r="K71" s="6"/>
      <c r="L71" s="6"/>
      <c r="M71" s="20"/>
      <c r="N71" s="13"/>
    </row>
    <row r="72" spans="2:16" ht="13.5" customHeight="1">
      <c r="O72" s="13"/>
      <c r="P72" s="13"/>
    </row>
    <row r="73" spans="2:16" ht="13.5" customHeight="1">
      <c r="O73" s="13"/>
      <c r="P73" s="13"/>
    </row>
    <row r="74" spans="2:16" ht="13.5" customHeight="1">
      <c r="O74" s="13"/>
      <c r="P74" s="13"/>
    </row>
    <row r="75" spans="2:16" ht="13.5" customHeight="1">
      <c r="O75" s="13"/>
      <c r="P75" s="13"/>
    </row>
    <row r="76" spans="2:16" ht="13.5" customHeight="1">
      <c r="O76" s="13"/>
      <c r="P76" s="13"/>
    </row>
    <row r="77" spans="2:16" ht="13.5" customHeight="1"/>
    <row r="78" spans="2:16" ht="13.5" customHeight="1"/>
    <row r="79" spans="2:16" ht="13.5" customHeight="1"/>
    <row r="80" spans="2:16" ht="13.5" customHeight="1"/>
  </sheetData>
  <sortState ref="H22:I52">
    <sortCondition ref="H22:H52"/>
  </sortState>
  <printOptions horizontalCentered="1" verticalCentered="1"/>
  <pageMargins left="1" right="1" top="1" bottom="1" header="0.5" footer="0.5"/>
  <pageSetup scale="71" fitToWidth="2" fitToHeight="0" orientation="portrait" r:id="rId1"/>
  <headerFooter alignWithMargins="0">
    <oddHeader>&amp;C&amp;"Times New Roman,Bold Italic"&amp;20Avista 2015 Capital Additions Detail (System)
(Transfers toPlant)&amp;RExhibit No. ___(KKS-4)</oddHeader>
    <oddFooter>&amp;RPage &amp;P of &amp;N</oddFooter>
  </headerFooter>
  <colBreaks count="1" manualBreakCount="1">
    <brk id="7" min="1" max="7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S73"/>
  <sheetViews>
    <sheetView workbookViewId="0">
      <selection activeCell="I13" sqref="I13"/>
    </sheetView>
  </sheetViews>
  <sheetFormatPr defaultRowHeight="12.75"/>
  <cols>
    <col min="1" max="1" width="1.5703125" style="7" customWidth="1"/>
    <col min="2" max="2" width="19.7109375" style="7" bestFit="1" customWidth="1"/>
    <col min="3" max="3" width="37.85546875" style="7" customWidth="1"/>
    <col min="4" max="5" width="15.5703125" style="7" customWidth="1"/>
    <col min="6" max="6" width="15.5703125" style="8" customWidth="1"/>
    <col min="7" max="7" width="2.28515625" style="8" customWidth="1"/>
    <col min="8" max="8" width="19.7109375" style="7" bestFit="1" customWidth="1"/>
    <col min="9" max="9" width="41.42578125" style="7" customWidth="1"/>
    <col min="10" max="10" width="15.7109375" style="7" customWidth="1"/>
    <col min="11" max="12" width="12" style="7" customWidth="1"/>
    <col min="13" max="13" width="15.5703125" style="7" customWidth="1"/>
    <col min="14" max="14" width="2.28515625" style="7" customWidth="1"/>
    <col min="15" max="15" width="1" style="7" customWidth="1"/>
    <col min="16" max="19" width="9.140625" style="13"/>
    <col min="20" max="16384" width="9.140625" style="7"/>
  </cols>
  <sheetData>
    <row r="1" spans="2:14" ht="13.5" customHeight="1" thickBot="1"/>
    <row r="2" spans="2:14" ht="7.5" customHeight="1">
      <c r="B2" s="9"/>
      <c r="C2" s="10"/>
      <c r="D2" s="10"/>
      <c r="E2" s="10"/>
      <c r="F2" s="10"/>
      <c r="G2" s="11"/>
      <c r="H2" s="9"/>
      <c r="I2" s="10"/>
      <c r="J2" s="10"/>
      <c r="K2" s="10"/>
      <c r="L2" s="10"/>
      <c r="M2" s="10"/>
      <c r="N2" s="11"/>
    </row>
    <row r="3" spans="2:14" ht="15" customHeight="1">
      <c r="B3" s="40" t="s">
        <v>208</v>
      </c>
      <c r="C3" s="13"/>
      <c r="D3" s="13"/>
      <c r="E3" s="13"/>
      <c r="F3" s="13"/>
      <c r="G3" s="15"/>
      <c r="H3" s="40" t="s">
        <v>208</v>
      </c>
      <c r="I3" s="13"/>
      <c r="J3" s="13"/>
      <c r="K3" s="13"/>
      <c r="L3" s="13"/>
      <c r="M3" s="13"/>
      <c r="N3" s="15"/>
    </row>
    <row r="4" spans="2:14">
      <c r="B4" s="41" t="s">
        <v>151</v>
      </c>
      <c r="C4" s="13"/>
      <c r="D4" s="13"/>
      <c r="E4" s="13"/>
      <c r="F4" s="37" t="s">
        <v>0</v>
      </c>
      <c r="G4" s="36"/>
      <c r="H4" s="41" t="s">
        <v>151</v>
      </c>
      <c r="I4" s="13"/>
      <c r="J4" s="13"/>
      <c r="K4" s="13"/>
      <c r="L4" s="13"/>
      <c r="M4" s="14" t="s">
        <v>0</v>
      </c>
      <c r="N4" s="15"/>
    </row>
    <row r="5" spans="2:14">
      <c r="B5" s="35"/>
      <c r="C5" s="6" t="s">
        <v>112</v>
      </c>
      <c r="D5" s="6"/>
      <c r="E5" s="6"/>
      <c r="F5" s="17"/>
      <c r="G5" s="29"/>
      <c r="H5" s="12"/>
      <c r="I5" s="6" t="s">
        <v>108</v>
      </c>
      <c r="J5" s="6"/>
      <c r="K5" s="13"/>
      <c r="L5" s="13"/>
      <c r="M5" s="17">
        <v>0</v>
      </c>
      <c r="N5" s="15"/>
    </row>
    <row r="6" spans="2:14" ht="13.5" customHeight="1">
      <c r="B6" s="12" t="s">
        <v>157</v>
      </c>
      <c r="C6" s="49" t="s">
        <v>65</v>
      </c>
      <c r="D6" s="49"/>
      <c r="E6" s="49"/>
      <c r="F6" s="44">
        <v>1149000</v>
      </c>
      <c r="G6" s="29"/>
      <c r="H6" s="12" t="s">
        <v>199</v>
      </c>
      <c r="I6" s="64" t="s">
        <v>213</v>
      </c>
      <c r="J6" s="6"/>
      <c r="K6" s="13"/>
      <c r="L6" s="13"/>
      <c r="M6" s="44">
        <v>1999999</v>
      </c>
      <c r="N6" s="15"/>
    </row>
    <row r="7" spans="2:14" ht="13.5" customHeight="1">
      <c r="B7" s="12" t="s">
        <v>158</v>
      </c>
      <c r="C7" s="49" t="s">
        <v>66</v>
      </c>
      <c r="D7" s="49"/>
      <c r="E7" s="49"/>
      <c r="F7" s="17">
        <v>6053795</v>
      </c>
      <c r="G7" s="29"/>
      <c r="H7" s="12" t="s">
        <v>172</v>
      </c>
      <c r="I7" s="50" t="s">
        <v>15</v>
      </c>
      <c r="J7" s="49"/>
      <c r="K7" s="50"/>
      <c r="L7" s="13"/>
      <c r="M7" s="17">
        <v>450000</v>
      </c>
      <c r="N7" s="15"/>
    </row>
    <row r="8" spans="2:14" ht="13.5" customHeight="1">
      <c r="B8" s="12" t="s">
        <v>159</v>
      </c>
      <c r="C8" s="49" t="s">
        <v>64</v>
      </c>
      <c r="D8" s="49"/>
      <c r="E8" s="49"/>
      <c r="F8" s="17">
        <v>250000</v>
      </c>
      <c r="G8" s="29"/>
      <c r="H8" s="12" t="s">
        <v>173</v>
      </c>
      <c r="I8" s="50" t="s">
        <v>58</v>
      </c>
      <c r="J8" s="49"/>
      <c r="K8" s="50"/>
      <c r="L8" s="13"/>
      <c r="M8" s="17">
        <v>320000</v>
      </c>
      <c r="N8" s="15"/>
    </row>
    <row r="9" spans="2:14" ht="13.5" customHeight="1">
      <c r="B9" s="12" t="s">
        <v>160</v>
      </c>
      <c r="C9" s="49" t="s">
        <v>50</v>
      </c>
      <c r="D9" s="49"/>
      <c r="E9" s="49"/>
      <c r="F9" s="17">
        <v>75000</v>
      </c>
      <c r="G9" s="29"/>
      <c r="H9" s="12" t="s">
        <v>174</v>
      </c>
      <c r="I9" s="48" t="s">
        <v>20</v>
      </c>
      <c r="J9" s="49"/>
      <c r="K9" s="50"/>
      <c r="L9" s="13"/>
      <c r="M9" s="17">
        <v>16094836</v>
      </c>
      <c r="N9" s="15"/>
    </row>
    <row r="10" spans="2:14" ht="13.5" customHeight="1">
      <c r="B10" s="12" t="s">
        <v>161</v>
      </c>
      <c r="C10" s="49" t="s">
        <v>51</v>
      </c>
      <c r="D10" s="49"/>
      <c r="E10" s="49"/>
      <c r="F10" s="17">
        <v>9000000</v>
      </c>
      <c r="G10" s="29"/>
      <c r="H10" s="12" t="s">
        <v>175</v>
      </c>
      <c r="I10" s="50" t="s">
        <v>16</v>
      </c>
      <c r="J10" s="49"/>
      <c r="K10" s="50"/>
      <c r="L10" s="13"/>
      <c r="M10" s="17">
        <v>3200016</v>
      </c>
      <c r="N10" s="15"/>
    </row>
    <row r="11" spans="2:14" ht="13.5" customHeight="1">
      <c r="B11" s="12" t="s">
        <v>162</v>
      </c>
      <c r="C11" s="49" t="s">
        <v>52</v>
      </c>
      <c r="D11" s="49"/>
      <c r="E11" s="49"/>
      <c r="F11" s="17">
        <v>9870733</v>
      </c>
      <c r="G11" s="29"/>
      <c r="H11" s="12" t="s">
        <v>176</v>
      </c>
      <c r="I11" s="50" t="s">
        <v>19</v>
      </c>
      <c r="J11" s="49"/>
      <c r="K11" s="50"/>
      <c r="L11" s="13"/>
      <c r="M11" s="17">
        <v>5551908</v>
      </c>
      <c r="N11" s="15"/>
    </row>
    <row r="12" spans="2:14" ht="13.5" customHeight="1">
      <c r="B12" s="12" t="s">
        <v>163</v>
      </c>
      <c r="C12" s="49" t="s">
        <v>53</v>
      </c>
      <c r="D12" s="49"/>
      <c r="E12" s="49"/>
      <c r="F12" s="17">
        <v>3533000</v>
      </c>
      <c r="G12" s="29"/>
      <c r="H12" s="12" t="s">
        <v>177</v>
      </c>
      <c r="I12" s="50" t="s">
        <v>309</v>
      </c>
      <c r="J12" s="49"/>
      <c r="K12" s="50"/>
      <c r="L12" s="13"/>
      <c r="M12" s="17">
        <v>415442</v>
      </c>
      <c r="N12" s="15"/>
    </row>
    <row r="13" spans="2:14" ht="13.5" customHeight="1">
      <c r="B13" s="12" t="s">
        <v>164</v>
      </c>
      <c r="C13" s="50" t="s">
        <v>54</v>
      </c>
      <c r="D13" s="49"/>
      <c r="E13" s="49"/>
      <c r="F13" s="17">
        <v>16898450</v>
      </c>
      <c r="G13" s="29"/>
      <c r="H13" s="12" t="s">
        <v>265</v>
      </c>
      <c r="I13" s="24" t="s">
        <v>18</v>
      </c>
      <c r="J13" s="49"/>
      <c r="K13" s="13"/>
      <c r="L13" s="13"/>
      <c r="M13" s="17">
        <v>3050000</v>
      </c>
      <c r="N13" s="15"/>
    </row>
    <row r="14" spans="2:14" ht="13.5" customHeight="1">
      <c r="B14" s="12" t="s">
        <v>165</v>
      </c>
      <c r="C14" s="50" t="s">
        <v>154</v>
      </c>
      <c r="D14" s="49"/>
      <c r="E14" s="49"/>
      <c r="F14" s="17">
        <v>2200000</v>
      </c>
      <c r="G14" s="29"/>
      <c r="H14" s="12"/>
      <c r="I14" s="13"/>
      <c r="J14" s="13"/>
      <c r="K14" s="13"/>
      <c r="L14" s="13"/>
      <c r="M14" s="45">
        <f>SUM(M5:M13)</f>
        <v>31082201</v>
      </c>
      <c r="N14" s="15"/>
    </row>
    <row r="15" spans="2:14">
      <c r="B15" s="12" t="s">
        <v>113</v>
      </c>
      <c r="C15" s="50" t="s">
        <v>155</v>
      </c>
      <c r="D15" s="49"/>
      <c r="E15" s="49"/>
      <c r="F15" s="17">
        <v>500000</v>
      </c>
      <c r="G15" s="29"/>
      <c r="H15" s="12"/>
      <c r="I15" s="13"/>
      <c r="J15" s="13"/>
      <c r="K15" s="13"/>
      <c r="L15" s="13"/>
      <c r="M15" s="13"/>
      <c r="N15" s="15"/>
    </row>
    <row r="16" spans="2:14">
      <c r="B16" s="12" t="s">
        <v>115</v>
      </c>
      <c r="C16" s="50" t="s">
        <v>59</v>
      </c>
      <c r="D16" s="49"/>
      <c r="E16" s="48"/>
      <c r="F16" s="17">
        <v>10479816</v>
      </c>
      <c r="G16" s="29"/>
      <c r="H16" s="12"/>
      <c r="I16" s="13"/>
      <c r="J16" s="49"/>
      <c r="K16" s="13"/>
      <c r="L16" s="13"/>
      <c r="M16" s="13"/>
      <c r="N16" s="15"/>
    </row>
    <row r="17" spans="2:19">
      <c r="B17" s="12" t="s">
        <v>116</v>
      </c>
      <c r="C17" s="54" t="s">
        <v>225</v>
      </c>
      <c r="D17" s="51"/>
      <c r="E17" s="49"/>
      <c r="F17" s="17">
        <v>2000000</v>
      </c>
      <c r="G17" s="29"/>
      <c r="H17" s="12"/>
      <c r="I17" s="13"/>
      <c r="J17" s="49"/>
      <c r="K17" s="13"/>
      <c r="L17" s="13"/>
      <c r="M17" s="13"/>
      <c r="N17" s="15"/>
    </row>
    <row r="18" spans="2:19">
      <c r="B18" s="12"/>
      <c r="C18" s="54"/>
      <c r="D18" s="49"/>
      <c r="E18" s="13"/>
      <c r="F18" s="45">
        <f>SUM(F6:F17)</f>
        <v>62009794</v>
      </c>
      <c r="G18" s="29"/>
      <c r="H18" s="12"/>
      <c r="I18" s="13"/>
      <c r="J18" s="49"/>
      <c r="K18" s="13"/>
      <c r="L18" s="13"/>
      <c r="M18" s="13"/>
      <c r="N18" s="15"/>
    </row>
    <row r="19" spans="2:19" ht="13.5" customHeight="1">
      <c r="B19" s="12"/>
      <c r="C19" s="48"/>
      <c r="D19" s="49"/>
      <c r="E19" s="48"/>
      <c r="F19" s="13"/>
      <c r="G19" s="29"/>
      <c r="H19" s="12"/>
      <c r="I19" s="13"/>
      <c r="J19" s="49"/>
      <c r="K19" s="13"/>
      <c r="L19" s="13"/>
      <c r="M19" s="13"/>
      <c r="N19" s="15"/>
    </row>
    <row r="20" spans="2:19" ht="13.5" customHeight="1">
      <c r="B20" s="12"/>
      <c r="C20" s="48"/>
      <c r="D20" s="49"/>
      <c r="E20" s="48"/>
      <c r="F20" s="13"/>
      <c r="G20" s="29"/>
      <c r="H20" s="12"/>
      <c r="I20" s="13"/>
      <c r="J20" s="49"/>
      <c r="K20" s="13"/>
      <c r="L20" s="13"/>
      <c r="M20" s="13"/>
      <c r="N20" s="15"/>
    </row>
    <row r="21" spans="2:19" ht="13.5" customHeight="1">
      <c r="B21" s="12"/>
      <c r="C21" s="48"/>
      <c r="D21" s="49"/>
      <c r="E21" s="48"/>
      <c r="F21" s="13"/>
      <c r="G21" s="29"/>
      <c r="H21" s="12"/>
      <c r="I21" s="13"/>
      <c r="J21" s="49"/>
      <c r="K21" s="13"/>
      <c r="L21" s="13"/>
      <c r="M21" s="13"/>
      <c r="N21" s="15"/>
    </row>
    <row r="22" spans="2:19" ht="38.25">
      <c r="B22" s="12"/>
      <c r="C22" s="3" t="s">
        <v>1</v>
      </c>
      <c r="D22" s="49"/>
      <c r="E22" s="3"/>
      <c r="F22" s="17"/>
      <c r="G22" s="32"/>
      <c r="H22" s="12"/>
      <c r="I22" s="6" t="s">
        <v>99</v>
      </c>
      <c r="J22" s="49"/>
      <c r="K22" s="26" t="s">
        <v>100</v>
      </c>
      <c r="L22" s="27" t="s">
        <v>101</v>
      </c>
      <c r="M22" s="28" t="s">
        <v>103</v>
      </c>
      <c r="N22" s="15"/>
    </row>
    <row r="23" spans="2:19">
      <c r="B23" s="12" t="s">
        <v>166</v>
      </c>
      <c r="C23" s="24" t="s">
        <v>25</v>
      </c>
      <c r="D23" s="49"/>
      <c r="E23" s="24"/>
      <c r="F23" s="44">
        <v>2400000</v>
      </c>
      <c r="G23" s="15"/>
      <c r="H23" s="12" t="s">
        <v>178</v>
      </c>
      <c r="I23" s="25" t="s">
        <v>39</v>
      </c>
      <c r="J23" s="49"/>
      <c r="K23" s="44">
        <v>496528</v>
      </c>
      <c r="L23" s="44" t="s">
        <v>207</v>
      </c>
      <c r="M23" s="44">
        <f>K23</f>
        <v>496528</v>
      </c>
      <c r="N23" s="15"/>
    </row>
    <row r="24" spans="2:19">
      <c r="B24" s="12" t="s">
        <v>167</v>
      </c>
      <c r="C24" s="24" t="s">
        <v>8</v>
      </c>
      <c r="D24" s="49"/>
      <c r="E24" s="24"/>
      <c r="F24" s="17">
        <v>4000000</v>
      </c>
      <c r="G24" s="29"/>
      <c r="H24" s="12" t="s">
        <v>179</v>
      </c>
      <c r="I24" s="50" t="s">
        <v>92</v>
      </c>
      <c r="J24" s="49"/>
      <c r="K24" s="44"/>
      <c r="L24" s="44">
        <v>11000003</v>
      </c>
      <c r="M24" s="44">
        <f t="shared" ref="M24:M46" si="0">K24+L24</f>
        <v>11000003</v>
      </c>
      <c r="N24" s="15"/>
    </row>
    <row r="25" spans="2:19">
      <c r="B25" s="12" t="s">
        <v>169</v>
      </c>
      <c r="C25" s="50" t="s">
        <v>12</v>
      </c>
      <c r="D25" s="49"/>
      <c r="E25" s="13"/>
      <c r="F25" s="17">
        <v>3600001</v>
      </c>
      <c r="G25" s="29"/>
      <c r="H25" s="12" t="s">
        <v>180</v>
      </c>
      <c r="I25" s="25" t="s">
        <v>57</v>
      </c>
      <c r="J25" s="49"/>
      <c r="K25" s="17"/>
      <c r="L25" s="17">
        <v>125000</v>
      </c>
      <c r="M25" s="44">
        <f t="shared" si="0"/>
        <v>125000</v>
      </c>
      <c r="N25" s="15"/>
    </row>
    <row r="26" spans="2:19">
      <c r="B26" s="12" t="s">
        <v>197</v>
      </c>
      <c r="C26" s="54" t="s">
        <v>279</v>
      </c>
      <c r="D26" s="49"/>
      <c r="E26" s="13"/>
      <c r="F26" s="17">
        <v>406012</v>
      </c>
      <c r="G26" s="29"/>
      <c r="H26" s="12" t="s">
        <v>181</v>
      </c>
      <c r="I26" s="25" t="s">
        <v>55</v>
      </c>
      <c r="J26" s="49"/>
      <c r="K26" s="17"/>
      <c r="L26" s="17">
        <v>8300007</v>
      </c>
      <c r="M26" s="44">
        <f t="shared" si="0"/>
        <v>8300007</v>
      </c>
      <c r="N26" s="15"/>
      <c r="Q26" s="47"/>
      <c r="R26" s="47"/>
      <c r="S26" s="55"/>
    </row>
    <row r="27" spans="2:19">
      <c r="B27" s="12" t="s">
        <v>170</v>
      </c>
      <c r="C27" s="50" t="s">
        <v>13</v>
      </c>
      <c r="D27" s="49"/>
      <c r="E27" s="13"/>
      <c r="F27" s="17">
        <v>60000</v>
      </c>
      <c r="G27" s="29"/>
      <c r="H27" s="12" t="s">
        <v>182</v>
      </c>
      <c r="I27" s="25" t="s">
        <v>26</v>
      </c>
      <c r="J27" s="49"/>
      <c r="K27" s="17"/>
      <c r="L27" s="17">
        <v>4700000</v>
      </c>
      <c r="M27" s="44">
        <f t="shared" si="0"/>
        <v>4700000</v>
      </c>
      <c r="N27" s="15"/>
      <c r="Q27" s="47"/>
      <c r="R27" s="47"/>
      <c r="S27" s="55"/>
    </row>
    <row r="28" spans="2:19" ht="13.5" customHeight="1">
      <c r="B28" s="12"/>
      <c r="C28" s="24"/>
      <c r="D28" s="49"/>
      <c r="E28" s="24"/>
      <c r="F28" s="45">
        <f>SUM(F23:F27)</f>
        <v>10466013</v>
      </c>
      <c r="G28" s="29"/>
      <c r="H28" s="12" t="s">
        <v>183</v>
      </c>
      <c r="I28" s="25" t="s">
        <v>27</v>
      </c>
      <c r="J28" s="49"/>
      <c r="K28" s="17"/>
      <c r="L28" s="17">
        <v>11000002</v>
      </c>
      <c r="M28" s="44">
        <f t="shared" si="0"/>
        <v>11000002</v>
      </c>
      <c r="N28" s="15"/>
      <c r="Q28" s="47"/>
      <c r="R28" s="47"/>
      <c r="S28" s="55"/>
    </row>
    <row r="29" spans="2:19" ht="13.5" customHeight="1">
      <c r="B29" s="12"/>
      <c r="C29" s="13"/>
      <c r="D29" s="49"/>
      <c r="E29" s="13"/>
      <c r="G29" s="29"/>
      <c r="H29" s="12" t="s">
        <v>218</v>
      </c>
      <c r="I29" s="54" t="s">
        <v>210</v>
      </c>
      <c r="J29" s="49"/>
      <c r="K29" s="17"/>
      <c r="L29" s="17">
        <v>5805980</v>
      </c>
      <c r="M29" s="44">
        <f t="shared" ref="M29" si="1">K29+L29</f>
        <v>5805980</v>
      </c>
      <c r="N29" s="15"/>
      <c r="Q29" s="47"/>
      <c r="R29" s="47"/>
      <c r="S29" s="55"/>
    </row>
    <row r="30" spans="2:19" ht="13.5" customHeight="1">
      <c r="B30" s="12"/>
      <c r="C30" s="13"/>
      <c r="D30" s="49"/>
      <c r="E30" s="13"/>
      <c r="F30" s="59"/>
      <c r="G30" s="29"/>
      <c r="H30" s="12" t="s">
        <v>184</v>
      </c>
      <c r="I30" s="25" t="s">
        <v>104</v>
      </c>
      <c r="J30" s="49"/>
      <c r="K30" s="17"/>
      <c r="L30" s="17">
        <v>2500002</v>
      </c>
      <c r="M30" s="44">
        <f t="shared" si="0"/>
        <v>2500002</v>
      </c>
      <c r="N30" s="15"/>
      <c r="Q30" s="47"/>
      <c r="R30" s="47"/>
      <c r="S30" s="55"/>
    </row>
    <row r="31" spans="2:19" ht="13.5" customHeight="1">
      <c r="B31" s="12"/>
      <c r="C31" s="13"/>
      <c r="D31" s="49"/>
      <c r="E31" s="13"/>
      <c r="F31" s="59"/>
      <c r="G31" s="29"/>
      <c r="H31" s="12" t="s">
        <v>185</v>
      </c>
      <c r="I31" s="50" t="s">
        <v>28</v>
      </c>
      <c r="J31" s="49"/>
      <c r="K31" s="17">
        <v>349996</v>
      </c>
      <c r="L31" s="17">
        <v>150000</v>
      </c>
      <c r="M31" s="44">
        <f t="shared" si="0"/>
        <v>499996</v>
      </c>
      <c r="N31" s="15"/>
      <c r="Q31" s="47"/>
      <c r="R31" s="47"/>
      <c r="S31" s="55"/>
    </row>
    <row r="32" spans="2:19" ht="13.5" customHeight="1">
      <c r="B32" s="12"/>
      <c r="C32" s="13"/>
      <c r="D32" s="49"/>
      <c r="E32" s="13"/>
      <c r="F32" s="17"/>
      <c r="G32" s="29"/>
      <c r="H32" s="12" t="s">
        <v>119</v>
      </c>
      <c r="I32" s="50" t="s">
        <v>102</v>
      </c>
      <c r="J32" s="49"/>
      <c r="K32" s="17">
        <v>21161135</v>
      </c>
      <c r="L32" s="17">
        <v>2500000</v>
      </c>
      <c r="M32" s="44">
        <f t="shared" si="0"/>
        <v>23661135</v>
      </c>
      <c r="N32" s="15"/>
      <c r="Q32" s="47"/>
      <c r="R32" s="47"/>
      <c r="S32" s="55"/>
    </row>
    <row r="33" spans="2:19" ht="13.5" customHeight="1">
      <c r="B33" s="12"/>
      <c r="C33" s="6" t="s">
        <v>4</v>
      </c>
      <c r="D33" s="49"/>
      <c r="E33" s="6"/>
      <c r="F33" s="13"/>
      <c r="G33" s="32"/>
      <c r="H33" s="12" t="s">
        <v>120</v>
      </c>
      <c r="I33" s="50" t="s">
        <v>30</v>
      </c>
      <c r="J33" s="49"/>
      <c r="K33" s="17"/>
      <c r="L33" s="17">
        <v>2674524</v>
      </c>
      <c r="M33" s="44">
        <f t="shared" si="0"/>
        <v>2674524</v>
      </c>
      <c r="N33" s="15"/>
      <c r="Q33" s="47"/>
      <c r="R33" s="47"/>
      <c r="S33" s="55"/>
    </row>
    <row r="34" spans="2:19" ht="13.5" customHeight="1">
      <c r="B34" s="12" t="s">
        <v>186</v>
      </c>
      <c r="C34" s="50" t="s">
        <v>45</v>
      </c>
      <c r="D34" s="49"/>
      <c r="E34" s="50"/>
      <c r="F34" s="44">
        <v>17385272</v>
      </c>
      <c r="G34" s="32"/>
      <c r="H34" s="12" t="s">
        <v>121</v>
      </c>
      <c r="I34" s="50" t="s">
        <v>32</v>
      </c>
      <c r="J34" s="49"/>
      <c r="K34" s="17"/>
      <c r="L34" s="17">
        <v>2298006</v>
      </c>
      <c r="M34" s="44">
        <f t="shared" si="0"/>
        <v>2298006</v>
      </c>
      <c r="N34" s="15"/>
      <c r="Q34" s="47"/>
      <c r="R34" s="47"/>
      <c r="S34" s="55"/>
    </row>
    <row r="35" spans="2:19" ht="13.5" customHeight="1">
      <c r="B35" s="12" t="s">
        <v>187</v>
      </c>
      <c r="C35" s="50" t="s">
        <v>46</v>
      </c>
      <c r="D35" s="49"/>
      <c r="E35" s="50"/>
      <c r="F35" s="17">
        <v>1000000</v>
      </c>
      <c r="G35" s="29"/>
      <c r="H35" s="12" t="s">
        <v>122</v>
      </c>
      <c r="I35" s="50" t="s">
        <v>67</v>
      </c>
      <c r="J35" s="49"/>
      <c r="K35" s="17">
        <v>890000</v>
      </c>
      <c r="L35" s="17">
        <v>1900001</v>
      </c>
      <c r="M35" s="44">
        <f t="shared" si="0"/>
        <v>2790001</v>
      </c>
      <c r="N35" s="15"/>
      <c r="Q35" s="47"/>
      <c r="R35" s="47"/>
      <c r="S35" s="55"/>
    </row>
    <row r="36" spans="2:19" ht="13.5" customHeight="1">
      <c r="B36" s="12" t="s">
        <v>188</v>
      </c>
      <c r="C36" s="25" t="s">
        <v>47</v>
      </c>
      <c r="D36" s="49"/>
      <c r="E36" s="50"/>
      <c r="F36" s="17">
        <f>8594732-300</f>
        <v>8594432</v>
      </c>
      <c r="G36" s="29"/>
      <c r="H36" s="12" t="s">
        <v>124</v>
      </c>
      <c r="I36" s="50" t="s">
        <v>34</v>
      </c>
      <c r="J36" s="49"/>
      <c r="K36" s="17">
        <v>3300000</v>
      </c>
      <c r="L36" s="17">
        <v>1518835</v>
      </c>
      <c r="M36" s="44">
        <f t="shared" si="0"/>
        <v>4818835</v>
      </c>
      <c r="N36" s="15"/>
      <c r="Q36" s="47"/>
      <c r="R36" s="47"/>
      <c r="S36" s="55"/>
    </row>
    <row r="37" spans="2:19" ht="13.5" customHeight="1">
      <c r="B37" s="12" t="s">
        <v>189</v>
      </c>
      <c r="C37" s="25" t="s">
        <v>48</v>
      </c>
      <c r="D37" s="49"/>
      <c r="E37" s="50"/>
      <c r="F37" s="17">
        <v>1000000</v>
      </c>
      <c r="G37" s="29"/>
      <c r="H37" s="12" t="s">
        <v>125</v>
      </c>
      <c r="I37" s="50" t="s">
        <v>35</v>
      </c>
      <c r="J37" s="49"/>
      <c r="K37" s="17">
        <v>4915000</v>
      </c>
      <c r="L37" s="17">
        <v>1200000</v>
      </c>
      <c r="M37" s="44">
        <f t="shared" si="0"/>
        <v>6115000</v>
      </c>
      <c r="N37" s="15"/>
      <c r="Q37" s="47"/>
      <c r="R37" s="47"/>
      <c r="S37" s="55"/>
    </row>
    <row r="38" spans="2:19" ht="13.5" customHeight="1">
      <c r="B38" s="12" t="s">
        <v>190</v>
      </c>
      <c r="C38" s="25" t="s">
        <v>49</v>
      </c>
      <c r="D38" s="49"/>
      <c r="E38" s="25"/>
      <c r="F38" s="17">
        <v>4500000</v>
      </c>
      <c r="G38" s="29"/>
      <c r="H38" s="12" t="s">
        <v>126</v>
      </c>
      <c r="I38" s="50" t="s">
        <v>36</v>
      </c>
      <c r="J38" s="49"/>
      <c r="K38" s="17">
        <v>3565001</v>
      </c>
      <c r="L38" s="17">
        <v>2283884</v>
      </c>
      <c r="M38" s="44">
        <f t="shared" si="0"/>
        <v>5848885</v>
      </c>
      <c r="N38" s="15"/>
    </row>
    <row r="39" spans="2:19" ht="13.5" customHeight="1">
      <c r="B39" s="12" t="s">
        <v>191</v>
      </c>
      <c r="C39" s="25" t="s">
        <v>7</v>
      </c>
      <c r="D39" s="49"/>
      <c r="E39" s="25"/>
      <c r="F39" s="17">
        <v>400000</v>
      </c>
      <c r="G39" s="29"/>
      <c r="H39" s="12" t="s">
        <v>127</v>
      </c>
      <c r="I39" s="64" t="s">
        <v>37</v>
      </c>
      <c r="J39" s="49"/>
      <c r="K39" s="17"/>
      <c r="L39" s="17">
        <v>74775</v>
      </c>
      <c r="M39" s="44">
        <f t="shared" si="0"/>
        <v>74775</v>
      </c>
      <c r="N39" s="15"/>
      <c r="Q39" s="47"/>
      <c r="R39" s="47"/>
      <c r="S39" s="55"/>
    </row>
    <row r="40" spans="2:19" ht="13.5" customHeight="1">
      <c r="B40" s="12" t="s">
        <v>192</v>
      </c>
      <c r="C40" s="25" t="s">
        <v>5</v>
      </c>
      <c r="D40" s="49"/>
      <c r="E40" s="25"/>
      <c r="F40" s="17">
        <v>3550001</v>
      </c>
      <c r="G40" s="29"/>
      <c r="H40" s="12" t="s">
        <v>128</v>
      </c>
      <c r="I40" s="50" t="s">
        <v>44</v>
      </c>
      <c r="J40" s="49"/>
      <c r="K40" s="17">
        <v>315904</v>
      </c>
      <c r="L40" s="17">
        <v>0</v>
      </c>
      <c r="M40" s="44">
        <f t="shared" si="0"/>
        <v>315904</v>
      </c>
      <c r="N40" s="15"/>
      <c r="Q40" s="47"/>
      <c r="R40" s="47"/>
      <c r="S40" s="55"/>
    </row>
    <row r="41" spans="2:19" ht="13.5" customHeight="1">
      <c r="B41" s="12" t="s">
        <v>193</v>
      </c>
      <c r="C41" s="25" t="s">
        <v>23</v>
      </c>
      <c r="D41" s="49"/>
      <c r="E41" s="25"/>
      <c r="F41" s="17">
        <v>900000</v>
      </c>
      <c r="G41" s="29"/>
      <c r="H41" s="12" t="s">
        <v>129</v>
      </c>
      <c r="I41" s="50" t="s">
        <v>38</v>
      </c>
      <c r="J41" s="49"/>
      <c r="K41" s="17"/>
      <c r="L41" s="17">
        <v>2000000</v>
      </c>
      <c r="M41" s="44">
        <f t="shared" si="0"/>
        <v>2000000</v>
      </c>
      <c r="N41" s="15"/>
      <c r="Q41" s="47"/>
      <c r="R41" s="47"/>
      <c r="S41" s="55"/>
    </row>
    <row r="42" spans="2:19" ht="13.5" customHeight="1">
      <c r="B42" s="12" t="s">
        <v>194</v>
      </c>
      <c r="C42" s="25" t="s">
        <v>24</v>
      </c>
      <c r="D42" s="49"/>
      <c r="E42" s="25"/>
      <c r="F42" s="17">
        <v>800001</v>
      </c>
      <c r="G42" s="29"/>
      <c r="H42" s="12" t="s">
        <v>130</v>
      </c>
      <c r="I42" s="50" t="s">
        <v>33</v>
      </c>
      <c r="J42" s="49"/>
      <c r="K42" s="17">
        <v>7440000</v>
      </c>
      <c r="L42" s="17">
        <v>0</v>
      </c>
      <c r="M42" s="44">
        <f t="shared" si="0"/>
        <v>7440000</v>
      </c>
      <c r="N42" s="15"/>
      <c r="Q42" s="47"/>
      <c r="R42" s="47"/>
      <c r="S42" s="55"/>
    </row>
    <row r="43" spans="2:19" ht="13.5" customHeight="1">
      <c r="B43" s="12" t="s">
        <v>110</v>
      </c>
      <c r="C43" s="25" t="s">
        <v>106</v>
      </c>
      <c r="D43" s="49"/>
      <c r="E43" s="25"/>
      <c r="F43" s="17">
        <v>1000000</v>
      </c>
      <c r="G43" s="29"/>
      <c r="H43" s="12" t="s">
        <v>131</v>
      </c>
      <c r="I43" s="25" t="s">
        <v>69</v>
      </c>
      <c r="J43" s="49"/>
      <c r="K43" s="17">
        <v>500000</v>
      </c>
      <c r="L43" s="17">
        <v>0</v>
      </c>
      <c r="M43" s="44">
        <f t="shared" si="0"/>
        <v>500000</v>
      </c>
      <c r="N43" s="15"/>
    </row>
    <row r="44" spans="2:19" ht="13.5" customHeight="1">
      <c r="B44" s="12" t="s">
        <v>221</v>
      </c>
      <c r="C44" s="50" t="s">
        <v>212</v>
      </c>
      <c r="D44" s="49"/>
      <c r="E44" s="25"/>
      <c r="F44" s="17">
        <v>2999998</v>
      </c>
      <c r="G44" s="29"/>
      <c r="H44" s="12" t="s">
        <v>132</v>
      </c>
      <c r="I44" s="50" t="s">
        <v>9</v>
      </c>
      <c r="J44" s="49"/>
      <c r="K44" s="17"/>
      <c r="L44" s="17">
        <v>494100</v>
      </c>
      <c r="M44" s="44">
        <f t="shared" si="0"/>
        <v>494100</v>
      </c>
      <c r="N44" s="15"/>
      <c r="Q44" s="47"/>
      <c r="R44" s="47"/>
      <c r="S44" s="55"/>
    </row>
    <row r="45" spans="2:19" ht="13.5" customHeight="1">
      <c r="B45" s="12" t="s">
        <v>111</v>
      </c>
      <c r="C45" s="25" t="s">
        <v>72</v>
      </c>
      <c r="D45" s="49"/>
      <c r="E45" s="25"/>
      <c r="F45" s="17">
        <v>1060901</v>
      </c>
      <c r="G45" s="29"/>
      <c r="H45" s="12" t="s">
        <v>133</v>
      </c>
      <c r="I45" s="50" t="s">
        <v>68</v>
      </c>
      <c r="J45" s="49"/>
      <c r="K45" s="17"/>
      <c r="L45" s="17">
        <v>1000060</v>
      </c>
      <c r="M45" s="44">
        <f t="shared" si="0"/>
        <v>1000060</v>
      </c>
      <c r="N45" s="15"/>
    </row>
    <row r="46" spans="2:19" ht="13.5" customHeight="1">
      <c r="B46" s="12" t="s">
        <v>223</v>
      </c>
      <c r="C46" s="50" t="s">
        <v>82</v>
      </c>
      <c r="D46" s="49"/>
      <c r="E46" s="25"/>
      <c r="F46" s="17">
        <v>443960</v>
      </c>
      <c r="G46" s="29"/>
      <c r="H46" s="12" t="s">
        <v>136</v>
      </c>
      <c r="I46" s="50" t="s">
        <v>42</v>
      </c>
      <c r="J46" s="49"/>
      <c r="K46" s="17">
        <v>1772261</v>
      </c>
      <c r="L46" s="17">
        <v>0</v>
      </c>
      <c r="M46" s="44">
        <f t="shared" si="0"/>
        <v>1772261</v>
      </c>
      <c r="N46" s="15"/>
    </row>
    <row r="47" spans="2:19" ht="13.5" customHeight="1">
      <c r="B47" s="63" t="s">
        <v>149</v>
      </c>
      <c r="C47" s="64" t="s">
        <v>215</v>
      </c>
      <c r="D47" s="49"/>
      <c r="E47" s="25"/>
      <c r="F47" s="17">
        <v>8757628</v>
      </c>
      <c r="G47" s="29"/>
      <c r="H47" s="12" t="s">
        <v>138</v>
      </c>
      <c r="I47" s="50" t="s">
        <v>70</v>
      </c>
      <c r="J47" s="49"/>
      <c r="K47" s="17">
        <v>2000000</v>
      </c>
      <c r="L47" s="17">
        <v>0</v>
      </c>
      <c r="M47" s="44">
        <f t="shared" ref="M47:M53" si="2">K47+L47</f>
        <v>2000000</v>
      </c>
      <c r="N47" s="15"/>
    </row>
    <row r="48" spans="2:19" ht="13.5" customHeight="1">
      <c r="B48" s="12"/>
      <c r="C48" s="57"/>
      <c r="D48" s="49"/>
      <c r="E48" s="25"/>
      <c r="F48" s="45">
        <f>SUM(F34:F47)</f>
        <v>52392193</v>
      </c>
      <c r="G48" s="29"/>
      <c r="H48" s="12" t="s">
        <v>139</v>
      </c>
      <c r="I48" s="50" t="s">
        <v>71</v>
      </c>
      <c r="J48" s="49"/>
      <c r="K48" s="17">
        <v>2251000</v>
      </c>
      <c r="L48" s="17">
        <v>0</v>
      </c>
      <c r="M48" s="44">
        <f t="shared" si="2"/>
        <v>2251000</v>
      </c>
      <c r="N48" s="15"/>
      <c r="Q48" s="47"/>
      <c r="R48" s="47"/>
      <c r="S48" s="55"/>
    </row>
    <row r="49" spans="2:19" ht="13.5" customHeight="1">
      <c r="B49" s="12"/>
      <c r="C49" s="50"/>
      <c r="D49" s="49"/>
      <c r="E49" s="25"/>
      <c r="F49" s="17"/>
      <c r="G49" s="29"/>
      <c r="H49" s="12" t="s">
        <v>219</v>
      </c>
      <c r="I49" s="24" t="s">
        <v>40</v>
      </c>
      <c r="J49" s="49"/>
      <c r="K49" s="17">
        <v>1001998</v>
      </c>
      <c r="L49" s="17">
        <v>0</v>
      </c>
      <c r="M49" s="44">
        <f t="shared" si="2"/>
        <v>1001998</v>
      </c>
      <c r="N49" s="15"/>
      <c r="Q49" s="47"/>
      <c r="R49" s="47"/>
      <c r="S49" s="55"/>
    </row>
    <row r="50" spans="2:19" ht="13.5" customHeight="1">
      <c r="B50" s="12"/>
      <c r="C50" s="13"/>
      <c r="D50" s="49"/>
      <c r="E50" s="13"/>
      <c r="G50" s="29"/>
      <c r="H50" s="12" t="s">
        <v>141</v>
      </c>
      <c r="I50" s="50" t="s">
        <v>81</v>
      </c>
      <c r="J50" s="49"/>
      <c r="K50" s="17">
        <v>500000</v>
      </c>
      <c r="L50" s="17">
        <v>0</v>
      </c>
      <c r="M50" s="44">
        <f t="shared" si="2"/>
        <v>500000</v>
      </c>
      <c r="N50" s="15"/>
    </row>
    <row r="51" spans="2:19" ht="13.5" customHeight="1">
      <c r="B51" s="12"/>
      <c r="C51" s="50"/>
      <c r="D51" s="49"/>
      <c r="E51" s="50"/>
      <c r="F51" s="17"/>
      <c r="G51" s="29"/>
      <c r="H51" s="12" t="s">
        <v>147</v>
      </c>
      <c r="I51" s="50" t="s">
        <v>80</v>
      </c>
      <c r="J51" s="49"/>
      <c r="K51" s="17"/>
      <c r="L51" s="17">
        <v>1500000</v>
      </c>
      <c r="M51" s="44">
        <f t="shared" si="2"/>
        <v>1500000</v>
      </c>
      <c r="N51" s="15"/>
    </row>
    <row r="52" spans="2:19" ht="13.5" customHeight="1">
      <c r="B52" s="12"/>
      <c r="C52" s="6" t="s">
        <v>73</v>
      </c>
      <c r="D52" s="49"/>
      <c r="E52" s="6"/>
      <c r="F52" s="13"/>
      <c r="G52" s="29"/>
      <c r="H52" s="12" t="s">
        <v>148</v>
      </c>
      <c r="I52" s="65" t="s">
        <v>211</v>
      </c>
      <c r="J52" s="49"/>
      <c r="K52" s="17">
        <v>1780000</v>
      </c>
      <c r="L52" s="17">
        <v>0</v>
      </c>
      <c r="M52" s="44">
        <f t="shared" si="2"/>
        <v>1780000</v>
      </c>
      <c r="N52" s="15"/>
    </row>
    <row r="53" spans="2:19" ht="13.5" customHeight="1">
      <c r="B53" s="12" t="s">
        <v>117</v>
      </c>
      <c r="C53" s="24" t="s">
        <v>3</v>
      </c>
      <c r="D53" s="49"/>
      <c r="E53" s="24"/>
      <c r="F53" s="44">
        <v>1175000</v>
      </c>
      <c r="G53" s="29"/>
      <c r="H53" s="63" t="s">
        <v>149</v>
      </c>
      <c r="I53" s="64" t="s">
        <v>215</v>
      </c>
      <c r="J53" s="49"/>
      <c r="K53" s="17"/>
      <c r="L53" s="17">
        <v>32242913</v>
      </c>
      <c r="M53" s="44">
        <f t="shared" si="2"/>
        <v>32242913</v>
      </c>
      <c r="N53" s="15"/>
    </row>
    <row r="54" spans="2:19" ht="13.5" customHeight="1">
      <c r="B54" s="12"/>
      <c r="C54" s="13"/>
      <c r="D54" s="49"/>
      <c r="E54" s="13"/>
      <c r="F54" s="45">
        <f>SUM(F53)</f>
        <v>1175000</v>
      </c>
      <c r="G54" s="32"/>
      <c r="H54" s="12"/>
      <c r="I54" s="14"/>
      <c r="J54" s="14"/>
      <c r="K54" s="45">
        <f>SUM(K23:K53)</f>
        <v>52238823</v>
      </c>
      <c r="L54" s="45">
        <f>SUM(L23:L53)</f>
        <v>95268092</v>
      </c>
      <c r="M54" s="45">
        <f>SUM(M23:M53)</f>
        <v>147506915</v>
      </c>
      <c r="N54" s="15"/>
      <c r="Q54" s="47"/>
      <c r="R54" s="47"/>
      <c r="S54" s="55"/>
    </row>
    <row r="55" spans="2:19" ht="13.5" customHeight="1">
      <c r="B55" s="12"/>
      <c r="C55" s="13"/>
      <c r="D55" s="49"/>
      <c r="E55" s="13"/>
      <c r="F55" s="17"/>
      <c r="G55" s="29"/>
      <c r="N55" s="15"/>
    </row>
    <row r="56" spans="2:19" ht="13.5" customHeight="1">
      <c r="B56" s="12"/>
      <c r="C56" s="3" t="s">
        <v>2</v>
      </c>
      <c r="D56" s="49"/>
      <c r="E56" s="13"/>
      <c r="F56" s="2"/>
      <c r="G56" s="32"/>
      <c r="H56" s="12"/>
      <c r="I56" s="13"/>
      <c r="J56" s="13"/>
      <c r="K56" s="13"/>
      <c r="L56" s="13"/>
      <c r="M56" s="13"/>
      <c r="N56" s="15"/>
      <c r="Q56" s="47"/>
      <c r="R56" s="47"/>
      <c r="S56" s="55"/>
    </row>
    <row r="57" spans="2:19" ht="13.5" customHeight="1">
      <c r="B57" s="12" t="s">
        <v>195</v>
      </c>
      <c r="C57" s="50" t="s">
        <v>22</v>
      </c>
      <c r="D57" s="49"/>
      <c r="E57" s="13"/>
      <c r="F57" s="44">
        <v>7700000</v>
      </c>
      <c r="G57" s="29"/>
      <c r="H57" s="12"/>
      <c r="I57" s="6" t="s">
        <v>76</v>
      </c>
      <c r="J57" s="6"/>
      <c r="K57" s="6"/>
      <c r="L57" s="6"/>
      <c r="M57" s="45">
        <f>SUM(F18,M54,F28,F58,M14,F54,F48)</f>
        <v>312332116</v>
      </c>
      <c r="N57" s="15"/>
    </row>
    <row r="58" spans="2:19" ht="13.5" customHeight="1">
      <c r="B58" s="12"/>
      <c r="C58" s="13"/>
      <c r="D58" s="13"/>
      <c r="E58" s="13"/>
      <c r="F58" s="45">
        <f>SUM(F57:F57)</f>
        <v>7700000</v>
      </c>
      <c r="G58" s="29"/>
      <c r="H58" s="12"/>
      <c r="I58" s="5"/>
      <c r="J58" s="5"/>
      <c r="K58" s="5"/>
      <c r="L58" s="5"/>
      <c r="M58" s="1"/>
      <c r="N58" s="15"/>
      <c r="Q58" s="47"/>
      <c r="R58" s="47"/>
      <c r="S58" s="55"/>
    </row>
    <row r="59" spans="2:19" ht="13.5" customHeight="1">
      <c r="B59" s="12"/>
      <c r="C59" s="6"/>
      <c r="D59" s="13"/>
      <c r="E59" s="13"/>
      <c r="F59" s="17"/>
      <c r="G59" s="29"/>
      <c r="H59" s="12"/>
      <c r="I59" s="13" t="s">
        <v>77</v>
      </c>
      <c r="J59" s="13"/>
      <c r="K59" s="13"/>
      <c r="L59" s="13"/>
      <c r="M59" s="45">
        <v>33334149</v>
      </c>
      <c r="N59" s="15"/>
      <c r="P59" s="54"/>
      <c r="Q59" s="47"/>
      <c r="R59" s="47"/>
      <c r="S59" s="55"/>
    </row>
    <row r="60" spans="2:19" ht="13.5" customHeight="1">
      <c r="B60" s="12"/>
      <c r="C60" s="13"/>
      <c r="D60" s="13"/>
      <c r="E60" s="13"/>
      <c r="F60" s="17"/>
      <c r="G60" s="29"/>
      <c r="H60" s="12"/>
      <c r="I60" s="13"/>
      <c r="J60" s="13"/>
      <c r="K60" s="13"/>
      <c r="L60" s="13"/>
      <c r="M60" s="1"/>
      <c r="N60" s="15"/>
      <c r="Q60" s="47"/>
      <c r="R60" s="47"/>
      <c r="S60" s="55"/>
    </row>
    <row r="61" spans="2:19" ht="13.5" customHeight="1">
      <c r="B61" s="12"/>
      <c r="C61" s="13"/>
      <c r="D61" s="13"/>
      <c r="E61" s="13"/>
      <c r="F61" s="17"/>
      <c r="G61" s="29"/>
      <c r="H61" s="12"/>
      <c r="I61" s="6" t="s">
        <v>152</v>
      </c>
      <c r="J61" s="6"/>
      <c r="K61" s="6"/>
      <c r="L61" s="6"/>
      <c r="M61" s="45">
        <v>11034900</v>
      </c>
      <c r="N61" s="15"/>
      <c r="Q61" s="47"/>
      <c r="R61" s="47"/>
      <c r="S61" s="55"/>
    </row>
    <row r="62" spans="2:19" ht="13.5" customHeight="1">
      <c r="B62" s="12"/>
      <c r="C62" s="13"/>
      <c r="D62" s="13"/>
      <c r="E62" s="13"/>
      <c r="F62" s="17"/>
      <c r="G62" s="29"/>
      <c r="H62" s="12"/>
      <c r="I62" s="6"/>
      <c r="J62" s="6"/>
      <c r="K62" s="6"/>
      <c r="L62" s="6"/>
      <c r="M62" s="20"/>
      <c r="N62" s="15"/>
    </row>
    <row r="63" spans="2:19" ht="13.5" customHeight="1" thickBot="1">
      <c r="B63" s="12"/>
      <c r="C63" s="13"/>
      <c r="D63" s="13"/>
      <c r="E63" s="13"/>
      <c r="F63" s="17"/>
      <c r="G63" s="29"/>
      <c r="H63" s="12"/>
      <c r="I63" s="6" t="s">
        <v>153</v>
      </c>
      <c r="J63" s="6"/>
      <c r="K63" s="6"/>
      <c r="L63" s="6"/>
      <c r="M63" s="46">
        <f>SUM(M57,M59,M61)</f>
        <v>356701165</v>
      </c>
      <c r="N63" s="15"/>
    </row>
    <row r="64" spans="2:19" ht="13.5" customHeight="1" thickTop="1">
      <c r="B64" s="12"/>
      <c r="C64" s="13"/>
      <c r="D64" s="13"/>
      <c r="E64" s="13"/>
      <c r="F64" s="17"/>
      <c r="G64" s="29"/>
      <c r="N64" s="15"/>
    </row>
    <row r="65" spans="2:14" ht="13.5" customHeight="1">
      <c r="B65" s="12"/>
      <c r="C65" s="13"/>
      <c r="D65" s="13"/>
      <c r="E65" s="13"/>
      <c r="F65" s="17"/>
      <c r="G65" s="29"/>
      <c r="N65" s="15"/>
    </row>
    <row r="66" spans="2:14" ht="13.5" customHeight="1">
      <c r="B66" s="12"/>
      <c r="C66" s="13"/>
      <c r="D66" s="13"/>
      <c r="E66" s="13"/>
      <c r="F66" s="17"/>
      <c r="G66" s="29"/>
      <c r="H66" s="12"/>
      <c r="I66" s="13"/>
      <c r="J66" s="13"/>
      <c r="K66" s="13"/>
      <c r="L66" s="13"/>
      <c r="M66" s="13"/>
      <c r="N66" s="15"/>
    </row>
    <row r="67" spans="2:14" ht="13.5" customHeight="1" thickBot="1">
      <c r="B67" s="19"/>
      <c r="C67" s="16"/>
      <c r="D67" s="16"/>
      <c r="E67" s="16"/>
      <c r="F67" s="21"/>
      <c r="G67" s="33"/>
      <c r="H67" s="19"/>
      <c r="I67" s="16"/>
      <c r="J67" s="16"/>
      <c r="K67" s="16"/>
      <c r="L67" s="16"/>
      <c r="M67" s="16"/>
      <c r="N67" s="18"/>
    </row>
    <row r="68" spans="2:14">
      <c r="B68" s="13"/>
      <c r="C68" s="13"/>
      <c r="D68" s="13"/>
      <c r="E68" s="13"/>
      <c r="F68" s="17"/>
      <c r="G68" s="17"/>
      <c r="H68" s="13"/>
      <c r="I68" s="13"/>
      <c r="J68" s="13"/>
      <c r="K68" s="13"/>
      <c r="L68" s="13"/>
      <c r="M68" s="13"/>
      <c r="N68" s="13"/>
    </row>
    <row r="69" spans="2:14">
      <c r="B69" s="13"/>
      <c r="C69" s="13"/>
      <c r="D69" s="13"/>
      <c r="E69" s="13"/>
      <c r="F69" s="17"/>
      <c r="G69" s="17"/>
      <c r="H69" s="13"/>
      <c r="I69" s="6"/>
      <c r="J69" s="6"/>
      <c r="K69" s="6"/>
      <c r="L69" s="6"/>
      <c r="M69" s="20"/>
      <c r="N69" s="13"/>
    </row>
    <row r="70" spans="2:14">
      <c r="B70" s="13"/>
      <c r="C70" s="13"/>
      <c r="D70" s="13"/>
      <c r="E70" s="13"/>
      <c r="F70" s="17"/>
      <c r="G70" s="17"/>
      <c r="I70" s="6"/>
      <c r="J70" s="6"/>
      <c r="K70" s="6"/>
      <c r="L70" s="6"/>
      <c r="M70" s="20"/>
    </row>
    <row r="71" spans="2:14">
      <c r="B71" s="13"/>
      <c r="C71" s="13"/>
      <c r="D71" s="13"/>
      <c r="E71" s="13"/>
      <c r="F71" s="17"/>
      <c r="G71" s="17"/>
    </row>
    <row r="72" spans="2:14">
      <c r="B72" s="13"/>
      <c r="C72" s="13"/>
      <c r="D72" s="13"/>
      <c r="E72" s="13"/>
      <c r="F72" s="17"/>
      <c r="G72" s="17"/>
    </row>
    <row r="73" spans="2:14">
      <c r="B73" s="13"/>
      <c r="C73" s="13"/>
      <c r="D73" s="13"/>
      <c r="E73" s="13"/>
      <c r="F73" s="17"/>
      <c r="G73" s="17"/>
    </row>
  </sheetData>
  <printOptions horizontalCentered="1" verticalCentered="1"/>
  <pageMargins left="1" right="1" top="1" bottom="1" header="0.5" footer="0.5"/>
  <pageSetup scale="70" fitToWidth="2" fitToHeight="0" orientation="portrait" r:id="rId1"/>
  <headerFooter alignWithMargins="0">
    <oddHeader>&amp;C&amp;"Times New Roman,Bold Italic"&amp;20Avista 2016 Capital Additions Detail (System)
(Transfers to Plant)&amp;RExhibit No. ___(KKS-4)</oddHeader>
    <oddFooter>&amp;RPage &amp;P of &amp;N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S74"/>
  <sheetViews>
    <sheetView workbookViewId="0">
      <selection activeCell="E29" sqref="E29"/>
    </sheetView>
  </sheetViews>
  <sheetFormatPr defaultRowHeight="12.75"/>
  <cols>
    <col min="1" max="1" width="1.5703125" style="7" customWidth="1"/>
    <col min="2" max="2" width="19.7109375" style="7" bestFit="1" customWidth="1"/>
    <col min="3" max="3" width="37.85546875" style="7" customWidth="1"/>
    <col min="4" max="5" width="15.5703125" style="7" customWidth="1"/>
    <col min="6" max="6" width="15.5703125" style="8" customWidth="1"/>
    <col min="7" max="7" width="2.28515625" style="8" customWidth="1"/>
    <col min="8" max="8" width="19.7109375" style="7" bestFit="1" customWidth="1"/>
    <col min="9" max="9" width="41.42578125" style="7" customWidth="1"/>
    <col min="10" max="10" width="15.7109375" style="7" customWidth="1"/>
    <col min="11" max="12" width="12" style="7" customWidth="1"/>
    <col min="13" max="13" width="15.5703125" style="7" customWidth="1"/>
    <col min="14" max="14" width="2.28515625" style="7" customWidth="1"/>
    <col min="15" max="15" width="1" style="7" customWidth="1"/>
    <col min="16" max="19" width="9.140625" style="13"/>
    <col min="20" max="16384" width="9.140625" style="7"/>
  </cols>
  <sheetData>
    <row r="1" spans="2:14" ht="13.5" customHeight="1" thickBot="1"/>
    <row r="2" spans="2:14" ht="7.5" customHeight="1">
      <c r="B2" s="9"/>
      <c r="C2" s="10"/>
      <c r="D2" s="10"/>
      <c r="E2" s="10"/>
      <c r="F2" s="10"/>
      <c r="G2" s="11"/>
      <c r="H2" s="9"/>
      <c r="I2" s="10"/>
      <c r="J2" s="10"/>
      <c r="K2" s="10"/>
      <c r="L2" s="10"/>
      <c r="M2" s="10"/>
      <c r="N2" s="11"/>
    </row>
    <row r="3" spans="2:14" ht="15" customHeight="1">
      <c r="B3" s="40" t="s">
        <v>208</v>
      </c>
      <c r="C3" s="13"/>
      <c r="D3" s="13"/>
      <c r="E3" s="13"/>
      <c r="F3" s="13"/>
      <c r="G3" s="15"/>
      <c r="H3" s="40" t="s">
        <v>208</v>
      </c>
      <c r="I3" s="13"/>
      <c r="J3" s="13"/>
      <c r="K3" s="13"/>
      <c r="L3" s="13"/>
      <c r="M3" s="13"/>
      <c r="N3" s="15"/>
    </row>
    <row r="4" spans="2:14">
      <c r="B4" s="41" t="s">
        <v>151</v>
      </c>
      <c r="C4" s="13"/>
      <c r="D4" s="13"/>
      <c r="E4" s="13"/>
      <c r="F4" s="37" t="s">
        <v>0</v>
      </c>
      <c r="G4" s="36"/>
      <c r="H4" s="41" t="s">
        <v>151</v>
      </c>
      <c r="I4" s="13"/>
      <c r="J4" s="13"/>
      <c r="K4" s="13"/>
      <c r="L4" s="13"/>
      <c r="M4" s="14" t="s">
        <v>0</v>
      </c>
      <c r="N4" s="15"/>
    </row>
    <row r="5" spans="2:14">
      <c r="B5" s="35"/>
      <c r="C5" s="6" t="s">
        <v>112</v>
      </c>
      <c r="D5" s="6"/>
      <c r="E5" s="6"/>
      <c r="F5" s="17"/>
      <c r="G5" s="29"/>
      <c r="H5" s="12"/>
      <c r="I5" s="6" t="s">
        <v>108</v>
      </c>
      <c r="J5" s="6"/>
      <c r="K5" s="13"/>
      <c r="L5" s="13"/>
      <c r="M5" s="17">
        <v>0</v>
      </c>
      <c r="N5" s="15"/>
    </row>
    <row r="6" spans="2:14" ht="13.5" customHeight="1">
      <c r="B6" s="12" t="s">
        <v>157</v>
      </c>
      <c r="C6" s="49" t="s">
        <v>65</v>
      </c>
      <c r="D6" s="49"/>
      <c r="E6" s="49"/>
      <c r="F6" s="44">
        <v>1149000</v>
      </c>
      <c r="G6" s="29"/>
      <c r="H6" s="12" t="s">
        <v>172</v>
      </c>
      <c r="I6" s="50" t="s">
        <v>15</v>
      </c>
      <c r="J6" s="49"/>
      <c r="K6" s="50"/>
      <c r="L6" s="13"/>
      <c r="M6" s="17">
        <v>450000</v>
      </c>
      <c r="N6" s="15"/>
    </row>
    <row r="7" spans="2:14" ht="13.5" customHeight="1">
      <c r="B7" s="12" t="s">
        <v>158</v>
      </c>
      <c r="C7" s="49" t="s">
        <v>66</v>
      </c>
      <c r="D7" s="49"/>
      <c r="E7" s="49"/>
      <c r="F7" s="17">
        <v>22835510</v>
      </c>
      <c r="G7" s="29"/>
      <c r="H7" s="12" t="s">
        <v>174</v>
      </c>
      <c r="I7" s="48" t="s">
        <v>20</v>
      </c>
      <c r="J7" s="49"/>
      <c r="K7" s="50"/>
      <c r="L7" s="13"/>
      <c r="M7" s="17">
        <v>16094836</v>
      </c>
      <c r="N7" s="15"/>
    </row>
    <row r="8" spans="2:14" ht="13.5" customHeight="1">
      <c r="B8" s="12" t="s">
        <v>159</v>
      </c>
      <c r="C8" s="49" t="s">
        <v>64</v>
      </c>
      <c r="D8" s="49"/>
      <c r="E8" s="49"/>
      <c r="F8" s="17">
        <v>250000</v>
      </c>
      <c r="G8" s="29"/>
      <c r="H8" s="12" t="s">
        <v>175</v>
      </c>
      <c r="I8" s="50" t="s">
        <v>16</v>
      </c>
      <c r="J8" s="49"/>
      <c r="K8" s="50"/>
      <c r="L8" s="13"/>
      <c r="M8" s="17">
        <v>3200004</v>
      </c>
      <c r="N8" s="15"/>
    </row>
    <row r="9" spans="2:14" ht="13.5" customHeight="1">
      <c r="B9" s="12" t="s">
        <v>160</v>
      </c>
      <c r="C9" s="49" t="s">
        <v>50</v>
      </c>
      <c r="D9" s="49"/>
      <c r="E9" s="49"/>
      <c r="F9" s="17">
        <v>80000</v>
      </c>
      <c r="G9" s="29"/>
      <c r="H9" s="12" t="s">
        <v>176</v>
      </c>
      <c r="I9" s="50" t="s">
        <v>19</v>
      </c>
      <c r="J9" s="49"/>
      <c r="K9" s="50"/>
      <c r="L9" s="13"/>
      <c r="M9" s="17">
        <v>5799092</v>
      </c>
      <c r="N9" s="15"/>
    </row>
    <row r="10" spans="2:14" ht="13.5" customHeight="1">
      <c r="B10" s="12" t="s">
        <v>161</v>
      </c>
      <c r="C10" s="49" t="s">
        <v>51</v>
      </c>
      <c r="D10" s="49"/>
      <c r="E10" s="49"/>
      <c r="F10" s="17">
        <v>10000000</v>
      </c>
      <c r="G10" s="29"/>
      <c r="H10" s="12" t="s">
        <v>265</v>
      </c>
      <c r="I10" s="24" t="s">
        <v>18</v>
      </c>
      <c r="J10" s="49"/>
      <c r="K10" s="13"/>
      <c r="L10" s="13"/>
      <c r="M10" s="17">
        <v>3050000</v>
      </c>
      <c r="N10" s="15"/>
    </row>
    <row r="11" spans="2:14" ht="13.5" customHeight="1">
      <c r="B11" s="12" t="s">
        <v>162</v>
      </c>
      <c r="C11" s="49" t="s">
        <v>52</v>
      </c>
      <c r="D11" s="49"/>
      <c r="E11" s="49"/>
      <c r="F11" s="17">
        <v>858089</v>
      </c>
      <c r="G11" s="29"/>
      <c r="H11" s="12" t="s">
        <v>293</v>
      </c>
      <c r="I11" s="13" t="s">
        <v>289</v>
      </c>
      <c r="J11" s="13"/>
      <c r="K11" s="13"/>
      <c r="L11" s="13"/>
      <c r="M11" s="17">
        <v>15608191</v>
      </c>
      <c r="N11" s="15"/>
    </row>
    <row r="12" spans="2:14" ht="13.5" customHeight="1">
      <c r="B12" s="12" t="s">
        <v>163</v>
      </c>
      <c r="C12" s="49" t="s">
        <v>53</v>
      </c>
      <c r="D12" s="49"/>
      <c r="E12" s="49"/>
      <c r="F12" s="17">
        <v>3533000</v>
      </c>
      <c r="G12" s="29"/>
      <c r="H12" s="12"/>
      <c r="I12" s="13"/>
      <c r="J12" s="13"/>
      <c r="K12" s="13"/>
      <c r="L12" s="13"/>
      <c r="M12" s="45">
        <f>SUM(M5:M11)</f>
        <v>44202123</v>
      </c>
      <c r="N12" s="15"/>
    </row>
    <row r="13" spans="2:14" ht="13.5" customHeight="1">
      <c r="B13" s="12" t="s">
        <v>164</v>
      </c>
      <c r="C13" s="50" t="s">
        <v>54</v>
      </c>
      <c r="D13" s="49"/>
      <c r="E13" s="49"/>
      <c r="F13" s="17">
        <v>516448</v>
      </c>
      <c r="G13" s="29"/>
      <c r="H13" s="12"/>
      <c r="I13" s="13"/>
      <c r="J13" s="13"/>
      <c r="K13" s="13"/>
      <c r="L13" s="13"/>
      <c r="M13" s="13"/>
      <c r="N13" s="15"/>
    </row>
    <row r="14" spans="2:14" ht="13.5" customHeight="1">
      <c r="B14" s="12" t="s">
        <v>165</v>
      </c>
      <c r="C14" s="50" t="s">
        <v>154</v>
      </c>
      <c r="D14" s="49"/>
      <c r="E14" s="49"/>
      <c r="F14" s="17">
        <v>2200000</v>
      </c>
      <c r="G14" s="29"/>
      <c r="H14" s="12"/>
      <c r="I14" s="13"/>
      <c r="J14" s="13"/>
      <c r="K14" s="13"/>
      <c r="L14" s="13"/>
      <c r="M14" s="13"/>
      <c r="N14" s="15"/>
    </row>
    <row r="15" spans="2:14">
      <c r="B15" s="12" t="s">
        <v>113</v>
      </c>
      <c r="C15" s="50" t="s">
        <v>155</v>
      </c>
      <c r="D15" s="49"/>
      <c r="E15" s="49"/>
      <c r="F15" s="17">
        <v>500000</v>
      </c>
      <c r="G15" s="29"/>
      <c r="H15" s="12"/>
      <c r="I15" s="13"/>
      <c r="J15" s="13"/>
      <c r="K15" s="13"/>
      <c r="L15" s="13"/>
      <c r="M15" s="13"/>
      <c r="N15" s="15"/>
    </row>
    <row r="16" spans="2:14">
      <c r="B16" s="12" t="s">
        <v>115</v>
      </c>
      <c r="C16" s="50" t="s">
        <v>59</v>
      </c>
      <c r="D16" s="49"/>
      <c r="E16" s="48"/>
      <c r="F16" s="17"/>
      <c r="G16" s="29"/>
      <c r="H16" s="12"/>
      <c r="I16" s="13"/>
      <c r="J16" s="49"/>
      <c r="K16" s="13"/>
      <c r="L16" s="13"/>
      <c r="M16" s="13"/>
      <c r="N16" s="15"/>
    </row>
    <row r="17" spans="1:19">
      <c r="B17" s="12" t="s">
        <v>116</v>
      </c>
      <c r="C17" s="54" t="s">
        <v>225</v>
      </c>
      <c r="D17" s="51"/>
      <c r="E17" s="49"/>
      <c r="F17" s="17">
        <v>730000</v>
      </c>
      <c r="G17" s="29"/>
      <c r="H17" s="12"/>
      <c r="I17" s="13"/>
      <c r="J17" s="49"/>
      <c r="K17" s="13"/>
      <c r="L17" s="13"/>
      <c r="M17" s="13"/>
      <c r="N17" s="15"/>
    </row>
    <row r="18" spans="1:19">
      <c r="B18" s="12" t="s">
        <v>293</v>
      </c>
      <c r="C18" s="54" t="s">
        <v>285</v>
      </c>
      <c r="D18" s="49"/>
      <c r="E18" s="13"/>
      <c r="F18" s="17">
        <v>2842000</v>
      </c>
      <c r="G18" s="29"/>
      <c r="H18" s="12"/>
      <c r="I18" s="13"/>
      <c r="J18" s="49"/>
      <c r="K18" s="13"/>
      <c r="L18" s="13"/>
      <c r="M18" s="13"/>
      <c r="N18" s="15"/>
    </row>
    <row r="19" spans="1:19" ht="13.5" customHeight="1">
      <c r="B19" s="12" t="s">
        <v>293</v>
      </c>
      <c r="C19" s="48" t="s">
        <v>286</v>
      </c>
      <c r="D19" s="49"/>
      <c r="E19" s="48"/>
      <c r="F19" s="17">
        <v>9616800</v>
      </c>
      <c r="G19" s="29"/>
      <c r="H19" s="12"/>
      <c r="I19" s="13"/>
      <c r="J19" s="49"/>
      <c r="K19" s="13"/>
      <c r="L19" s="13"/>
      <c r="M19" s="13"/>
      <c r="N19" s="15"/>
    </row>
    <row r="20" spans="1:19" ht="13.5" customHeight="1">
      <c r="B20" s="12" t="s">
        <v>293</v>
      </c>
      <c r="C20" s="48" t="s">
        <v>287</v>
      </c>
      <c r="D20" s="49"/>
      <c r="E20" s="48"/>
      <c r="F20" s="17">
        <v>7930000</v>
      </c>
      <c r="G20" s="29"/>
      <c r="H20" s="12"/>
      <c r="I20" s="13"/>
      <c r="J20" s="49"/>
      <c r="K20" s="13"/>
      <c r="L20" s="13"/>
      <c r="M20" s="13"/>
      <c r="N20" s="15"/>
    </row>
    <row r="21" spans="1:19" ht="13.5" customHeight="1">
      <c r="B21" s="12" t="s">
        <v>293</v>
      </c>
      <c r="C21" s="48" t="s">
        <v>288</v>
      </c>
      <c r="D21" s="49"/>
      <c r="E21" s="48"/>
      <c r="F21" s="17">
        <v>4172000</v>
      </c>
      <c r="G21" s="29"/>
      <c r="H21" s="12"/>
      <c r="I21" s="13"/>
      <c r="J21" s="49"/>
      <c r="K21" s="13"/>
      <c r="L21" s="13"/>
      <c r="M21" s="13"/>
      <c r="N21" s="15"/>
    </row>
    <row r="22" spans="1:19" ht="13.5" customHeight="1">
      <c r="B22" s="12"/>
      <c r="C22" s="48"/>
      <c r="D22" s="49"/>
      <c r="E22" s="48"/>
      <c r="F22" s="45">
        <f>SUM(F6:F21)</f>
        <v>67212847</v>
      </c>
      <c r="G22" s="29"/>
      <c r="H22" s="12"/>
      <c r="I22" s="13"/>
      <c r="J22" s="49"/>
      <c r="K22" s="13"/>
      <c r="L22" s="13"/>
      <c r="M22" s="13"/>
      <c r="N22" s="15"/>
    </row>
    <row r="23" spans="1:19" ht="38.25">
      <c r="B23" s="12"/>
      <c r="C23" s="3" t="s">
        <v>1</v>
      </c>
      <c r="D23" s="49"/>
      <c r="E23" s="3"/>
      <c r="F23" s="17"/>
      <c r="G23" s="32"/>
      <c r="H23" s="12"/>
      <c r="I23" s="6" t="s">
        <v>99</v>
      </c>
      <c r="J23" s="49"/>
      <c r="K23" s="26" t="s">
        <v>100</v>
      </c>
      <c r="L23" s="27" t="s">
        <v>101</v>
      </c>
      <c r="M23" s="178" t="s">
        <v>103</v>
      </c>
      <c r="N23" s="15"/>
    </row>
    <row r="24" spans="1:19">
      <c r="B24" s="12" t="s">
        <v>166</v>
      </c>
      <c r="C24" s="24" t="s">
        <v>25</v>
      </c>
      <c r="D24" s="49"/>
      <c r="E24" s="24"/>
      <c r="F24" s="44">
        <v>2400000</v>
      </c>
      <c r="G24" s="15"/>
      <c r="H24" s="12" t="s">
        <v>178</v>
      </c>
      <c r="I24" s="25" t="s">
        <v>39</v>
      </c>
      <c r="J24" s="49"/>
      <c r="K24" s="44">
        <v>515724</v>
      </c>
      <c r="L24" s="44">
        <v>0</v>
      </c>
      <c r="M24" s="44">
        <f>K24</f>
        <v>515724</v>
      </c>
      <c r="N24" s="15"/>
    </row>
    <row r="25" spans="1:19">
      <c r="B25" s="12" t="s">
        <v>169</v>
      </c>
      <c r="C25" s="50" t="s">
        <v>12</v>
      </c>
      <c r="D25" s="49"/>
      <c r="E25" s="13"/>
      <c r="F25" s="17">
        <v>3600001</v>
      </c>
      <c r="G25" s="29"/>
      <c r="H25" s="12" t="s">
        <v>179</v>
      </c>
      <c r="I25" s="50" t="s">
        <v>92</v>
      </c>
      <c r="J25" s="49"/>
      <c r="K25" s="44"/>
      <c r="L25" s="44">
        <v>13000002</v>
      </c>
      <c r="M25" s="44">
        <f t="shared" ref="M25:M42" si="0">K25+L25</f>
        <v>13000002</v>
      </c>
      <c r="N25" s="15"/>
    </row>
    <row r="26" spans="1:19">
      <c r="B26" s="12" t="s">
        <v>170</v>
      </c>
      <c r="C26" s="50" t="s">
        <v>13</v>
      </c>
      <c r="D26" s="49"/>
      <c r="E26" s="13"/>
      <c r="F26" s="17">
        <v>60000</v>
      </c>
      <c r="G26" s="29"/>
      <c r="H26" s="12" t="s">
        <v>180</v>
      </c>
      <c r="I26" s="25" t="s">
        <v>57</v>
      </c>
      <c r="J26" s="49"/>
      <c r="K26" s="17"/>
      <c r="L26" s="17">
        <v>125000</v>
      </c>
      <c r="M26" s="44">
        <f t="shared" si="0"/>
        <v>125000</v>
      </c>
      <c r="N26" s="15"/>
    </row>
    <row r="27" spans="1:19">
      <c r="B27" s="12" t="s">
        <v>144</v>
      </c>
      <c r="C27" s="24" t="s">
        <v>107</v>
      </c>
      <c r="D27" s="49"/>
      <c r="E27" s="24"/>
      <c r="F27" s="17">
        <v>5000000</v>
      </c>
      <c r="G27" s="29"/>
      <c r="H27" s="12" t="s">
        <v>181</v>
      </c>
      <c r="I27" s="25" t="s">
        <v>55</v>
      </c>
      <c r="J27" s="49"/>
      <c r="K27" s="17"/>
      <c r="L27" s="17">
        <v>8300007</v>
      </c>
      <c r="M27" s="44">
        <f t="shared" si="0"/>
        <v>8300007</v>
      </c>
      <c r="N27" s="15"/>
      <c r="Q27" s="47"/>
      <c r="R27" s="47"/>
      <c r="S27" s="55"/>
    </row>
    <row r="28" spans="1:19">
      <c r="B28" s="12" t="s">
        <v>293</v>
      </c>
      <c r="C28" s="13" t="s">
        <v>290</v>
      </c>
      <c r="D28" s="49"/>
      <c r="E28" s="13"/>
      <c r="F28" s="17">
        <v>10000000</v>
      </c>
      <c r="G28" s="29"/>
      <c r="H28" s="12" t="s">
        <v>182</v>
      </c>
      <c r="I28" s="25" t="s">
        <v>26</v>
      </c>
      <c r="J28" s="49"/>
      <c r="K28" s="17"/>
      <c r="L28" s="17">
        <v>1100000</v>
      </c>
      <c r="M28" s="44">
        <f t="shared" si="0"/>
        <v>1100000</v>
      </c>
      <c r="N28" s="15"/>
      <c r="Q28" s="47"/>
      <c r="R28" s="47"/>
      <c r="S28" s="55"/>
    </row>
    <row r="29" spans="1:19" ht="13.5" customHeight="1">
      <c r="A29" s="15"/>
      <c r="B29" s="12"/>
      <c r="C29" s="13"/>
      <c r="D29" s="13"/>
      <c r="E29" s="13"/>
      <c r="F29" s="45">
        <f>SUM(F24:F28)</f>
        <v>21060001</v>
      </c>
      <c r="G29" s="29"/>
      <c r="H29" s="12" t="s">
        <v>183</v>
      </c>
      <c r="I29" s="25" t="s">
        <v>27</v>
      </c>
      <c r="J29" s="49"/>
      <c r="K29" s="17"/>
      <c r="L29" s="17">
        <v>12000005</v>
      </c>
      <c r="M29" s="44">
        <f t="shared" si="0"/>
        <v>12000005</v>
      </c>
      <c r="N29" s="15"/>
      <c r="Q29" s="47"/>
      <c r="R29" s="47"/>
      <c r="S29" s="55"/>
    </row>
    <row r="30" spans="1:19" ht="13.5" customHeight="1">
      <c r="A30" s="15"/>
      <c r="B30" s="12"/>
      <c r="C30" s="13"/>
      <c r="D30" s="13"/>
      <c r="E30" s="13"/>
      <c r="F30" s="13"/>
      <c r="G30" s="29"/>
      <c r="H30" s="12" t="s">
        <v>218</v>
      </c>
      <c r="I30" s="54" t="s">
        <v>210</v>
      </c>
      <c r="J30" s="49"/>
      <c r="K30" s="17"/>
      <c r="L30" s="17">
        <f>299998+117150+4559832</f>
        <v>4976980</v>
      </c>
      <c r="M30" s="44">
        <f t="shared" si="0"/>
        <v>4976980</v>
      </c>
      <c r="N30" s="15"/>
      <c r="Q30" s="47"/>
      <c r="R30" s="47"/>
      <c r="S30" s="55"/>
    </row>
    <row r="31" spans="1:19" ht="13.5" customHeight="1">
      <c r="B31" s="12"/>
      <c r="C31" s="13"/>
      <c r="D31" s="49"/>
      <c r="E31" s="13"/>
      <c r="F31" s="59"/>
      <c r="G31" s="29"/>
      <c r="H31" s="12" t="s">
        <v>184</v>
      </c>
      <c r="I31" s="25" t="s">
        <v>104</v>
      </c>
      <c r="J31" s="49"/>
      <c r="K31" s="17"/>
      <c r="L31" s="17">
        <v>2600002</v>
      </c>
      <c r="M31" s="44">
        <f t="shared" si="0"/>
        <v>2600002</v>
      </c>
      <c r="N31" s="15"/>
      <c r="Q31" s="47"/>
      <c r="R31" s="47"/>
      <c r="S31" s="55"/>
    </row>
    <row r="32" spans="1:19" ht="13.5" customHeight="1">
      <c r="B32" s="12"/>
      <c r="C32" s="13"/>
      <c r="D32" s="49"/>
      <c r="E32" s="13"/>
      <c r="F32" s="59"/>
      <c r="G32" s="29"/>
      <c r="H32" s="12" t="s">
        <v>185</v>
      </c>
      <c r="I32" s="50" t="s">
        <v>28</v>
      </c>
      <c r="J32" s="49"/>
      <c r="K32" s="17">
        <v>499996</v>
      </c>
      <c r="L32" s="17"/>
      <c r="M32" s="44">
        <f t="shared" si="0"/>
        <v>499996</v>
      </c>
      <c r="N32" s="15"/>
      <c r="Q32" s="47"/>
      <c r="R32" s="47"/>
      <c r="S32" s="55"/>
    </row>
    <row r="33" spans="2:19" ht="13.5" customHeight="1">
      <c r="B33" s="12"/>
      <c r="C33" s="13"/>
      <c r="D33" s="49"/>
      <c r="E33" s="13"/>
      <c r="F33" s="17"/>
      <c r="G33" s="29"/>
      <c r="H33" s="12" t="s">
        <v>119</v>
      </c>
      <c r="I33" s="50" t="s">
        <v>102</v>
      </c>
      <c r="J33" s="49"/>
      <c r="K33" s="17"/>
      <c r="L33" s="17">
        <v>2500000</v>
      </c>
      <c r="M33" s="44">
        <f t="shared" si="0"/>
        <v>2500000</v>
      </c>
      <c r="N33" s="15"/>
      <c r="Q33" s="47"/>
      <c r="R33" s="47"/>
      <c r="S33" s="55"/>
    </row>
    <row r="34" spans="2:19" ht="13.5" customHeight="1">
      <c r="B34" s="12"/>
      <c r="C34" s="6" t="s">
        <v>4</v>
      </c>
      <c r="D34" s="49"/>
      <c r="E34" s="6"/>
      <c r="F34" s="13"/>
      <c r="G34" s="32"/>
      <c r="H34" s="12" t="s">
        <v>120</v>
      </c>
      <c r="I34" s="50" t="s">
        <v>30</v>
      </c>
      <c r="J34" s="49"/>
      <c r="K34" s="17">
        <v>18327393</v>
      </c>
      <c r="L34" s="17">
        <f>2349728+1050088</f>
        <v>3399816</v>
      </c>
      <c r="M34" s="44">
        <f t="shared" si="0"/>
        <v>21727209</v>
      </c>
      <c r="N34" s="15"/>
      <c r="Q34" s="47"/>
      <c r="R34" s="47"/>
      <c r="S34" s="55"/>
    </row>
    <row r="35" spans="2:19" ht="13.5" customHeight="1">
      <c r="B35" s="12" t="s">
        <v>186</v>
      </c>
      <c r="C35" s="50" t="s">
        <v>45</v>
      </c>
      <c r="D35" s="49"/>
      <c r="E35" s="50"/>
      <c r="F35" s="44">
        <v>18262977</v>
      </c>
      <c r="G35" s="32"/>
      <c r="H35" s="12" t="s">
        <v>121</v>
      </c>
      <c r="I35" s="50" t="s">
        <v>32</v>
      </c>
      <c r="J35" s="49"/>
      <c r="K35" s="17"/>
      <c r="L35" s="17">
        <f>1800218+497788</f>
        <v>2298006</v>
      </c>
      <c r="M35" s="44">
        <f t="shared" si="0"/>
        <v>2298006</v>
      </c>
      <c r="N35" s="15"/>
      <c r="Q35" s="47"/>
      <c r="R35" s="47"/>
      <c r="S35" s="55"/>
    </row>
    <row r="36" spans="2:19" ht="13.5" customHeight="1">
      <c r="B36" s="12" t="s">
        <v>187</v>
      </c>
      <c r="C36" s="50" t="s">
        <v>46</v>
      </c>
      <c r="D36" s="49"/>
      <c r="E36" s="50"/>
      <c r="F36" s="17">
        <v>1250001</v>
      </c>
      <c r="G36" s="29"/>
      <c r="H36" s="12" t="s">
        <v>122</v>
      </c>
      <c r="I36" s="50" t="s">
        <v>67</v>
      </c>
      <c r="J36" s="49"/>
      <c r="K36" s="17">
        <v>882701</v>
      </c>
      <c r="L36" s="17">
        <v>2000001</v>
      </c>
      <c r="M36" s="44">
        <f t="shared" si="0"/>
        <v>2882702</v>
      </c>
      <c r="N36" s="15"/>
      <c r="Q36" s="47"/>
      <c r="R36" s="47"/>
      <c r="S36" s="55"/>
    </row>
    <row r="37" spans="2:19" ht="13.5" customHeight="1">
      <c r="B37" s="12" t="s">
        <v>188</v>
      </c>
      <c r="C37" s="25" t="s">
        <v>47</v>
      </c>
      <c r="D37" s="49"/>
      <c r="E37" s="50"/>
      <c r="F37" s="17">
        <f>5999999+1143143+200229+1336642</f>
        <v>8680013</v>
      </c>
      <c r="G37" s="29"/>
      <c r="H37" s="12" t="s">
        <v>124</v>
      </c>
      <c r="I37" s="50" t="s">
        <v>34</v>
      </c>
      <c r="J37" s="49"/>
      <c r="K37" s="17">
        <v>3300000</v>
      </c>
      <c r="L37" s="17">
        <v>1551453</v>
      </c>
      <c r="M37" s="44">
        <f t="shared" si="0"/>
        <v>4851453</v>
      </c>
      <c r="N37" s="15"/>
      <c r="Q37" s="47"/>
      <c r="R37" s="47"/>
      <c r="S37" s="55"/>
    </row>
    <row r="38" spans="2:19" ht="13.5" customHeight="1">
      <c r="B38" s="12" t="s">
        <v>189</v>
      </c>
      <c r="C38" s="25" t="s">
        <v>48</v>
      </c>
      <c r="D38" s="49"/>
      <c r="E38" s="50"/>
      <c r="F38" s="17">
        <v>800000</v>
      </c>
      <c r="G38" s="29"/>
      <c r="H38" s="12" t="s">
        <v>125</v>
      </c>
      <c r="I38" s="50" t="s">
        <v>35</v>
      </c>
      <c r="J38" s="49"/>
      <c r="K38" s="17">
        <v>1200000</v>
      </c>
      <c r="L38" s="17">
        <v>800000</v>
      </c>
      <c r="M38" s="44">
        <f t="shared" si="0"/>
        <v>2000000</v>
      </c>
      <c r="N38" s="15"/>
      <c r="Q38" s="47"/>
      <c r="R38" s="47"/>
      <c r="S38" s="55"/>
    </row>
    <row r="39" spans="2:19" ht="13.5" customHeight="1">
      <c r="B39" s="12" t="s">
        <v>190</v>
      </c>
      <c r="C39" s="25" t="s">
        <v>49</v>
      </c>
      <c r="D39" s="49"/>
      <c r="E39" s="25"/>
      <c r="F39" s="17">
        <v>4500000</v>
      </c>
      <c r="G39" s="29"/>
      <c r="H39" s="12" t="s">
        <v>126</v>
      </c>
      <c r="I39" s="50" t="s">
        <v>36</v>
      </c>
      <c r="J39" s="49"/>
      <c r="K39" s="17">
        <v>2865031</v>
      </c>
      <c r="L39" s="17">
        <v>3315229</v>
      </c>
      <c r="M39" s="44">
        <f t="shared" si="0"/>
        <v>6180260</v>
      </c>
      <c r="N39" s="15"/>
    </row>
    <row r="40" spans="2:19" ht="13.5" customHeight="1">
      <c r="B40" s="12" t="s">
        <v>191</v>
      </c>
      <c r="C40" s="25" t="s">
        <v>7</v>
      </c>
      <c r="D40" s="49"/>
      <c r="E40" s="25"/>
      <c r="F40" s="17">
        <v>400000</v>
      </c>
      <c r="G40" s="29"/>
      <c r="H40" s="12" t="s">
        <v>127</v>
      </c>
      <c r="I40" s="64" t="s">
        <v>37</v>
      </c>
      <c r="J40" s="49"/>
      <c r="K40" s="17"/>
      <c r="L40" s="17">
        <v>2322913</v>
      </c>
      <c r="M40" s="44">
        <f t="shared" si="0"/>
        <v>2322913</v>
      </c>
      <c r="N40" s="15"/>
      <c r="Q40" s="47"/>
      <c r="R40" s="47"/>
      <c r="S40" s="55"/>
    </row>
    <row r="41" spans="2:19" ht="13.5" customHeight="1">
      <c r="B41" s="12" t="s">
        <v>192</v>
      </c>
      <c r="C41" s="25" t="s">
        <v>5</v>
      </c>
      <c r="D41" s="49"/>
      <c r="E41" s="25"/>
      <c r="F41" s="17">
        <v>3320001</v>
      </c>
      <c r="G41" s="29"/>
      <c r="H41" s="12" t="s">
        <v>128</v>
      </c>
      <c r="I41" s="50" t="s">
        <v>44</v>
      </c>
      <c r="J41" s="49"/>
      <c r="K41" s="17">
        <v>297288</v>
      </c>
      <c r="L41" s="17"/>
      <c r="M41" s="44">
        <f t="shared" si="0"/>
        <v>297288</v>
      </c>
      <c r="N41" s="15"/>
      <c r="Q41" s="47"/>
      <c r="R41" s="47"/>
      <c r="S41" s="55"/>
    </row>
    <row r="42" spans="2:19" ht="13.5" customHeight="1">
      <c r="B42" s="12" t="s">
        <v>193</v>
      </c>
      <c r="C42" s="25" t="s">
        <v>23</v>
      </c>
      <c r="D42" s="49"/>
      <c r="E42" s="25"/>
      <c r="F42" s="17">
        <v>900000</v>
      </c>
      <c r="G42" s="29"/>
      <c r="H42" s="12" t="s">
        <v>129</v>
      </c>
      <c r="I42" s="50" t="s">
        <v>38</v>
      </c>
      <c r="J42" s="49"/>
      <c r="K42" s="17"/>
      <c r="L42" s="17">
        <v>2000000</v>
      </c>
      <c r="M42" s="44">
        <f t="shared" si="0"/>
        <v>2000000</v>
      </c>
      <c r="N42" s="15"/>
      <c r="Q42" s="47"/>
      <c r="R42" s="47"/>
      <c r="S42" s="55"/>
    </row>
    <row r="43" spans="2:19" ht="13.5" customHeight="1">
      <c r="B43" s="12" t="s">
        <v>194</v>
      </c>
      <c r="C43" s="25" t="s">
        <v>24</v>
      </c>
      <c r="D43" s="49"/>
      <c r="E43" s="25"/>
      <c r="F43" s="17">
        <v>800001</v>
      </c>
      <c r="G43" s="29"/>
      <c r="H43" s="12" t="s">
        <v>132</v>
      </c>
      <c r="I43" s="50" t="s">
        <v>9</v>
      </c>
      <c r="J43" s="49"/>
      <c r="K43" s="17"/>
      <c r="L43" s="17">
        <v>9096</v>
      </c>
      <c r="M43" s="44">
        <f t="shared" ref="M43:M49" si="1">K43+L43</f>
        <v>9096</v>
      </c>
      <c r="N43" s="15"/>
      <c r="Q43" s="47"/>
      <c r="R43" s="47"/>
      <c r="S43" s="55"/>
    </row>
    <row r="44" spans="2:19" ht="13.5" customHeight="1">
      <c r="B44" s="12" t="s">
        <v>110</v>
      </c>
      <c r="C44" s="25" t="s">
        <v>106</v>
      </c>
      <c r="D44" s="49"/>
      <c r="E44" s="25"/>
      <c r="F44" s="17">
        <v>1000000</v>
      </c>
      <c r="G44" s="29"/>
      <c r="H44" s="12" t="s">
        <v>136</v>
      </c>
      <c r="I44" s="50" t="s">
        <v>42</v>
      </c>
      <c r="J44" s="49"/>
      <c r="K44" s="17">
        <v>1780248</v>
      </c>
      <c r="L44" s="17"/>
      <c r="M44" s="44">
        <f t="shared" si="1"/>
        <v>1780248</v>
      </c>
      <c r="N44" s="15"/>
    </row>
    <row r="45" spans="2:19" ht="13.5" customHeight="1">
      <c r="B45" s="12" t="s">
        <v>221</v>
      </c>
      <c r="C45" s="50" t="s">
        <v>212</v>
      </c>
      <c r="D45" s="49"/>
      <c r="E45" s="25"/>
      <c r="F45" s="17">
        <v>2999998</v>
      </c>
      <c r="G45" s="29"/>
      <c r="H45" s="12" t="s">
        <v>138</v>
      </c>
      <c r="I45" s="50" t="s">
        <v>70</v>
      </c>
      <c r="J45" s="49"/>
      <c r="K45" s="17">
        <v>3000000</v>
      </c>
      <c r="L45" s="17"/>
      <c r="M45" s="44">
        <f t="shared" si="1"/>
        <v>3000000</v>
      </c>
      <c r="N45" s="15"/>
      <c r="Q45" s="47"/>
      <c r="R45" s="47"/>
      <c r="S45" s="55"/>
    </row>
    <row r="46" spans="2:19" ht="13.5" customHeight="1">
      <c r="B46" s="12" t="s">
        <v>111</v>
      </c>
      <c r="C46" s="25" t="s">
        <v>72</v>
      </c>
      <c r="D46" s="49"/>
      <c r="E46" s="25"/>
      <c r="F46" s="17">
        <v>1092727</v>
      </c>
      <c r="G46" s="29"/>
      <c r="H46" s="12" t="s">
        <v>219</v>
      </c>
      <c r="I46" s="24" t="s">
        <v>40</v>
      </c>
      <c r="J46" s="49"/>
      <c r="K46" s="17">
        <v>1043998</v>
      </c>
      <c r="L46" s="17"/>
      <c r="M46" s="44">
        <f t="shared" si="1"/>
        <v>1043998</v>
      </c>
      <c r="N46" s="15"/>
    </row>
    <row r="47" spans="2:19" ht="13.5" customHeight="1">
      <c r="B47" s="12" t="s">
        <v>223</v>
      </c>
      <c r="C47" s="50" t="s">
        <v>82</v>
      </c>
      <c r="D47" s="49"/>
      <c r="E47" s="25"/>
      <c r="F47" s="17">
        <v>494140</v>
      </c>
      <c r="G47" s="29"/>
      <c r="H47" s="12" t="s">
        <v>141</v>
      </c>
      <c r="I47" s="50" t="s">
        <v>81</v>
      </c>
      <c r="J47" s="49"/>
      <c r="K47" s="17">
        <v>7700000</v>
      </c>
      <c r="L47" s="17"/>
      <c r="M47" s="44">
        <f t="shared" si="1"/>
        <v>7700000</v>
      </c>
      <c r="N47" s="15"/>
    </row>
    <row r="48" spans="2:19" ht="13.5" customHeight="1">
      <c r="B48" s="12" t="s">
        <v>293</v>
      </c>
      <c r="C48" s="50" t="s">
        <v>284</v>
      </c>
      <c r="D48" s="49"/>
      <c r="E48" s="25"/>
      <c r="F48" s="17">
        <v>1299979</v>
      </c>
      <c r="G48" s="29"/>
      <c r="H48" s="12" t="s">
        <v>147</v>
      </c>
      <c r="I48" s="50" t="s">
        <v>80</v>
      </c>
      <c r="J48" s="49"/>
      <c r="K48" s="17"/>
      <c r="L48" s="17">
        <v>1500000</v>
      </c>
      <c r="M48" s="44">
        <f t="shared" si="1"/>
        <v>1500000</v>
      </c>
      <c r="N48" s="15"/>
    </row>
    <row r="49" spans="2:19" ht="13.5" customHeight="1">
      <c r="B49" s="12"/>
      <c r="C49" s="57"/>
      <c r="D49" s="49"/>
      <c r="E49" s="25"/>
      <c r="F49" s="45">
        <f>SUM(F35:F48)</f>
        <v>45799837</v>
      </c>
      <c r="G49" s="29"/>
      <c r="H49" s="63" t="s">
        <v>149</v>
      </c>
      <c r="I49" s="64" t="s">
        <v>215</v>
      </c>
      <c r="J49" s="49"/>
      <c r="K49" s="17"/>
      <c r="L49" s="17">
        <v>31000384</v>
      </c>
      <c r="M49" s="44">
        <f t="shared" si="1"/>
        <v>31000384</v>
      </c>
      <c r="N49" s="15"/>
      <c r="Q49" s="47"/>
      <c r="R49" s="47"/>
      <c r="S49" s="55"/>
    </row>
    <row r="50" spans="2:19" ht="13.5" customHeight="1">
      <c r="B50" s="12"/>
      <c r="C50" s="50"/>
      <c r="D50" s="49"/>
      <c r="E50" s="25"/>
      <c r="F50" s="17"/>
      <c r="G50" s="29"/>
      <c r="H50" s="12"/>
      <c r="I50" s="14"/>
      <c r="J50" s="14"/>
      <c r="K50" s="45">
        <f>SUM(K24:K49)</f>
        <v>41412379</v>
      </c>
      <c r="L50" s="45">
        <f>SUM(L24:L49)</f>
        <v>94798894</v>
      </c>
      <c r="M50" s="45">
        <f>SUM(M24:M49)</f>
        <v>136211273</v>
      </c>
      <c r="N50" s="15"/>
      <c r="Q50" s="47"/>
      <c r="R50" s="47"/>
      <c r="S50" s="55"/>
    </row>
    <row r="51" spans="2:19" ht="13.5" customHeight="1">
      <c r="B51" s="12"/>
      <c r="C51" s="13"/>
      <c r="D51" s="49"/>
      <c r="E51" s="13"/>
      <c r="F51" s="17"/>
      <c r="G51" s="29"/>
      <c r="H51" s="12"/>
      <c r="I51" s="13"/>
      <c r="J51" s="13"/>
      <c r="K51" s="13"/>
      <c r="L51" s="13"/>
      <c r="M51" s="13"/>
      <c r="N51" s="15"/>
    </row>
    <row r="52" spans="2:19" ht="13.5" customHeight="1">
      <c r="B52" s="12"/>
      <c r="C52" s="50"/>
      <c r="D52" s="49"/>
      <c r="E52" s="50"/>
      <c r="F52" s="17"/>
      <c r="G52" s="29"/>
      <c r="H52" s="12"/>
      <c r="I52" s="13"/>
      <c r="J52" s="13"/>
      <c r="K52" s="13"/>
      <c r="L52" s="13"/>
      <c r="M52" s="13"/>
      <c r="N52" s="15"/>
    </row>
    <row r="53" spans="2:19" ht="13.5" customHeight="1">
      <c r="B53" s="12"/>
      <c r="C53" s="6" t="s">
        <v>73</v>
      </c>
      <c r="D53" s="49"/>
      <c r="E53" s="6"/>
      <c r="F53" s="13"/>
      <c r="G53" s="29"/>
      <c r="H53" s="12"/>
      <c r="I53" s="13"/>
      <c r="J53" s="13"/>
      <c r="K53" s="13"/>
      <c r="L53" s="13"/>
      <c r="M53" s="13"/>
      <c r="N53" s="15"/>
    </row>
    <row r="54" spans="2:19" ht="13.5" customHeight="1">
      <c r="B54" s="12" t="s">
        <v>117</v>
      </c>
      <c r="C54" s="24" t="s">
        <v>3</v>
      </c>
      <c r="D54" s="49"/>
      <c r="E54" s="24"/>
      <c r="F54" s="44">
        <v>1117000</v>
      </c>
      <c r="G54" s="29"/>
      <c r="H54" s="12"/>
      <c r="I54" s="65"/>
      <c r="J54" s="49"/>
      <c r="K54" s="17"/>
      <c r="L54" s="17"/>
      <c r="M54" s="44"/>
      <c r="N54" s="15"/>
    </row>
    <row r="55" spans="2:19" ht="13.5" customHeight="1">
      <c r="B55" s="12"/>
      <c r="C55" s="13"/>
      <c r="D55" s="49"/>
      <c r="E55" s="13"/>
      <c r="F55" s="45">
        <f>SUM(F54)</f>
        <v>1117000</v>
      </c>
      <c r="G55" s="32"/>
      <c r="H55" s="12"/>
      <c r="I55" s="13"/>
      <c r="J55" s="13"/>
      <c r="K55" s="13"/>
      <c r="L55" s="13"/>
      <c r="M55" s="13"/>
      <c r="N55" s="15"/>
      <c r="Q55" s="47"/>
      <c r="R55" s="47"/>
      <c r="S55" s="55"/>
    </row>
    <row r="56" spans="2:19" ht="13.5" customHeight="1">
      <c r="B56" s="12"/>
      <c r="C56" s="13"/>
      <c r="D56" s="49"/>
      <c r="E56" s="13"/>
      <c r="F56" s="17"/>
      <c r="G56" s="29"/>
      <c r="H56" s="12"/>
      <c r="I56" s="13"/>
      <c r="J56" s="13"/>
      <c r="K56" s="13"/>
      <c r="L56" s="13"/>
      <c r="M56" s="13"/>
      <c r="N56" s="15"/>
    </row>
    <row r="57" spans="2:19" ht="13.5" customHeight="1">
      <c r="B57" s="12"/>
      <c r="C57" s="3" t="s">
        <v>2</v>
      </c>
      <c r="D57" s="49"/>
      <c r="E57" s="13"/>
      <c r="F57" s="2"/>
      <c r="G57" s="32"/>
      <c r="H57" s="12"/>
      <c r="I57" s="13"/>
      <c r="J57" s="13"/>
      <c r="K57" s="13"/>
      <c r="L57" s="13"/>
      <c r="M57" s="13"/>
      <c r="N57" s="15"/>
      <c r="Q57" s="47"/>
      <c r="R57" s="47"/>
      <c r="S57" s="55"/>
    </row>
    <row r="58" spans="2:19" ht="13.5" customHeight="1">
      <c r="B58" s="12" t="s">
        <v>195</v>
      </c>
      <c r="C58" s="50" t="s">
        <v>22</v>
      </c>
      <c r="D58" s="49"/>
      <c r="E58" s="13"/>
      <c r="F58" s="44">
        <v>7700000</v>
      </c>
      <c r="G58" s="29"/>
      <c r="H58" s="12"/>
      <c r="I58" s="6" t="s">
        <v>76</v>
      </c>
      <c r="J58" s="6"/>
      <c r="K58" s="6"/>
      <c r="L58" s="6"/>
      <c r="M58" s="45">
        <f>SUM(F22,M50,F29,F59,M12,F55,F49)</f>
        <v>323303081</v>
      </c>
      <c r="N58" s="15"/>
    </row>
    <row r="59" spans="2:19" ht="13.5" customHeight="1">
      <c r="B59" s="12"/>
      <c r="C59" s="13"/>
      <c r="D59" s="13"/>
      <c r="E59" s="13"/>
      <c r="F59" s="45">
        <f>SUM(F58:F58)</f>
        <v>7700000</v>
      </c>
      <c r="G59" s="29"/>
      <c r="H59" s="12"/>
      <c r="I59" s="5"/>
      <c r="J59" s="5"/>
      <c r="K59" s="5"/>
      <c r="L59" s="5"/>
      <c r="M59" s="1"/>
      <c r="N59" s="15"/>
      <c r="Q59" s="47"/>
      <c r="R59" s="47"/>
      <c r="S59" s="55"/>
    </row>
    <row r="60" spans="2:19" ht="13.5" customHeight="1">
      <c r="B60" s="12"/>
      <c r="C60" s="6"/>
      <c r="D60" s="13"/>
      <c r="E60" s="13"/>
      <c r="F60" s="17"/>
      <c r="G60" s="29"/>
      <c r="H60" s="12"/>
      <c r="I60" s="13" t="s">
        <v>77</v>
      </c>
      <c r="J60" s="13"/>
      <c r="K60" s="13"/>
      <c r="L60" s="13"/>
      <c r="M60" s="45">
        <v>33406954</v>
      </c>
      <c r="N60" s="15"/>
      <c r="P60" s="54"/>
      <c r="Q60" s="47"/>
      <c r="R60" s="47"/>
      <c r="S60" s="55"/>
    </row>
    <row r="61" spans="2:19" ht="13.5" customHeight="1">
      <c r="B61" s="12"/>
      <c r="C61" s="13"/>
      <c r="D61" s="13"/>
      <c r="E61" s="13"/>
      <c r="F61" s="17"/>
      <c r="G61" s="29"/>
      <c r="H61" s="12"/>
      <c r="I61" s="13"/>
      <c r="J61" s="13"/>
      <c r="K61" s="13"/>
      <c r="L61" s="13"/>
      <c r="M61" s="1"/>
      <c r="N61" s="15"/>
      <c r="Q61" s="47"/>
      <c r="R61" s="47"/>
      <c r="S61" s="55"/>
    </row>
    <row r="62" spans="2:19" ht="13.5" customHeight="1">
      <c r="B62" s="12"/>
      <c r="C62" s="13"/>
      <c r="D62" s="13"/>
      <c r="E62" s="13"/>
      <c r="F62" s="17"/>
      <c r="G62" s="29"/>
      <c r="H62" s="12"/>
      <c r="I62" s="6" t="s">
        <v>291</v>
      </c>
      <c r="J62" s="6"/>
      <c r="K62" s="6"/>
      <c r="L62" s="6"/>
      <c r="M62" s="45">
        <v>9275060</v>
      </c>
      <c r="N62" s="15"/>
      <c r="Q62" s="47"/>
      <c r="R62" s="47"/>
      <c r="S62" s="55"/>
    </row>
    <row r="63" spans="2:19" ht="13.5" customHeight="1">
      <c r="B63" s="12"/>
      <c r="C63" s="13"/>
      <c r="D63" s="13"/>
      <c r="E63" s="13"/>
      <c r="F63" s="17"/>
      <c r="G63" s="29"/>
      <c r="H63" s="12"/>
      <c r="I63" s="6"/>
      <c r="J63" s="6"/>
      <c r="K63" s="6"/>
      <c r="L63" s="6"/>
      <c r="M63" s="20"/>
      <c r="N63" s="15"/>
    </row>
    <row r="64" spans="2:19" ht="13.5" customHeight="1" thickBot="1">
      <c r="B64" s="12"/>
      <c r="C64" s="13"/>
      <c r="D64" s="13"/>
      <c r="E64" s="13"/>
      <c r="F64" s="17"/>
      <c r="G64" s="29"/>
      <c r="H64" s="12"/>
      <c r="I64" s="6" t="s">
        <v>292</v>
      </c>
      <c r="J64" s="6"/>
      <c r="K64" s="6"/>
      <c r="L64" s="6"/>
      <c r="M64" s="46">
        <f>SUM(M58,M60,M62)</f>
        <v>365985095</v>
      </c>
      <c r="N64" s="15"/>
    </row>
    <row r="65" spans="2:14" ht="13.5" customHeight="1" thickTop="1">
      <c r="B65" s="12"/>
      <c r="C65" s="13"/>
      <c r="D65" s="13"/>
      <c r="E65" s="13"/>
      <c r="F65" s="17"/>
      <c r="G65" s="29"/>
      <c r="H65" s="12"/>
      <c r="I65" s="13"/>
      <c r="J65" s="13"/>
      <c r="K65" s="13"/>
      <c r="L65" s="13"/>
      <c r="M65" s="13"/>
      <c r="N65" s="15"/>
    </row>
    <row r="66" spans="2:14" ht="13.5" customHeight="1">
      <c r="B66" s="12"/>
      <c r="C66" s="13"/>
      <c r="D66" s="13"/>
      <c r="E66" s="13"/>
      <c r="F66" s="17"/>
      <c r="G66" s="29"/>
      <c r="H66" s="12"/>
      <c r="I66" s="13"/>
      <c r="J66" s="13"/>
      <c r="K66" s="13"/>
      <c r="L66" s="13"/>
      <c r="M66" s="13"/>
      <c r="N66" s="15"/>
    </row>
    <row r="67" spans="2:14" ht="30" customHeight="1">
      <c r="B67" s="12"/>
      <c r="C67" s="13"/>
      <c r="D67" s="13"/>
      <c r="E67" s="13"/>
      <c r="F67" s="17"/>
      <c r="G67" s="29"/>
      <c r="H67" s="222" t="s">
        <v>303</v>
      </c>
      <c r="I67" s="223"/>
      <c r="J67" s="223"/>
      <c r="K67" s="223"/>
      <c r="L67" s="223"/>
      <c r="M67" s="223"/>
      <c r="N67" s="15"/>
    </row>
    <row r="68" spans="2:14" ht="13.5" customHeight="1" thickBot="1">
      <c r="B68" s="19"/>
      <c r="C68" s="16"/>
      <c r="D68" s="16"/>
      <c r="E68" s="16"/>
      <c r="F68" s="21"/>
      <c r="G68" s="33"/>
      <c r="H68" s="19"/>
      <c r="I68" s="16"/>
      <c r="J68" s="16"/>
      <c r="K68" s="16"/>
      <c r="L68" s="16"/>
      <c r="M68" s="16"/>
      <c r="N68" s="18"/>
    </row>
    <row r="69" spans="2:14">
      <c r="B69" s="13"/>
      <c r="C69" s="13"/>
      <c r="D69" s="13"/>
      <c r="E69" s="13"/>
      <c r="F69" s="17"/>
      <c r="G69" s="17"/>
      <c r="H69" s="13"/>
      <c r="I69" s="13"/>
      <c r="J69" s="13"/>
      <c r="K69" s="13"/>
      <c r="L69" s="13"/>
      <c r="M69" s="13"/>
      <c r="N69" s="13"/>
    </row>
    <row r="70" spans="2:14">
      <c r="B70" s="13"/>
      <c r="C70" s="13"/>
      <c r="D70" s="13"/>
      <c r="E70" s="13"/>
      <c r="F70" s="17"/>
      <c r="G70" s="17"/>
      <c r="H70" s="13"/>
      <c r="I70" s="6"/>
      <c r="J70" s="6"/>
      <c r="K70" s="6"/>
      <c r="L70" s="6"/>
      <c r="M70" s="20"/>
      <c r="N70" s="13"/>
    </row>
    <row r="71" spans="2:14">
      <c r="B71" s="13"/>
      <c r="C71" s="13"/>
      <c r="D71" s="13"/>
      <c r="E71" s="13"/>
      <c r="F71" s="17"/>
      <c r="G71" s="17"/>
      <c r="I71" s="6"/>
      <c r="J71" s="6"/>
      <c r="K71" s="6"/>
      <c r="L71" s="6"/>
      <c r="M71" s="20"/>
    </row>
    <row r="72" spans="2:14">
      <c r="B72" s="13"/>
      <c r="C72" s="13"/>
      <c r="D72" s="13"/>
      <c r="E72" s="13"/>
      <c r="F72" s="17"/>
      <c r="G72" s="17"/>
    </row>
    <row r="73" spans="2:14">
      <c r="B73" s="13"/>
      <c r="C73" s="13"/>
      <c r="D73" s="13"/>
      <c r="E73" s="13"/>
      <c r="F73" s="17"/>
      <c r="G73" s="17"/>
    </row>
    <row r="74" spans="2:14">
      <c r="B74" s="13"/>
      <c r="C74" s="13"/>
      <c r="D74" s="13"/>
      <c r="E74" s="13"/>
      <c r="F74" s="17"/>
      <c r="G74" s="17"/>
    </row>
  </sheetData>
  <mergeCells count="1">
    <mergeCell ref="H67:M67"/>
  </mergeCells>
  <printOptions horizontalCentered="1" verticalCentered="1"/>
  <pageMargins left="1" right="1" top="1" bottom="1" header="0.5" footer="0.5"/>
  <pageSetup scale="70" fitToWidth="2" fitToHeight="0" orientation="portrait" r:id="rId1"/>
  <headerFooter alignWithMargins="0">
    <oddHeader>&amp;C&amp;"Times New Roman,Bold Italic"&amp;20Avista 2017 Capital Additions Detail (System)
(Transfers to Plant)&amp;RExhibit No. ___(KKS-4)</oddHeader>
    <oddFooter>&amp;RPage &amp;P of &amp;N</oddFooter>
  </headerFooter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40"/>
  <sheetViews>
    <sheetView topLeftCell="C63" workbookViewId="0">
      <selection activeCell="N44" sqref="N44"/>
    </sheetView>
  </sheetViews>
  <sheetFormatPr defaultRowHeight="12.75"/>
  <cols>
    <col min="1" max="1" width="12.85546875" customWidth="1"/>
    <col min="2" max="2" width="44.5703125" customWidth="1"/>
    <col min="3" max="3" width="16.140625" customWidth="1"/>
    <col min="4" max="4" width="13.7109375" bestFit="1" customWidth="1"/>
    <col min="5" max="5" width="9.28515625" customWidth="1"/>
    <col min="6" max="6" width="11.85546875" style="62" bestFit="1" customWidth="1"/>
    <col min="7" max="7" width="10.5703125" customWidth="1"/>
    <col min="8" max="8" width="13.5703125" customWidth="1"/>
    <col min="9" max="9" width="11.85546875" bestFit="1" customWidth="1"/>
    <col min="10" max="10" width="10.5703125" customWidth="1"/>
    <col min="11" max="11" width="14" customWidth="1"/>
    <col min="13" max="13" width="11.85546875" bestFit="1" customWidth="1"/>
    <col min="14" max="14" width="10.5703125" bestFit="1" customWidth="1"/>
    <col min="15" max="15" width="14" customWidth="1"/>
  </cols>
  <sheetData>
    <row r="2" spans="1:7" ht="13.5" thickBot="1"/>
    <row r="3" spans="1:7">
      <c r="B3" s="224" t="s">
        <v>301</v>
      </c>
      <c r="C3" s="231"/>
      <c r="D3" s="231"/>
      <c r="E3" s="225"/>
    </row>
    <row r="4" spans="1:7">
      <c r="B4" s="228" t="s">
        <v>261</v>
      </c>
      <c r="C4" s="229"/>
      <c r="D4" s="229"/>
      <c r="E4" s="230"/>
    </row>
    <row r="5" spans="1:7" ht="25.5">
      <c r="A5" s="66" t="s">
        <v>151</v>
      </c>
      <c r="B5" s="160" t="s">
        <v>262</v>
      </c>
      <c r="C5" s="158" t="s">
        <v>260</v>
      </c>
      <c r="D5" s="158" t="s">
        <v>263</v>
      </c>
      <c r="E5" s="159" t="s">
        <v>264</v>
      </c>
      <c r="F5" s="69"/>
      <c r="G5" s="69">
        <v>2017</v>
      </c>
    </row>
    <row r="6" spans="1:7" ht="5.25" customHeight="1">
      <c r="A6" s="35"/>
      <c r="B6" s="70"/>
      <c r="C6" s="71"/>
      <c r="D6" s="72"/>
      <c r="E6" s="73"/>
      <c r="G6" s="62"/>
    </row>
    <row r="7" spans="1:7">
      <c r="A7" s="12" t="str">
        <f>'2014'!B6</f>
        <v>GP-1</v>
      </c>
      <c r="B7" s="74" t="str">
        <f>VLOOKUP(A7,'2014'!$B$6:$C$15,2,FALSE)</f>
        <v>Hydro - Base Load Hydro</v>
      </c>
      <c r="C7" s="75">
        <f>'2014'!F6</f>
        <v>1126041.01</v>
      </c>
      <c r="D7" s="75">
        <f>'2015'!F6</f>
        <v>1149000</v>
      </c>
      <c r="E7" s="76">
        <v>1149000</v>
      </c>
      <c r="F7" s="17"/>
      <c r="G7" s="17">
        <f>'2017'!F6</f>
        <v>1149000</v>
      </c>
    </row>
    <row r="8" spans="1:7">
      <c r="A8" s="12" t="str">
        <f>'2014'!B7</f>
        <v>GP-2</v>
      </c>
      <c r="B8" s="74" t="str">
        <f>VLOOKUP(A8,'2014'!$B$6:$C$15,2,FALSE)</f>
        <v>Hydro - Clark Fork Settlement Agreement</v>
      </c>
      <c r="C8" s="71">
        <f>'2014'!F7</f>
        <v>8001449.0700000003</v>
      </c>
      <c r="D8" s="71">
        <f>'2015'!F7</f>
        <v>13988010</v>
      </c>
      <c r="E8" s="77">
        <v>6053795</v>
      </c>
      <c r="F8" s="17"/>
      <c r="G8" s="17">
        <f>'2017'!F7</f>
        <v>22835510</v>
      </c>
    </row>
    <row r="9" spans="1:7">
      <c r="A9" s="12" t="str">
        <f>'2014'!B8</f>
        <v>GP-3</v>
      </c>
      <c r="B9" s="74" t="str">
        <f>VLOOKUP(A9,'2014'!$B$6:$C$15,2,FALSE)</f>
        <v>Hydro - Generation Battery Replacement</v>
      </c>
      <c r="C9" s="71">
        <f>'2014'!F8</f>
        <v>100000</v>
      </c>
      <c r="D9" s="71">
        <f>'2015'!F8</f>
        <v>250000</v>
      </c>
      <c r="E9" s="77">
        <v>250000</v>
      </c>
      <c r="F9" s="17"/>
      <c r="G9" s="17">
        <f>'2017'!F8</f>
        <v>250000</v>
      </c>
    </row>
    <row r="10" spans="1:7">
      <c r="A10" s="12" t="str">
        <f>'2014'!B9</f>
        <v>GP-4</v>
      </c>
      <c r="B10" s="74" t="str">
        <f>VLOOKUP(A10,'2014'!$B$6:$C$15,2,FALSE)</f>
        <v>Hydro - Hydro Safety Minor Blanket</v>
      </c>
      <c r="C10" s="71">
        <f>'2014'!F9</f>
        <v>65000</v>
      </c>
      <c r="D10" s="71">
        <f>'2015'!F9</f>
        <v>70000</v>
      </c>
      <c r="E10" s="77">
        <v>75000</v>
      </c>
      <c r="F10" s="17"/>
      <c r="G10" s="17">
        <f>'2017'!F9</f>
        <v>80000</v>
      </c>
    </row>
    <row r="11" spans="1:7">
      <c r="A11" s="12" t="s">
        <v>161</v>
      </c>
      <c r="B11" s="74" t="str">
        <f>'2015'!C10</f>
        <v>Hydro - Little Falls Plant Upgrade</v>
      </c>
      <c r="C11" s="71">
        <v>0</v>
      </c>
      <c r="D11" s="71">
        <f>'2015'!F10</f>
        <v>14300000</v>
      </c>
      <c r="E11" s="77">
        <v>9000000</v>
      </c>
      <c r="F11" s="17"/>
      <c r="G11" s="17">
        <f>'2017'!F10</f>
        <v>10000000</v>
      </c>
    </row>
    <row r="12" spans="1:7">
      <c r="A12" s="12" t="str">
        <f>'2014'!B10</f>
        <v>GP-6</v>
      </c>
      <c r="B12" s="74" t="str">
        <f>VLOOKUP(A12,'2014'!$B$6:$C$15,2,FALSE)</f>
        <v>Hydro - Nine Mile Rehab</v>
      </c>
      <c r="C12" s="71">
        <f>'2014'!F10</f>
        <v>5174801.7700000005</v>
      </c>
      <c r="D12" s="71">
        <f>'2015'!F11</f>
        <v>51323000</v>
      </c>
      <c r="E12" s="77">
        <v>9870733</v>
      </c>
      <c r="F12" s="17"/>
      <c r="G12" s="17">
        <f>'2017'!F11</f>
        <v>858089</v>
      </c>
    </row>
    <row r="13" spans="1:7">
      <c r="A13" s="12" t="str">
        <f>'2014'!B11</f>
        <v>GP-7</v>
      </c>
      <c r="B13" s="74" t="str">
        <f>VLOOKUP(A13,'2014'!$B$6:$C$15,2,FALSE)</f>
        <v>Hydro - Regulating Hydro</v>
      </c>
      <c r="C13" s="71">
        <f>'2014'!F11</f>
        <v>3026954.56</v>
      </c>
      <c r="D13" s="71">
        <f>'2015'!F12</f>
        <v>4136001</v>
      </c>
      <c r="E13" s="77">
        <v>3533000</v>
      </c>
      <c r="F13" s="17"/>
      <c r="G13" s="17">
        <f>'2017'!F12</f>
        <v>3533000</v>
      </c>
    </row>
    <row r="14" spans="1:7">
      <c r="A14" s="12" t="str">
        <f>'2014'!B12</f>
        <v>GP-8</v>
      </c>
      <c r="B14" s="74" t="str">
        <f>VLOOKUP(A14,'2014'!$B$6:$C$15,2,FALSE)</f>
        <v>Hydro - Spokane River License Implementation</v>
      </c>
      <c r="C14" s="71">
        <f>'2014'!F12</f>
        <v>-9486.0699999999961</v>
      </c>
      <c r="D14" s="71">
        <f>'2015'!F13</f>
        <v>461700</v>
      </c>
      <c r="E14" s="77">
        <v>16898450</v>
      </c>
      <c r="F14" s="17"/>
      <c r="G14" s="17">
        <f>'2017'!F13</f>
        <v>516448</v>
      </c>
    </row>
    <row r="15" spans="1:7">
      <c r="A15" s="12" t="str">
        <f>'2014'!B13</f>
        <v>GP-9</v>
      </c>
      <c r="B15" s="74" t="str">
        <f>VLOOKUP(A15,'2014'!$B$6:$C$15,2,FALSE)</f>
        <v>Other  - Base Load Thermal Plant</v>
      </c>
      <c r="C15" s="71">
        <f>'2014'!F13</f>
        <v>200851.02000000002</v>
      </c>
      <c r="D15" s="71">
        <f>'2015'!F14</f>
        <v>2200000</v>
      </c>
      <c r="E15" s="77">
        <v>2200000</v>
      </c>
      <c r="F15" s="17"/>
      <c r="G15" s="17">
        <f>'2017'!F14</f>
        <v>2200000</v>
      </c>
    </row>
    <row r="16" spans="1:7">
      <c r="A16" s="12" t="s">
        <v>113</v>
      </c>
      <c r="B16" s="74" t="str">
        <f>'2015'!C15</f>
        <v>Other  - Peaking Generation</v>
      </c>
      <c r="C16" s="71">
        <v>0</v>
      </c>
      <c r="D16" s="71">
        <f>'2015'!F15</f>
        <v>500000</v>
      </c>
      <c r="E16" s="77">
        <v>500000</v>
      </c>
      <c r="F16" s="17"/>
      <c r="G16" s="17">
        <f>'2017'!F15</f>
        <v>500000</v>
      </c>
    </row>
    <row r="17" spans="1:8">
      <c r="A17" s="12" t="str">
        <f>'2014'!B14</f>
        <v>GP-11</v>
      </c>
      <c r="B17" s="74" t="str">
        <f>VLOOKUP(A17,'2014'!$B$6:$C$15,2,FALSE)</f>
        <v>Thermal - Kettle Falls Water Supply</v>
      </c>
      <c r="C17" s="71">
        <f>'2014'!F14</f>
        <v>1000000</v>
      </c>
      <c r="D17" s="71">
        <v>0</v>
      </c>
      <c r="E17" s="77">
        <v>0</v>
      </c>
      <c r="G17" s="17">
        <f>'2017'!F16</f>
        <v>0</v>
      </c>
    </row>
    <row r="18" spans="1:8">
      <c r="A18" s="12" t="str">
        <f>'2014'!B15</f>
        <v>GP-12</v>
      </c>
      <c r="B18" s="74" t="str">
        <f>VLOOKUP(A18,'2014'!$B$6:$C$15,2,FALSE)</f>
        <v>Thermal - Colstrip Thermal Capital</v>
      </c>
      <c r="C18" s="71">
        <f>'2014'!F15</f>
        <v>1459297</v>
      </c>
      <c r="D18" s="71">
        <f>'2015'!F16</f>
        <v>2497285</v>
      </c>
      <c r="E18" s="77">
        <v>10479816</v>
      </c>
      <c r="G18" s="17">
        <f>'2017'!F17</f>
        <v>730000</v>
      </c>
    </row>
    <row r="19" spans="1:8">
      <c r="A19" s="12" t="str">
        <f>'2016'!B17</f>
        <v>GP-13</v>
      </c>
      <c r="B19" s="74" t="str">
        <f>'2016'!C17</f>
        <v>Other - Coyote Springs LTSA</v>
      </c>
      <c r="C19" s="71">
        <v>0</v>
      </c>
      <c r="D19" s="71">
        <v>0</v>
      </c>
      <c r="E19" s="77">
        <v>2000000</v>
      </c>
      <c r="G19" s="17">
        <f>'2017'!F18</f>
        <v>2842000</v>
      </c>
      <c r="H19" s="54" t="s">
        <v>285</v>
      </c>
    </row>
    <row r="20" spans="1:8">
      <c r="A20" s="12" t="str">
        <f>'2015'!B17</f>
        <v>GP-14</v>
      </c>
      <c r="B20" s="74" t="str">
        <f>'2015'!C17</f>
        <v>Hydro - Noxon Spare Coils</v>
      </c>
      <c r="C20" s="71">
        <v>0</v>
      </c>
      <c r="D20" s="71">
        <f>'2015'!F17</f>
        <v>1350000</v>
      </c>
      <c r="E20" s="77"/>
      <c r="F20" s="17"/>
      <c r="G20" s="17">
        <f>'2017'!F19</f>
        <v>9616800</v>
      </c>
      <c r="H20" s="48" t="s">
        <v>286</v>
      </c>
    </row>
    <row r="21" spans="1:8">
      <c r="A21" s="12" t="str">
        <f>'2015'!B18</f>
        <v>GP-15</v>
      </c>
      <c r="B21" s="74" t="str">
        <f>'2015'!C18</f>
        <v>Hydro - Post Falls South Channel Replacement</v>
      </c>
      <c r="C21" s="71">
        <v>0</v>
      </c>
      <c r="D21" s="71">
        <f>'2015'!F18</f>
        <v>11008000</v>
      </c>
      <c r="E21" s="77">
        <v>0</v>
      </c>
      <c r="G21" s="17">
        <f>'2017'!F20</f>
        <v>7930000</v>
      </c>
      <c r="H21" s="48" t="s">
        <v>287</v>
      </c>
    </row>
    <row r="22" spans="1:8">
      <c r="A22" s="12" t="str">
        <f>'2015'!B19</f>
        <v>GP-16</v>
      </c>
      <c r="B22" s="74" t="str">
        <f>'2015'!C19</f>
        <v>Hydro - Cabinet Gorge Unit 1 Refurbishment</v>
      </c>
      <c r="C22" s="71">
        <v>0</v>
      </c>
      <c r="D22" s="71">
        <f>'2015'!F19</f>
        <v>11400000</v>
      </c>
      <c r="E22" s="77">
        <v>0</v>
      </c>
      <c r="G22" s="17">
        <f>'2017'!F21</f>
        <v>4172000</v>
      </c>
      <c r="H22" s="48" t="s">
        <v>288</v>
      </c>
    </row>
    <row r="23" spans="1:8" hidden="1">
      <c r="A23" s="12"/>
      <c r="B23" s="74" t="e">
        <f>VLOOKUP(A23,'2014'!$B$6:$C$15,2,FALSE)</f>
        <v>#N/A</v>
      </c>
      <c r="C23" s="71"/>
      <c r="D23" s="71"/>
      <c r="E23" s="77"/>
      <c r="G23" s="17"/>
    </row>
    <row r="24" spans="1:8" hidden="1">
      <c r="A24" s="12"/>
      <c r="B24" s="74" t="e">
        <f>VLOOKUP(A24,'2014'!$B$6:$C$15,2,FALSE)</f>
        <v>#N/A</v>
      </c>
      <c r="C24" s="71"/>
      <c r="D24" s="71"/>
      <c r="E24" s="77"/>
      <c r="G24" s="17"/>
    </row>
    <row r="25" spans="1:8">
      <c r="A25" s="13" t="s">
        <v>304</v>
      </c>
      <c r="B25" s="79" t="s">
        <v>306</v>
      </c>
      <c r="C25" s="71">
        <f>'2014'!F16</f>
        <v>19000</v>
      </c>
      <c r="D25" s="71"/>
      <c r="E25" s="77"/>
      <c r="G25" s="17"/>
    </row>
    <row r="26" spans="1:8">
      <c r="A26" s="13"/>
      <c r="B26" s="79"/>
      <c r="C26" s="80">
        <f>SUM(C7:C25)</f>
        <v>20163908.359999999</v>
      </c>
      <c r="D26" s="80">
        <f>SUM(D7:D24)</f>
        <v>114632996</v>
      </c>
      <c r="E26" s="81">
        <f>SUM(E7:E24)</f>
        <v>62009794</v>
      </c>
      <c r="G26" s="82">
        <f>SUM(G7:G25)</f>
        <v>67212847</v>
      </c>
    </row>
    <row r="27" spans="1:8" ht="13.5" thickBot="1">
      <c r="B27" s="83"/>
      <c r="C27" s="84"/>
      <c r="D27" s="84"/>
      <c r="E27" s="85"/>
      <c r="F27" s="20"/>
    </row>
    <row r="29" spans="1:8" ht="13.5" thickBot="1"/>
    <row r="30" spans="1:8">
      <c r="B30" s="224" t="s">
        <v>296</v>
      </c>
      <c r="C30" s="231"/>
      <c r="D30" s="231"/>
      <c r="E30" s="225"/>
    </row>
    <row r="31" spans="1:8">
      <c r="B31" s="228" t="s">
        <v>298</v>
      </c>
      <c r="C31" s="229"/>
      <c r="D31" s="229"/>
      <c r="E31" s="230"/>
    </row>
    <row r="32" spans="1:8" ht="25.5">
      <c r="B32" s="160" t="s">
        <v>262</v>
      </c>
      <c r="C32" s="173" t="s">
        <v>260</v>
      </c>
      <c r="D32" s="173" t="s">
        <v>263</v>
      </c>
      <c r="E32" s="162" t="s">
        <v>264</v>
      </c>
      <c r="F32" s="69"/>
      <c r="G32" s="69">
        <v>2017</v>
      </c>
    </row>
    <row r="33" spans="1:8" ht="6.75" customHeight="1">
      <c r="B33" s="70"/>
      <c r="C33" s="72"/>
      <c r="D33" s="72"/>
      <c r="E33" s="73"/>
    </row>
    <row r="34" spans="1:8">
      <c r="A34" s="12" t="str">
        <f>'2014'!B22</f>
        <v>G-1</v>
      </c>
      <c r="B34" s="74" t="str">
        <f>VLOOKUP(A34,'2015'!$B$25:$C$32,2,FALSE)</f>
        <v>Capital Tools &amp; Stores Equipment</v>
      </c>
      <c r="C34" s="75">
        <f>'2014'!F22</f>
        <v>588805.85000000009</v>
      </c>
      <c r="D34" s="75">
        <f>'2015'!F25</f>
        <v>2348325</v>
      </c>
      <c r="E34" s="76">
        <f>'2016'!F23</f>
        <v>2400000</v>
      </c>
      <c r="F34" s="87"/>
      <c r="G34" s="71">
        <f>'2017'!F24</f>
        <v>2400000</v>
      </c>
    </row>
    <row r="35" spans="1:8">
      <c r="A35" s="12" t="str">
        <f>'2014'!B23</f>
        <v>G-2</v>
      </c>
      <c r="B35" s="74" t="str">
        <f>VLOOKUP(A35,'2015'!$B$25:$C$32,2,FALSE)</f>
        <v>COF Long-Term Restructuring Plan</v>
      </c>
      <c r="C35" s="71">
        <f>'2014'!F23</f>
        <v>2085444.92</v>
      </c>
      <c r="D35" s="71">
        <f>'2015'!F26</f>
        <v>8500000</v>
      </c>
      <c r="E35" s="77">
        <f>'2016'!F24</f>
        <v>4000000</v>
      </c>
      <c r="F35" s="87"/>
      <c r="G35" s="71"/>
    </row>
    <row r="36" spans="1:8">
      <c r="A36" s="12" t="str">
        <f>'2014'!B24</f>
        <v>G-3</v>
      </c>
      <c r="B36" s="74" t="str">
        <f>'2014'!C24</f>
        <v>Dollar Road Service Center Addition &amp; Remodel</v>
      </c>
      <c r="C36" s="71">
        <f>'2014'!F24</f>
        <v>1000</v>
      </c>
      <c r="D36" s="71">
        <v>0</v>
      </c>
      <c r="E36" s="77">
        <v>0</v>
      </c>
      <c r="F36" s="87"/>
      <c r="G36" s="71"/>
    </row>
    <row r="37" spans="1:8">
      <c r="A37" s="12" t="str">
        <f>'2014'!B25</f>
        <v>G-4</v>
      </c>
      <c r="B37" s="74" t="str">
        <f>VLOOKUP(A37,'2015'!$B$25:$C$32,2,FALSE)</f>
        <v>Structures and Improvements/Furniture</v>
      </c>
      <c r="C37" s="71">
        <f>'2014'!F25</f>
        <v>575398</v>
      </c>
      <c r="D37" s="71">
        <f>'2015'!F27</f>
        <v>4600000</v>
      </c>
      <c r="E37" s="77">
        <f>'2016'!F25</f>
        <v>3600001</v>
      </c>
      <c r="F37" s="87"/>
      <c r="G37" s="71">
        <f>'2017'!F25</f>
        <v>3600001</v>
      </c>
    </row>
    <row r="38" spans="1:8">
      <c r="A38" s="12" t="str">
        <f>'2015'!B28</f>
        <v>G-5</v>
      </c>
      <c r="B38" s="74" t="str">
        <f>VLOOKUP(A38,'2015'!$B$25:$C$32,2,FALSE)</f>
        <v>Battery Storage</v>
      </c>
      <c r="C38" s="71">
        <v>0</v>
      </c>
      <c r="D38" s="71">
        <f>'2015'!F28</f>
        <v>2062504</v>
      </c>
      <c r="E38" s="77">
        <f>'2016'!F26</f>
        <v>406012</v>
      </c>
      <c r="F38" s="87"/>
      <c r="G38" s="71"/>
    </row>
    <row r="39" spans="1:8">
      <c r="A39" s="12" t="str">
        <f>'2014'!B26</f>
        <v>G-6</v>
      </c>
      <c r="B39" s="74" t="str">
        <f>VLOOKUP(A39,'2015'!$B$25:$C$32,2,FALSE)</f>
        <v>Apprentice Training</v>
      </c>
      <c r="C39" s="71">
        <f>'2014'!F26</f>
        <v>5000</v>
      </c>
      <c r="D39" s="71">
        <f>'2015'!F29</f>
        <v>60000</v>
      </c>
      <c r="E39" s="77">
        <f>'2016'!F27</f>
        <v>60000</v>
      </c>
      <c r="F39" s="87"/>
      <c r="G39" s="71">
        <f>'2017'!F26</f>
        <v>60000</v>
      </c>
    </row>
    <row r="40" spans="1:8">
      <c r="A40" s="12" t="str">
        <f>'2014'!B27</f>
        <v>G-7</v>
      </c>
      <c r="B40" s="74" t="str">
        <f>VLOOKUP(A40,'2015'!$B$25:$C$32,2,FALSE)</f>
        <v>HVAC Renovation Project</v>
      </c>
      <c r="C40" s="71">
        <f>'2014'!F27</f>
        <v>2545.81</v>
      </c>
      <c r="D40" s="71">
        <f>'2015'!F30</f>
        <v>9250000</v>
      </c>
      <c r="E40" s="77">
        <v>0</v>
      </c>
      <c r="F40" s="87"/>
      <c r="G40" s="71"/>
    </row>
    <row r="41" spans="1:8">
      <c r="A41" s="12" t="str">
        <f>'2015'!B31</f>
        <v>G-9</v>
      </c>
      <c r="B41" s="74" t="str">
        <f>VLOOKUP(A41,'2015'!$B$25:$C$32,2,FALSE)</f>
        <v>New Deer Park Service Center</v>
      </c>
      <c r="C41" s="71">
        <v>0</v>
      </c>
      <c r="D41" s="71">
        <f>'2015'!F31</f>
        <v>2750000</v>
      </c>
      <c r="E41" s="77">
        <v>0</v>
      </c>
      <c r="F41" s="87"/>
      <c r="G41" s="71"/>
    </row>
    <row r="42" spans="1:8">
      <c r="A42" s="12" t="str">
        <f>'2015'!B32</f>
        <v>G-10</v>
      </c>
      <c r="B42" s="74" t="str">
        <f>VLOOKUP(A42,'2015'!$B$25:$C$32,2,FALSE)</f>
        <v>COF Long-term Restructure Ph2</v>
      </c>
      <c r="C42" s="71">
        <f>'[1]2014'!D29</f>
        <v>0</v>
      </c>
      <c r="D42" s="71">
        <f>'2015'!F32</f>
        <v>2000000</v>
      </c>
      <c r="E42" s="77">
        <v>0</v>
      </c>
      <c r="F42" s="87"/>
      <c r="G42" s="71">
        <f>'2017'!F27</f>
        <v>5000000</v>
      </c>
    </row>
    <row r="43" spans="1:8" hidden="1">
      <c r="A43" s="12" t="str">
        <f>'[1]2016'!B29</f>
        <v>G-14</v>
      </c>
      <c r="B43" s="74" t="str">
        <f>'[1]2016'!C29</f>
        <v>Jack Stewart Training Center Expansion</v>
      </c>
      <c r="C43" s="71"/>
      <c r="D43" s="71"/>
      <c r="E43" s="77"/>
      <c r="F43" s="87"/>
      <c r="G43" s="71"/>
    </row>
    <row r="44" spans="1:8">
      <c r="A44" s="12"/>
      <c r="B44" s="74"/>
      <c r="C44" s="71"/>
      <c r="D44" s="71"/>
      <c r="E44" s="77"/>
      <c r="F44" s="87"/>
      <c r="G44" s="71">
        <f>'2017'!F28</f>
        <v>10000000</v>
      </c>
      <c r="H44" s="13" t="s">
        <v>290</v>
      </c>
    </row>
    <row r="45" spans="1:8">
      <c r="A45" s="12"/>
      <c r="B45" s="74"/>
      <c r="C45" s="80">
        <f>SUM(C34:C44)</f>
        <v>3258194.58</v>
      </c>
      <c r="D45" s="80">
        <f>SUM(D34:D44)</f>
        <v>31570829</v>
      </c>
      <c r="E45" s="81">
        <f>SUM(E34:E44)</f>
        <v>10466013</v>
      </c>
      <c r="F45" s="88"/>
      <c r="G45" s="82">
        <f>SUM(G34:G44)</f>
        <v>21060001</v>
      </c>
    </row>
    <row r="46" spans="1:8" ht="13.5" thickBot="1">
      <c r="A46" s="13"/>
      <c r="B46" s="89"/>
      <c r="C46" s="90"/>
      <c r="D46" s="90"/>
      <c r="E46" s="91"/>
      <c r="F46" s="88"/>
      <c r="G46" s="20"/>
    </row>
    <row r="49" spans="1:7" ht="13.5" thickBot="1"/>
    <row r="50" spans="1:7">
      <c r="A50" s="72"/>
      <c r="B50" s="224" t="s">
        <v>297</v>
      </c>
      <c r="C50" s="231"/>
      <c r="D50" s="231"/>
      <c r="E50" s="225"/>
    </row>
    <row r="51" spans="1:7">
      <c r="A51" s="72"/>
      <c r="B51" s="228" t="s">
        <v>278</v>
      </c>
      <c r="C51" s="229"/>
      <c r="D51" s="229"/>
      <c r="E51" s="230"/>
    </row>
    <row r="52" spans="1:7" ht="25.5">
      <c r="A52" s="72"/>
      <c r="B52" s="160" t="s">
        <v>262</v>
      </c>
      <c r="C52" s="173" t="s">
        <v>260</v>
      </c>
      <c r="D52" s="173" t="s">
        <v>263</v>
      </c>
      <c r="E52" s="162" t="s">
        <v>264</v>
      </c>
      <c r="F52" s="69"/>
      <c r="G52" s="69">
        <v>2017</v>
      </c>
    </row>
    <row r="53" spans="1:7" ht="5.25" customHeight="1">
      <c r="A53" s="72"/>
      <c r="B53" s="70"/>
      <c r="C53" s="72"/>
      <c r="D53" s="72"/>
      <c r="E53" s="73"/>
    </row>
    <row r="54" spans="1:7">
      <c r="A54" s="92" t="str">
        <f>'2014'!B34</f>
        <v>NGD-1</v>
      </c>
      <c r="B54" s="79" t="str">
        <f>'2014'!C34</f>
        <v>Aldyl A Replacement</v>
      </c>
      <c r="C54" s="75">
        <f>VLOOKUP(A54,'2014'!$B$34:$F$45,5,FALSE)</f>
        <v>4341731</v>
      </c>
      <c r="D54" s="75">
        <f>VLOOKUP(A54,'2015'!$B$39:$F$51,5,FALSE)</f>
        <v>16817429</v>
      </c>
      <c r="E54" s="76">
        <f>VLOOKUP(A54,'2016'!$B$34:$F$46,5,FALSE)</f>
        <v>17385272</v>
      </c>
      <c r="F54" s="17"/>
      <c r="G54" s="17">
        <f>'2017'!F35</f>
        <v>18262977</v>
      </c>
    </row>
    <row r="55" spans="1:7">
      <c r="A55" s="92" t="str">
        <f>'2014'!B35</f>
        <v>NGD-2</v>
      </c>
      <c r="B55" s="79" t="str">
        <f>'2014'!C35</f>
        <v>Cathodic Protection</v>
      </c>
      <c r="C55" s="71">
        <f>VLOOKUP(A55,'2014'!$B$34:$F$45,5,FALSE)</f>
        <v>209543</v>
      </c>
      <c r="D55" s="71">
        <f>VLOOKUP(A55,'2015'!$B$39:$F$51,5,FALSE)</f>
        <v>950003</v>
      </c>
      <c r="E55" s="77">
        <f>VLOOKUP(A55,'2016'!$B$34:$F$46,5,FALSE)</f>
        <v>1000000</v>
      </c>
      <c r="F55" s="17"/>
      <c r="G55" s="17">
        <f>'2017'!F36</f>
        <v>1250001</v>
      </c>
    </row>
    <row r="56" spans="1:7">
      <c r="A56" s="92" t="str">
        <f>'2014'!B36</f>
        <v>NGD-3</v>
      </c>
      <c r="B56" s="93" t="str">
        <f>'2014'!C36</f>
        <v>Gas Non-Revenue Program</v>
      </c>
      <c r="C56" s="71">
        <f>VLOOKUP(A56,'2014'!$B$34:$F$45,5,FALSE)</f>
        <v>1059763</v>
      </c>
      <c r="D56" s="71">
        <f>VLOOKUP(A56,'2015'!$B$39:$F$51,5,FALSE)</f>
        <v>7663611</v>
      </c>
      <c r="E56" s="77">
        <f>VLOOKUP(A56,'2016'!$B$34:$F$46,5,FALSE)</f>
        <v>8594432</v>
      </c>
      <c r="F56" s="17"/>
      <c r="G56" s="17">
        <f>'2017'!F37</f>
        <v>8680013</v>
      </c>
    </row>
    <row r="57" spans="1:7">
      <c r="A57" s="92" t="str">
        <f>'2014'!B37</f>
        <v>NGD-4</v>
      </c>
      <c r="B57" s="93" t="str">
        <f>'2014'!C37</f>
        <v>Gas Reinforcement</v>
      </c>
      <c r="C57" s="71">
        <f>VLOOKUP(A57,'2014'!$B$34:$F$45,5,FALSE)</f>
        <v>122262</v>
      </c>
      <c r="D57" s="71">
        <f>VLOOKUP(A57,'2015'!$B$39:$F$51,5,FALSE)</f>
        <v>1000000</v>
      </c>
      <c r="E57" s="77">
        <f>VLOOKUP(A57,'2016'!$B$34:$F$46,5,FALSE)</f>
        <v>1000000</v>
      </c>
      <c r="F57" s="17"/>
      <c r="G57" s="17">
        <f>'2017'!F38</f>
        <v>800000</v>
      </c>
    </row>
    <row r="58" spans="1:7">
      <c r="A58" s="92" t="str">
        <f>'2014'!B38</f>
        <v>NGD-5</v>
      </c>
      <c r="B58" s="93" t="str">
        <f>'2014'!C38</f>
        <v>Gas Replacement Street &amp; Highway</v>
      </c>
      <c r="C58" s="71">
        <f>VLOOKUP(A58,'2014'!$B$34:$F$45,5,FALSE)</f>
        <v>1009913</v>
      </c>
      <c r="D58" s="71">
        <f>VLOOKUP(A58,'2015'!$B$39:$F$51,5,FALSE)</f>
        <v>4500000</v>
      </c>
      <c r="E58" s="77">
        <f>VLOOKUP(A58,'2016'!$B$34:$F$46,5,FALSE)</f>
        <v>4500000</v>
      </c>
      <c r="F58" s="17"/>
      <c r="G58" s="17">
        <f>'2017'!F39</f>
        <v>4500000</v>
      </c>
    </row>
    <row r="59" spans="1:7">
      <c r="A59" s="92" t="str">
        <f>'2014'!B39</f>
        <v>NGD-6</v>
      </c>
      <c r="B59" s="93" t="str">
        <f>'2014'!C39</f>
        <v>Gas Telemetry</v>
      </c>
      <c r="C59" s="71">
        <f>VLOOKUP(A59,'2014'!$B$34:$F$45,5,FALSE)</f>
        <v>53031</v>
      </c>
      <c r="D59" s="71">
        <f>VLOOKUP(A59,'2015'!$B$39:$F$51,5,FALSE)</f>
        <v>400000</v>
      </c>
      <c r="E59" s="77">
        <f>VLOOKUP(A59,'2016'!$B$34:$F$46,5,FALSE)</f>
        <v>400000</v>
      </c>
      <c r="F59" s="17"/>
      <c r="G59" s="17">
        <f>'2017'!F40</f>
        <v>400000</v>
      </c>
    </row>
    <row r="60" spans="1:7">
      <c r="A60" s="92" t="str">
        <f>'2014'!B40</f>
        <v>NGD-7</v>
      </c>
      <c r="B60" s="93" t="str">
        <f>'2014'!C40</f>
        <v>Isolated Steel Replacement</v>
      </c>
      <c r="C60" s="71">
        <f>VLOOKUP(A60,'2014'!$B$34:$F$45,5,FALSE)</f>
        <v>550413</v>
      </c>
      <c r="D60" s="71">
        <f>VLOOKUP(A60,'2015'!$B$39:$F$51,5,FALSE)</f>
        <v>3450000</v>
      </c>
      <c r="E60" s="77">
        <f>VLOOKUP(A60,'2016'!$B$34:$F$46,5,FALSE)</f>
        <v>3550001</v>
      </c>
      <c r="F60" s="17"/>
      <c r="G60" s="17">
        <f>'2017'!F41</f>
        <v>3320001</v>
      </c>
    </row>
    <row r="61" spans="1:7">
      <c r="A61" s="92" t="str">
        <f>'2014'!B41</f>
        <v>NGD-8</v>
      </c>
      <c r="B61" s="93" t="str">
        <f>'2014'!C41</f>
        <v>Overbuilt Pipe Replacement</v>
      </c>
      <c r="C61" s="71">
        <f>VLOOKUP(A61,'2014'!$B$34:$F$45,5,FALSE)</f>
        <v>80913</v>
      </c>
      <c r="D61" s="71">
        <f>VLOOKUP(A61,'2015'!$B$39:$F$51,5,FALSE)</f>
        <v>900000</v>
      </c>
      <c r="E61" s="77">
        <f>VLOOKUP(A61,'2016'!$B$34:$F$46,5,FALSE)</f>
        <v>900000</v>
      </c>
      <c r="F61" s="17"/>
      <c r="G61" s="17">
        <f>'2017'!F42</f>
        <v>900000</v>
      </c>
    </row>
    <row r="62" spans="1:7">
      <c r="A62" s="92" t="str">
        <f>'2014'!B42</f>
        <v>NGD-9</v>
      </c>
      <c r="B62" s="93" t="str">
        <f>'2014'!C42</f>
        <v>Regulator Station Reliability Replacement</v>
      </c>
      <c r="C62" s="71">
        <f>VLOOKUP(A62,'2014'!$B$34:$F$45,5,FALSE)</f>
        <v>58614</v>
      </c>
      <c r="D62" s="71">
        <f>VLOOKUP(A62,'2015'!$B$39:$F$51,5,FALSE)</f>
        <v>800001</v>
      </c>
      <c r="E62" s="77">
        <f>VLOOKUP(A62,'2016'!$B$34:$F$46,5,FALSE)</f>
        <v>800001</v>
      </c>
      <c r="F62" s="17"/>
      <c r="G62" s="17">
        <f>'2017'!F43</f>
        <v>800001</v>
      </c>
    </row>
    <row r="63" spans="1:7">
      <c r="A63" s="92" t="str">
        <f>'2014'!B43</f>
        <v>NGD-10</v>
      </c>
      <c r="B63" s="93" t="str">
        <f>'2014'!C43</f>
        <v>Replace Deteriorating Steel Gas Systems</v>
      </c>
      <c r="C63" s="71">
        <f>VLOOKUP(A63,'2014'!$B$34:$F$45,5,FALSE)</f>
        <v>107049</v>
      </c>
      <c r="D63" s="71">
        <f>VLOOKUP(A63,'2015'!$B$39:$F$51,5,FALSE)</f>
        <v>1000000</v>
      </c>
      <c r="E63" s="77">
        <f>VLOOKUP(A63,'2016'!$B$34:$F$46,5,FALSE)</f>
        <v>1000000</v>
      </c>
      <c r="F63" s="17"/>
      <c r="G63" s="17">
        <f>'2017'!F44</f>
        <v>1000000</v>
      </c>
    </row>
    <row r="64" spans="1:7">
      <c r="A64" s="92" t="str">
        <f>'2016'!B44</f>
        <v>NGD-11</v>
      </c>
      <c r="B64" s="93" t="str">
        <f>'2016'!C44</f>
        <v>Gas HP Pipeline Remediation Program</v>
      </c>
      <c r="C64" s="71">
        <v>0</v>
      </c>
      <c r="D64" s="71">
        <v>0</v>
      </c>
      <c r="E64" s="77">
        <f>VLOOKUP(A64,'2016'!$B$34:$F$46,5,FALSE)</f>
        <v>2999998</v>
      </c>
      <c r="F64" s="17"/>
      <c r="G64" s="17">
        <f>'2017'!F45</f>
        <v>2999998</v>
      </c>
    </row>
    <row r="65" spans="1:8">
      <c r="A65" s="92" t="str">
        <f>'2014'!B44</f>
        <v>NGD-12</v>
      </c>
      <c r="B65" s="93" t="str">
        <f>'2014'!C44</f>
        <v>Gas PMC Program - Capital Replacements</v>
      </c>
      <c r="C65" s="71">
        <f>VLOOKUP(A65,'2014'!$B$34:$F$45,5,FALSE)</f>
        <v>121426</v>
      </c>
      <c r="D65" s="71">
        <f>VLOOKUP(A65,'2015'!$B$39:$F$51,5,FALSE)</f>
        <v>1030000</v>
      </c>
      <c r="E65" s="77">
        <f>VLOOKUP(A65,'2016'!$B$34:$F$46,5,FALSE)</f>
        <v>1060901</v>
      </c>
      <c r="F65" s="17"/>
      <c r="G65" s="17">
        <f>'2017'!F46</f>
        <v>1092727</v>
      </c>
    </row>
    <row r="66" spans="1:8">
      <c r="A66" s="92" t="str">
        <f>'2015'!B50</f>
        <v>NGD-13</v>
      </c>
      <c r="B66" s="93" t="str">
        <f>'2015'!C50</f>
        <v>Goldendale HP</v>
      </c>
      <c r="C66" s="71">
        <v>0</v>
      </c>
      <c r="D66" s="71">
        <f>VLOOKUP(A66,'2015'!$B$39:$F$51,5,FALSE)</f>
        <v>3504911</v>
      </c>
      <c r="E66" s="77">
        <v>0</v>
      </c>
      <c r="F66" s="17"/>
      <c r="G66" s="17"/>
    </row>
    <row r="67" spans="1:8">
      <c r="A67" s="92" t="str">
        <f>'2014'!B45</f>
        <v>NGD-14</v>
      </c>
      <c r="B67" s="79" t="str">
        <f>'2014'!C45</f>
        <v>NSC Greene St HP Gas Main</v>
      </c>
      <c r="C67" s="71">
        <f>VLOOKUP(A67,'2014'!$B$34:$F$45,5,FALSE)</f>
        <v>9014</v>
      </c>
      <c r="D67" s="71">
        <v>0</v>
      </c>
      <c r="E67" s="77">
        <v>0</v>
      </c>
      <c r="F67" s="17"/>
      <c r="G67" s="17"/>
    </row>
    <row r="68" spans="1:8">
      <c r="A68" s="92" t="str">
        <f>'2015'!B51</f>
        <v>NGD-15</v>
      </c>
      <c r="B68" s="93" t="str">
        <f>'2015'!C51</f>
        <v>ERTs Replacement Program</v>
      </c>
      <c r="C68" s="71">
        <v>0</v>
      </c>
      <c r="D68" s="71">
        <f>VLOOKUP(A68,'2015'!$B$39:$F$51,5,FALSE)</f>
        <v>401891</v>
      </c>
      <c r="E68" s="77">
        <f>VLOOKUP(A68,'2016'!$B$34:$F$46,5,FALSE)</f>
        <v>443960</v>
      </c>
      <c r="F68" s="13"/>
      <c r="G68" s="17">
        <f>'2017'!F47</f>
        <v>494140</v>
      </c>
    </row>
    <row r="69" spans="1:8">
      <c r="A69" s="92" t="str">
        <f>'2016'!B47</f>
        <v>ETD-37</v>
      </c>
      <c r="B69" s="93" t="str">
        <f>'2016'!C47</f>
        <v>Washington AMI</v>
      </c>
      <c r="C69" s="71"/>
      <c r="D69" s="71"/>
      <c r="E69" s="77">
        <f>VLOOKUP(A69,'2016'!$B$34:$F$47,5,FALSE)</f>
        <v>8757628</v>
      </c>
      <c r="F69" s="13"/>
      <c r="G69" s="17">
        <f>'2017'!F48</f>
        <v>1299979</v>
      </c>
      <c r="H69" s="50" t="s">
        <v>284</v>
      </c>
    </row>
    <row r="70" spans="1:8">
      <c r="A70" s="92"/>
      <c r="B70" s="93"/>
      <c r="C70" s="80">
        <f>SUM(C54:C69)</f>
        <v>7723672</v>
      </c>
      <c r="D70" s="80">
        <f>SUM(D54:D69)</f>
        <v>42417846</v>
      </c>
      <c r="E70" s="81">
        <f>SUM(E54:E69)</f>
        <v>52392193</v>
      </c>
      <c r="F70" s="95">
        <f>SUM(F54:F67)</f>
        <v>0</v>
      </c>
      <c r="G70" s="96">
        <f>SUM(G54:G69)</f>
        <v>45799837</v>
      </c>
    </row>
    <row r="71" spans="1:8" ht="13.5" thickBot="1">
      <c r="A71" s="92"/>
      <c r="B71" s="97"/>
      <c r="C71" s="98"/>
      <c r="D71" s="98"/>
      <c r="E71" s="99"/>
      <c r="F71" s="13"/>
      <c r="G71" s="94"/>
    </row>
    <row r="72" spans="1:8">
      <c r="A72" s="12"/>
      <c r="B72" s="94"/>
      <c r="C72" s="94"/>
      <c r="D72" s="94"/>
      <c r="E72" s="17"/>
      <c r="F72" s="13"/>
      <c r="G72" s="94"/>
    </row>
    <row r="73" spans="1:8" hidden="1">
      <c r="A73" s="13"/>
      <c r="B73" s="100" t="s">
        <v>0</v>
      </c>
      <c r="C73" s="101"/>
      <c r="D73" s="101"/>
      <c r="E73" s="102"/>
      <c r="F73" s="13"/>
      <c r="G73" s="94"/>
    </row>
    <row r="74" spans="1:8" hidden="1">
      <c r="A74" s="13"/>
      <c r="B74" s="103"/>
      <c r="C74" s="72"/>
      <c r="D74" s="72"/>
      <c r="E74" s="104"/>
      <c r="F74" s="13"/>
      <c r="G74" s="94"/>
    </row>
    <row r="75" spans="1:8" hidden="1">
      <c r="B75" s="105" t="str">
        <f>'[1]2013'!C45</f>
        <v>Gas Underground Storage:</v>
      </c>
      <c r="C75" s="68" t="s">
        <v>226</v>
      </c>
      <c r="D75" s="68">
        <v>2014</v>
      </c>
      <c r="E75" s="106">
        <v>2015</v>
      </c>
      <c r="F75" s="69"/>
      <c r="G75" s="69">
        <v>2016</v>
      </c>
    </row>
    <row r="76" spans="1:8" hidden="1">
      <c r="A76" s="12"/>
      <c r="B76" s="107"/>
      <c r="C76" s="108"/>
      <c r="D76" s="109"/>
      <c r="E76" s="104"/>
    </row>
    <row r="77" spans="1:8" hidden="1">
      <c r="A77" s="12" t="str">
        <f>'[1]2013'!B46</f>
        <v>GUS-01</v>
      </c>
      <c r="B77" s="110" t="str">
        <f>'[1]2013'!C46</f>
        <v>Jackson Prairie Storage</v>
      </c>
      <c r="C77" s="71">
        <f>'[1]2013'!F46</f>
        <v>450217.51</v>
      </c>
      <c r="D77" s="71">
        <f>'[1]2014'!$F$51</f>
        <v>500000</v>
      </c>
      <c r="E77" s="111">
        <f>'[1]2015'!$F$55</f>
        <v>1000000</v>
      </c>
      <c r="F77" s="17"/>
      <c r="G77" s="17">
        <f>'[1]2016'!$F$49</f>
        <v>1000000</v>
      </c>
    </row>
    <row r="78" spans="1:8" hidden="1">
      <c r="A78" s="12"/>
      <c r="B78" s="112"/>
      <c r="C78" s="80">
        <f>SUM(C76:C77)</f>
        <v>450217.51</v>
      </c>
      <c r="D78" s="80">
        <f t="shared" ref="D78:G78" si="0">SUM(D76:D77)</f>
        <v>500000</v>
      </c>
      <c r="E78" s="113">
        <f t="shared" si="0"/>
        <v>1000000</v>
      </c>
      <c r="F78" s="20">
        <f t="shared" si="0"/>
        <v>0</v>
      </c>
      <c r="G78" s="82">
        <f t="shared" si="0"/>
        <v>1000000</v>
      </c>
    </row>
    <row r="79" spans="1:8" hidden="1">
      <c r="B79" s="114"/>
      <c r="C79" s="115"/>
      <c r="D79" s="115"/>
      <c r="E79" s="116"/>
    </row>
    <row r="80" spans="1:8" ht="13.5" thickBot="1"/>
    <row r="81" spans="1:7">
      <c r="B81" s="224" t="s">
        <v>299</v>
      </c>
      <c r="C81" s="231"/>
      <c r="D81" s="231"/>
      <c r="E81" s="225"/>
    </row>
    <row r="82" spans="1:7">
      <c r="B82" s="228" t="s">
        <v>276</v>
      </c>
      <c r="C82" s="229"/>
      <c r="D82" s="229"/>
      <c r="E82" s="230"/>
    </row>
    <row r="83" spans="1:7" ht="25.5">
      <c r="B83" s="160" t="s">
        <v>262</v>
      </c>
      <c r="C83" s="173" t="s">
        <v>260</v>
      </c>
      <c r="D83" s="173" t="s">
        <v>263</v>
      </c>
      <c r="E83" s="162" t="s">
        <v>264</v>
      </c>
      <c r="F83" s="69"/>
      <c r="G83" s="69">
        <v>2017</v>
      </c>
    </row>
    <row r="84" spans="1:7" ht="5.25" customHeight="1">
      <c r="B84" s="70"/>
      <c r="C84" s="71"/>
      <c r="D84" s="71"/>
      <c r="E84" s="77"/>
    </row>
    <row r="85" spans="1:7">
      <c r="A85" s="12" t="s">
        <v>195</v>
      </c>
      <c r="B85" s="79" t="str">
        <f>'2014'!C52</f>
        <v>Fleet Budget</v>
      </c>
      <c r="C85" s="75">
        <f>'2014'!F52</f>
        <v>1403952</v>
      </c>
      <c r="D85" s="75">
        <f>'2015'!F59</f>
        <v>7700000</v>
      </c>
      <c r="E85" s="76">
        <f>'2016'!F57</f>
        <v>7700000</v>
      </c>
      <c r="F85" s="71"/>
      <c r="G85" s="71">
        <f>'2017'!F58</f>
        <v>7700000</v>
      </c>
    </row>
    <row r="86" spans="1:7">
      <c r="A86" s="12" t="s">
        <v>196</v>
      </c>
      <c r="B86" s="79" t="str">
        <f>'2014'!C53</f>
        <v>CNG Fleet Conversion</v>
      </c>
      <c r="C86" s="71">
        <f>'2014'!F53</f>
        <v>9262</v>
      </c>
      <c r="D86" s="71">
        <v>0</v>
      </c>
      <c r="E86" s="77">
        <v>0</v>
      </c>
      <c r="F86" s="71"/>
      <c r="G86" s="71"/>
    </row>
    <row r="87" spans="1:7">
      <c r="B87" s="70"/>
      <c r="C87" s="71">
        <f>'[1]2016'!D55</f>
        <v>0</v>
      </c>
      <c r="D87" s="71">
        <f>'[1]2016'!E55</f>
        <v>0</v>
      </c>
      <c r="E87" s="77"/>
      <c r="F87" s="71"/>
      <c r="G87" s="71"/>
    </row>
    <row r="88" spans="1:7">
      <c r="B88" s="70"/>
      <c r="C88" s="80">
        <f t="shared" ref="C88:D88" si="1">SUM(C85:C87)</f>
        <v>1413214</v>
      </c>
      <c r="D88" s="80">
        <f t="shared" si="1"/>
        <v>7700000</v>
      </c>
      <c r="E88" s="81">
        <f>SUM(E85:E87)</f>
        <v>7700000</v>
      </c>
      <c r="F88" s="117">
        <f t="shared" ref="F88:G88" si="2">SUM(F85:F87)</f>
        <v>0</v>
      </c>
      <c r="G88" s="118">
        <f t="shared" si="2"/>
        <v>7700000</v>
      </c>
    </row>
    <row r="89" spans="1:7" ht="13.5" thickBot="1">
      <c r="B89" s="83"/>
      <c r="C89" s="90"/>
      <c r="D89" s="90"/>
      <c r="E89" s="91"/>
      <c r="F89" s="117"/>
      <c r="G89" s="117"/>
    </row>
    <row r="90" spans="1:7" ht="13.5" thickBot="1"/>
    <row r="91" spans="1:7">
      <c r="B91" s="224" t="s">
        <v>300</v>
      </c>
      <c r="C91" s="231"/>
      <c r="D91" s="231"/>
      <c r="E91" s="225"/>
    </row>
    <row r="92" spans="1:7">
      <c r="B92" s="228" t="s">
        <v>277</v>
      </c>
      <c r="C92" s="229"/>
      <c r="D92" s="229"/>
      <c r="E92" s="230"/>
    </row>
    <row r="93" spans="1:7" ht="25.5">
      <c r="B93" s="160" t="s">
        <v>262</v>
      </c>
      <c r="C93" s="173" t="s">
        <v>260</v>
      </c>
      <c r="D93" s="173" t="s">
        <v>263</v>
      </c>
      <c r="E93" s="162" t="s">
        <v>264</v>
      </c>
      <c r="F93" s="69"/>
      <c r="G93" s="69">
        <v>2017</v>
      </c>
    </row>
    <row r="94" spans="1:7">
      <c r="B94" s="70"/>
      <c r="C94" s="72"/>
      <c r="D94" s="72"/>
      <c r="E94" s="73"/>
    </row>
    <row r="95" spans="1:7">
      <c r="A95" s="12" t="s">
        <v>199</v>
      </c>
      <c r="B95" s="79" t="str">
        <f>VLOOKUP(A95,'2014'!$H$6:$M$13,2,FALSE)</f>
        <v>AvistaUtilities.com Upgrade</v>
      </c>
      <c r="C95" s="75">
        <f>VLOOKUP(A95,'2014'!$H$6:$M$13,6,)</f>
        <v>1538000</v>
      </c>
      <c r="D95" s="75">
        <f>VLOOKUP(A95,'2015'!$H$6:$M$14,6,FALSE)</f>
        <v>4124999</v>
      </c>
      <c r="E95" s="76">
        <f>VLOOKUP(A95,'2016'!$H$6:$M$12,6,FALSE)</f>
        <v>1999999</v>
      </c>
      <c r="F95" s="71"/>
      <c r="G95" s="71"/>
    </row>
    <row r="96" spans="1:7">
      <c r="A96" s="12" t="s">
        <v>172</v>
      </c>
      <c r="B96" s="79" t="str">
        <f>VLOOKUP(A96,'2014'!$H$6:$M$13,2,FALSE)</f>
        <v>Enterprise Business Continuity Plan</v>
      </c>
      <c r="C96" s="71">
        <f>VLOOKUP(A96,'2014'!$H$6:$M$13,6,)</f>
        <v>120500</v>
      </c>
      <c r="D96" s="71">
        <f>VLOOKUP(A96,'2015'!$H$6:$M$14,6,FALSE)</f>
        <v>450000</v>
      </c>
      <c r="E96" s="77">
        <f>VLOOKUP(A96,'2016'!$H$6:$M$12,6,FALSE)</f>
        <v>450000</v>
      </c>
      <c r="F96" s="71"/>
      <c r="G96" s="71">
        <f>'2017'!M6</f>
        <v>450000</v>
      </c>
    </row>
    <row r="97" spans="1:15">
      <c r="A97" s="12" t="s">
        <v>173</v>
      </c>
      <c r="B97" s="79" t="str">
        <f>VLOOKUP(A97,'2014'!$H$6:$M$13,2,FALSE)</f>
        <v>Mobility in the Field</v>
      </c>
      <c r="C97" s="71">
        <f>VLOOKUP(A97,'2014'!$H$6:$M$13,6,)</f>
        <v>189475</v>
      </c>
      <c r="D97" s="71">
        <f>VLOOKUP(A97,'2015'!$H$6:$M$14,6,FALSE)</f>
        <v>450000</v>
      </c>
      <c r="E97" s="77">
        <f>VLOOKUP(A97,'2016'!$H$6:$M$12,6,FALSE)</f>
        <v>320000</v>
      </c>
      <c r="F97" s="71"/>
      <c r="G97" s="71"/>
    </row>
    <row r="98" spans="1:15">
      <c r="A98" s="12" t="s">
        <v>174</v>
      </c>
      <c r="B98" s="79" t="str">
        <f>VLOOKUP(A98,'2014'!$H$6:$M$13,2,FALSE)</f>
        <v>Technology Refresh to Sustain Business Process</v>
      </c>
      <c r="C98" s="71">
        <f>VLOOKUP(A98,'2014'!$H$6:$M$13,6,)</f>
        <v>5421448</v>
      </c>
      <c r="D98" s="71">
        <f>VLOOKUP(A98,'2015'!$H$6:$M$14,6,FALSE)</f>
        <v>18594836</v>
      </c>
      <c r="E98" s="77">
        <f>VLOOKUP(A98,'2016'!$H$6:$M$12,6,FALSE)</f>
        <v>16094836</v>
      </c>
      <c r="F98" s="71"/>
      <c r="G98" s="71">
        <f>'2017'!M7</f>
        <v>16094836</v>
      </c>
    </row>
    <row r="99" spans="1:15">
      <c r="A99" s="12" t="s">
        <v>200</v>
      </c>
      <c r="B99" s="79" t="str">
        <f>'2015'!I10</f>
        <v>Customer Information and Work &amp; Asset Management System</v>
      </c>
      <c r="C99" s="71">
        <v>0</v>
      </c>
      <c r="D99" s="71">
        <f>VLOOKUP(A99,'2015'!$H$6:$M$14,6,FALSE)</f>
        <v>95108321</v>
      </c>
      <c r="E99" s="77">
        <v>0</v>
      </c>
      <c r="F99" s="71"/>
      <c r="G99" s="71"/>
    </row>
    <row r="100" spans="1:15">
      <c r="A100" s="12" t="s">
        <v>175</v>
      </c>
      <c r="B100" s="79" t="str">
        <f>VLOOKUP(A100,'2014'!$H$6:$M$13,2,FALSE)</f>
        <v>Enterprise Security</v>
      </c>
      <c r="C100" s="71">
        <f>VLOOKUP(A100,'2014'!$H$6:$M$13,6,)</f>
        <v>665883</v>
      </c>
      <c r="D100" s="71">
        <f>VLOOKUP(A100,'2015'!$H$6:$M$14,6,FALSE)</f>
        <v>3800000</v>
      </c>
      <c r="E100" s="77">
        <f>VLOOKUP(A100,'2016'!$H$6:$M$12,6,FALSE)</f>
        <v>3200016</v>
      </c>
      <c r="F100" s="71"/>
      <c r="G100" s="71">
        <f>'2017'!M8</f>
        <v>3200004</v>
      </c>
    </row>
    <row r="101" spans="1:15">
      <c r="A101" s="12" t="s">
        <v>176</v>
      </c>
      <c r="B101" s="79" t="str">
        <f>VLOOKUP(A101,'2014'!$H$6:$M$13,2,FALSE)</f>
        <v>Technology Expansion to Enable Business Process</v>
      </c>
      <c r="C101" s="71">
        <f>VLOOKUP(A101,'2014'!$H$6:$M$13,6,)</f>
        <v>1661454</v>
      </c>
      <c r="D101" s="71">
        <f>VLOOKUP(A101,'2015'!$H$6:$M$14,6,FALSE)</f>
        <v>6069092</v>
      </c>
      <c r="E101" s="77">
        <f>VLOOKUP(A101,'2016'!$H$6:$M$12,6,FALSE)</f>
        <v>5551908</v>
      </c>
      <c r="F101" s="71"/>
      <c r="G101" s="71">
        <f>'2017'!M9</f>
        <v>5799092</v>
      </c>
    </row>
    <row r="102" spans="1:15">
      <c r="A102" s="12" t="s">
        <v>201</v>
      </c>
      <c r="B102" s="79" t="str">
        <f>VLOOKUP(A102,'2014'!$H$6:$M$13,2,FALSE)</f>
        <v>Trove Sunstone Integration</v>
      </c>
      <c r="C102" s="71">
        <f>VLOOKUP(A102,'2014'!$H$6:$M$13,6,)</f>
        <v>244691</v>
      </c>
      <c r="D102" s="71"/>
      <c r="E102" s="77">
        <v>0</v>
      </c>
      <c r="F102" s="71"/>
      <c r="G102" s="71"/>
    </row>
    <row r="103" spans="1:15">
      <c r="A103" s="12" t="s">
        <v>177</v>
      </c>
      <c r="B103" s="79" t="str">
        <f>VLOOKUP(A103,'2014'!$H$6:$M$13,2,FALSE)</f>
        <v>High Voltage Protection Upgrade</v>
      </c>
      <c r="C103" s="71">
        <f>VLOOKUP(A103,'2014'!$H$6:$M$13,6,)</f>
        <v>484993.99</v>
      </c>
      <c r="D103" s="71">
        <f>VLOOKUP(A103,'2015'!$H$6:$M$14,6,FALSE)</f>
        <v>719028</v>
      </c>
      <c r="E103" s="77">
        <f>VLOOKUP(A103,'2016'!$H$6:$M$12,6,FALSE)</f>
        <v>415442</v>
      </c>
      <c r="F103" s="71"/>
      <c r="G103" s="71"/>
    </row>
    <row r="104" spans="1:15">
      <c r="A104" s="12" t="s">
        <v>109</v>
      </c>
      <c r="B104" s="79" t="str">
        <f>'2015'!I14</f>
        <v>Next Generation Radio Refresh</v>
      </c>
      <c r="C104" s="71"/>
      <c r="D104" s="71">
        <f>VLOOKUP(A104,'2015'!$H$6:$M$14,6,FALSE)</f>
        <v>4200000</v>
      </c>
      <c r="E104" s="77"/>
      <c r="F104" s="71"/>
      <c r="G104" s="71"/>
    </row>
    <row r="105" spans="1:15">
      <c r="A105" s="12" t="s">
        <v>265</v>
      </c>
      <c r="B105" s="79" t="str">
        <f>'2014'!I14</f>
        <v>Microwave Refresh</v>
      </c>
      <c r="C105" s="71">
        <f>'2014'!M14</f>
        <v>652505.99</v>
      </c>
      <c r="D105" s="71">
        <f>'2015'!M15</f>
        <v>2362680</v>
      </c>
      <c r="E105" s="77">
        <f>'2016'!M13</f>
        <v>3050000</v>
      </c>
      <c r="G105" s="71">
        <f>'2017'!M10</f>
        <v>3050000</v>
      </c>
    </row>
    <row r="106" spans="1:15">
      <c r="B106" s="70"/>
      <c r="C106" s="80">
        <f>SUM(C95:C105)</f>
        <v>10978950.98</v>
      </c>
      <c r="D106" s="80">
        <f>SUM(D95:D105)</f>
        <v>135878956</v>
      </c>
      <c r="E106" s="81">
        <f>SUM(E95:E105)</f>
        <v>31082201</v>
      </c>
      <c r="F106" s="117"/>
      <c r="G106" s="71">
        <f>'2017'!M11</f>
        <v>15608191</v>
      </c>
      <c r="H106" s="7" t="s">
        <v>289</v>
      </c>
    </row>
    <row r="107" spans="1:15" ht="13.5" thickBot="1">
      <c r="B107" s="83"/>
      <c r="C107" s="90"/>
      <c r="D107" s="90"/>
      <c r="E107" s="91"/>
      <c r="F107" s="117"/>
      <c r="G107" s="118">
        <f>SUM(G95:G106)</f>
        <v>44202123</v>
      </c>
    </row>
    <row r="109" spans="1:15">
      <c r="C109" s="62"/>
      <c r="D109" s="62"/>
      <c r="E109" s="62"/>
      <c r="G109" s="62"/>
      <c r="H109" s="62"/>
      <c r="I109" s="62"/>
      <c r="J109" s="62"/>
      <c r="K109" s="62"/>
    </row>
    <row r="110" spans="1:15">
      <c r="C110" s="115"/>
      <c r="D110" s="115"/>
      <c r="E110" s="115"/>
      <c r="F110" s="115"/>
      <c r="G110" s="115"/>
      <c r="H110" s="115"/>
      <c r="I110" s="115"/>
      <c r="J110" s="115"/>
      <c r="K110" s="115"/>
    </row>
    <row r="111" spans="1:15" ht="25.5" customHeight="1">
      <c r="B111" s="100" t="s">
        <v>0</v>
      </c>
      <c r="C111" s="232" t="s">
        <v>259</v>
      </c>
      <c r="D111" s="233"/>
      <c r="E111" s="234"/>
      <c r="F111" s="232">
        <v>2015</v>
      </c>
      <c r="G111" s="233"/>
      <c r="H111" s="234"/>
      <c r="I111" s="232">
        <v>2016</v>
      </c>
      <c r="J111" s="233"/>
      <c r="K111" s="234"/>
      <c r="M111" s="235">
        <v>2017</v>
      </c>
      <c r="N111" s="235"/>
      <c r="O111" s="235"/>
    </row>
    <row r="112" spans="1:15" ht="63.75">
      <c r="B112" s="119" t="str">
        <f>'[1]2013'!I18</f>
        <v>Electric Transmission / Distribution:</v>
      </c>
      <c r="C112" s="120" t="s">
        <v>100</v>
      </c>
      <c r="D112" s="121" t="s">
        <v>101</v>
      </c>
      <c r="E112" s="122" t="s">
        <v>103</v>
      </c>
      <c r="F112" s="120" t="s">
        <v>100</v>
      </c>
      <c r="G112" s="121" t="s">
        <v>101</v>
      </c>
      <c r="H112" s="122" t="s">
        <v>103</v>
      </c>
      <c r="I112" s="120" t="s">
        <v>100</v>
      </c>
      <c r="J112" s="121" t="s">
        <v>101</v>
      </c>
      <c r="K112" s="122" t="s">
        <v>103</v>
      </c>
      <c r="M112" s="120" t="s">
        <v>100</v>
      </c>
      <c r="N112" s="121" t="s">
        <v>101</v>
      </c>
      <c r="O112" s="122" t="s">
        <v>103</v>
      </c>
    </row>
    <row r="113" spans="1:15">
      <c r="B113" s="107"/>
      <c r="C113" s="123"/>
      <c r="D113" s="124"/>
      <c r="E113" s="125"/>
      <c r="F113" s="123"/>
      <c r="G113" s="124"/>
      <c r="H113" s="125"/>
      <c r="I113" s="123"/>
      <c r="J113" s="124"/>
      <c r="K113" s="125"/>
    </row>
    <row r="114" spans="1:15">
      <c r="A114" s="12" t="s">
        <v>178</v>
      </c>
      <c r="B114" s="110" t="str">
        <f>VLOOKUP(A114,'2014'!$H$19:$I$51,2,FALSE)</f>
        <v>Colstrip Transmission/PNACI</v>
      </c>
      <c r="C114" s="126">
        <f>VLOOKUP(A114,'2014'!$H$19:$L$51,4,FALSE)</f>
        <v>75113</v>
      </c>
      <c r="D114" s="71">
        <v>0</v>
      </c>
      <c r="E114" s="127">
        <f>SUM(C114:D114)</f>
        <v>75113</v>
      </c>
      <c r="F114" s="126">
        <f>VLOOKUP(A114,'2015'!$H$24:$L$54,4,FALSE)</f>
        <v>491436</v>
      </c>
      <c r="G114" s="71">
        <v>0</v>
      </c>
      <c r="H114" s="127">
        <f>F114+G114</f>
        <v>491436</v>
      </c>
      <c r="I114" s="126">
        <f>VLOOKUP(A114,'2016'!$H$23:$L$53,4,FALSE)</f>
        <v>496528</v>
      </c>
      <c r="J114" s="71">
        <v>0</v>
      </c>
      <c r="K114" s="127">
        <f>SUM(I114:J114)</f>
        <v>496528</v>
      </c>
      <c r="M114" s="17">
        <f>'2017'!K24</f>
        <v>515724</v>
      </c>
      <c r="N114" s="17">
        <f>'2017'!L24</f>
        <v>0</v>
      </c>
      <c r="O114" s="20">
        <f>SUM(M114:N114)</f>
        <v>515724</v>
      </c>
    </row>
    <row r="115" spans="1:15">
      <c r="A115" s="12" t="s">
        <v>179</v>
      </c>
      <c r="B115" s="110" t="str">
        <f>VLOOKUP(A115,'2014'!$H$19:$I$51,2,FALSE)</f>
        <v>Distribution Grid Modernization</v>
      </c>
      <c r="C115" s="126">
        <f>VLOOKUP(A115,'2014'!$H$19:$L$51,4,FALSE)</f>
        <v>0</v>
      </c>
      <c r="D115" s="71">
        <f>VLOOKUP(A115,'2014'!$H$19:$L$51,5,FALSE)</f>
        <v>4252396</v>
      </c>
      <c r="E115" s="127">
        <f t="shared" ref="E115:E149" si="3">SUM(C115:D115)</f>
        <v>4252396</v>
      </c>
      <c r="F115" s="126">
        <f>VLOOKUP(A115,'2015'!$H$24:$L$54,4,FALSE)</f>
        <v>0</v>
      </c>
      <c r="G115" s="71">
        <f>VLOOKUP(A115,'2015'!$H$24:$L$54,5,FALSE)</f>
        <v>10925001</v>
      </c>
      <c r="H115" s="127">
        <f t="shared" ref="H115:H150" si="4">F115+G115</f>
        <v>10925001</v>
      </c>
      <c r="I115" s="126">
        <f>VLOOKUP(A115,'2016'!$H$23:$L$53,4,FALSE)</f>
        <v>0</v>
      </c>
      <c r="J115" s="71">
        <f>VLOOKUP(A115,'2016'!$H$23:$L$53,5,FALSE)</f>
        <v>11000003</v>
      </c>
      <c r="K115" s="127">
        <f t="shared" ref="K115:K151" si="5">SUM(I115:J115)</f>
        <v>11000003</v>
      </c>
      <c r="M115" s="17">
        <f>'2017'!K25</f>
        <v>0</v>
      </c>
      <c r="N115" s="17">
        <f>'2017'!L25</f>
        <v>13000002</v>
      </c>
      <c r="O115" s="20">
        <f t="shared" ref="O115:O151" si="6">SUM(M115:N115)</f>
        <v>13000002</v>
      </c>
    </row>
    <row r="116" spans="1:15">
      <c r="A116" s="12" t="s">
        <v>180</v>
      </c>
      <c r="B116" s="110" t="str">
        <f>VLOOKUP(A116,'2014'!$H$19:$I$51,2,FALSE)</f>
        <v>Distribution Line Protection</v>
      </c>
      <c r="C116" s="126">
        <f>VLOOKUP(A116,'2014'!$H$19:$L$51,4,FALSE)</f>
        <v>0</v>
      </c>
      <c r="D116" s="71">
        <f>VLOOKUP(A116,'2014'!$H$19:$L$51,5,FALSE)</f>
        <v>147185</v>
      </c>
      <c r="E116" s="127">
        <f t="shared" si="3"/>
        <v>147185</v>
      </c>
      <c r="F116" s="126">
        <f>VLOOKUP(A116,'2015'!$H$24:$L$54,4,FALSE)</f>
        <v>0</v>
      </c>
      <c r="G116" s="71">
        <f>VLOOKUP(A116,'2015'!$H$24:$L$54,5,FALSE)</f>
        <v>125000</v>
      </c>
      <c r="H116" s="127">
        <f t="shared" si="4"/>
        <v>125000</v>
      </c>
      <c r="I116" s="126">
        <f>VLOOKUP(A116,'2016'!$H$23:$L$53,4,FALSE)</f>
        <v>0</v>
      </c>
      <c r="J116" s="71">
        <f>VLOOKUP(A116,'2016'!$H$23:$L$53,5,FALSE)</f>
        <v>125000</v>
      </c>
      <c r="K116" s="127">
        <f t="shared" si="5"/>
        <v>125000</v>
      </c>
      <c r="M116" s="17">
        <f>'2017'!K26</f>
        <v>0</v>
      </c>
      <c r="N116" s="17">
        <f>'2017'!L26</f>
        <v>125000</v>
      </c>
      <c r="O116" s="20">
        <f t="shared" si="6"/>
        <v>125000</v>
      </c>
    </row>
    <row r="117" spans="1:15">
      <c r="A117" s="12" t="s">
        <v>181</v>
      </c>
      <c r="B117" s="110" t="str">
        <f>VLOOKUP(A117,'2014'!$H$19:$I$51,2,FALSE)</f>
        <v>Distribution Minor Rebuild</v>
      </c>
      <c r="C117" s="126">
        <f>VLOOKUP(A117,'2014'!$H$19:$L$51,4,FALSE)</f>
        <v>0</v>
      </c>
      <c r="D117" s="71">
        <f>VLOOKUP(A117,'2014'!$H$19:$L$51,5,FALSE)</f>
        <v>1545156</v>
      </c>
      <c r="E117" s="127">
        <f t="shared" si="3"/>
        <v>1545156</v>
      </c>
      <c r="F117" s="126">
        <f>VLOOKUP(A117,'2015'!$H$24:$L$54,4,FALSE)</f>
        <v>0</v>
      </c>
      <c r="G117" s="71">
        <f>VLOOKUP(A117,'2015'!$H$24:$L$54,5,FALSE)</f>
        <v>8300010</v>
      </c>
      <c r="H117" s="127">
        <f t="shared" si="4"/>
        <v>8300010</v>
      </c>
      <c r="I117" s="126">
        <f>VLOOKUP(A117,'2016'!$H$23:$L$53,4,FALSE)</f>
        <v>0</v>
      </c>
      <c r="J117" s="71">
        <f>VLOOKUP(A117,'2016'!$H$23:$L$53,5,FALSE)</f>
        <v>8300007</v>
      </c>
      <c r="K117" s="127">
        <f t="shared" si="5"/>
        <v>8300007</v>
      </c>
      <c r="M117" s="17">
        <f>'2017'!K27</f>
        <v>0</v>
      </c>
      <c r="N117" s="17">
        <f>'2017'!L27</f>
        <v>8300007</v>
      </c>
      <c r="O117" s="20">
        <f t="shared" si="6"/>
        <v>8300007</v>
      </c>
    </row>
    <row r="118" spans="1:15">
      <c r="A118" s="12" t="s">
        <v>182</v>
      </c>
      <c r="B118" s="110" t="str">
        <f>VLOOKUP(A118,'2014'!$H$19:$I$51,2,FALSE)</f>
        <v>Distribution Transformer Change-Out Program</v>
      </c>
      <c r="C118" s="126">
        <f>VLOOKUP(A118,'2014'!$H$19:$L$51,4,FALSE)</f>
        <v>0</v>
      </c>
      <c r="D118" s="71">
        <f>VLOOKUP(A118,'2014'!$H$19:$L$51,5,FALSE)</f>
        <v>597068</v>
      </c>
      <c r="E118" s="127">
        <f t="shared" si="3"/>
        <v>597068</v>
      </c>
      <c r="F118" s="126">
        <f>VLOOKUP(A118,'2015'!$H$24:$L$54,4,FALSE)</f>
        <v>0</v>
      </c>
      <c r="G118" s="71">
        <f>VLOOKUP(A118,'2015'!$H$24:$L$54,5,FALSE)</f>
        <v>4700000</v>
      </c>
      <c r="H118" s="127">
        <f t="shared" si="4"/>
        <v>4700000</v>
      </c>
      <c r="I118" s="126">
        <f>VLOOKUP(A118,'2016'!$H$23:$L$53,4,FALSE)</f>
        <v>0</v>
      </c>
      <c r="J118" s="71">
        <f>VLOOKUP(A118,'2016'!$H$23:$L$53,5,FALSE)</f>
        <v>4700000</v>
      </c>
      <c r="K118" s="127">
        <f t="shared" si="5"/>
        <v>4700000</v>
      </c>
      <c r="M118" s="17">
        <f>'2017'!K28</f>
        <v>0</v>
      </c>
      <c r="N118" s="17">
        <f>'2017'!L28</f>
        <v>1100000</v>
      </c>
      <c r="O118" s="20">
        <f t="shared" si="6"/>
        <v>1100000</v>
      </c>
    </row>
    <row r="119" spans="1:15">
      <c r="A119" s="12" t="s">
        <v>183</v>
      </c>
      <c r="B119" s="110" t="str">
        <f>VLOOKUP(A119,'2014'!$H$19:$I$51,2,FALSE)</f>
        <v>Distribution Wood Pole Management</v>
      </c>
      <c r="C119" s="126">
        <f>VLOOKUP(A119,'2014'!$H$19:$L$51,4,FALSE)</f>
        <v>0</v>
      </c>
      <c r="D119" s="71">
        <f>VLOOKUP(A119,'2014'!$H$19:$L$51,5,FALSE)</f>
        <v>1197801</v>
      </c>
      <c r="E119" s="127">
        <f t="shared" si="3"/>
        <v>1197801</v>
      </c>
      <c r="F119" s="126">
        <f>VLOOKUP(A119,'2015'!$H$24:$L$54,4,FALSE)</f>
        <v>0</v>
      </c>
      <c r="G119" s="71">
        <f>VLOOKUP(A119,'2015'!$H$24:$L$54,5,FALSE)</f>
        <v>11000002</v>
      </c>
      <c r="H119" s="127">
        <f t="shared" si="4"/>
        <v>11000002</v>
      </c>
      <c r="I119" s="126">
        <f>VLOOKUP(A119,'2016'!$H$23:$L$53,4,FALSE)</f>
        <v>0</v>
      </c>
      <c r="J119" s="71">
        <f>VLOOKUP(A119,'2016'!$H$23:$L$53,5,FALSE)</f>
        <v>11000002</v>
      </c>
      <c r="K119" s="127">
        <f t="shared" si="5"/>
        <v>11000002</v>
      </c>
      <c r="M119" s="17">
        <f>'2017'!K29</f>
        <v>0</v>
      </c>
      <c r="N119" s="17">
        <f>'2017'!L29</f>
        <v>12000005</v>
      </c>
      <c r="O119" s="20">
        <f t="shared" si="6"/>
        <v>12000005</v>
      </c>
    </row>
    <row r="120" spans="1:15">
      <c r="A120" s="12" t="s">
        <v>218</v>
      </c>
      <c r="B120" s="110" t="str">
        <f>VLOOKUP(A120,'2014'!$H$19:$I$51,2,FALSE)</f>
        <v>Meter Minor Blanket</v>
      </c>
      <c r="C120" s="126">
        <f>VLOOKUP(A120,'2014'!$H$19:$L$51,4,FALSE)</f>
        <v>0</v>
      </c>
      <c r="D120" s="71">
        <f>VLOOKUP(A120,'2014'!$H$19:$L$51,5,FALSE)</f>
        <v>1038787</v>
      </c>
      <c r="E120" s="127">
        <f t="shared" si="3"/>
        <v>1038787</v>
      </c>
      <c r="F120" s="126">
        <f>VLOOKUP(A120,'2015'!$H$24:$L$54,4,FALSE)</f>
        <v>0</v>
      </c>
      <c r="G120" s="71">
        <f>VLOOKUP(A120,'2015'!$H$24:$L$54,5,FALSE)</f>
        <v>5805980</v>
      </c>
      <c r="H120" s="127">
        <f t="shared" si="4"/>
        <v>5805980</v>
      </c>
      <c r="I120" s="126">
        <f>VLOOKUP(A120,'2016'!$H$23:$L$53,4,FALSE)</f>
        <v>0</v>
      </c>
      <c r="J120" s="71">
        <f>VLOOKUP(A120,'2016'!$H$23:$L$53,5,FALSE)</f>
        <v>5805980</v>
      </c>
      <c r="K120" s="127">
        <f t="shared" si="5"/>
        <v>5805980</v>
      </c>
      <c r="M120" s="17">
        <f>'2017'!K30</f>
        <v>0</v>
      </c>
      <c r="N120" s="17">
        <f>'2017'!L30</f>
        <v>4976980</v>
      </c>
      <c r="O120" s="20">
        <f t="shared" si="6"/>
        <v>4976980</v>
      </c>
    </row>
    <row r="121" spans="1:15">
      <c r="A121" s="12" t="s">
        <v>184</v>
      </c>
      <c r="B121" s="110" t="str">
        <f>VLOOKUP(A121,'2014'!$H$19:$I$51,2,FALSE)</f>
        <v>Electric Replacement/Relocation</v>
      </c>
      <c r="C121" s="126">
        <f>VLOOKUP(A121,'2014'!$H$19:$L$51,4,FALSE)</f>
        <v>0</v>
      </c>
      <c r="D121" s="71">
        <f>VLOOKUP(A121,'2014'!$H$19:$L$51,5,FALSE)</f>
        <v>437086</v>
      </c>
      <c r="E121" s="127">
        <f t="shared" si="3"/>
        <v>437086</v>
      </c>
      <c r="F121" s="126">
        <f>VLOOKUP(A121,'2015'!$H$24:$L$54,4,FALSE)</f>
        <v>0</v>
      </c>
      <c r="G121" s="71">
        <f>VLOOKUP(A121,'2015'!$H$24:$L$54,5,FALSE)</f>
        <v>2400003</v>
      </c>
      <c r="H121" s="127">
        <f t="shared" si="4"/>
        <v>2400003</v>
      </c>
      <c r="I121" s="126">
        <f>VLOOKUP(A121,'2016'!$H$23:$L$53,4,FALSE)</f>
        <v>0</v>
      </c>
      <c r="J121" s="71">
        <f>VLOOKUP(A121,'2016'!$H$23:$L$53,5,FALSE)</f>
        <v>2500002</v>
      </c>
      <c r="K121" s="127">
        <f t="shared" si="5"/>
        <v>2500002</v>
      </c>
      <c r="M121" s="17">
        <f>'2017'!K31</f>
        <v>0</v>
      </c>
      <c r="N121" s="17">
        <f>'2017'!L31</f>
        <v>2600002</v>
      </c>
      <c r="O121" s="20">
        <f t="shared" si="6"/>
        <v>2600002</v>
      </c>
    </row>
    <row r="122" spans="1:15">
      <c r="A122" s="12" t="s">
        <v>185</v>
      </c>
      <c r="B122" s="110" t="str">
        <f>VLOOKUP(A122,'2014'!$H$19:$I$51,2,FALSE)</f>
        <v>Environmental Compliance</v>
      </c>
      <c r="C122" s="126">
        <f>VLOOKUP(A122,'2014'!$H$19:$L$51,4,FALSE)</f>
        <v>8000</v>
      </c>
      <c r="D122" s="71">
        <f>VLOOKUP(A122,'2014'!$H$19:$L$51,5,FALSE)</f>
        <v>37500</v>
      </c>
      <c r="E122" s="127">
        <f t="shared" si="3"/>
        <v>45500</v>
      </c>
      <c r="F122" s="126">
        <f>VLOOKUP(A122,'2015'!$H$24:$L$54,4,FALSE)</f>
        <v>349996</v>
      </c>
      <c r="G122" s="71">
        <f>VLOOKUP(A122,'2015'!$H$24:$L$54,5,FALSE)</f>
        <v>150000</v>
      </c>
      <c r="H122" s="127">
        <f t="shared" si="4"/>
        <v>499996</v>
      </c>
      <c r="I122" s="126">
        <f>VLOOKUP(A122,'2016'!$H$23:$L$53,4,FALSE)</f>
        <v>349996</v>
      </c>
      <c r="J122" s="71">
        <f>VLOOKUP(A122,'2016'!$H$23:$L$53,5,FALSE)</f>
        <v>150000</v>
      </c>
      <c r="K122" s="127">
        <f t="shared" si="5"/>
        <v>499996</v>
      </c>
      <c r="M122" s="17">
        <f>'2017'!K32</f>
        <v>499996</v>
      </c>
      <c r="N122" s="17">
        <f>'2017'!L32</f>
        <v>0</v>
      </c>
      <c r="O122" s="20">
        <f t="shared" si="6"/>
        <v>499996</v>
      </c>
    </row>
    <row r="123" spans="1:15">
      <c r="A123" s="12" t="s">
        <v>118</v>
      </c>
      <c r="B123" s="110" t="str">
        <f>VLOOKUP(A123,'2014'!$H$19:$I$51,2,FALSE)</f>
        <v>Primary URD Cable Replacement</v>
      </c>
      <c r="C123" s="126">
        <f>VLOOKUP(A123,'2014'!$H$19:$L$51,4,FALSE)</f>
        <v>0</v>
      </c>
      <c r="D123" s="71">
        <f>VLOOKUP(A123,'2014'!$H$19:$L$51,5,FALSE)</f>
        <v>73855</v>
      </c>
      <c r="E123" s="127">
        <f t="shared" si="3"/>
        <v>73855</v>
      </c>
      <c r="F123" s="126">
        <f>VLOOKUP(A123,'2015'!$H$24:$L$54,4,FALSE)</f>
        <v>0</v>
      </c>
      <c r="G123" s="71">
        <f>VLOOKUP(A123,'2015'!$H$24:$L$54,5,FALSE)</f>
        <v>999999</v>
      </c>
      <c r="H123" s="127">
        <f t="shared" si="4"/>
        <v>999999</v>
      </c>
      <c r="I123" s="126"/>
      <c r="J123" s="71"/>
      <c r="K123" s="127">
        <f t="shared" si="5"/>
        <v>0</v>
      </c>
      <c r="M123" s="17">
        <f>'2017'!K33</f>
        <v>0</v>
      </c>
      <c r="N123" s="17"/>
      <c r="O123" s="20">
        <f t="shared" si="6"/>
        <v>0</v>
      </c>
    </row>
    <row r="124" spans="1:15">
      <c r="A124" s="12" t="s">
        <v>119</v>
      </c>
      <c r="B124" s="110" t="str">
        <f>VLOOKUP(A124,'2014'!$H$19:$I$51,2,FALSE)</f>
        <v>Reconductors and Rebuilds</v>
      </c>
      <c r="C124" s="126">
        <f>VLOOKUP(A124,'2014'!$H$19:$L$51,4,FALSE)</f>
        <v>10685579.1</v>
      </c>
      <c r="D124" s="71">
        <f>VLOOKUP(A124,'2014'!$H$19:$L$51,5,FALSE)</f>
        <v>0</v>
      </c>
      <c r="E124" s="127">
        <f t="shared" si="3"/>
        <v>10685579.1</v>
      </c>
      <c r="F124" s="126">
        <f>VLOOKUP(A124,'2015'!$H$24:$L$54,4,FALSE)</f>
        <v>11762946</v>
      </c>
      <c r="G124" s="71">
        <f>VLOOKUP(A124,'2015'!$H$24:$L$54,5,FALSE)</f>
        <v>2500000</v>
      </c>
      <c r="H124" s="127">
        <f t="shared" si="4"/>
        <v>14262946</v>
      </c>
      <c r="I124" s="126">
        <f>VLOOKUP(A124,'2016'!$H$23:$L$53,4,FALSE)</f>
        <v>21161135</v>
      </c>
      <c r="J124" s="71">
        <f>VLOOKUP(A124,'2016'!$H$23:$L$53,5,FALSE)</f>
        <v>2500000</v>
      </c>
      <c r="K124" s="127">
        <f t="shared" si="5"/>
        <v>23661135</v>
      </c>
      <c r="M124" s="17">
        <f>'2017'!K33</f>
        <v>0</v>
      </c>
      <c r="N124" s="17">
        <f>'2017'!L33</f>
        <v>2500000</v>
      </c>
      <c r="O124" s="20">
        <f t="shared" si="6"/>
        <v>2500000</v>
      </c>
    </row>
    <row r="125" spans="1:15">
      <c r="A125" s="12" t="s">
        <v>120</v>
      </c>
      <c r="B125" s="110" t="str">
        <f>VLOOKUP(A125,'2014'!$H$19:$I$51,2,FALSE)</f>
        <v>Segment Reconductor and FDR Tie Program</v>
      </c>
      <c r="C125" s="126">
        <f>VLOOKUP(A125,'2014'!$H$19:$L$51,4,FALSE)</f>
        <v>0</v>
      </c>
      <c r="D125" s="71">
        <f>VLOOKUP(A125,'2014'!$H$19:$L$51,5,FALSE)</f>
        <v>2689447</v>
      </c>
      <c r="E125" s="127">
        <f t="shared" si="3"/>
        <v>2689447</v>
      </c>
      <c r="F125" s="126">
        <f>VLOOKUP(A125,'2015'!$H$24:$L$54,4,FALSE)</f>
        <v>0</v>
      </c>
      <c r="G125" s="71">
        <f>VLOOKUP(A125,'2015'!$H$24:$L$54,5,FALSE)</f>
        <v>2920222</v>
      </c>
      <c r="H125" s="127">
        <f t="shared" si="4"/>
        <v>2920222</v>
      </c>
      <c r="I125" s="126">
        <f>VLOOKUP(A125,'2016'!$H$23:$L$53,4,FALSE)</f>
        <v>0</v>
      </c>
      <c r="J125" s="71">
        <f>VLOOKUP(A125,'2016'!$H$23:$L$53,5,FALSE)</f>
        <v>2674524</v>
      </c>
      <c r="K125" s="127">
        <f t="shared" si="5"/>
        <v>2674524</v>
      </c>
      <c r="M125" s="17">
        <f>'2017'!K34</f>
        <v>18327393</v>
      </c>
      <c r="N125" s="17">
        <f>'2017'!L34</f>
        <v>3399816</v>
      </c>
      <c r="O125" s="20">
        <f t="shared" si="6"/>
        <v>21727209</v>
      </c>
    </row>
    <row r="126" spans="1:15">
      <c r="A126" s="12" t="s">
        <v>121</v>
      </c>
      <c r="B126" s="110" t="str">
        <f>VLOOKUP(A126,'2014'!$H$19:$I$51,2,FALSE)</f>
        <v>Spokane Electric Network</v>
      </c>
      <c r="C126" s="126">
        <f>VLOOKUP(A126,'2014'!$H$19:$L$51,4,FALSE)</f>
        <v>0</v>
      </c>
      <c r="D126" s="71">
        <f>VLOOKUP(A126,'2014'!$H$19:$L$51,5,FALSE)</f>
        <v>441075.11</v>
      </c>
      <c r="E126" s="127">
        <f t="shared" si="3"/>
        <v>441075.11</v>
      </c>
      <c r="F126" s="126">
        <f>VLOOKUP(A126,'2015'!$H$24:$L$54,4,FALSE)</f>
        <v>0</v>
      </c>
      <c r="G126" s="71">
        <f>VLOOKUP(A126,'2015'!$H$24:$L$54,5,FALSE)</f>
        <v>2300303</v>
      </c>
      <c r="H126" s="127">
        <f t="shared" si="4"/>
        <v>2300303</v>
      </c>
      <c r="I126" s="126">
        <f>VLOOKUP(A126,'2016'!$H$23:$L$53,4,FALSE)</f>
        <v>0</v>
      </c>
      <c r="J126" s="71">
        <f>VLOOKUP(A126,'2016'!$H$23:$L$53,5,FALSE)</f>
        <v>2298006</v>
      </c>
      <c r="K126" s="127">
        <f t="shared" si="5"/>
        <v>2298006</v>
      </c>
      <c r="M126" s="17">
        <f>'2017'!K35</f>
        <v>0</v>
      </c>
      <c r="N126" s="17">
        <f>'2017'!L35</f>
        <v>2298006</v>
      </c>
      <c r="O126" s="20">
        <f t="shared" si="6"/>
        <v>2298006</v>
      </c>
    </row>
    <row r="127" spans="1:15">
      <c r="A127" s="12" t="s">
        <v>122</v>
      </c>
      <c r="B127" s="110" t="str">
        <f>VLOOKUP(A127,'2014'!$H$19:$I$51,2,FALSE)</f>
        <v>Storms</v>
      </c>
      <c r="C127" s="126">
        <f>VLOOKUP(A127,'2014'!$H$19:$L$51,4,FALSE)</f>
        <v>427446</v>
      </c>
      <c r="D127" s="71">
        <f>VLOOKUP(A127,'2014'!$H$19:$L$51,5,FALSE)</f>
        <v>529643</v>
      </c>
      <c r="E127" s="127">
        <f t="shared" si="3"/>
        <v>957089</v>
      </c>
      <c r="F127" s="126">
        <f>VLOOKUP(A127,'2015'!$H$24:$L$54,4,FALSE)</f>
        <v>1000000</v>
      </c>
      <c r="G127" s="71">
        <f>VLOOKUP(A127,'2015'!$H$24:$L$54,5,FALSE)</f>
        <v>2000000</v>
      </c>
      <c r="H127" s="127">
        <f t="shared" si="4"/>
        <v>3000000</v>
      </c>
      <c r="I127" s="126">
        <f>VLOOKUP(A127,'2016'!$H$23:$L$53,4,FALSE)</f>
        <v>890000</v>
      </c>
      <c r="J127" s="71">
        <f>VLOOKUP(A127,'2016'!$H$23:$L$53,5,FALSE)</f>
        <v>1900001</v>
      </c>
      <c r="K127" s="127">
        <f t="shared" si="5"/>
        <v>2790001</v>
      </c>
      <c r="M127" s="17">
        <f>'2017'!K36</f>
        <v>882701</v>
      </c>
      <c r="N127" s="17">
        <f>'2017'!L36</f>
        <v>2000001</v>
      </c>
      <c r="O127" s="20">
        <f t="shared" si="6"/>
        <v>2882702</v>
      </c>
    </row>
    <row r="128" spans="1:15">
      <c r="A128" s="12" t="s">
        <v>123</v>
      </c>
      <c r="B128" s="110" t="str">
        <f>VLOOKUP(A128,'2014'!$H$19:$I$51,2,FALSE)</f>
        <v>Substation - 115 kV Line Relay Upgrades</v>
      </c>
      <c r="C128" s="126">
        <f>VLOOKUP(A128,'2014'!$H$19:$L$51,4,FALSE)</f>
        <v>262471.89</v>
      </c>
      <c r="D128" s="71">
        <f>VLOOKUP(A128,'2014'!$H$19:$L$51,5,FALSE)</f>
        <v>0</v>
      </c>
      <c r="E128" s="127">
        <f t="shared" si="3"/>
        <v>262471.89</v>
      </c>
      <c r="F128" s="126">
        <f>VLOOKUP(A128,'2015'!$H$24:$L$54,4,FALSE)</f>
        <v>1525000</v>
      </c>
      <c r="G128" s="71">
        <f>VLOOKUP(A128,'2015'!$H$24:$L$54,5,FALSE)</f>
        <v>0</v>
      </c>
      <c r="H128" s="127">
        <f t="shared" si="4"/>
        <v>1525000</v>
      </c>
      <c r="I128" s="126"/>
      <c r="J128" s="71"/>
      <c r="K128" s="127">
        <f t="shared" si="5"/>
        <v>0</v>
      </c>
      <c r="M128" s="17"/>
      <c r="N128" s="17"/>
      <c r="O128" s="20">
        <f t="shared" si="6"/>
        <v>0</v>
      </c>
    </row>
    <row r="129" spans="1:15">
      <c r="A129" s="12" t="s">
        <v>124</v>
      </c>
      <c r="B129" s="110" t="str">
        <f>VLOOKUP(A129,'2014'!$H$19:$I$51,2,FALSE)</f>
        <v>Substation - Asset Mgmt. Capital Maintenance</v>
      </c>
      <c r="C129" s="126">
        <f>VLOOKUP(A129,'2014'!$H$19:$L$51,4,FALSE)</f>
        <v>74271</v>
      </c>
      <c r="D129" s="71">
        <f>VLOOKUP(A129,'2014'!$H$19:$L$51,5,FALSE)</f>
        <v>155195</v>
      </c>
      <c r="E129" s="127">
        <f t="shared" si="3"/>
        <v>229466</v>
      </c>
      <c r="F129" s="126">
        <f>VLOOKUP(A129,'2015'!$H$24:$L$54,4,FALSE)</f>
        <v>1200000</v>
      </c>
      <c r="G129" s="71">
        <f>VLOOKUP(A129,'2015'!$H$24:$L$54,5,FALSE)</f>
        <v>1507716</v>
      </c>
      <c r="H129" s="127">
        <f t="shared" si="4"/>
        <v>2707716</v>
      </c>
      <c r="I129" s="126">
        <f>VLOOKUP(A129,'2016'!$H$23:$L$53,4,FALSE)</f>
        <v>3300000</v>
      </c>
      <c r="J129" s="71">
        <f>VLOOKUP(A129,'2016'!$H$23:$L$53,5,FALSE)</f>
        <v>1518835</v>
      </c>
      <c r="K129" s="127">
        <f t="shared" si="5"/>
        <v>4818835</v>
      </c>
      <c r="M129" s="17">
        <f>'2017'!K37</f>
        <v>3300000</v>
      </c>
      <c r="N129" s="17">
        <f>'2017'!L37</f>
        <v>1551453</v>
      </c>
      <c r="O129" s="20">
        <f t="shared" si="6"/>
        <v>4851453</v>
      </c>
    </row>
    <row r="130" spans="1:15">
      <c r="A130" s="12" t="s">
        <v>125</v>
      </c>
      <c r="B130" s="110" t="str">
        <f>VLOOKUP(A130,'2014'!$H$19:$I$51,2,FALSE)</f>
        <v>Substation - Capital Spares</v>
      </c>
      <c r="C130" s="126">
        <f>VLOOKUP(A130,'2014'!$H$19:$L$51,4,FALSE)</f>
        <v>245299.1</v>
      </c>
      <c r="D130" s="71">
        <f>VLOOKUP(A130,'2014'!$H$19:$L$51,5,FALSE)</f>
        <v>6295.67</v>
      </c>
      <c r="E130" s="127">
        <f t="shared" si="3"/>
        <v>251594.77000000002</v>
      </c>
      <c r="F130" s="126">
        <f>VLOOKUP(A130,'2015'!$H$24:$L$54,4,FALSE)</f>
        <v>3900000</v>
      </c>
      <c r="G130" s="71">
        <f>VLOOKUP(A130,'2015'!$H$24:$L$54,5,FALSE)</f>
        <v>1200000</v>
      </c>
      <c r="H130" s="127">
        <f t="shared" si="4"/>
        <v>5100000</v>
      </c>
      <c r="I130" s="126">
        <f>VLOOKUP(A130,'2016'!$H$23:$L$53,4,FALSE)</f>
        <v>4915000</v>
      </c>
      <c r="J130" s="71">
        <f>VLOOKUP(A130,'2016'!$H$23:$L$53,5,FALSE)</f>
        <v>1200000</v>
      </c>
      <c r="K130" s="127">
        <f t="shared" si="5"/>
        <v>6115000</v>
      </c>
      <c r="M130" s="17">
        <f>'2017'!K38</f>
        <v>1200000</v>
      </c>
      <c r="N130" s="17">
        <f>'2017'!L38</f>
        <v>800000</v>
      </c>
      <c r="O130" s="20">
        <f t="shared" si="6"/>
        <v>2000000</v>
      </c>
    </row>
    <row r="131" spans="1:15">
      <c r="A131" s="12" t="s">
        <v>126</v>
      </c>
      <c r="B131" s="110" t="str">
        <f>VLOOKUP(A131,'2014'!$H$19:$I$51,2,FALSE)</f>
        <v>Substation - Distribution Station Rebuilds</v>
      </c>
      <c r="C131" s="126">
        <f>VLOOKUP(A131,'2014'!$H$19:$L$51,4,FALSE)</f>
        <v>22518</v>
      </c>
      <c r="D131" s="71">
        <f>VLOOKUP(A131,'2014'!$H$19:$L$51,5,FALSE)</f>
        <v>5849662</v>
      </c>
      <c r="E131" s="127">
        <f t="shared" si="3"/>
        <v>5872180</v>
      </c>
      <c r="F131" s="126">
        <f>VLOOKUP(A131,'2015'!$H$24:$L$54,4,FALSE)</f>
        <v>274999</v>
      </c>
      <c r="G131" s="71">
        <f>VLOOKUP(A131,'2015'!$H$24:$L$54,5,FALSE)</f>
        <v>2112403</v>
      </c>
      <c r="H131" s="127">
        <f t="shared" si="4"/>
        <v>2387402</v>
      </c>
      <c r="I131" s="126">
        <f>VLOOKUP(A131,'2016'!$H$23:$L$53,4,FALSE)</f>
        <v>3565001</v>
      </c>
      <c r="J131" s="71">
        <f>VLOOKUP(A131,'2016'!$H$23:$L$53,5,FALSE)</f>
        <v>2283884</v>
      </c>
      <c r="K131" s="127">
        <f t="shared" si="5"/>
        <v>5848885</v>
      </c>
      <c r="M131" s="17">
        <f>'2017'!K39</f>
        <v>2865031</v>
      </c>
      <c r="N131" s="17">
        <f>'2017'!L39</f>
        <v>3315229</v>
      </c>
      <c r="O131" s="20">
        <f t="shared" si="6"/>
        <v>6180260</v>
      </c>
    </row>
    <row r="132" spans="1:15">
      <c r="A132" s="12" t="s">
        <v>127</v>
      </c>
      <c r="B132" s="110" t="str">
        <f>VLOOKUP(A132,'2014'!$H$19:$I$51,2,FALSE)</f>
        <v>Substation - New Distribution Stations</v>
      </c>
      <c r="C132" s="126">
        <f>VLOOKUP(A132,'2014'!$H$19:$L$51,4,FALSE)</f>
        <v>0</v>
      </c>
      <c r="D132" s="71">
        <f>VLOOKUP(A132,'2014'!$H$19:$L$51,5,FALSE)</f>
        <v>412192</v>
      </c>
      <c r="E132" s="127">
        <f t="shared" si="3"/>
        <v>412192</v>
      </c>
      <c r="F132" s="126">
        <f>VLOOKUP(A132,'2015'!$H$24:$L$54,4,FALSE)</f>
        <v>0</v>
      </c>
      <c r="G132" s="71">
        <f>VLOOKUP(A132,'2015'!$H$24:$L$54,5,FALSE)</f>
        <v>2026134</v>
      </c>
      <c r="H132" s="127">
        <f t="shared" si="4"/>
        <v>2026134</v>
      </c>
      <c r="I132" s="126">
        <f>VLOOKUP(A132,'2016'!$H$23:$L$53,4,FALSE)</f>
        <v>0</v>
      </c>
      <c r="J132" s="71">
        <f>VLOOKUP(A132,'2016'!$H$23:$L$53,5,FALSE)</f>
        <v>74775</v>
      </c>
      <c r="K132" s="127">
        <f t="shared" si="5"/>
        <v>74775</v>
      </c>
      <c r="M132" s="17">
        <f>'2017'!K40</f>
        <v>0</v>
      </c>
      <c r="N132" s="17">
        <f>'2017'!L40</f>
        <v>2322913</v>
      </c>
      <c r="O132" s="20">
        <f t="shared" si="6"/>
        <v>2322913</v>
      </c>
    </row>
    <row r="133" spans="1:15">
      <c r="A133" s="12" t="s">
        <v>128</v>
      </c>
      <c r="B133" s="110" t="str">
        <f>VLOOKUP(A133,'2014'!$H$19:$I$51,2,FALSE)</f>
        <v>Tribal Permits and Settlements</v>
      </c>
      <c r="C133" s="126">
        <f>VLOOKUP(A133,'2014'!$H$19:$L$51,4,FALSE)</f>
        <v>110024</v>
      </c>
      <c r="D133" s="71">
        <f>VLOOKUP(A133,'2014'!$H$19:$L$51,5,FALSE)</f>
        <v>0</v>
      </c>
      <c r="E133" s="127">
        <f t="shared" si="3"/>
        <v>110024</v>
      </c>
      <c r="F133" s="126">
        <f>VLOOKUP(A133,'2015'!$H$24:$L$54,4,FALSE)</f>
        <v>1429784</v>
      </c>
      <c r="G133" s="71">
        <f>VLOOKUP(A133,'2015'!$H$24:$L$54,5,FALSE)</f>
        <v>0</v>
      </c>
      <c r="H133" s="127">
        <f t="shared" si="4"/>
        <v>1429784</v>
      </c>
      <c r="I133" s="126">
        <f>VLOOKUP(A133,'2016'!$H$23:$L$53,4,FALSE)</f>
        <v>315904</v>
      </c>
      <c r="J133" s="71">
        <f>VLOOKUP(A133,'2016'!$H$23:$L$53,5,FALSE)</f>
        <v>0</v>
      </c>
      <c r="K133" s="127">
        <f t="shared" si="5"/>
        <v>315904</v>
      </c>
      <c r="M133" s="17">
        <f>'2017'!K41</f>
        <v>297288</v>
      </c>
      <c r="N133" s="17">
        <f>'2017'!L41</f>
        <v>0</v>
      </c>
      <c r="O133" s="20">
        <f t="shared" si="6"/>
        <v>297288</v>
      </c>
    </row>
    <row r="134" spans="1:15">
      <c r="A134" s="12" t="s">
        <v>129</v>
      </c>
      <c r="B134" s="110" t="str">
        <f>VLOOKUP(A134,'2014'!$H$19:$I$51,2,FALSE)</f>
        <v>Worst Feeders</v>
      </c>
      <c r="C134" s="126">
        <f>VLOOKUP(A134,'2014'!$H$19:$L$51,4,FALSE)</f>
        <v>0</v>
      </c>
      <c r="D134" s="71">
        <f>VLOOKUP(A134,'2014'!$H$19:$L$51,5,FALSE)</f>
        <v>1350696</v>
      </c>
      <c r="E134" s="127">
        <f t="shared" si="3"/>
        <v>1350696</v>
      </c>
      <c r="F134" s="126">
        <f>VLOOKUP(A134,'2015'!$H$24:$L$54,4,FALSE)</f>
        <v>0</v>
      </c>
      <c r="G134" s="71">
        <f>VLOOKUP(A134,'2015'!$H$24:$L$54,5,FALSE)</f>
        <v>1999185</v>
      </c>
      <c r="H134" s="127">
        <f t="shared" si="4"/>
        <v>1999185</v>
      </c>
      <c r="I134" s="126">
        <f>VLOOKUP(A134,'2016'!$H$23:$L$53,4,FALSE)</f>
        <v>0</v>
      </c>
      <c r="J134" s="71">
        <f>VLOOKUP(A134,'2016'!$H$23:$L$53,5,FALSE)</f>
        <v>2000000</v>
      </c>
      <c r="K134" s="127">
        <f t="shared" si="5"/>
        <v>2000000</v>
      </c>
      <c r="M134" s="17">
        <f>'2017'!K42</f>
        <v>0</v>
      </c>
      <c r="N134" s="17">
        <f>'2017'!L42</f>
        <v>2000000</v>
      </c>
      <c r="O134" s="20">
        <f t="shared" si="6"/>
        <v>2000000</v>
      </c>
    </row>
    <row r="135" spans="1:15">
      <c r="A135" s="12" t="s">
        <v>130</v>
      </c>
      <c r="B135" s="110" t="str">
        <f>VLOOKUP(A135,'2014'!$H$19:$I$51,2,FALSE)</f>
        <v>Spokane Valley Transmission Reinforcement</v>
      </c>
      <c r="C135" s="126">
        <f>VLOOKUP(A135,'2014'!$H$19:$L$51,4,FALSE)</f>
        <v>1900000</v>
      </c>
      <c r="D135" s="71">
        <f>VLOOKUP(A135,'2014'!$H$19:$L$51,5,FALSE)</f>
        <v>0</v>
      </c>
      <c r="E135" s="127">
        <f t="shared" si="3"/>
        <v>1900000</v>
      </c>
      <c r="F135" s="126">
        <f>VLOOKUP(A135,'2015'!$H$24:$L$54,4,FALSE)</f>
        <v>2899999</v>
      </c>
      <c r="G135" s="71">
        <f>VLOOKUP(A135,'2015'!$H$24:$L$54,5,FALSE)</f>
        <v>0</v>
      </c>
      <c r="H135" s="127">
        <f t="shared" si="4"/>
        <v>2899999</v>
      </c>
      <c r="I135" s="126">
        <f>VLOOKUP(A135,'2016'!$H$23:$L$53,4,FALSE)</f>
        <v>7440000</v>
      </c>
      <c r="J135" s="71">
        <f>VLOOKUP(A135,'2016'!$H$23:$L$53,5,FALSE)</f>
        <v>0</v>
      </c>
      <c r="K135" s="127">
        <f t="shared" si="5"/>
        <v>7440000</v>
      </c>
      <c r="M135" s="17"/>
      <c r="N135" s="17"/>
      <c r="O135" s="20">
        <f t="shared" si="6"/>
        <v>0</v>
      </c>
    </row>
    <row r="136" spans="1:15">
      <c r="A136" s="12" t="s">
        <v>131</v>
      </c>
      <c r="B136" s="110" t="str">
        <f>VLOOKUP(A136,'2014'!$H$19:$I$51,2,FALSE)</f>
        <v>Clearwater Sub Upgrades</v>
      </c>
      <c r="C136" s="126">
        <f>VLOOKUP(A136,'2014'!$H$19:$L$51,4,FALSE)</f>
        <v>505931.12</v>
      </c>
      <c r="D136" s="71">
        <f>VLOOKUP(A136,'2014'!$H$19:$L$51,5,FALSE)</f>
        <v>0</v>
      </c>
      <c r="E136" s="127">
        <f t="shared" si="3"/>
        <v>505931.12</v>
      </c>
      <c r="F136" s="126">
        <f>VLOOKUP(A136,'2015'!$H$24:$L$54,4,FALSE)</f>
        <v>500000</v>
      </c>
      <c r="G136" s="71">
        <f>VLOOKUP(A136,'2015'!$H$24:$L$54,5,FALSE)</f>
        <v>0</v>
      </c>
      <c r="H136" s="127">
        <f t="shared" si="4"/>
        <v>500000</v>
      </c>
      <c r="I136" s="126">
        <f>VLOOKUP(A136,'2016'!$H$23:$L$53,4,FALSE)</f>
        <v>500000</v>
      </c>
      <c r="J136" s="71">
        <f>VLOOKUP(A136,'2016'!$H$23:$L$53,5,FALSE)</f>
        <v>0</v>
      </c>
      <c r="K136" s="127">
        <f t="shared" si="5"/>
        <v>500000</v>
      </c>
      <c r="M136" s="17"/>
      <c r="N136" s="17"/>
      <c r="O136" s="20">
        <f t="shared" si="6"/>
        <v>0</v>
      </c>
    </row>
    <row r="137" spans="1:15">
      <c r="A137" s="12" t="s">
        <v>132</v>
      </c>
      <c r="B137" s="110" t="str">
        <f>VLOOKUP(A137,'2014'!$H$19:$I$51,2,FALSE)</f>
        <v>Franchising for WSDOT</v>
      </c>
      <c r="C137" s="126">
        <f>VLOOKUP(A137,'2014'!$H$19:$L$51,4,FALSE)</f>
        <v>0</v>
      </c>
      <c r="D137" s="71">
        <f>VLOOKUP(A137,'2014'!$H$19:$L$51,5,FALSE)</f>
        <v>759129</v>
      </c>
      <c r="E137" s="127">
        <f t="shared" si="3"/>
        <v>759129</v>
      </c>
      <c r="F137" s="126">
        <f>VLOOKUP(A137,'2015'!$H$24:$L$54,4,FALSE)</f>
        <v>0</v>
      </c>
      <c r="G137" s="71">
        <f>VLOOKUP(A137,'2015'!$H$24:$L$54,5,FALSE)</f>
        <v>427372</v>
      </c>
      <c r="H137" s="127">
        <f t="shared" si="4"/>
        <v>427372</v>
      </c>
      <c r="I137" s="126">
        <f>VLOOKUP(A137,'2016'!$H$23:$L$53,4,FALSE)</f>
        <v>0</v>
      </c>
      <c r="J137" s="71">
        <f>VLOOKUP(A137,'2016'!$H$23:$L$53,5,FALSE)</f>
        <v>494100</v>
      </c>
      <c r="K137" s="127">
        <f t="shared" si="5"/>
        <v>494100</v>
      </c>
      <c r="M137" s="17">
        <f>'2017'!K43</f>
        <v>0</v>
      </c>
      <c r="N137" s="17">
        <f>'2017'!L43</f>
        <v>9096</v>
      </c>
      <c r="O137" s="20">
        <f t="shared" si="6"/>
        <v>9096</v>
      </c>
    </row>
    <row r="138" spans="1:15">
      <c r="A138" s="12" t="s">
        <v>133</v>
      </c>
      <c r="B138" s="110" t="str">
        <f>VLOOKUP(A138,'2014'!$H$19:$I$51,2,FALSE)</f>
        <v>Harrington 4 kV Cutover</v>
      </c>
      <c r="C138" s="126">
        <f>VLOOKUP(A138,'2014'!$H$19:$L$51,4,FALSE)</f>
        <v>0</v>
      </c>
      <c r="D138" s="71">
        <f>VLOOKUP(A138,'2014'!$H$19:$L$51,5,FALSE)</f>
        <v>0</v>
      </c>
      <c r="E138" s="127">
        <f t="shared" si="3"/>
        <v>0</v>
      </c>
      <c r="F138" s="126">
        <f>VLOOKUP(A138,'2015'!$H$24:$L$54,4,FALSE)</f>
        <v>0</v>
      </c>
      <c r="G138" s="71">
        <f>VLOOKUP(A138,'2015'!$H$24:$L$54,5,FALSE)</f>
        <v>2025060</v>
      </c>
      <c r="H138" s="127">
        <f t="shared" si="4"/>
        <v>2025060</v>
      </c>
      <c r="I138" s="126">
        <f>VLOOKUP(A138,'2016'!$H$23:$L$53,4,FALSE)</f>
        <v>0</v>
      </c>
      <c r="J138" s="71">
        <f>VLOOKUP(A138,'2016'!$H$23:$L$53,5,FALSE)</f>
        <v>1000060</v>
      </c>
      <c r="K138" s="127">
        <f t="shared" si="5"/>
        <v>1000060</v>
      </c>
      <c r="M138" s="17"/>
      <c r="N138" s="17"/>
      <c r="O138" s="20">
        <f t="shared" si="6"/>
        <v>0</v>
      </c>
    </row>
    <row r="139" spans="1:15">
      <c r="A139" s="12" t="s">
        <v>134</v>
      </c>
      <c r="B139" s="110" t="str">
        <f>VLOOKUP(A139,'2014'!$H$19:$I$51,2,FALSE)</f>
        <v>Moscow 230 Substation Rebuild</v>
      </c>
      <c r="C139" s="126">
        <f>VLOOKUP(A139,'2014'!$H$19:$L$51,4,FALSE)</f>
        <v>6362881</v>
      </c>
      <c r="D139" s="71">
        <f>VLOOKUP(A139,'2014'!$H$19:$L$51,5,FALSE)</f>
        <v>0</v>
      </c>
      <c r="E139" s="127">
        <f t="shared" si="3"/>
        <v>6362881</v>
      </c>
      <c r="F139" s="126"/>
      <c r="G139" s="71"/>
      <c r="H139" s="127">
        <f t="shared" si="4"/>
        <v>0</v>
      </c>
      <c r="I139" s="126"/>
      <c r="J139" s="71"/>
      <c r="K139" s="127">
        <f t="shared" si="5"/>
        <v>0</v>
      </c>
      <c r="M139" s="17"/>
      <c r="N139" s="17"/>
      <c r="O139" s="20">
        <f t="shared" si="6"/>
        <v>0</v>
      </c>
    </row>
    <row r="140" spans="1:15">
      <c r="A140" s="12" t="s">
        <v>135</v>
      </c>
      <c r="B140" s="110" t="str">
        <f>VLOOKUP(A140,'2014'!$H$19:$I$51,2,FALSE)</f>
        <v>Smart Grid Demonstration Project</v>
      </c>
      <c r="C140" s="126">
        <f>VLOOKUP(A140,'2014'!$H$19:$L$51,4,FALSE)</f>
        <v>0</v>
      </c>
      <c r="D140" s="71">
        <f>VLOOKUP(A140,'2014'!$H$19:$L$51,5,FALSE)</f>
        <v>553820.64999999991</v>
      </c>
      <c r="E140" s="127">
        <f t="shared" si="3"/>
        <v>553820.64999999991</v>
      </c>
      <c r="F140" s="126"/>
      <c r="G140" s="71"/>
      <c r="H140" s="127">
        <f t="shared" si="4"/>
        <v>0</v>
      </c>
      <c r="I140" s="126"/>
      <c r="J140" s="71"/>
      <c r="K140" s="127">
        <f t="shared" si="5"/>
        <v>0</v>
      </c>
      <c r="M140" s="17"/>
      <c r="N140" s="17">
        <f>'[1]2016'!K42</f>
        <v>0</v>
      </c>
      <c r="O140" s="20">
        <f t="shared" si="6"/>
        <v>0</v>
      </c>
    </row>
    <row r="141" spans="1:15">
      <c r="A141" s="12" t="s">
        <v>136</v>
      </c>
      <c r="B141" s="110" t="str">
        <f>VLOOKUP(A141,'2014'!$H$19:$I$51,2,FALSE)</f>
        <v>Transmission - Asset Management</v>
      </c>
      <c r="C141" s="126">
        <f>VLOOKUP(A141,'2014'!$H$19:$L$51,4,FALSE)</f>
        <v>1279021.26</v>
      </c>
      <c r="D141" s="71">
        <f>VLOOKUP(A141,'2014'!$H$19:$L$51,5,FALSE)</f>
        <v>0</v>
      </c>
      <c r="E141" s="127">
        <f t="shared" si="3"/>
        <v>1279021.26</v>
      </c>
      <c r="F141" s="126">
        <f>VLOOKUP(A141,'2015'!$H$24:$L$54,4,FALSE)</f>
        <v>1709455</v>
      </c>
      <c r="G141" s="71">
        <f>VLOOKUP(A141,'2015'!$H$24:$L$54,5,FALSE)</f>
        <v>0</v>
      </c>
      <c r="H141" s="127">
        <f t="shared" si="4"/>
        <v>1709455</v>
      </c>
      <c r="I141" s="126">
        <f>VLOOKUP(A141,'2016'!$H$23:$L$53,4,FALSE)</f>
        <v>1772261</v>
      </c>
      <c r="J141" s="71">
        <f>VLOOKUP(A141,'2016'!$H$23:$L$53,5,FALSE)</f>
        <v>0</v>
      </c>
      <c r="K141" s="127">
        <f t="shared" si="5"/>
        <v>1772261</v>
      </c>
      <c r="M141" s="17">
        <f>'2017'!K44</f>
        <v>1780248</v>
      </c>
      <c r="N141" s="17">
        <f>'2017'!L44</f>
        <v>0</v>
      </c>
      <c r="O141" s="20">
        <f t="shared" si="6"/>
        <v>1780248</v>
      </c>
    </row>
    <row r="142" spans="1:15">
      <c r="A142" s="12" t="s">
        <v>137</v>
      </c>
      <c r="B142" s="110" t="str">
        <f>VLOOKUP(A142,'2014'!$H$19:$I$51,2,FALSE)</f>
        <v>Transmission - NERC High Priority Mitigation</v>
      </c>
      <c r="C142" s="126">
        <f>VLOOKUP(A142,'2014'!$H$19:$L$51,4,FALSE)</f>
        <v>1900000</v>
      </c>
      <c r="D142" s="71">
        <f>VLOOKUP(A142,'2014'!$H$19:$L$51,5,FALSE)</f>
        <v>0</v>
      </c>
      <c r="E142" s="127">
        <f t="shared" si="3"/>
        <v>1900000</v>
      </c>
      <c r="F142" s="126"/>
      <c r="G142" s="71"/>
      <c r="H142" s="127">
        <f t="shared" si="4"/>
        <v>0</v>
      </c>
      <c r="I142" s="126"/>
      <c r="J142" s="71"/>
      <c r="K142" s="127">
        <f t="shared" si="5"/>
        <v>0</v>
      </c>
      <c r="M142" s="17"/>
      <c r="N142" s="17">
        <f>'[1]2016'!K43</f>
        <v>0</v>
      </c>
      <c r="O142" s="20">
        <f t="shared" si="6"/>
        <v>0</v>
      </c>
    </row>
    <row r="143" spans="1:15">
      <c r="A143" s="12" t="s">
        <v>138</v>
      </c>
      <c r="B143" s="110" t="str">
        <f>VLOOKUP(A143,'2014'!$H$19:$I$51,2,FALSE)</f>
        <v>Transmission - NERC Low Priority Mitigation</v>
      </c>
      <c r="C143" s="126">
        <f>VLOOKUP(A143,'2014'!$H$19:$L$51,4,FALSE)</f>
        <v>250000</v>
      </c>
      <c r="D143" s="71">
        <f>VLOOKUP(A143,'2014'!$H$19:$L$51,5,FALSE)</f>
        <v>0</v>
      </c>
      <c r="E143" s="127">
        <f t="shared" si="3"/>
        <v>250000</v>
      </c>
      <c r="F143" s="126">
        <f>VLOOKUP(A143,'2015'!$H$24:$L$54,4,FALSE)</f>
        <v>500000</v>
      </c>
      <c r="G143" s="71">
        <f>VLOOKUP(A143,'2015'!$H$24:$L$54,5,FALSE)</f>
        <v>0</v>
      </c>
      <c r="H143" s="127">
        <f t="shared" si="4"/>
        <v>500000</v>
      </c>
      <c r="I143" s="126">
        <f>VLOOKUP(A143,'2016'!$H$23:$L$53,4,FALSE)</f>
        <v>2000000</v>
      </c>
      <c r="J143" s="71">
        <f>VLOOKUP(A143,'2016'!$H$23:$L$53,5,FALSE)</f>
        <v>0</v>
      </c>
      <c r="K143" s="127">
        <f t="shared" si="5"/>
        <v>2000000</v>
      </c>
      <c r="M143" s="17">
        <f>'2017'!K45</f>
        <v>3000000</v>
      </c>
      <c r="N143" s="17">
        <f>'2017'!L45</f>
        <v>0</v>
      </c>
      <c r="O143" s="20">
        <f t="shared" si="6"/>
        <v>3000000</v>
      </c>
    </row>
    <row r="144" spans="1:15">
      <c r="A144" s="12" t="s">
        <v>139</v>
      </c>
      <c r="B144" s="110" t="str">
        <f>VLOOKUP(A144,'2014'!$H$19:$I$51,2,FALSE)</f>
        <v>Transmission - NERC Medium Priority Mitigation</v>
      </c>
      <c r="C144" s="126">
        <f>VLOOKUP(A144,'2014'!$H$19:$L$51,4,FALSE)</f>
        <v>1717198.65</v>
      </c>
      <c r="D144" s="71">
        <f>VLOOKUP(A144,'2014'!$H$19:$L$51,5,FALSE)</f>
        <v>0</v>
      </c>
      <c r="E144" s="127">
        <f t="shared" si="3"/>
        <v>1717198.65</v>
      </c>
      <c r="F144" s="126">
        <f>VLOOKUP(A144,'2015'!$H$24:$L$54,4,FALSE)</f>
        <v>3294000</v>
      </c>
      <c r="G144" s="71">
        <f>VLOOKUP(A144,'2015'!$H$24:$L$54,5,FALSE)</f>
        <v>0</v>
      </c>
      <c r="H144" s="127">
        <f t="shared" si="4"/>
        <v>3294000</v>
      </c>
      <c r="I144" s="126">
        <f>VLOOKUP(A144,'2016'!$H$23:$L$53,4,FALSE)</f>
        <v>2251000</v>
      </c>
      <c r="J144" s="71">
        <f>VLOOKUP(A144,'2016'!$H$23:$L$53,5,FALSE)</f>
        <v>0</v>
      </c>
      <c r="K144" s="127">
        <f t="shared" si="5"/>
        <v>2251000</v>
      </c>
      <c r="M144" s="17"/>
      <c r="N144" s="17"/>
      <c r="O144" s="20">
        <f t="shared" si="6"/>
        <v>0</v>
      </c>
    </row>
    <row r="145" spans="1:19">
      <c r="A145" s="12" t="s">
        <v>219</v>
      </c>
      <c r="B145" s="110" t="str">
        <f>VLOOKUP(A145,'2014'!$H$19:$I$51,2,FALSE)</f>
        <v>SCADA - SOO &amp; BUCC</v>
      </c>
      <c r="C145" s="126">
        <f>VLOOKUP(A145,'2014'!$H$19:$L$51,4,FALSE)</f>
        <v>1228682</v>
      </c>
      <c r="D145" s="71">
        <f>VLOOKUP(A145,'2014'!$H$19:$L$51,5,FALSE)</f>
        <v>0</v>
      </c>
      <c r="E145" s="127">
        <f t="shared" si="3"/>
        <v>1228682</v>
      </c>
      <c r="F145" s="126">
        <f>VLOOKUP(A145,'2015'!$H$24:$L$54,4,FALSE)</f>
        <v>1019999</v>
      </c>
      <c r="G145" s="71">
        <f>VLOOKUP(A145,'2015'!$H$24:$L$54,5,FALSE)</f>
        <v>0</v>
      </c>
      <c r="H145" s="127">
        <f t="shared" si="4"/>
        <v>1019999</v>
      </c>
      <c r="I145" s="126">
        <f>VLOOKUP(A145,'2016'!$H$23:$L$53,4,FALSE)</f>
        <v>1001998</v>
      </c>
      <c r="J145" s="71">
        <f>VLOOKUP(A145,'2016'!$H$23:$L$53,5,FALSE)</f>
        <v>0</v>
      </c>
      <c r="K145" s="127">
        <f t="shared" si="5"/>
        <v>1001998</v>
      </c>
      <c r="M145" s="17">
        <f>'2017'!K46</f>
        <v>1043998</v>
      </c>
      <c r="N145" s="17">
        <f>'2017'!L46</f>
        <v>0</v>
      </c>
      <c r="O145" s="20">
        <f t="shared" si="6"/>
        <v>1043998</v>
      </c>
    </row>
    <row r="146" spans="1:19">
      <c r="A146" s="12" t="s">
        <v>140</v>
      </c>
      <c r="B146" s="110" t="str">
        <f>VLOOKUP(A146,'2014'!$H$19:$I$51,2,FALSE)</f>
        <v>Spokane Smart Circuit</v>
      </c>
      <c r="C146" s="126">
        <f>VLOOKUP(A146,'2014'!$H$19:$L$51,4,FALSE)</f>
        <v>0</v>
      </c>
      <c r="D146" s="71">
        <f>VLOOKUP(A146,'2014'!$H$19:$L$51,5,FALSE)</f>
        <v>191636.35</v>
      </c>
      <c r="E146" s="127">
        <f t="shared" si="3"/>
        <v>191636.35</v>
      </c>
      <c r="F146" s="126"/>
      <c r="G146" s="71"/>
      <c r="H146" s="127">
        <f t="shared" si="4"/>
        <v>0</v>
      </c>
      <c r="I146" s="126"/>
      <c r="J146" s="71"/>
      <c r="K146" s="127">
        <f t="shared" si="5"/>
        <v>0</v>
      </c>
      <c r="M146" s="17"/>
      <c r="N146" s="17"/>
      <c r="O146" s="20">
        <f t="shared" si="6"/>
        <v>0</v>
      </c>
    </row>
    <row r="147" spans="1:19">
      <c r="A147" s="12" t="s">
        <v>141</v>
      </c>
      <c r="B147" s="110" t="str">
        <f>VLOOKUP(A147,'2016'!$H$50:$I$53,2,FALSE)</f>
        <v>Noxon Switchyard Rebuild</v>
      </c>
      <c r="C147" s="126"/>
      <c r="D147" s="71"/>
      <c r="E147" s="127">
        <f t="shared" si="3"/>
        <v>0</v>
      </c>
      <c r="F147" s="126">
        <f>VLOOKUP(A147,'2015'!$H$24:$L$54,4,FALSE)</f>
        <v>8325000</v>
      </c>
      <c r="G147" s="71">
        <f>VLOOKUP(A147,'2015'!$H$24:$L$54,5,FALSE)</f>
        <v>0</v>
      </c>
      <c r="H147" s="127">
        <f t="shared" si="4"/>
        <v>8325000</v>
      </c>
      <c r="I147" s="126">
        <f>VLOOKUP(A147,'2016'!$H$23:$L$53,4,FALSE)</f>
        <v>500000</v>
      </c>
      <c r="J147" s="71">
        <f>VLOOKUP(A147,'2016'!$H$23:$L$53,5,FALSE)</f>
        <v>0</v>
      </c>
      <c r="K147" s="127">
        <f t="shared" si="5"/>
        <v>500000</v>
      </c>
      <c r="M147" s="17">
        <f>'2017'!K47</f>
        <v>7700000</v>
      </c>
      <c r="N147" s="17">
        <f>'2017'!L47</f>
        <v>0</v>
      </c>
      <c r="O147" s="20">
        <f t="shared" si="6"/>
        <v>7700000</v>
      </c>
    </row>
    <row r="148" spans="1:19">
      <c r="A148" s="12" t="s">
        <v>147</v>
      </c>
      <c r="B148" s="110" t="str">
        <f>VLOOKUP(A148,'2016'!$H$50:$I$53,2,FALSE)</f>
        <v>Street Light Management</v>
      </c>
      <c r="C148" s="126"/>
      <c r="D148" s="71"/>
      <c r="E148" s="127">
        <f t="shared" si="3"/>
        <v>0</v>
      </c>
      <c r="F148" s="126">
        <f>VLOOKUP(A148,'2015'!$H$24:$L$54,4,FALSE)</f>
        <v>0</v>
      </c>
      <c r="G148" s="71">
        <f>VLOOKUP(A148,'2015'!$H$24:$L$54,5,FALSE)</f>
        <v>1500000</v>
      </c>
      <c r="H148" s="127">
        <f t="shared" si="4"/>
        <v>1500000</v>
      </c>
      <c r="I148" s="126">
        <f>VLOOKUP(A148,'2016'!$H$23:$L$53,4,FALSE)</f>
        <v>0</v>
      </c>
      <c r="J148" s="71">
        <f>VLOOKUP(A148,'2016'!$H$23:$L$53,5,FALSE)</f>
        <v>1500000</v>
      </c>
      <c r="K148" s="127">
        <f t="shared" si="5"/>
        <v>1500000</v>
      </c>
      <c r="M148" s="17"/>
      <c r="N148" s="17">
        <f>'2017'!L48</f>
        <v>1500000</v>
      </c>
      <c r="O148" s="20">
        <f t="shared" si="6"/>
        <v>1500000</v>
      </c>
    </row>
    <row r="149" spans="1:19">
      <c r="A149" s="12" t="s">
        <v>148</v>
      </c>
      <c r="B149" s="110" t="str">
        <f>VLOOKUP(A149,'2016'!$H$50:$I$53,2,FALSE)</f>
        <v>Westside Rebuild Phase One</v>
      </c>
      <c r="C149" s="126"/>
      <c r="D149" s="71"/>
      <c r="E149" s="127">
        <f t="shared" si="3"/>
        <v>0</v>
      </c>
      <c r="F149" s="126"/>
      <c r="G149" s="71"/>
      <c r="H149" s="127">
        <f t="shared" si="4"/>
        <v>0</v>
      </c>
      <c r="I149" s="126">
        <f>VLOOKUP(A149,'2016'!$H$23:$L$53,4,FALSE)</f>
        <v>1780000</v>
      </c>
      <c r="J149" s="71">
        <f>VLOOKUP(A149,'2016'!$H$23:$L$53,5,FALSE)</f>
        <v>0</v>
      </c>
      <c r="K149" s="127">
        <f t="shared" si="5"/>
        <v>1780000</v>
      </c>
      <c r="M149" s="17"/>
      <c r="N149" s="17"/>
      <c r="O149" s="20">
        <f t="shared" si="6"/>
        <v>0</v>
      </c>
    </row>
    <row r="150" spans="1:19">
      <c r="A150" s="63" t="s">
        <v>149</v>
      </c>
      <c r="B150" s="110" t="str">
        <f>VLOOKUP(A150,'2016'!$H$50:$I$53,2,FALSE)</f>
        <v>Washington AMI</v>
      </c>
      <c r="C150" s="126"/>
      <c r="D150" s="71"/>
      <c r="E150" s="128"/>
      <c r="F150" s="126"/>
      <c r="G150" s="71"/>
      <c r="H150" s="127">
        <f t="shared" si="4"/>
        <v>0</v>
      </c>
      <c r="I150" s="126">
        <f>VLOOKUP(A150,'2016'!$H$23:$L$53,4,FALSE)</f>
        <v>0</v>
      </c>
      <c r="J150" s="71">
        <f>VLOOKUP(A150,'2016'!$H$23:$L$53,5,FALSE)</f>
        <v>32242913</v>
      </c>
      <c r="K150" s="127">
        <f t="shared" si="5"/>
        <v>32242913</v>
      </c>
      <c r="M150" s="17"/>
      <c r="N150" s="17">
        <f>'2017'!L49</f>
        <v>31000384</v>
      </c>
      <c r="O150" s="20">
        <f t="shared" si="6"/>
        <v>31000384</v>
      </c>
    </row>
    <row r="151" spans="1:19">
      <c r="B151" s="110"/>
      <c r="C151" s="107"/>
      <c r="D151" s="72"/>
      <c r="E151" s="128"/>
      <c r="F151" s="126"/>
      <c r="G151" s="71"/>
      <c r="H151" s="128"/>
      <c r="I151" s="126"/>
      <c r="J151" s="71"/>
      <c r="K151" s="127">
        <f t="shared" si="5"/>
        <v>0</v>
      </c>
      <c r="M151" s="17"/>
      <c r="N151" s="17"/>
      <c r="O151" s="20">
        <f t="shared" si="6"/>
        <v>0</v>
      </c>
    </row>
    <row r="152" spans="1:19">
      <c r="B152" s="107"/>
      <c r="C152" s="129">
        <f t="shared" ref="C152:K152" si="7">SUM(C114:C150)</f>
        <v>27054436.120000001</v>
      </c>
      <c r="D152" s="118">
        <f t="shared" si="7"/>
        <v>22265625.780000001</v>
      </c>
      <c r="E152" s="130">
        <f t="shared" si="7"/>
        <v>49320061.899999999</v>
      </c>
      <c r="F152" s="129">
        <f t="shared" si="7"/>
        <v>40182614</v>
      </c>
      <c r="G152" s="118">
        <f t="shared" si="7"/>
        <v>66924390</v>
      </c>
      <c r="H152" s="130">
        <f t="shared" si="7"/>
        <v>107107004</v>
      </c>
      <c r="I152" s="129">
        <f t="shared" si="7"/>
        <v>52238823</v>
      </c>
      <c r="J152" s="118">
        <f t="shared" si="7"/>
        <v>95268092</v>
      </c>
      <c r="K152" s="130">
        <f t="shared" si="7"/>
        <v>147506915</v>
      </c>
      <c r="M152" s="118">
        <f>SUM(M114:M150)</f>
        <v>41412379</v>
      </c>
      <c r="N152" s="118">
        <f>SUM(N114:N150)</f>
        <v>94798894</v>
      </c>
      <c r="O152" s="118">
        <f>SUM(O114:O150)</f>
        <v>136211273</v>
      </c>
    </row>
    <row r="153" spans="1:19">
      <c r="B153" s="114"/>
      <c r="C153" s="114"/>
      <c r="D153" s="115"/>
      <c r="E153" s="116"/>
      <c r="F153" s="114"/>
      <c r="G153" s="115"/>
      <c r="H153" s="116"/>
      <c r="I153" s="114"/>
      <c r="J153" s="115"/>
      <c r="K153" s="116"/>
    </row>
    <row r="155" spans="1:19" ht="13.5" thickBot="1">
      <c r="G155" s="131"/>
      <c r="H155" s="131"/>
      <c r="I155" s="131"/>
      <c r="J155" s="131"/>
    </row>
    <row r="156" spans="1:19">
      <c r="B156" s="224" t="s">
        <v>266</v>
      </c>
      <c r="C156" s="231"/>
      <c r="D156" s="231"/>
      <c r="E156" s="225"/>
      <c r="G156" s="132"/>
      <c r="H156" s="132"/>
      <c r="I156" s="131"/>
      <c r="J156" s="132"/>
      <c r="K156" s="132"/>
      <c r="L156" s="62"/>
      <c r="M156" s="236"/>
      <c r="N156" s="236"/>
      <c r="O156" s="236"/>
      <c r="P156" s="62"/>
      <c r="Q156" s="62"/>
      <c r="R156" s="62"/>
      <c r="S156" s="62"/>
    </row>
    <row r="157" spans="1:19">
      <c r="B157" s="228" t="s">
        <v>274</v>
      </c>
      <c r="C157" s="229"/>
      <c r="D157" s="229"/>
      <c r="E157" s="230"/>
      <c r="G157" s="132"/>
      <c r="H157" s="132"/>
      <c r="I157" s="131"/>
      <c r="J157" s="132"/>
      <c r="K157" s="132"/>
      <c r="L157" s="62"/>
      <c r="M157" s="134"/>
      <c r="N157" s="134"/>
      <c r="O157" s="134"/>
      <c r="P157" s="62"/>
      <c r="Q157" s="62"/>
      <c r="R157" s="62"/>
      <c r="S157" s="62"/>
    </row>
    <row r="158" spans="1:19" ht="25.5">
      <c r="B158" s="160" t="s">
        <v>262</v>
      </c>
      <c r="C158" s="173" t="s">
        <v>260</v>
      </c>
      <c r="D158" s="173" t="s">
        <v>263</v>
      </c>
      <c r="E158" s="162" t="s">
        <v>264</v>
      </c>
      <c r="F158" s="69"/>
      <c r="G158" s="69"/>
      <c r="H158" s="134"/>
      <c r="I158" s="131"/>
      <c r="J158" s="56"/>
      <c r="K158" s="134"/>
      <c r="L158" s="62"/>
      <c r="M158" s="135"/>
      <c r="N158" s="124"/>
      <c r="O158" s="147"/>
      <c r="P158" s="62"/>
      <c r="Q158" s="62"/>
      <c r="R158" s="62"/>
      <c r="S158" s="62"/>
    </row>
    <row r="159" spans="1:19">
      <c r="B159" s="70"/>
      <c r="C159" s="135"/>
      <c r="D159" s="135"/>
      <c r="E159" s="136"/>
      <c r="G159" s="56"/>
      <c r="H159" s="134"/>
      <c r="I159" s="131"/>
      <c r="J159" s="56"/>
      <c r="K159" s="134"/>
      <c r="L159" s="62"/>
      <c r="M159" s="62"/>
      <c r="N159" s="62"/>
      <c r="O159" s="62"/>
      <c r="P159" s="62"/>
      <c r="Q159" s="62"/>
      <c r="R159" s="62"/>
      <c r="S159" s="62"/>
    </row>
    <row r="160" spans="1:19">
      <c r="A160" s="12" t="s">
        <v>178</v>
      </c>
      <c r="B160" s="79" t="str">
        <f>VLOOKUP(A160,'2014'!$H$19:$I$51,2,FALSE)</f>
        <v>Colstrip Transmission/PNACI</v>
      </c>
      <c r="C160" s="75">
        <f>VLOOKUP(A160,$A$114:$K$150,3,FALSE)</f>
        <v>75113</v>
      </c>
      <c r="D160" s="75">
        <f>VLOOKUP(A160,$A$114:$K$150,6,FALSE)</f>
        <v>491436</v>
      </c>
      <c r="E160" s="76">
        <f>VLOOKUP(A160,$A$114:$K$150,9,FALSE)</f>
        <v>496528</v>
      </c>
      <c r="G160" s="17"/>
      <c r="H160" s="20"/>
      <c r="I160" s="131"/>
      <c r="J160" s="17"/>
      <c r="K160" s="20"/>
      <c r="L160" s="138"/>
      <c r="M160" s="17"/>
      <c r="N160" s="17"/>
      <c r="O160" s="20"/>
      <c r="P160" s="62"/>
      <c r="Q160" s="62"/>
      <c r="R160" s="62"/>
      <c r="S160" s="62"/>
    </row>
    <row r="161" spans="1:19">
      <c r="A161" s="12" t="s">
        <v>185</v>
      </c>
      <c r="B161" s="79" t="str">
        <f>VLOOKUP(A161,'2014'!$H$19:$I$51,2,FALSE)</f>
        <v>Environmental Compliance</v>
      </c>
      <c r="C161" s="71">
        <f t="shared" ref="C161:C179" si="8">VLOOKUP(A161,$A$114:$K$150,3,FALSE)</f>
        <v>8000</v>
      </c>
      <c r="D161" s="71">
        <f t="shared" ref="D161:D178" si="9">VLOOKUP(A161,$A$114:$K$150,6,FALSE)</f>
        <v>349996</v>
      </c>
      <c r="E161" s="77">
        <f t="shared" ref="E161:E179" si="10">VLOOKUP(A161,$A$114:$K$150,9,FALSE)</f>
        <v>349996</v>
      </c>
      <c r="G161" s="17"/>
      <c r="H161" s="20"/>
      <c r="I161" s="131"/>
      <c r="J161" s="17"/>
      <c r="K161" s="20"/>
      <c r="L161" s="138"/>
      <c r="M161" s="17"/>
      <c r="N161" s="17"/>
      <c r="O161" s="20"/>
      <c r="P161" s="62"/>
      <c r="Q161" s="62"/>
      <c r="R161" s="62"/>
      <c r="S161" s="62"/>
    </row>
    <row r="162" spans="1:19">
      <c r="A162" s="12" t="s">
        <v>119</v>
      </c>
      <c r="B162" s="79" t="str">
        <f>VLOOKUP(A162,'2014'!$H$19:$I$51,2,FALSE)</f>
        <v>Reconductors and Rebuilds</v>
      </c>
      <c r="C162" s="71">
        <f t="shared" si="8"/>
        <v>10685579.1</v>
      </c>
      <c r="D162" s="71">
        <f t="shared" si="9"/>
        <v>11762946</v>
      </c>
      <c r="E162" s="77">
        <f t="shared" si="10"/>
        <v>21161135</v>
      </c>
      <c r="G162" s="17"/>
      <c r="H162" s="20"/>
      <c r="I162" s="131"/>
      <c r="J162" s="17"/>
      <c r="K162" s="20"/>
      <c r="L162" s="138"/>
      <c r="M162" s="17"/>
      <c r="N162" s="17"/>
      <c r="O162" s="20"/>
      <c r="P162" s="62"/>
      <c r="Q162" s="62"/>
      <c r="R162" s="62"/>
      <c r="S162" s="62"/>
    </row>
    <row r="163" spans="1:19">
      <c r="A163" s="12" t="s">
        <v>122</v>
      </c>
      <c r="B163" s="79" t="str">
        <f>VLOOKUP(A163,'2014'!$H$19:$I$51,2,FALSE)</f>
        <v>Storms</v>
      </c>
      <c r="C163" s="71">
        <f t="shared" si="8"/>
        <v>427446</v>
      </c>
      <c r="D163" s="71">
        <f t="shared" si="9"/>
        <v>1000000</v>
      </c>
      <c r="E163" s="77">
        <f t="shared" si="10"/>
        <v>890000</v>
      </c>
      <c r="G163" s="17"/>
      <c r="H163" s="20"/>
      <c r="I163" s="131"/>
      <c r="J163" s="17"/>
      <c r="K163" s="20"/>
      <c r="L163" s="138"/>
      <c r="M163" s="17"/>
      <c r="N163" s="17"/>
      <c r="O163" s="20"/>
      <c r="P163" s="62"/>
      <c r="Q163" s="62"/>
      <c r="R163" s="62"/>
      <c r="S163" s="62"/>
    </row>
    <row r="164" spans="1:19">
      <c r="A164" s="12" t="s">
        <v>123</v>
      </c>
      <c r="B164" s="79" t="str">
        <f>VLOOKUP(A164,'2014'!$H$19:$I$51,2,FALSE)</f>
        <v>Substation - 115 kV Line Relay Upgrades</v>
      </c>
      <c r="C164" s="71">
        <f t="shared" si="8"/>
        <v>262471.89</v>
      </c>
      <c r="D164" s="71">
        <f t="shared" si="9"/>
        <v>1525000</v>
      </c>
      <c r="E164" s="77"/>
      <c r="G164" s="17"/>
      <c r="H164" s="20"/>
      <c r="I164" s="131"/>
      <c r="J164" s="17"/>
      <c r="K164" s="20"/>
      <c r="L164" s="138"/>
      <c r="M164" s="17"/>
      <c r="N164" s="17"/>
      <c r="O164" s="20"/>
      <c r="P164" s="62"/>
      <c r="Q164" s="62"/>
      <c r="R164" s="62"/>
      <c r="S164" s="62"/>
    </row>
    <row r="165" spans="1:19">
      <c r="A165" s="12" t="s">
        <v>124</v>
      </c>
      <c r="B165" s="79" t="str">
        <f>VLOOKUP(A165,'2014'!$H$19:$I$51,2,FALSE)</f>
        <v>Substation - Asset Mgmt. Capital Maintenance</v>
      </c>
      <c r="C165" s="71">
        <f t="shared" si="8"/>
        <v>74271</v>
      </c>
      <c r="D165" s="71">
        <f t="shared" si="9"/>
        <v>1200000</v>
      </c>
      <c r="E165" s="77">
        <f t="shared" si="10"/>
        <v>3300000</v>
      </c>
      <c r="G165" s="17"/>
      <c r="H165" s="20"/>
      <c r="I165" s="131"/>
      <c r="J165" s="17"/>
      <c r="K165" s="20"/>
      <c r="L165" s="138"/>
      <c r="M165" s="17"/>
      <c r="N165" s="17"/>
      <c r="O165" s="20"/>
      <c r="P165" s="62"/>
      <c r="Q165" s="62"/>
      <c r="R165" s="62"/>
      <c r="S165" s="62"/>
    </row>
    <row r="166" spans="1:19">
      <c r="A166" s="12" t="s">
        <v>125</v>
      </c>
      <c r="B166" s="79" t="str">
        <f>VLOOKUP(A166,'2014'!$H$19:$I$51,2,FALSE)</f>
        <v>Substation - Capital Spares</v>
      </c>
      <c r="C166" s="71">
        <f t="shared" si="8"/>
        <v>245299.1</v>
      </c>
      <c r="D166" s="71">
        <f t="shared" si="9"/>
        <v>3900000</v>
      </c>
      <c r="E166" s="77">
        <f t="shared" si="10"/>
        <v>4915000</v>
      </c>
      <c r="G166" s="17"/>
      <c r="H166" s="20"/>
      <c r="I166" s="131"/>
      <c r="J166" s="17"/>
      <c r="K166" s="20"/>
      <c r="L166" s="138"/>
      <c r="M166" s="17"/>
      <c r="N166" s="17"/>
      <c r="O166" s="20"/>
      <c r="P166" s="62"/>
      <c r="Q166" s="62"/>
      <c r="R166" s="62"/>
      <c r="S166" s="62"/>
    </row>
    <row r="167" spans="1:19">
      <c r="A167" s="12" t="s">
        <v>126</v>
      </c>
      <c r="B167" s="79" t="str">
        <f>VLOOKUP(A167,'2014'!$H$19:$I$51,2,FALSE)</f>
        <v>Substation - Distribution Station Rebuilds</v>
      </c>
      <c r="C167" s="71">
        <f t="shared" si="8"/>
        <v>22518</v>
      </c>
      <c r="D167" s="71">
        <f t="shared" si="9"/>
        <v>274999</v>
      </c>
      <c r="E167" s="77">
        <f t="shared" si="10"/>
        <v>3565001</v>
      </c>
      <c r="G167" s="17"/>
      <c r="H167" s="20"/>
      <c r="I167" s="131"/>
      <c r="J167" s="17"/>
      <c r="K167" s="20"/>
      <c r="L167" s="138"/>
      <c r="M167" s="17"/>
      <c r="N167" s="17"/>
      <c r="O167" s="20"/>
      <c r="P167" s="62"/>
      <c r="Q167" s="62"/>
      <c r="R167" s="62"/>
      <c r="S167" s="62"/>
    </row>
    <row r="168" spans="1:19" hidden="1">
      <c r="A168" s="12" t="str">
        <f>A132</f>
        <v>ETD-19</v>
      </c>
      <c r="B168" s="79" t="str">
        <f>VLOOKUP(A168,'2014'!$H$19:$I$51,2,FALSE)</f>
        <v>Substation - New Distribution Stations</v>
      </c>
      <c r="C168" s="71">
        <f t="shared" si="8"/>
        <v>0</v>
      </c>
      <c r="D168" s="71"/>
      <c r="E168" s="77"/>
      <c r="G168" s="17"/>
      <c r="H168" s="20"/>
      <c r="I168" s="131"/>
      <c r="J168" s="17"/>
      <c r="K168" s="20"/>
      <c r="L168" s="138"/>
      <c r="M168" s="17"/>
      <c r="N168" s="17"/>
      <c r="O168" s="20"/>
      <c r="P168" s="62"/>
      <c r="Q168" s="62"/>
      <c r="R168" s="62"/>
      <c r="S168" s="62"/>
    </row>
    <row r="169" spans="1:19">
      <c r="A169" s="12" t="s">
        <v>128</v>
      </c>
      <c r="B169" s="79" t="str">
        <f>VLOOKUP(A169,'2014'!$H$19:$I$51,2,FALSE)</f>
        <v>Tribal Permits and Settlements</v>
      </c>
      <c r="C169" s="71">
        <f t="shared" si="8"/>
        <v>110024</v>
      </c>
      <c r="D169" s="71">
        <f t="shared" si="9"/>
        <v>1429784</v>
      </c>
      <c r="E169" s="77">
        <f t="shared" si="10"/>
        <v>315904</v>
      </c>
      <c r="G169" s="17"/>
      <c r="H169" s="20"/>
      <c r="I169" s="131"/>
      <c r="J169" s="17"/>
      <c r="K169" s="20"/>
      <c r="L169" s="138"/>
      <c r="M169" s="17"/>
      <c r="N169" s="17"/>
      <c r="O169" s="20"/>
      <c r="P169" s="62"/>
      <c r="Q169" s="62"/>
      <c r="R169" s="62"/>
      <c r="S169" s="62"/>
    </row>
    <row r="170" spans="1:19">
      <c r="A170" s="12" t="s">
        <v>130</v>
      </c>
      <c r="B170" s="79" t="str">
        <f>VLOOKUP(A170,'2014'!$H$19:$I$51,2,FALSE)</f>
        <v>Spokane Valley Transmission Reinforcement</v>
      </c>
      <c r="C170" s="71">
        <f t="shared" si="8"/>
        <v>1900000</v>
      </c>
      <c r="D170" s="71">
        <f t="shared" si="9"/>
        <v>2899999</v>
      </c>
      <c r="E170" s="77">
        <f t="shared" si="10"/>
        <v>7440000</v>
      </c>
      <c r="G170" s="17"/>
      <c r="H170" s="20"/>
      <c r="I170" s="131"/>
      <c r="J170" s="17"/>
      <c r="K170" s="20"/>
      <c r="L170" s="138"/>
      <c r="M170" s="17"/>
      <c r="N170" s="17"/>
      <c r="O170" s="20"/>
      <c r="P170" s="62"/>
      <c r="Q170" s="62"/>
      <c r="R170" s="62"/>
      <c r="S170" s="62"/>
    </row>
    <row r="171" spans="1:19">
      <c r="A171" s="12" t="s">
        <v>131</v>
      </c>
      <c r="B171" s="79" t="str">
        <f>VLOOKUP(A171,'2014'!$H$19:$I$51,2,FALSE)</f>
        <v>Clearwater Sub Upgrades</v>
      </c>
      <c r="C171" s="71">
        <f t="shared" si="8"/>
        <v>505931.12</v>
      </c>
      <c r="D171" s="71">
        <f t="shared" si="9"/>
        <v>500000</v>
      </c>
      <c r="E171" s="77">
        <f t="shared" si="10"/>
        <v>500000</v>
      </c>
      <c r="G171" s="17"/>
      <c r="H171" s="20"/>
      <c r="I171" s="131"/>
      <c r="J171" s="17"/>
      <c r="K171" s="20"/>
      <c r="L171" s="138"/>
      <c r="M171" s="17"/>
      <c r="N171" s="17"/>
      <c r="O171" s="20"/>
      <c r="P171" s="62"/>
      <c r="Q171" s="62"/>
      <c r="R171" s="62"/>
      <c r="S171" s="62"/>
    </row>
    <row r="172" spans="1:19">
      <c r="A172" s="12" t="s">
        <v>134</v>
      </c>
      <c r="B172" s="79" t="str">
        <f>VLOOKUP(A172,'2014'!$H$19:$I$51,2,FALSE)</f>
        <v>Moscow 230 Substation Rebuild</v>
      </c>
      <c r="C172" s="71">
        <f t="shared" si="8"/>
        <v>6362881</v>
      </c>
      <c r="D172" s="71"/>
      <c r="E172" s="77"/>
      <c r="G172" s="17"/>
      <c r="H172" s="20"/>
      <c r="I172" s="131"/>
      <c r="J172" s="17"/>
      <c r="K172" s="20"/>
      <c r="L172" s="138"/>
      <c r="M172" s="17"/>
      <c r="N172" s="17"/>
      <c r="O172" s="20"/>
      <c r="P172" s="62"/>
      <c r="Q172" s="62"/>
      <c r="R172" s="62"/>
      <c r="S172" s="62"/>
    </row>
    <row r="173" spans="1:19">
      <c r="A173" s="12" t="s">
        <v>136</v>
      </c>
      <c r="B173" s="79" t="str">
        <f>VLOOKUP(A173,'2014'!$H$19:$I$51,2,FALSE)</f>
        <v>Transmission - Asset Management</v>
      </c>
      <c r="C173" s="71">
        <f t="shared" si="8"/>
        <v>1279021.26</v>
      </c>
      <c r="D173" s="71">
        <f t="shared" si="9"/>
        <v>1709455</v>
      </c>
      <c r="E173" s="77">
        <f t="shared" si="10"/>
        <v>1772261</v>
      </c>
      <c r="F173" s="138">
        <v>0</v>
      </c>
      <c r="H173" s="20"/>
      <c r="I173" s="131"/>
      <c r="J173" s="17"/>
      <c r="K173" s="20"/>
      <c r="L173" s="138"/>
      <c r="M173" s="17"/>
      <c r="N173" s="17"/>
      <c r="O173" s="20"/>
      <c r="P173" s="62"/>
      <c r="Q173" s="62"/>
      <c r="R173" s="62"/>
      <c r="S173" s="62"/>
    </row>
    <row r="174" spans="1:19">
      <c r="A174" s="12" t="s">
        <v>137</v>
      </c>
      <c r="B174" s="79" t="str">
        <f>VLOOKUP(A174,'2014'!$H$19:$I$51,2,FALSE)</f>
        <v>Transmission - NERC High Priority Mitigation</v>
      </c>
      <c r="C174" s="71">
        <f t="shared" si="8"/>
        <v>1900000</v>
      </c>
      <c r="D174" s="71"/>
      <c r="E174" s="77"/>
      <c r="G174" s="17"/>
      <c r="H174" s="20"/>
      <c r="I174" s="131"/>
      <c r="J174" s="17"/>
      <c r="K174" s="20"/>
      <c r="L174" s="138"/>
      <c r="M174" s="17"/>
      <c r="N174" s="17"/>
      <c r="O174" s="20"/>
      <c r="P174" s="62"/>
      <c r="Q174" s="62"/>
      <c r="R174" s="62"/>
      <c r="S174" s="62"/>
    </row>
    <row r="175" spans="1:19">
      <c r="A175" s="12" t="s">
        <v>138</v>
      </c>
      <c r="B175" s="79" t="str">
        <f>VLOOKUP(A175,'2014'!$H$19:$I$51,2,FALSE)</f>
        <v>Transmission - NERC Low Priority Mitigation</v>
      </c>
      <c r="C175" s="71">
        <f t="shared" si="8"/>
        <v>250000</v>
      </c>
      <c r="D175" s="71">
        <f t="shared" si="9"/>
        <v>500000</v>
      </c>
      <c r="E175" s="77">
        <f t="shared" si="10"/>
        <v>2000000</v>
      </c>
      <c r="G175" s="17"/>
      <c r="H175" s="20"/>
      <c r="I175" s="131"/>
      <c r="J175" s="17"/>
      <c r="K175" s="20"/>
      <c r="L175" s="138"/>
      <c r="M175" s="17"/>
      <c r="N175" s="17"/>
      <c r="O175" s="20"/>
      <c r="P175" s="62"/>
      <c r="Q175" s="62"/>
      <c r="R175" s="62"/>
      <c r="S175" s="62"/>
    </row>
    <row r="176" spans="1:19">
      <c r="A176" s="12" t="s">
        <v>139</v>
      </c>
      <c r="B176" s="79" t="str">
        <f>VLOOKUP(A176,'2014'!$H$19:$I$51,2,FALSE)</f>
        <v>Transmission - NERC Medium Priority Mitigation</v>
      </c>
      <c r="C176" s="71">
        <f t="shared" si="8"/>
        <v>1717198.65</v>
      </c>
      <c r="D176" s="71">
        <f t="shared" si="9"/>
        <v>3294000</v>
      </c>
      <c r="E176" s="77">
        <f t="shared" si="10"/>
        <v>2251000</v>
      </c>
      <c r="F176" s="87"/>
      <c r="G176" s="71">
        <f>'[1]2016'!F167</f>
        <v>0</v>
      </c>
      <c r="H176" s="139"/>
      <c r="I176" s="131"/>
      <c r="J176" s="17"/>
      <c r="K176" s="20"/>
      <c r="L176" s="138"/>
      <c r="M176" s="17"/>
      <c r="N176" s="17"/>
      <c r="O176" s="20"/>
      <c r="P176" s="62"/>
      <c r="Q176" s="62"/>
      <c r="R176" s="62"/>
      <c r="S176" s="62"/>
    </row>
    <row r="177" spans="1:19">
      <c r="A177" s="12" t="s">
        <v>219</v>
      </c>
      <c r="B177" s="79" t="str">
        <f>VLOOKUP(A177,'2014'!$H$19:$I$51,2,FALSE)</f>
        <v>SCADA - SOO &amp; BUCC</v>
      </c>
      <c r="C177" s="71">
        <f t="shared" si="8"/>
        <v>1228682</v>
      </c>
      <c r="D177" s="71">
        <f t="shared" si="9"/>
        <v>1019999</v>
      </c>
      <c r="E177" s="77">
        <f t="shared" si="10"/>
        <v>1001998</v>
      </c>
      <c r="G177" s="17"/>
      <c r="H177" s="20"/>
      <c r="I177" s="131"/>
      <c r="J177" s="17"/>
      <c r="K177" s="20"/>
      <c r="L177" s="138"/>
      <c r="M177" s="17"/>
      <c r="N177" s="17"/>
      <c r="O177" s="20"/>
      <c r="P177" s="62"/>
      <c r="Q177" s="62"/>
      <c r="R177" s="62"/>
      <c r="S177" s="62"/>
    </row>
    <row r="178" spans="1:19">
      <c r="A178" s="12" t="s">
        <v>141</v>
      </c>
      <c r="B178" s="79" t="str">
        <f>B147</f>
        <v>Noxon Switchyard Rebuild</v>
      </c>
      <c r="C178" s="71">
        <f t="shared" si="8"/>
        <v>0</v>
      </c>
      <c r="D178" s="71">
        <f t="shared" si="9"/>
        <v>8325000</v>
      </c>
      <c r="E178" s="77">
        <f t="shared" si="10"/>
        <v>500000</v>
      </c>
      <c r="G178" s="17"/>
      <c r="H178" s="20"/>
      <c r="I178" s="131"/>
      <c r="J178" s="17"/>
      <c r="K178" s="20"/>
      <c r="L178" s="138"/>
      <c r="M178" s="17"/>
      <c r="N178" s="17"/>
      <c r="O178" s="20"/>
      <c r="P178" s="62"/>
      <c r="Q178" s="62"/>
      <c r="R178" s="62"/>
      <c r="S178" s="62"/>
    </row>
    <row r="179" spans="1:19">
      <c r="A179" s="12" t="s">
        <v>148</v>
      </c>
      <c r="B179" s="79" t="str">
        <f>B149</f>
        <v>Westside Rebuild Phase One</v>
      </c>
      <c r="C179" s="71">
        <f t="shared" si="8"/>
        <v>0</v>
      </c>
      <c r="D179" s="71"/>
      <c r="E179" s="77">
        <f t="shared" si="10"/>
        <v>1780000</v>
      </c>
      <c r="G179" s="140"/>
      <c r="H179" s="139"/>
      <c r="I179" s="131"/>
      <c r="J179" s="17"/>
      <c r="K179" s="20"/>
      <c r="L179" s="138"/>
      <c r="M179" s="17"/>
      <c r="N179" s="17"/>
      <c r="O179" s="20"/>
      <c r="P179" s="62"/>
      <c r="Q179" s="62"/>
      <c r="R179" s="62"/>
      <c r="S179" s="62"/>
    </row>
    <row r="180" spans="1:19">
      <c r="B180" s="79"/>
      <c r="C180" s="72"/>
      <c r="D180" s="72"/>
      <c r="E180" s="73"/>
      <c r="G180" s="131"/>
      <c r="H180" s="141"/>
      <c r="I180" s="131"/>
      <c r="J180" s="131"/>
      <c r="K180" s="141"/>
      <c r="L180" s="62"/>
      <c r="M180" s="17"/>
      <c r="N180" s="17"/>
      <c r="O180" s="20"/>
      <c r="P180" s="62"/>
      <c r="Q180" s="62"/>
      <c r="R180" s="62"/>
      <c r="S180" s="62"/>
    </row>
    <row r="181" spans="1:19">
      <c r="B181" s="70"/>
      <c r="C181" s="80">
        <f>SUM(C160:C179)</f>
        <v>27054436.120000001</v>
      </c>
      <c r="D181" s="80">
        <f>SUM(D160:D179)</f>
        <v>40182614</v>
      </c>
      <c r="E181" s="81">
        <f>SUM(E160:E179)</f>
        <v>52238823</v>
      </c>
      <c r="G181" s="20"/>
      <c r="H181" s="20"/>
      <c r="I181" s="131"/>
      <c r="J181" s="20"/>
      <c r="K181" s="20"/>
      <c r="L181" s="62"/>
      <c r="M181" s="117"/>
      <c r="N181" s="117"/>
      <c r="O181" s="117"/>
      <c r="P181" s="62"/>
      <c r="Q181" s="62"/>
      <c r="R181" s="62"/>
      <c r="S181" s="62"/>
    </row>
    <row r="182" spans="1:19" ht="13.5" thickBot="1">
      <c r="B182" s="83"/>
      <c r="C182" s="84"/>
      <c r="D182" s="84"/>
      <c r="E182" s="85"/>
      <c r="F182" s="72"/>
      <c r="G182" s="131"/>
      <c r="H182" s="131"/>
      <c r="I182" s="131"/>
      <c r="J182" s="131"/>
      <c r="K182" s="131"/>
      <c r="L182" s="62"/>
      <c r="M182" s="62"/>
      <c r="N182" s="62"/>
      <c r="O182" s="62"/>
      <c r="P182" s="62"/>
      <c r="Q182" s="62"/>
      <c r="R182" s="62"/>
      <c r="S182" s="62"/>
    </row>
    <row r="183" spans="1:19" ht="13.5" thickBot="1">
      <c r="G183" s="131"/>
      <c r="H183" s="131"/>
      <c r="I183" s="131"/>
      <c r="J183" s="131"/>
      <c r="L183" s="62"/>
      <c r="M183" s="62"/>
      <c r="N183" s="62"/>
      <c r="O183" s="62"/>
      <c r="P183" s="62"/>
      <c r="Q183" s="62"/>
      <c r="R183" s="62"/>
      <c r="S183" s="62"/>
    </row>
    <row r="184" spans="1:19">
      <c r="B184" s="224" t="s">
        <v>267</v>
      </c>
      <c r="C184" s="231"/>
      <c r="D184" s="231"/>
      <c r="E184" s="225"/>
      <c r="G184" s="131"/>
      <c r="H184" s="131"/>
      <c r="I184" s="131"/>
      <c r="J184" s="131"/>
      <c r="L184" s="62"/>
      <c r="M184" s="62"/>
      <c r="N184" s="62"/>
      <c r="O184" s="62"/>
      <c r="P184" s="62"/>
      <c r="Q184" s="62"/>
      <c r="R184" s="62"/>
      <c r="S184" s="62"/>
    </row>
    <row r="185" spans="1:19">
      <c r="B185" s="228" t="s">
        <v>275</v>
      </c>
      <c r="C185" s="229"/>
      <c r="D185" s="229"/>
      <c r="E185" s="230"/>
      <c r="G185" s="131"/>
      <c r="H185" s="131"/>
      <c r="I185" s="131"/>
      <c r="J185" s="131"/>
      <c r="L185" s="62"/>
      <c r="M185" s="62"/>
      <c r="N185" s="62"/>
      <c r="O185" s="62"/>
      <c r="P185" s="62"/>
      <c r="Q185" s="62"/>
      <c r="R185" s="62"/>
      <c r="S185" s="62"/>
    </row>
    <row r="186" spans="1:19" ht="25.5">
      <c r="B186" s="160" t="s">
        <v>262</v>
      </c>
      <c r="C186" s="173" t="s">
        <v>260</v>
      </c>
      <c r="D186" s="173" t="s">
        <v>263</v>
      </c>
      <c r="E186" s="162" t="s">
        <v>264</v>
      </c>
      <c r="G186" s="131"/>
      <c r="H186" s="131"/>
      <c r="I186" s="131"/>
      <c r="J186" s="131"/>
      <c r="L186" s="62"/>
      <c r="M186" s="62"/>
      <c r="N186" s="62"/>
      <c r="O186" s="62"/>
      <c r="P186" s="62"/>
      <c r="Q186" s="62"/>
      <c r="R186" s="62"/>
      <c r="S186" s="62"/>
    </row>
    <row r="187" spans="1:19">
      <c r="B187" s="70"/>
      <c r="C187" s="124"/>
      <c r="D187" s="124"/>
      <c r="E187" s="142"/>
      <c r="G187" s="131"/>
      <c r="H187" s="134"/>
      <c r="I187" s="143"/>
      <c r="J187" s="131"/>
      <c r="K187" s="134"/>
      <c r="L187" s="62"/>
      <c r="M187" s="135"/>
      <c r="N187" s="124"/>
      <c r="O187" s="147"/>
      <c r="P187" s="62"/>
      <c r="Q187" s="62"/>
      <c r="R187" s="62"/>
      <c r="S187" s="62"/>
    </row>
    <row r="188" spans="1:19">
      <c r="A188" s="12" t="s">
        <v>179</v>
      </c>
      <c r="B188" s="79" t="str">
        <f>VLOOKUP(A188,$A$114:$J$150,2,FALSE)</f>
        <v>Distribution Grid Modernization</v>
      </c>
      <c r="C188" s="75">
        <f>VLOOKUP(A188,$A$114:$J$150,4,FALSE)</f>
        <v>4252396</v>
      </c>
      <c r="D188" s="75">
        <f>VLOOKUP(A188,$A$114:$J$150,7,FALSE)</f>
        <v>10925001</v>
      </c>
      <c r="E188" s="76">
        <f>VLOOKUP(A188,$A$114:$J$150,10,FALSE)</f>
        <v>11000003</v>
      </c>
      <c r="G188" s="131"/>
      <c r="H188" s="20"/>
      <c r="I188" s="17"/>
      <c r="J188" s="131"/>
      <c r="K188" s="20"/>
      <c r="L188" s="138"/>
      <c r="M188" s="17"/>
      <c r="N188" s="17"/>
      <c r="O188" s="20"/>
      <c r="P188" s="62"/>
      <c r="Q188" s="62"/>
      <c r="R188" s="62"/>
      <c r="S188" s="62"/>
    </row>
    <row r="189" spans="1:19">
      <c r="A189" s="12" t="s">
        <v>180</v>
      </c>
      <c r="B189" s="79" t="str">
        <f t="shared" ref="B189:B213" si="11">VLOOKUP(A189,$A$114:$J$150,2,FALSE)</f>
        <v>Distribution Line Protection</v>
      </c>
      <c r="C189" s="71">
        <f t="shared" ref="C189:C213" si="12">VLOOKUP(A189,$A$114:$J$150,4,FALSE)</f>
        <v>147185</v>
      </c>
      <c r="D189" s="71">
        <f t="shared" ref="D189:D213" si="13">VLOOKUP(A189,$A$114:$J$150,7,FALSE)</f>
        <v>125000</v>
      </c>
      <c r="E189" s="77">
        <f t="shared" ref="E189:E213" si="14">VLOOKUP(A189,$A$114:$J$150,10,FALSE)</f>
        <v>125000</v>
      </c>
      <c r="G189" s="131"/>
      <c r="H189" s="20"/>
      <c r="I189" s="17"/>
      <c r="J189" s="131"/>
      <c r="K189" s="20"/>
      <c r="L189" s="138"/>
      <c r="M189" s="17"/>
      <c r="N189" s="17"/>
      <c r="O189" s="20"/>
      <c r="P189" s="62"/>
      <c r="Q189" s="62"/>
      <c r="R189" s="62"/>
      <c r="S189" s="62"/>
    </row>
    <row r="190" spans="1:19">
      <c r="A190" s="12" t="s">
        <v>181</v>
      </c>
      <c r="B190" s="79" t="str">
        <f t="shared" si="11"/>
        <v>Distribution Minor Rebuild</v>
      </c>
      <c r="C190" s="71">
        <f t="shared" si="12"/>
        <v>1545156</v>
      </c>
      <c r="D190" s="71">
        <f t="shared" si="13"/>
        <v>8300010</v>
      </c>
      <c r="E190" s="77">
        <f t="shared" si="14"/>
        <v>8300007</v>
      </c>
      <c r="G190" s="131"/>
      <c r="H190" s="20"/>
      <c r="I190" s="17"/>
      <c r="J190" s="131"/>
      <c r="K190" s="20"/>
      <c r="L190" s="138"/>
      <c r="M190" s="17"/>
      <c r="N190" s="17"/>
      <c r="O190" s="20"/>
      <c r="P190" s="62"/>
      <c r="Q190" s="62"/>
      <c r="R190" s="62"/>
      <c r="S190" s="62"/>
    </row>
    <row r="191" spans="1:19">
      <c r="A191" s="12" t="s">
        <v>182</v>
      </c>
      <c r="B191" s="79" t="str">
        <f t="shared" si="11"/>
        <v>Distribution Transformer Change-Out Program</v>
      </c>
      <c r="C191" s="71">
        <f t="shared" si="12"/>
        <v>597068</v>
      </c>
      <c r="D191" s="71">
        <f t="shared" si="13"/>
        <v>4700000</v>
      </c>
      <c r="E191" s="77">
        <f t="shared" si="14"/>
        <v>4700000</v>
      </c>
      <c r="G191" s="131"/>
      <c r="H191" s="20"/>
      <c r="I191" s="17"/>
      <c r="J191" s="131"/>
      <c r="K191" s="20"/>
      <c r="L191" s="138"/>
      <c r="M191" s="17"/>
      <c r="N191" s="17"/>
      <c r="O191" s="20"/>
      <c r="P191" s="62"/>
      <c r="Q191" s="62"/>
      <c r="R191" s="62"/>
      <c r="S191" s="62"/>
    </row>
    <row r="192" spans="1:19">
      <c r="A192" s="12" t="s">
        <v>183</v>
      </c>
      <c r="B192" s="79" t="str">
        <f t="shared" si="11"/>
        <v>Distribution Wood Pole Management</v>
      </c>
      <c r="C192" s="71">
        <f t="shared" si="12"/>
        <v>1197801</v>
      </c>
      <c r="D192" s="71">
        <f t="shared" si="13"/>
        <v>11000002</v>
      </c>
      <c r="E192" s="77">
        <f t="shared" si="14"/>
        <v>11000002</v>
      </c>
      <c r="G192" s="131"/>
      <c r="H192" s="20"/>
      <c r="I192" s="17"/>
      <c r="J192" s="131"/>
      <c r="K192" s="20"/>
      <c r="L192" s="138"/>
      <c r="M192" s="17"/>
      <c r="N192" s="17"/>
      <c r="O192" s="20"/>
      <c r="P192" s="62"/>
      <c r="Q192" s="62"/>
      <c r="R192" s="62"/>
      <c r="S192" s="62"/>
    </row>
    <row r="193" spans="1:19">
      <c r="A193" s="12" t="s">
        <v>218</v>
      </c>
      <c r="B193" s="79" t="str">
        <f t="shared" si="11"/>
        <v>Meter Minor Blanket</v>
      </c>
      <c r="C193" s="71">
        <f t="shared" si="12"/>
        <v>1038787</v>
      </c>
      <c r="D193" s="71">
        <f t="shared" si="13"/>
        <v>5805980</v>
      </c>
      <c r="E193" s="77">
        <f t="shared" si="14"/>
        <v>5805980</v>
      </c>
      <c r="G193" s="131"/>
      <c r="H193" s="20"/>
      <c r="I193" s="17"/>
      <c r="J193" s="131"/>
      <c r="K193" s="20"/>
      <c r="L193" s="138"/>
      <c r="M193" s="17"/>
      <c r="N193" s="17"/>
      <c r="O193" s="20"/>
      <c r="P193" s="62"/>
      <c r="Q193" s="62"/>
      <c r="R193" s="62"/>
      <c r="S193" s="62"/>
    </row>
    <row r="194" spans="1:19">
      <c r="A194" s="12" t="s">
        <v>184</v>
      </c>
      <c r="B194" s="79" t="str">
        <f t="shared" si="11"/>
        <v>Electric Replacement/Relocation</v>
      </c>
      <c r="C194" s="71">
        <f t="shared" si="12"/>
        <v>437086</v>
      </c>
      <c r="D194" s="71">
        <f t="shared" si="13"/>
        <v>2400003</v>
      </c>
      <c r="E194" s="77">
        <f t="shared" si="14"/>
        <v>2500002</v>
      </c>
      <c r="G194" s="131"/>
      <c r="H194" s="20"/>
      <c r="I194" s="17"/>
      <c r="J194" s="131"/>
      <c r="K194" s="20"/>
      <c r="L194" s="138"/>
      <c r="M194" s="17"/>
      <c r="N194" s="17"/>
      <c r="O194" s="20"/>
      <c r="P194" s="62"/>
      <c r="Q194" s="62"/>
      <c r="R194" s="62"/>
      <c r="S194" s="62"/>
    </row>
    <row r="195" spans="1:19">
      <c r="A195" s="12" t="s">
        <v>185</v>
      </c>
      <c r="B195" s="79" t="str">
        <f t="shared" si="11"/>
        <v>Environmental Compliance</v>
      </c>
      <c r="C195" s="71">
        <f t="shared" si="12"/>
        <v>37500</v>
      </c>
      <c r="D195" s="71">
        <f t="shared" si="13"/>
        <v>150000</v>
      </c>
      <c r="E195" s="77">
        <f t="shared" si="14"/>
        <v>150000</v>
      </c>
      <c r="G195" s="131"/>
      <c r="H195" s="20"/>
      <c r="I195" s="17"/>
      <c r="J195" s="131"/>
      <c r="K195" s="20"/>
      <c r="L195" s="138"/>
      <c r="M195" s="17"/>
      <c r="N195" s="17"/>
      <c r="O195" s="20"/>
      <c r="P195" s="62"/>
      <c r="Q195" s="62"/>
      <c r="R195" s="62"/>
      <c r="S195" s="62"/>
    </row>
    <row r="196" spans="1:19">
      <c r="A196" s="12" t="s">
        <v>118</v>
      </c>
      <c r="B196" s="79" t="str">
        <f t="shared" si="11"/>
        <v>Primary URD Cable Replacement</v>
      </c>
      <c r="C196" s="71">
        <f t="shared" si="12"/>
        <v>73855</v>
      </c>
      <c r="D196" s="71">
        <f t="shared" si="13"/>
        <v>999999</v>
      </c>
      <c r="E196" s="77">
        <f t="shared" si="14"/>
        <v>0</v>
      </c>
      <c r="G196" s="131"/>
      <c r="H196" s="20"/>
      <c r="I196" s="17"/>
      <c r="J196" s="131"/>
      <c r="K196" s="20"/>
      <c r="L196" s="138"/>
      <c r="M196" s="17"/>
      <c r="N196" s="17"/>
      <c r="O196" s="20"/>
      <c r="P196" s="62"/>
      <c r="Q196" s="62"/>
      <c r="R196" s="62"/>
      <c r="S196" s="62"/>
    </row>
    <row r="197" spans="1:19">
      <c r="A197" s="12" t="s">
        <v>119</v>
      </c>
      <c r="B197" s="79" t="str">
        <f t="shared" si="11"/>
        <v>Reconductors and Rebuilds</v>
      </c>
      <c r="C197" s="71">
        <f t="shared" si="12"/>
        <v>0</v>
      </c>
      <c r="D197" s="71">
        <f t="shared" si="13"/>
        <v>2500000</v>
      </c>
      <c r="E197" s="77">
        <f t="shared" si="14"/>
        <v>2500000</v>
      </c>
      <c r="G197" s="131"/>
      <c r="H197" s="20"/>
      <c r="I197" s="17"/>
      <c r="J197" s="131"/>
      <c r="K197" s="20"/>
      <c r="L197" s="138"/>
      <c r="M197" s="17"/>
      <c r="N197" s="17"/>
      <c r="O197" s="20"/>
      <c r="P197" s="62"/>
      <c r="Q197" s="62"/>
      <c r="R197" s="62"/>
      <c r="S197" s="62"/>
    </row>
    <row r="198" spans="1:19">
      <c r="A198" s="12" t="s">
        <v>120</v>
      </c>
      <c r="B198" s="79" t="str">
        <f t="shared" si="11"/>
        <v>Segment Reconductor and FDR Tie Program</v>
      </c>
      <c r="C198" s="71">
        <f t="shared" si="12"/>
        <v>2689447</v>
      </c>
      <c r="D198" s="71">
        <f t="shared" si="13"/>
        <v>2920222</v>
      </c>
      <c r="E198" s="77">
        <f t="shared" si="14"/>
        <v>2674524</v>
      </c>
      <c r="G198" s="131"/>
      <c r="H198" s="20"/>
      <c r="I198" s="17"/>
      <c r="J198" s="131"/>
      <c r="K198" s="20"/>
      <c r="L198" s="138"/>
      <c r="M198" s="17"/>
      <c r="N198" s="17"/>
      <c r="O198" s="20"/>
      <c r="P198" s="62"/>
      <c r="Q198" s="62"/>
      <c r="R198" s="62"/>
      <c r="S198" s="62"/>
    </row>
    <row r="199" spans="1:19">
      <c r="A199" s="12" t="s">
        <v>121</v>
      </c>
      <c r="B199" s="79" t="str">
        <f t="shared" si="11"/>
        <v>Spokane Electric Network</v>
      </c>
      <c r="C199" s="71">
        <f t="shared" si="12"/>
        <v>441075.11</v>
      </c>
      <c r="D199" s="71">
        <f t="shared" si="13"/>
        <v>2300303</v>
      </c>
      <c r="E199" s="77">
        <f t="shared" si="14"/>
        <v>2298006</v>
      </c>
      <c r="G199" s="131"/>
      <c r="H199" s="20"/>
      <c r="I199" s="17"/>
      <c r="J199" s="131"/>
      <c r="K199" s="20"/>
      <c r="L199" s="138"/>
      <c r="M199" s="17"/>
      <c r="N199" s="17"/>
      <c r="O199" s="20"/>
      <c r="P199" s="62"/>
      <c r="Q199" s="62"/>
      <c r="R199" s="62"/>
      <c r="S199" s="62"/>
    </row>
    <row r="200" spans="1:19">
      <c r="A200" s="12" t="s">
        <v>122</v>
      </c>
      <c r="B200" s="79" t="str">
        <f t="shared" si="11"/>
        <v>Storms</v>
      </c>
      <c r="C200" s="71">
        <f t="shared" si="12"/>
        <v>529643</v>
      </c>
      <c r="D200" s="71">
        <f t="shared" si="13"/>
        <v>2000000</v>
      </c>
      <c r="E200" s="77">
        <f t="shared" si="14"/>
        <v>1900001</v>
      </c>
      <c r="G200" s="131"/>
      <c r="H200" s="20"/>
      <c r="I200" s="17"/>
      <c r="J200" s="131"/>
      <c r="K200" s="20"/>
      <c r="L200" s="138"/>
      <c r="M200" s="17"/>
      <c r="N200" s="17"/>
      <c r="O200" s="20"/>
      <c r="P200" s="62"/>
      <c r="Q200" s="62"/>
      <c r="R200" s="62"/>
      <c r="S200" s="62"/>
    </row>
    <row r="201" spans="1:19">
      <c r="A201" s="12" t="str">
        <f t="shared" ref="A201:A203" si="15">A129</f>
        <v>ETD-16</v>
      </c>
      <c r="B201" s="79" t="str">
        <f t="shared" si="11"/>
        <v>Substation - Asset Mgmt. Capital Maintenance</v>
      </c>
      <c r="C201" s="71">
        <f t="shared" si="12"/>
        <v>155195</v>
      </c>
      <c r="D201" s="71">
        <f t="shared" si="13"/>
        <v>1507716</v>
      </c>
      <c r="E201" s="77">
        <f t="shared" si="14"/>
        <v>1518835</v>
      </c>
      <c r="G201" s="131"/>
      <c r="H201" s="20"/>
      <c r="I201" s="17"/>
      <c r="J201" s="131"/>
      <c r="K201" s="20"/>
      <c r="L201" s="138"/>
      <c r="M201" s="17"/>
      <c r="N201" s="17"/>
      <c r="O201" s="20"/>
      <c r="P201" s="62"/>
      <c r="Q201" s="62"/>
      <c r="R201" s="62"/>
      <c r="S201" s="62"/>
    </row>
    <row r="202" spans="1:19">
      <c r="A202" s="12" t="str">
        <f t="shared" si="15"/>
        <v>ETD-17</v>
      </c>
      <c r="B202" s="79" t="str">
        <f t="shared" si="11"/>
        <v>Substation - Capital Spares</v>
      </c>
      <c r="C202" s="71">
        <f t="shared" si="12"/>
        <v>6295.67</v>
      </c>
      <c r="D202" s="71">
        <f t="shared" si="13"/>
        <v>1200000</v>
      </c>
      <c r="E202" s="77">
        <f t="shared" si="14"/>
        <v>1200000</v>
      </c>
      <c r="G202" s="131"/>
      <c r="H202" s="20"/>
      <c r="I202" s="17"/>
      <c r="J202" s="131"/>
      <c r="K202" s="20"/>
      <c r="L202" s="138"/>
      <c r="M202" s="17"/>
      <c r="N202" s="17"/>
      <c r="O202" s="20"/>
      <c r="P202" s="62"/>
      <c r="Q202" s="62"/>
      <c r="R202" s="62"/>
      <c r="S202" s="62"/>
    </row>
    <row r="203" spans="1:19">
      <c r="A203" s="12" t="str">
        <f t="shared" si="15"/>
        <v>ETD-18</v>
      </c>
      <c r="B203" s="79" t="str">
        <f t="shared" si="11"/>
        <v>Substation - Distribution Station Rebuilds</v>
      </c>
      <c r="C203" s="71">
        <f t="shared" si="12"/>
        <v>5849662</v>
      </c>
      <c r="D203" s="71">
        <f t="shared" si="13"/>
        <v>2112403</v>
      </c>
      <c r="E203" s="77">
        <f t="shared" si="14"/>
        <v>2283884</v>
      </c>
      <c r="G203" s="131"/>
      <c r="H203" s="20"/>
      <c r="I203" s="17"/>
      <c r="J203" s="131"/>
      <c r="K203" s="20"/>
      <c r="L203" s="138"/>
      <c r="M203" s="17"/>
      <c r="N203" s="17"/>
      <c r="O203" s="20"/>
      <c r="P203" s="62"/>
      <c r="Q203" s="62"/>
      <c r="R203" s="62"/>
      <c r="S203" s="62"/>
    </row>
    <row r="204" spans="1:19">
      <c r="A204" s="12" t="str">
        <f>A132</f>
        <v>ETD-19</v>
      </c>
      <c r="B204" s="79" t="str">
        <f t="shared" si="11"/>
        <v>Substation - New Distribution Stations</v>
      </c>
      <c r="C204" s="71">
        <f t="shared" si="12"/>
        <v>412192</v>
      </c>
      <c r="D204" s="71">
        <f t="shared" si="13"/>
        <v>2026134</v>
      </c>
      <c r="E204" s="77">
        <f t="shared" si="14"/>
        <v>74775</v>
      </c>
      <c r="G204" s="131"/>
      <c r="H204" s="20"/>
      <c r="I204" s="17"/>
      <c r="J204" s="131"/>
      <c r="K204" s="20"/>
      <c r="L204" s="138"/>
      <c r="M204" s="17"/>
      <c r="N204" s="17"/>
      <c r="O204" s="20"/>
      <c r="P204" s="62"/>
      <c r="Q204" s="62"/>
      <c r="R204" s="62"/>
      <c r="S204" s="62"/>
    </row>
    <row r="205" spans="1:19">
      <c r="A205" s="12" t="str">
        <f>A133</f>
        <v>ETD-20</v>
      </c>
      <c r="B205" s="79" t="str">
        <f t="shared" si="11"/>
        <v>Tribal Permits and Settlements</v>
      </c>
      <c r="C205" s="71">
        <f t="shared" si="12"/>
        <v>0</v>
      </c>
      <c r="D205" s="71">
        <f t="shared" si="13"/>
        <v>0</v>
      </c>
      <c r="E205" s="77">
        <f t="shared" si="14"/>
        <v>0</v>
      </c>
      <c r="G205" s="131"/>
      <c r="H205" s="20"/>
      <c r="I205" s="17"/>
      <c r="J205" s="131"/>
      <c r="K205" s="20"/>
      <c r="L205" s="138"/>
      <c r="M205" s="17"/>
      <c r="N205" s="17"/>
      <c r="O205" s="20"/>
      <c r="P205" s="62"/>
      <c r="Q205" s="62"/>
      <c r="R205" s="62"/>
      <c r="S205" s="62"/>
    </row>
    <row r="206" spans="1:19">
      <c r="A206" s="12" t="str">
        <f>A134</f>
        <v>ETD-21</v>
      </c>
      <c r="B206" s="79" t="str">
        <f t="shared" si="11"/>
        <v>Worst Feeders</v>
      </c>
      <c r="C206" s="71">
        <f t="shared" si="12"/>
        <v>1350696</v>
      </c>
      <c r="D206" s="71">
        <f t="shared" si="13"/>
        <v>1999185</v>
      </c>
      <c r="E206" s="77">
        <f t="shared" si="14"/>
        <v>2000000</v>
      </c>
      <c r="G206" s="131"/>
      <c r="H206" s="20"/>
      <c r="I206" s="17"/>
      <c r="J206" s="131"/>
      <c r="K206" s="20"/>
      <c r="L206" s="138"/>
      <c r="M206" s="17"/>
      <c r="N206" s="17"/>
      <c r="O206" s="20"/>
      <c r="P206" s="62"/>
      <c r="Q206" s="62"/>
      <c r="R206" s="62"/>
      <c r="S206" s="62"/>
    </row>
    <row r="207" spans="1:19">
      <c r="A207" s="12" t="str">
        <f>A137</f>
        <v>ETD-24</v>
      </c>
      <c r="B207" s="79" t="str">
        <f t="shared" si="11"/>
        <v>Franchising for WSDOT</v>
      </c>
      <c r="C207" s="71">
        <f t="shared" si="12"/>
        <v>759129</v>
      </c>
      <c r="D207" s="71">
        <f t="shared" si="13"/>
        <v>427372</v>
      </c>
      <c r="E207" s="77">
        <f t="shared" si="14"/>
        <v>494100</v>
      </c>
      <c r="G207" s="131"/>
      <c r="H207" s="20"/>
      <c r="I207" s="17"/>
      <c r="J207" s="131"/>
      <c r="K207" s="20"/>
      <c r="L207" s="138"/>
      <c r="M207" s="17"/>
      <c r="N207" s="17"/>
      <c r="O207" s="20"/>
      <c r="P207" s="62"/>
      <c r="Q207" s="62"/>
      <c r="R207" s="62"/>
      <c r="S207" s="62"/>
    </row>
    <row r="208" spans="1:19">
      <c r="A208" s="12" t="str">
        <f>A138</f>
        <v>ETD-25</v>
      </c>
      <c r="B208" s="79" t="str">
        <f t="shared" si="11"/>
        <v>Harrington 4 kV Cutover</v>
      </c>
      <c r="C208" s="71">
        <f t="shared" si="12"/>
        <v>0</v>
      </c>
      <c r="D208" s="71">
        <f t="shared" si="13"/>
        <v>2025060</v>
      </c>
      <c r="E208" s="77">
        <f t="shared" si="14"/>
        <v>1000060</v>
      </c>
      <c r="G208" s="131"/>
      <c r="H208" s="20"/>
      <c r="I208" s="17"/>
      <c r="J208" s="131"/>
      <c r="K208" s="20"/>
      <c r="L208" s="138"/>
      <c r="M208" s="17"/>
      <c r="N208" s="17"/>
      <c r="O208" s="20"/>
      <c r="P208" s="62"/>
      <c r="Q208" s="62"/>
      <c r="R208" s="62"/>
      <c r="S208" s="62"/>
    </row>
    <row r="209" spans="1:19">
      <c r="A209" s="12" t="str">
        <f>A140</f>
        <v>ETD-27</v>
      </c>
      <c r="B209" s="79" t="str">
        <f t="shared" si="11"/>
        <v>Smart Grid Demonstration Project</v>
      </c>
      <c r="C209" s="71">
        <f t="shared" si="12"/>
        <v>553820.64999999991</v>
      </c>
      <c r="D209" s="71">
        <f t="shared" si="13"/>
        <v>0</v>
      </c>
      <c r="E209" s="77">
        <f t="shared" si="14"/>
        <v>0</v>
      </c>
      <c r="G209" s="131"/>
      <c r="H209" s="139"/>
      <c r="I209" s="17"/>
      <c r="J209" s="131"/>
      <c r="K209" s="20"/>
      <c r="L209" s="138"/>
      <c r="M209" s="17"/>
      <c r="N209" s="17"/>
      <c r="O209" s="20"/>
      <c r="P209" s="62"/>
      <c r="Q209" s="62"/>
      <c r="R209" s="62"/>
      <c r="S209" s="62"/>
    </row>
    <row r="210" spans="1:19">
      <c r="A210" s="12" t="str">
        <f>A144</f>
        <v>ETD-31</v>
      </c>
      <c r="B210" s="79" t="str">
        <f t="shared" si="11"/>
        <v>Transmission - NERC Medium Priority Mitigation</v>
      </c>
      <c r="C210" s="71">
        <f t="shared" si="12"/>
        <v>0</v>
      </c>
      <c r="D210" s="71">
        <f t="shared" si="13"/>
        <v>0</v>
      </c>
      <c r="E210" s="77">
        <f t="shared" si="14"/>
        <v>0</v>
      </c>
      <c r="G210" s="131"/>
      <c r="H210" s="139"/>
      <c r="I210" s="17"/>
      <c r="J210" s="131"/>
      <c r="K210" s="20"/>
      <c r="L210" s="138"/>
      <c r="M210" s="17"/>
      <c r="N210" s="17"/>
      <c r="O210" s="20"/>
      <c r="P210" s="62"/>
      <c r="Q210" s="62"/>
      <c r="R210" s="62"/>
      <c r="S210" s="62"/>
    </row>
    <row r="211" spans="1:19">
      <c r="A211" s="12" t="str">
        <f>A146</f>
        <v>ETD-33</v>
      </c>
      <c r="B211" s="79" t="str">
        <f t="shared" si="11"/>
        <v>Spokane Smart Circuit</v>
      </c>
      <c r="C211" s="71">
        <f t="shared" si="12"/>
        <v>191636.35</v>
      </c>
      <c r="D211" s="71">
        <f t="shared" si="13"/>
        <v>0</v>
      </c>
      <c r="E211" s="77">
        <f t="shared" si="14"/>
        <v>0</v>
      </c>
      <c r="G211" s="131"/>
      <c r="H211" s="139"/>
      <c r="I211" s="17"/>
      <c r="J211" s="131"/>
      <c r="K211" s="20"/>
      <c r="L211" s="138"/>
      <c r="M211" s="17"/>
      <c r="N211" s="17"/>
      <c r="O211" s="20"/>
      <c r="P211" s="62"/>
      <c r="Q211" s="62"/>
      <c r="R211" s="62"/>
      <c r="S211" s="62"/>
    </row>
    <row r="212" spans="1:19">
      <c r="A212" s="12" t="str">
        <f>A148</f>
        <v>ETD-35</v>
      </c>
      <c r="B212" s="79" t="str">
        <f t="shared" si="11"/>
        <v>Street Light Management</v>
      </c>
      <c r="C212" s="71">
        <f t="shared" si="12"/>
        <v>0</v>
      </c>
      <c r="D212" s="71">
        <f t="shared" si="13"/>
        <v>1500000</v>
      </c>
      <c r="E212" s="77">
        <f t="shared" si="14"/>
        <v>1500000</v>
      </c>
      <c r="G212" s="131"/>
      <c r="H212" s="139"/>
      <c r="I212" s="17"/>
      <c r="J212" s="131"/>
      <c r="K212" s="20"/>
      <c r="L212" s="138"/>
      <c r="M212" s="17"/>
      <c r="N212" s="17"/>
      <c r="O212" s="20"/>
      <c r="P212" s="62"/>
      <c r="Q212" s="62"/>
      <c r="R212" s="62"/>
      <c r="S212" s="62"/>
    </row>
    <row r="213" spans="1:19">
      <c r="A213" s="12" t="str">
        <f>A150</f>
        <v>ETD-37</v>
      </c>
      <c r="B213" s="79" t="str">
        <f t="shared" si="11"/>
        <v>Washington AMI</v>
      </c>
      <c r="C213" s="71">
        <f t="shared" si="12"/>
        <v>0</v>
      </c>
      <c r="D213" s="71">
        <f t="shared" si="13"/>
        <v>0</v>
      </c>
      <c r="E213" s="77">
        <f t="shared" si="14"/>
        <v>32242913</v>
      </c>
      <c r="G213" s="131"/>
      <c r="H213" s="139"/>
      <c r="I213" s="17"/>
      <c r="J213" s="131"/>
      <c r="K213" s="20"/>
      <c r="L213" s="138"/>
      <c r="M213" s="17"/>
      <c r="N213" s="17"/>
      <c r="O213" s="20"/>
      <c r="P213" s="62"/>
      <c r="Q213" s="62"/>
      <c r="R213" s="62"/>
      <c r="S213" s="62"/>
    </row>
    <row r="214" spans="1:19">
      <c r="A214" s="13"/>
      <c r="B214" s="79"/>
      <c r="C214" s="71"/>
      <c r="D214" s="71">
        <v>0</v>
      </c>
      <c r="E214" s="77">
        <v>0</v>
      </c>
      <c r="G214" s="131"/>
      <c r="H214" s="139"/>
      <c r="I214" s="17"/>
      <c r="J214" s="131"/>
      <c r="K214" s="20"/>
      <c r="L214" s="138"/>
      <c r="M214" s="17"/>
      <c r="N214" s="17"/>
      <c r="O214" s="20"/>
      <c r="P214" s="62"/>
      <c r="Q214" s="62"/>
      <c r="R214" s="62"/>
      <c r="S214" s="62"/>
    </row>
    <row r="215" spans="1:19">
      <c r="B215" s="70"/>
      <c r="C215" s="80">
        <f>SUM(C188:C213)</f>
        <v>22265625.780000001</v>
      </c>
      <c r="D215" s="80">
        <f t="shared" ref="D215:E215" si="16">SUM(D188:D213)</f>
        <v>66924390</v>
      </c>
      <c r="E215" s="81">
        <f t="shared" si="16"/>
        <v>95268092</v>
      </c>
      <c r="G215" s="131"/>
      <c r="H215" s="20"/>
      <c r="I215" s="20"/>
      <c r="J215" s="131"/>
      <c r="K215" s="20"/>
      <c r="L215" s="62"/>
      <c r="M215" s="117"/>
      <c r="N215" s="117"/>
      <c r="O215" s="117"/>
      <c r="P215" s="62"/>
      <c r="Q215" s="62"/>
      <c r="R215" s="62"/>
      <c r="S215" s="62"/>
    </row>
    <row r="216" spans="1:19" ht="13.5" thickBot="1">
      <c r="B216" s="83"/>
      <c r="C216" s="84"/>
      <c r="D216" s="84"/>
      <c r="E216" s="85"/>
      <c r="G216" s="131"/>
      <c r="H216" s="131"/>
      <c r="I216" s="131"/>
      <c r="J216" s="131"/>
      <c r="K216" s="131"/>
      <c r="L216" s="62"/>
      <c r="M216" s="62"/>
      <c r="N216" s="62"/>
      <c r="O216" s="62"/>
      <c r="P216" s="62"/>
      <c r="Q216" s="62"/>
      <c r="R216" s="62"/>
      <c r="S216" s="62"/>
    </row>
    <row r="217" spans="1:19">
      <c r="G217" s="131"/>
      <c r="H217" s="131"/>
      <c r="I217" s="131"/>
      <c r="J217" s="131"/>
      <c r="K217" s="131"/>
      <c r="L217" s="62"/>
      <c r="M217" s="62"/>
      <c r="N217" s="62"/>
      <c r="O217" s="62"/>
      <c r="P217" s="62"/>
      <c r="Q217" s="62"/>
      <c r="R217" s="62"/>
      <c r="S217" s="62"/>
    </row>
    <row r="221" spans="1:19" ht="13.5" thickBot="1"/>
    <row r="222" spans="1:19">
      <c r="B222" s="224" t="s">
        <v>302</v>
      </c>
      <c r="C222" s="225"/>
    </row>
    <row r="223" spans="1:19">
      <c r="B223" s="226" t="s">
        <v>282</v>
      </c>
      <c r="C223" s="227"/>
    </row>
    <row r="224" spans="1:19" ht="25.5">
      <c r="B224" s="165" t="s">
        <v>283</v>
      </c>
      <c r="C224" s="174" t="s">
        <v>281</v>
      </c>
    </row>
    <row r="225" spans="2:3">
      <c r="B225" s="70"/>
      <c r="C225" s="73"/>
    </row>
    <row r="226" spans="2:3">
      <c r="B226" s="70" t="s">
        <v>227</v>
      </c>
      <c r="C226" s="76">
        <f>G26</f>
        <v>67212847</v>
      </c>
    </row>
    <row r="227" spans="2:3">
      <c r="B227" s="70" t="s">
        <v>228</v>
      </c>
      <c r="C227" s="77">
        <f>G45</f>
        <v>21060001</v>
      </c>
    </row>
    <row r="228" spans="2:3">
      <c r="B228" s="70" t="s">
        <v>229</v>
      </c>
      <c r="C228" s="77">
        <f>G70</f>
        <v>45799837</v>
      </c>
    </row>
    <row r="229" spans="2:3">
      <c r="B229" s="70" t="s">
        <v>73</v>
      </c>
      <c r="C229" s="77">
        <f>'2017'!F54</f>
        <v>1117000</v>
      </c>
    </row>
    <row r="230" spans="2:3">
      <c r="B230" s="70" t="s">
        <v>230</v>
      </c>
      <c r="C230" s="29">
        <f>G88</f>
        <v>7700000</v>
      </c>
    </row>
    <row r="231" spans="2:3">
      <c r="B231" s="70" t="s">
        <v>231</v>
      </c>
      <c r="C231" s="77">
        <f>G107</f>
        <v>44202123</v>
      </c>
    </row>
    <row r="232" spans="2:3">
      <c r="B232" s="70" t="s">
        <v>232</v>
      </c>
      <c r="C232" s="77">
        <f>M152</f>
        <v>41412379</v>
      </c>
    </row>
    <row r="233" spans="2:3">
      <c r="B233" s="70" t="s">
        <v>233</v>
      </c>
      <c r="C233" s="77">
        <f>N152</f>
        <v>94798894</v>
      </c>
    </row>
    <row r="234" spans="2:3">
      <c r="B234" s="70"/>
      <c r="C234" s="73"/>
    </row>
    <row r="235" spans="2:3" ht="13.5" customHeight="1">
      <c r="B235" s="70"/>
      <c r="C235" s="81">
        <f>SUM(C226:C233)</f>
        <v>323303081</v>
      </c>
    </row>
    <row r="236" spans="2:3" ht="13.5" customHeight="1">
      <c r="B236" s="70"/>
      <c r="C236" s="175"/>
    </row>
    <row r="237" spans="2:3" ht="13.5" customHeight="1">
      <c r="B237" s="177" t="s">
        <v>294</v>
      </c>
      <c r="C237" s="81">
        <v>9275060</v>
      </c>
    </row>
    <row r="238" spans="2:3" ht="13.5" customHeight="1">
      <c r="B238" s="70"/>
      <c r="C238" s="175"/>
    </row>
    <row r="239" spans="2:3" ht="13.5" customHeight="1">
      <c r="B239" s="176" t="s">
        <v>295</v>
      </c>
      <c r="C239" s="81">
        <f>C235+C237</f>
        <v>332578141</v>
      </c>
    </row>
    <row r="240" spans="2:3" ht="13.5" thickBot="1">
      <c r="B240" s="83"/>
      <c r="C240" s="91"/>
    </row>
  </sheetData>
  <mergeCells count="21">
    <mergeCell ref="M111:O111"/>
    <mergeCell ref="M156:O156"/>
    <mergeCell ref="B156:E156"/>
    <mergeCell ref="B157:E157"/>
    <mergeCell ref="B184:E184"/>
    <mergeCell ref="B4:E4"/>
    <mergeCell ref="B3:E3"/>
    <mergeCell ref="C111:E111"/>
    <mergeCell ref="F111:H111"/>
    <mergeCell ref="I111:K111"/>
    <mergeCell ref="B222:C222"/>
    <mergeCell ref="B223:C223"/>
    <mergeCell ref="B185:E185"/>
    <mergeCell ref="B30:E30"/>
    <mergeCell ref="B31:E31"/>
    <mergeCell ref="B81:E81"/>
    <mergeCell ref="B82:E82"/>
    <mergeCell ref="B91:E91"/>
    <mergeCell ref="B92:E92"/>
    <mergeCell ref="B50:E50"/>
    <mergeCell ref="B51:E51"/>
  </mergeCells>
  <pageMargins left="0.7" right="0.7" top="0.75" bottom="0.75" header="0.3" footer="0.3"/>
  <pageSetup scale="54" fitToHeight="3" orientation="portrait" r:id="rId1"/>
  <ignoredErrors>
    <ignoredError sqref="B11 B1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FD157"/>
  <sheetViews>
    <sheetView tabSelected="1" topLeftCell="J90" workbookViewId="0">
      <selection activeCell="AC92" sqref="AC92"/>
    </sheetView>
  </sheetViews>
  <sheetFormatPr defaultRowHeight="12.75"/>
  <cols>
    <col min="1" max="1" width="12.85546875" customWidth="1"/>
    <col min="2" max="2" width="37.85546875" customWidth="1"/>
    <col min="3" max="3" width="10.28515625" customWidth="1"/>
    <col min="4" max="4" width="11" bestFit="1" customWidth="1"/>
    <col min="5" max="5" width="2.85546875" customWidth="1"/>
    <col min="6" max="6" width="12.28515625" style="62" bestFit="1" customWidth="1"/>
    <col min="7" max="7" width="9" customWidth="1"/>
    <col min="8" max="8" width="3.42578125" customWidth="1"/>
    <col min="9" max="9" width="12.28515625" bestFit="1" customWidth="1"/>
    <col min="10" max="10" width="10.140625" customWidth="1"/>
    <col min="11" max="11" width="3" customWidth="1"/>
    <col min="12" max="12" width="10.85546875" customWidth="1"/>
    <col min="13" max="13" width="8.28515625" bestFit="1" customWidth="1"/>
    <col min="15" max="15" width="11.85546875" bestFit="1" customWidth="1"/>
    <col min="16" max="16" width="10.5703125" bestFit="1" customWidth="1"/>
    <col min="17" max="17" width="14" customWidth="1"/>
    <col min="20" max="20" width="41.140625" customWidth="1"/>
    <col min="21" max="21" width="9.42578125" customWidth="1"/>
    <col min="22" max="22" width="8.85546875" customWidth="1"/>
    <col min="23" max="23" width="6.42578125" customWidth="1"/>
    <col min="24" max="24" width="1.7109375" customWidth="1"/>
    <col min="25" max="25" width="9.42578125" customWidth="1"/>
    <col min="26" max="26" width="8.7109375" customWidth="1"/>
    <col min="27" max="27" width="6.7109375" customWidth="1"/>
    <col min="28" max="28" width="1.7109375" customWidth="1"/>
    <col min="29" max="29" width="9.28515625" customWidth="1"/>
    <col min="30" max="30" width="9" customWidth="1"/>
    <col min="31" max="31" width="6.28515625" customWidth="1"/>
  </cols>
  <sheetData>
    <row r="3" spans="1:17">
      <c r="C3" s="62"/>
      <c r="D3" s="62"/>
      <c r="E3" s="62"/>
      <c r="G3" s="62"/>
      <c r="H3" s="62"/>
      <c r="I3" s="62"/>
      <c r="J3" s="62"/>
      <c r="K3" s="62"/>
    </row>
    <row r="4" spans="1:17">
      <c r="C4" s="115"/>
      <c r="D4" s="115"/>
      <c r="E4" s="115"/>
      <c r="F4" s="115"/>
      <c r="G4" s="115"/>
      <c r="H4" s="115"/>
      <c r="I4" s="115"/>
      <c r="J4" s="115"/>
      <c r="K4" s="115"/>
    </row>
    <row r="5" spans="1:17" ht="25.5" customHeight="1">
      <c r="B5" s="100" t="s">
        <v>0</v>
      </c>
      <c r="C5" s="232" t="s">
        <v>259</v>
      </c>
      <c r="D5" s="233"/>
      <c r="E5" s="234"/>
      <c r="F5" s="232">
        <v>2015</v>
      </c>
      <c r="G5" s="233"/>
      <c r="H5" s="234"/>
      <c r="I5" s="232">
        <v>2016</v>
      </c>
      <c r="J5" s="233"/>
      <c r="K5" s="234"/>
      <c r="O5" s="235">
        <v>2017</v>
      </c>
      <c r="P5" s="235"/>
      <c r="Q5" s="235"/>
    </row>
    <row r="6" spans="1:17" ht="216.75">
      <c r="B6" s="119" t="str">
        <f>'[2]2013'!I18</f>
        <v>Electric Transmission / Distribution:</v>
      </c>
      <c r="C6" s="120" t="s">
        <v>100</v>
      </c>
      <c r="D6" s="121" t="s">
        <v>101</v>
      </c>
      <c r="E6" s="122" t="s">
        <v>103</v>
      </c>
      <c r="F6" s="120" t="s">
        <v>100</v>
      </c>
      <c r="G6" s="121" t="s">
        <v>101</v>
      </c>
      <c r="H6" s="122" t="s">
        <v>103</v>
      </c>
      <c r="I6" s="120" t="s">
        <v>100</v>
      </c>
      <c r="J6" s="121" t="s">
        <v>101</v>
      </c>
      <c r="K6" s="122" t="s">
        <v>103</v>
      </c>
      <c r="O6" s="120" t="s">
        <v>100</v>
      </c>
      <c r="P6" s="121" t="s">
        <v>101</v>
      </c>
      <c r="Q6" s="122" t="s">
        <v>103</v>
      </c>
    </row>
    <row r="7" spans="1:17">
      <c r="B7" s="107"/>
      <c r="C7" s="123"/>
      <c r="D7" s="124"/>
      <c r="E7" s="125"/>
      <c r="F7" s="123"/>
      <c r="G7" s="124"/>
      <c r="H7" s="125"/>
      <c r="I7" s="123"/>
      <c r="J7" s="124"/>
      <c r="K7" s="125"/>
    </row>
    <row r="8" spans="1:17">
      <c r="A8" s="12" t="s">
        <v>178</v>
      </c>
      <c r="B8" s="110" t="s">
        <v>39</v>
      </c>
      <c r="C8" s="126">
        <f>VLOOKUP(A8,'2014'!$H$19:$L$51,4,FALSE)</f>
        <v>75113</v>
      </c>
      <c r="D8" s="71">
        <v>0</v>
      </c>
      <c r="E8" s="127">
        <f>SUM(C8:D8)</f>
        <v>75113</v>
      </c>
      <c r="F8" s="126">
        <f>VLOOKUP(A8,'[3]2015'!$H$24:$L$54,4,FALSE)</f>
        <v>491436</v>
      </c>
      <c r="G8" s="71">
        <v>0</v>
      </c>
      <c r="H8" s="127">
        <f>F8+G8</f>
        <v>491436</v>
      </c>
      <c r="I8" s="126">
        <f>VLOOKUP(A8,'[3]2016'!$H$23:$L$53,4,FALSE)</f>
        <v>496528</v>
      </c>
      <c r="J8" s="71">
        <v>0</v>
      </c>
      <c r="K8" s="127">
        <f>SUM(I8:J8)</f>
        <v>496528</v>
      </c>
      <c r="O8" s="17">
        <f>'[2]2016'!J21</f>
        <v>215354</v>
      </c>
      <c r="P8" s="17">
        <f>'[2]2016'!K21</f>
        <v>0</v>
      </c>
      <c r="Q8" s="20">
        <f>'[2]2016'!L21</f>
        <v>215354</v>
      </c>
    </row>
    <row r="9" spans="1:17">
      <c r="A9" s="12" t="s">
        <v>179</v>
      </c>
      <c r="B9" s="110" t="s">
        <v>92</v>
      </c>
      <c r="C9" s="126">
        <f>VLOOKUP(A9,'2014'!$H$19:$L$51,4,FALSE)</f>
        <v>0</v>
      </c>
      <c r="D9" s="71">
        <f>VLOOKUP(A9,'2014'!$H$19:$L$51,5,FALSE)</f>
        <v>4252396</v>
      </c>
      <c r="E9" s="127">
        <f t="shared" ref="E9:E43" si="0">SUM(C9:D9)</f>
        <v>4252396</v>
      </c>
      <c r="F9" s="126">
        <f>VLOOKUP(A9,'[3]2015'!$H$24:$L$54,4,FALSE)</f>
        <v>0</v>
      </c>
      <c r="G9" s="71">
        <f>VLOOKUP(A9,'2015'!$H$24:$L$54,5,FALSE)</f>
        <v>10925001</v>
      </c>
      <c r="H9" s="127">
        <f t="shared" ref="H9:H44" si="1">F9+G9</f>
        <v>10925001</v>
      </c>
      <c r="I9" s="126">
        <f>VLOOKUP(A9,'[3]2016'!$H$23:$L$53,4,FALSE)</f>
        <v>0</v>
      </c>
      <c r="J9" s="71">
        <f>VLOOKUP(A9,'2016'!$H$23:$L$53,5,FALSE)</f>
        <v>11000003</v>
      </c>
      <c r="K9" s="127">
        <f t="shared" ref="K9:K44" si="2">SUM(I9:J9)</f>
        <v>11000003</v>
      </c>
      <c r="O9" s="17">
        <f>'[2]2016'!J22</f>
        <v>0</v>
      </c>
      <c r="P9" s="17">
        <f>'[2]2016'!K22</f>
        <v>21000001</v>
      </c>
      <c r="Q9" s="20">
        <f>'[2]2016'!L22</f>
        <v>21000001</v>
      </c>
    </row>
    <row r="10" spans="1:17">
      <c r="A10" s="12" t="s">
        <v>180</v>
      </c>
      <c r="B10" s="110" t="s">
        <v>57</v>
      </c>
      <c r="C10" s="126">
        <f>VLOOKUP(A10,'2014'!$H$19:$L$51,4,FALSE)</f>
        <v>0</v>
      </c>
      <c r="D10" s="71">
        <f>VLOOKUP(A10,'2014'!$H$19:$L$51,5,FALSE)</f>
        <v>147185</v>
      </c>
      <c r="E10" s="127">
        <f t="shared" si="0"/>
        <v>147185</v>
      </c>
      <c r="F10" s="126">
        <f>VLOOKUP(A10,'[3]2015'!$H$24:$L$54,4,FALSE)</f>
        <v>0</v>
      </c>
      <c r="G10" s="71">
        <f>VLOOKUP(A10,'2015'!$H$24:$L$54,5,FALSE)</f>
        <v>125000</v>
      </c>
      <c r="H10" s="127">
        <f t="shared" si="1"/>
        <v>125000</v>
      </c>
      <c r="I10" s="126">
        <f>VLOOKUP(A10,'[3]2016'!$H$23:$L$53,4,FALSE)</f>
        <v>0</v>
      </c>
      <c r="J10" s="71">
        <f>VLOOKUP(A10,'2016'!$H$23:$L$53,5,FALSE)</f>
        <v>125000</v>
      </c>
      <c r="K10" s="127">
        <f t="shared" si="2"/>
        <v>125000</v>
      </c>
      <c r="O10" s="17">
        <f>'[2]2016'!J23</f>
        <v>0</v>
      </c>
      <c r="P10" s="17">
        <f>'[2]2016'!K23</f>
        <v>125000</v>
      </c>
      <c r="Q10" s="20">
        <f>'[2]2016'!L23</f>
        <v>125000</v>
      </c>
    </row>
    <row r="11" spans="1:17">
      <c r="A11" s="12" t="s">
        <v>181</v>
      </c>
      <c r="B11" s="110" t="s">
        <v>55</v>
      </c>
      <c r="C11" s="126">
        <f>VLOOKUP(A11,'2014'!$H$19:$L$51,4,FALSE)</f>
        <v>0</v>
      </c>
      <c r="D11" s="71">
        <f>VLOOKUP(A11,'2014'!$H$19:$L$51,5,FALSE)</f>
        <v>1545156</v>
      </c>
      <c r="E11" s="127">
        <f t="shared" si="0"/>
        <v>1545156</v>
      </c>
      <c r="F11" s="126">
        <f>VLOOKUP(A11,'[3]2015'!$H$24:$L$54,4,FALSE)</f>
        <v>0</v>
      </c>
      <c r="G11" s="71">
        <f>VLOOKUP(A11,'2015'!$H$24:$L$54,5,FALSE)</f>
        <v>8300010</v>
      </c>
      <c r="H11" s="127">
        <f t="shared" si="1"/>
        <v>8300010</v>
      </c>
      <c r="I11" s="126">
        <f>VLOOKUP(A11,'[3]2016'!$H$23:$L$53,4,FALSE)</f>
        <v>0</v>
      </c>
      <c r="J11" s="71">
        <f>VLOOKUP(A11,'2016'!$H$23:$L$53,5,FALSE)</f>
        <v>8300007</v>
      </c>
      <c r="K11" s="127">
        <f t="shared" si="2"/>
        <v>8300007</v>
      </c>
      <c r="O11" s="17">
        <f>'[2]2016'!J24</f>
        <v>0</v>
      </c>
      <c r="P11" s="17">
        <f>'[2]2016'!K24</f>
        <v>8300000</v>
      </c>
      <c r="Q11" s="20">
        <f>'[2]2016'!L24</f>
        <v>8300000</v>
      </c>
    </row>
    <row r="12" spans="1:17">
      <c r="A12" s="12" t="s">
        <v>182</v>
      </c>
      <c r="B12" s="110" t="s">
        <v>26</v>
      </c>
      <c r="C12" s="126">
        <f>VLOOKUP(A12,'2014'!$H$19:$L$51,4,FALSE)</f>
        <v>0</v>
      </c>
      <c r="D12" s="71">
        <f>VLOOKUP(A12,'2014'!$H$19:$L$51,5,FALSE)</f>
        <v>597068</v>
      </c>
      <c r="E12" s="127">
        <f t="shared" si="0"/>
        <v>597068</v>
      </c>
      <c r="F12" s="126">
        <f>VLOOKUP(A12,'[3]2015'!$H$24:$L$54,4,FALSE)</f>
        <v>0</v>
      </c>
      <c r="G12" s="71">
        <f>VLOOKUP(A12,'2015'!$H$24:$L$54,5,FALSE)</f>
        <v>4700000</v>
      </c>
      <c r="H12" s="127">
        <f t="shared" si="1"/>
        <v>4700000</v>
      </c>
      <c r="I12" s="126">
        <f>VLOOKUP(A12,'[3]2016'!$H$23:$L$53,4,FALSE)</f>
        <v>0</v>
      </c>
      <c r="J12" s="71">
        <f>VLOOKUP(A12,'2016'!$H$23:$L$53,5,FALSE)</f>
        <v>4700000</v>
      </c>
      <c r="K12" s="127">
        <f t="shared" si="2"/>
        <v>4700000</v>
      </c>
      <c r="O12" s="17">
        <f>'[2]2016'!J25</f>
        <v>0</v>
      </c>
      <c r="P12" s="17">
        <f>'[2]2016'!K25</f>
        <v>5800000</v>
      </c>
      <c r="Q12" s="20">
        <f>'[2]2016'!L25</f>
        <v>5800000</v>
      </c>
    </row>
    <row r="13" spans="1:17">
      <c r="A13" s="12" t="s">
        <v>183</v>
      </c>
      <c r="B13" s="110" t="s">
        <v>27</v>
      </c>
      <c r="C13" s="126">
        <f>VLOOKUP(A13,'2014'!$H$19:$L$51,4,FALSE)</f>
        <v>0</v>
      </c>
      <c r="D13" s="71">
        <f>VLOOKUP(A13,'2014'!$H$19:$L$51,5,FALSE)</f>
        <v>1197801</v>
      </c>
      <c r="E13" s="127">
        <f t="shared" si="0"/>
        <v>1197801</v>
      </c>
      <c r="F13" s="126">
        <f>VLOOKUP(A13,'[3]2015'!$H$24:$L$54,4,FALSE)</f>
        <v>0</v>
      </c>
      <c r="G13" s="71">
        <f>VLOOKUP(A13,'2015'!$H$24:$L$54,5,FALSE)</f>
        <v>11000002</v>
      </c>
      <c r="H13" s="127">
        <f t="shared" si="1"/>
        <v>11000002</v>
      </c>
      <c r="I13" s="126">
        <f>VLOOKUP(A13,'[3]2016'!$H$23:$L$53,4,FALSE)</f>
        <v>0</v>
      </c>
      <c r="J13" s="71">
        <f>VLOOKUP(A13,'2016'!$H$23:$L$53,5,FALSE)</f>
        <v>11000002</v>
      </c>
      <c r="K13" s="127">
        <f t="shared" si="2"/>
        <v>11000002</v>
      </c>
      <c r="O13" s="17">
        <f>'[2]2016'!J26</f>
        <v>0</v>
      </c>
      <c r="P13" s="17">
        <f>'[2]2016'!K26</f>
        <v>16092694.818</v>
      </c>
      <c r="Q13" s="20">
        <f>'[2]2016'!L26</f>
        <v>16092694.818</v>
      </c>
    </row>
    <row r="14" spans="1:17">
      <c r="A14" s="12" t="s">
        <v>218</v>
      </c>
      <c r="B14" s="110" t="s">
        <v>210</v>
      </c>
      <c r="C14" s="126">
        <f>VLOOKUP(A14,'2014'!$H$19:$L$51,4,FALSE)</f>
        <v>0</v>
      </c>
      <c r="D14" s="71">
        <f>VLOOKUP(A14,'2014'!$H$19:$L$51,5,FALSE)</f>
        <v>1038787</v>
      </c>
      <c r="E14" s="127">
        <f t="shared" si="0"/>
        <v>1038787</v>
      </c>
      <c r="F14" s="126">
        <f>VLOOKUP(A14,'[3]2015'!$H$24:$L$54,4,FALSE)</f>
        <v>0</v>
      </c>
      <c r="G14" s="71">
        <f>VLOOKUP(A14,'2015'!$H$24:$L$54,5,FALSE)</f>
        <v>5805980</v>
      </c>
      <c r="H14" s="127">
        <f t="shared" si="1"/>
        <v>5805980</v>
      </c>
      <c r="I14" s="126">
        <f>VLOOKUP(A14,'[3]2016'!$H$23:$L$53,4,FALSE)</f>
        <v>0</v>
      </c>
      <c r="J14" s="71">
        <f>VLOOKUP(A14,'2016'!$H$23:$L$53,5,FALSE)</f>
        <v>5805980</v>
      </c>
      <c r="K14" s="127">
        <f t="shared" si="2"/>
        <v>5805980</v>
      </c>
      <c r="O14" s="17">
        <f>'[2]2016'!J27</f>
        <v>0</v>
      </c>
      <c r="P14" s="17">
        <f>'[2]2016'!K27</f>
        <v>2500000</v>
      </c>
      <c r="Q14" s="20">
        <f>'[2]2016'!L27</f>
        <v>2500000</v>
      </c>
    </row>
    <row r="15" spans="1:17">
      <c r="A15" s="12" t="s">
        <v>184</v>
      </c>
      <c r="B15" s="110" t="s">
        <v>104</v>
      </c>
      <c r="C15" s="126">
        <f>VLOOKUP(A15,'2014'!$H$19:$L$51,4,FALSE)</f>
        <v>0</v>
      </c>
      <c r="D15" s="71">
        <f>VLOOKUP(A15,'2014'!$H$19:$L$51,5,FALSE)</f>
        <v>437086</v>
      </c>
      <c r="E15" s="127">
        <f t="shared" si="0"/>
        <v>437086</v>
      </c>
      <c r="F15" s="126">
        <f>VLOOKUP(A15,'[3]2015'!$H$24:$L$54,4,FALSE)</f>
        <v>0</v>
      </c>
      <c r="G15" s="71">
        <f>VLOOKUP(A15,'2015'!$H$24:$L$54,5,FALSE)</f>
        <v>2400003</v>
      </c>
      <c r="H15" s="127">
        <f t="shared" si="1"/>
        <v>2400003</v>
      </c>
      <c r="I15" s="126">
        <f>VLOOKUP(A15,'[3]2016'!$H$23:$L$53,4,FALSE)</f>
        <v>0</v>
      </c>
      <c r="J15" s="71">
        <f>VLOOKUP(A15,'2016'!$H$23:$L$53,5,FALSE)</f>
        <v>2500002</v>
      </c>
      <c r="K15" s="127">
        <f t="shared" si="2"/>
        <v>2500002</v>
      </c>
      <c r="O15" s="17">
        <f>'[2]2016'!J28</f>
        <v>100000</v>
      </c>
      <c r="P15" s="17">
        <f>'[2]2016'!K28</f>
        <v>150000</v>
      </c>
      <c r="Q15" s="20">
        <f>'[2]2016'!L28</f>
        <v>250000</v>
      </c>
    </row>
    <row r="16" spans="1:17">
      <c r="A16" s="12" t="s">
        <v>185</v>
      </c>
      <c r="B16" s="110" t="s">
        <v>28</v>
      </c>
      <c r="C16" s="126">
        <f>VLOOKUP(A16,'2014'!$H$19:$L$51,4,FALSE)</f>
        <v>8000</v>
      </c>
      <c r="D16" s="71">
        <f>VLOOKUP(A16,'2014'!$H$19:$L$51,5,FALSE)</f>
        <v>37500</v>
      </c>
      <c r="E16" s="127">
        <f t="shared" si="0"/>
        <v>45500</v>
      </c>
      <c r="F16" s="126">
        <f>VLOOKUP(A16,'[3]2015'!$H$24:$L$54,4,FALSE)</f>
        <v>349996</v>
      </c>
      <c r="G16" s="71">
        <f>VLOOKUP(A16,'2015'!$H$24:$L$54,5,FALSE)</f>
        <v>150000</v>
      </c>
      <c r="H16" s="127">
        <f t="shared" si="1"/>
        <v>499996</v>
      </c>
      <c r="I16" s="126">
        <f>VLOOKUP(A16,'[3]2016'!$H$23:$L$53,4,FALSE)</f>
        <v>349996</v>
      </c>
      <c r="J16" s="71">
        <f>VLOOKUP(A16,'2016'!$H$23:$L$53,5,FALSE)</f>
        <v>150000</v>
      </c>
      <c r="K16" s="127">
        <f t="shared" si="2"/>
        <v>499996</v>
      </c>
      <c r="O16" s="17"/>
      <c r="P16" s="17"/>
      <c r="Q16" s="20"/>
    </row>
    <row r="17" spans="1:17">
      <c r="A17" s="12" t="s">
        <v>118</v>
      </c>
      <c r="B17" s="110" t="s">
        <v>29</v>
      </c>
      <c r="C17" s="126">
        <f>VLOOKUP(A17,'2014'!$H$19:$L$51,4,FALSE)</f>
        <v>0</v>
      </c>
      <c r="D17" s="71">
        <f>VLOOKUP(A17,'2014'!$H$19:$L$51,5,FALSE)</f>
        <v>73855</v>
      </c>
      <c r="E17" s="127">
        <f t="shared" si="0"/>
        <v>73855</v>
      </c>
      <c r="F17" s="126">
        <f>VLOOKUP(A17,'[3]2015'!$H$24:$L$54,4,FALSE)</f>
        <v>0</v>
      </c>
      <c r="G17" s="71">
        <f>VLOOKUP(A17,'2015'!$H$24:$L$54,5,FALSE)</f>
        <v>999999</v>
      </c>
      <c r="H17" s="127">
        <f t="shared" si="1"/>
        <v>999999</v>
      </c>
      <c r="I17" s="126"/>
      <c r="J17" s="71"/>
      <c r="K17" s="127">
        <f t="shared" si="2"/>
        <v>0</v>
      </c>
      <c r="O17" s="17">
        <f>'[2]2016'!J29</f>
        <v>22136134</v>
      </c>
      <c r="P17" s="17">
        <f>'[2]2016'!K29</f>
        <v>2500000</v>
      </c>
      <c r="Q17" s="20">
        <f>'[2]2016'!L29</f>
        <v>24636134</v>
      </c>
    </row>
    <row r="18" spans="1:17">
      <c r="A18" s="12" t="s">
        <v>119</v>
      </c>
      <c r="B18" s="110" t="s">
        <v>102</v>
      </c>
      <c r="C18" s="126">
        <f>VLOOKUP(A18,'2014'!$H$19:$L$51,4,FALSE)</f>
        <v>10685579.1</v>
      </c>
      <c r="D18" s="71">
        <f>VLOOKUP(A18,'2014'!$H$19:$L$51,5,FALSE)</f>
        <v>0</v>
      </c>
      <c r="E18" s="127">
        <f t="shared" si="0"/>
        <v>10685579.1</v>
      </c>
      <c r="F18" s="126">
        <f>VLOOKUP(A18,'[3]2015'!$H$24:$L$54,4,FALSE)</f>
        <v>11762946</v>
      </c>
      <c r="G18" s="71">
        <f>VLOOKUP(A18,'2015'!$H$24:$L$54,5,FALSE)</f>
        <v>2500000</v>
      </c>
      <c r="H18" s="127">
        <f t="shared" si="1"/>
        <v>14262946</v>
      </c>
      <c r="I18" s="126">
        <f>VLOOKUP(A18,'[3]2016'!$H$23:$L$53,4,FALSE)</f>
        <v>21161135</v>
      </c>
      <c r="J18" s="71">
        <f>VLOOKUP(A18,'2016'!$H$23:$L$53,5,FALSE)</f>
        <v>2500000</v>
      </c>
      <c r="K18" s="127">
        <f t="shared" si="2"/>
        <v>23661135</v>
      </c>
      <c r="O18" s="17">
        <f>'[2]2016'!J30</f>
        <v>0</v>
      </c>
      <c r="P18" s="17">
        <f>'[2]2016'!K30</f>
        <v>2701552</v>
      </c>
      <c r="Q18" s="20">
        <f>'[2]2016'!L30</f>
        <v>2701552</v>
      </c>
    </row>
    <row r="19" spans="1:17">
      <c r="A19" s="12" t="s">
        <v>120</v>
      </c>
      <c r="B19" s="110" t="s">
        <v>30</v>
      </c>
      <c r="C19" s="126">
        <f>VLOOKUP(A19,'2014'!$H$19:$L$51,4,FALSE)</f>
        <v>0</v>
      </c>
      <c r="D19" s="71">
        <f>VLOOKUP(A19,'2014'!$H$19:$L$51,5,FALSE)</f>
        <v>2689447</v>
      </c>
      <c r="E19" s="127">
        <f t="shared" si="0"/>
        <v>2689447</v>
      </c>
      <c r="F19" s="126">
        <f>VLOOKUP(A19,'[3]2015'!$H$24:$L$54,4,FALSE)</f>
        <v>0</v>
      </c>
      <c r="G19" s="71">
        <f>VLOOKUP(A19,'2015'!$H$24:$L$54,5,FALSE)</f>
        <v>2920222</v>
      </c>
      <c r="H19" s="127">
        <f t="shared" si="1"/>
        <v>2920222</v>
      </c>
      <c r="I19" s="126">
        <f>VLOOKUP(A19,'[3]2016'!$H$23:$L$53,4,FALSE)</f>
        <v>0</v>
      </c>
      <c r="J19" s="71">
        <f>VLOOKUP(A19,'2016'!$H$23:$L$53,5,FALSE)</f>
        <v>2674524</v>
      </c>
      <c r="K19" s="127">
        <f t="shared" si="2"/>
        <v>2674524</v>
      </c>
      <c r="O19" s="17">
        <f>'[2]2016'!J31</f>
        <v>0</v>
      </c>
      <c r="P19" s="17">
        <f>'[2]2016'!K31</f>
        <v>2299760</v>
      </c>
      <c r="Q19" s="20">
        <f>'[2]2016'!L31</f>
        <v>2299760</v>
      </c>
    </row>
    <row r="20" spans="1:17">
      <c r="A20" s="12" t="s">
        <v>121</v>
      </c>
      <c r="B20" s="110" t="s">
        <v>32</v>
      </c>
      <c r="C20" s="126">
        <f>VLOOKUP(A20,'2014'!$H$19:$L$51,4,FALSE)</f>
        <v>0</v>
      </c>
      <c r="D20" s="71">
        <f>VLOOKUP(A20,'2014'!$H$19:$L$51,5,FALSE)</f>
        <v>441075.11</v>
      </c>
      <c r="E20" s="127">
        <f t="shared" si="0"/>
        <v>441075.11</v>
      </c>
      <c r="F20" s="126">
        <f>VLOOKUP(A20,'[3]2015'!$H$24:$L$54,4,FALSE)</f>
        <v>0</v>
      </c>
      <c r="G20" s="71">
        <f>VLOOKUP(A20,'2015'!$H$24:$L$54,5,FALSE)</f>
        <v>2300303</v>
      </c>
      <c r="H20" s="127">
        <f t="shared" si="1"/>
        <v>2300303</v>
      </c>
      <c r="I20" s="126">
        <f>VLOOKUP(A20,'[3]2016'!$H$23:$L$53,4,FALSE)</f>
        <v>0</v>
      </c>
      <c r="J20" s="71">
        <f>VLOOKUP(A20,'2016'!$H$23:$L$53,5,FALSE)</f>
        <v>2298006</v>
      </c>
      <c r="K20" s="127">
        <f t="shared" si="2"/>
        <v>2298006</v>
      </c>
      <c r="O20" s="17">
        <f>'[2]2016'!J32</f>
        <v>1200000</v>
      </c>
      <c r="P20" s="17">
        <f>'[2]2016'!K32</f>
        <v>2300000</v>
      </c>
      <c r="Q20" s="20">
        <f>'[2]2016'!L32</f>
        <v>3500000</v>
      </c>
    </row>
    <row r="21" spans="1:17">
      <c r="A21" s="12" t="s">
        <v>122</v>
      </c>
      <c r="B21" s="110" t="s">
        <v>67</v>
      </c>
      <c r="C21" s="126">
        <f>VLOOKUP(A21,'2014'!$H$19:$L$51,4,FALSE)</f>
        <v>427446</v>
      </c>
      <c r="D21" s="71">
        <f>VLOOKUP(A21,'2014'!$H$19:$L$51,5,FALSE)</f>
        <v>529643</v>
      </c>
      <c r="E21" s="127">
        <f t="shared" si="0"/>
        <v>957089</v>
      </c>
      <c r="F21" s="126">
        <f>VLOOKUP(A21,'[3]2015'!$H$24:$L$54,4,FALSE)</f>
        <v>1000000</v>
      </c>
      <c r="G21" s="71">
        <f>VLOOKUP(A21,'2015'!$H$24:$L$54,5,FALSE)</f>
        <v>2000000</v>
      </c>
      <c r="H21" s="127">
        <f t="shared" si="1"/>
        <v>3000000</v>
      </c>
      <c r="I21" s="126">
        <f>VLOOKUP(A21,'[3]2016'!$H$23:$L$53,4,FALSE)</f>
        <v>890000</v>
      </c>
      <c r="J21" s="71">
        <f>VLOOKUP(A21,'2016'!$H$23:$L$53,5,FALSE)</f>
        <v>1900001</v>
      </c>
      <c r="K21" s="127">
        <f t="shared" si="2"/>
        <v>2790001</v>
      </c>
      <c r="O21" s="17">
        <f>'[2]2016'!J33</f>
        <v>850001</v>
      </c>
      <c r="P21" s="17">
        <f>'[2]2016'!K33</f>
        <v>0</v>
      </c>
      <c r="Q21" s="20">
        <f>'[2]2016'!L33</f>
        <v>850001</v>
      </c>
    </row>
    <row r="22" spans="1:17">
      <c r="A22" s="12" t="s">
        <v>123</v>
      </c>
      <c r="B22" s="110" t="s">
        <v>41</v>
      </c>
      <c r="C22" s="126">
        <f>VLOOKUP(A22,'2014'!$H$19:$L$51,4,FALSE)</f>
        <v>262471.89</v>
      </c>
      <c r="D22" s="71">
        <f>VLOOKUP(A22,'2014'!$H$19:$L$51,5,FALSE)</f>
        <v>0</v>
      </c>
      <c r="E22" s="127">
        <f t="shared" si="0"/>
        <v>262471.89</v>
      </c>
      <c r="F22" s="126">
        <f>VLOOKUP(A22,'[3]2015'!$H$24:$L$54,4,FALSE)</f>
        <v>1525000</v>
      </c>
      <c r="G22" s="71">
        <f>VLOOKUP(A22,'2015'!$H$24:$L$54,5,FALSE)</f>
        <v>0</v>
      </c>
      <c r="H22" s="127">
        <f t="shared" si="1"/>
        <v>1525000</v>
      </c>
      <c r="I22" s="126"/>
      <c r="J22" s="71"/>
      <c r="K22" s="127">
        <f t="shared" si="2"/>
        <v>0</v>
      </c>
      <c r="O22" s="17">
        <f>'[2]2016'!J34</f>
        <v>2600001</v>
      </c>
      <c r="P22" s="17">
        <f>'[2]2016'!K34</f>
        <v>1500000</v>
      </c>
      <c r="Q22" s="20">
        <f>'[2]2016'!L34</f>
        <v>4100001</v>
      </c>
    </row>
    <row r="23" spans="1:17">
      <c r="A23" s="12" t="s">
        <v>124</v>
      </c>
      <c r="B23" s="110" t="s">
        <v>34</v>
      </c>
      <c r="C23" s="126">
        <f>VLOOKUP(A23,'2014'!$H$19:$L$51,4,FALSE)</f>
        <v>74271</v>
      </c>
      <c r="D23" s="71">
        <f>VLOOKUP(A23,'2014'!$H$19:$L$51,5,FALSE)</f>
        <v>155195</v>
      </c>
      <c r="E23" s="127">
        <f t="shared" si="0"/>
        <v>229466</v>
      </c>
      <c r="F23" s="126">
        <f>VLOOKUP(A23,'[3]2015'!$H$24:$L$54,4,FALSE)</f>
        <v>1200000</v>
      </c>
      <c r="G23" s="71">
        <f>VLOOKUP(A23,'2015'!$H$24:$L$54,5,FALSE)</f>
        <v>1507716</v>
      </c>
      <c r="H23" s="127">
        <f t="shared" si="1"/>
        <v>2707716</v>
      </c>
      <c r="I23" s="126">
        <f>VLOOKUP(A23,'[3]2016'!$H$23:$L$53,4,FALSE)</f>
        <v>3300000</v>
      </c>
      <c r="J23" s="71">
        <f>VLOOKUP(A23,'2016'!$H$23:$L$53,5,FALSE)</f>
        <v>1518835</v>
      </c>
      <c r="K23" s="127">
        <f t="shared" si="2"/>
        <v>4818835</v>
      </c>
      <c r="O23" s="17">
        <f>'[2]2016'!J35</f>
        <v>1800000</v>
      </c>
      <c r="P23" s="17">
        <f>'[2]2016'!K35</f>
        <v>765000</v>
      </c>
      <c r="Q23" s="20">
        <f>'[2]2016'!L35</f>
        <v>2565000</v>
      </c>
    </row>
    <row r="24" spans="1:17">
      <c r="A24" s="12" t="s">
        <v>125</v>
      </c>
      <c r="B24" s="110" t="s">
        <v>35</v>
      </c>
      <c r="C24" s="126">
        <f>VLOOKUP(A24,'2014'!$H$19:$L$51,4,FALSE)</f>
        <v>245299.1</v>
      </c>
      <c r="D24" s="71">
        <f>VLOOKUP(A24,'2014'!$H$19:$L$51,5,FALSE)</f>
        <v>6295.67</v>
      </c>
      <c r="E24" s="127">
        <f t="shared" si="0"/>
        <v>251594.77000000002</v>
      </c>
      <c r="F24" s="126">
        <f>VLOOKUP(A24,'[3]2015'!$H$24:$L$54,4,FALSE)</f>
        <v>3900000</v>
      </c>
      <c r="G24" s="71">
        <f>VLOOKUP(A24,'2015'!$H$24:$L$54,5,FALSE)</f>
        <v>1200000</v>
      </c>
      <c r="H24" s="127">
        <f t="shared" si="1"/>
        <v>5100000</v>
      </c>
      <c r="I24" s="126">
        <f>VLOOKUP(A24,'[3]2016'!$H$23:$L$53,4,FALSE)</f>
        <v>4915000</v>
      </c>
      <c r="J24" s="71">
        <f>VLOOKUP(A24,'2016'!$H$23:$L$53,5,FALSE)</f>
        <v>1200000</v>
      </c>
      <c r="K24" s="127">
        <f t="shared" si="2"/>
        <v>6115000</v>
      </c>
      <c r="O24" s="17">
        <f>'[2]2016'!J36</f>
        <v>2150000</v>
      </c>
      <c r="P24" s="17">
        <f>'[2]2016'!K36</f>
        <v>4719896</v>
      </c>
      <c r="Q24" s="20">
        <f>'[2]2016'!L36</f>
        <v>6869896</v>
      </c>
    </row>
    <row r="25" spans="1:17">
      <c r="A25" s="12" t="s">
        <v>126</v>
      </c>
      <c r="B25" s="110" t="s">
        <v>36</v>
      </c>
      <c r="C25" s="126">
        <f>VLOOKUP(A25,'2014'!$H$19:$L$51,4,FALSE)</f>
        <v>22518</v>
      </c>
      <c r="D25" s="71">
        <f>VLOOKUP(A25,'2014'!$H$19:$L$51,5,FALSE)</f>
        <v>5849662</v>
      </c>
      <c r="E25" s="127">
        <f t="shared" si="0"/>
        <v>5872180</v>
      </c>
      <c r="F25" s="126">
        <f>VLOOKUP(A25,'[3]2015'!$H$24:$L$54,4,FALSE)</f>
        <v>274999</v>
      </c>
      <c r="G25" s="71">
        <f>VLOOKUP(A25,'2015'!$H$24:$L$54,5,FALSE)</f>
        <v>2112403</v>
      </c>
      <c r="H25" s="127">
        <f t="shared" si="1"/>
        <v>2387402</v>
      </c>
      <c r="I25" s="126">
        <f>VLOOKUP(A25,'[3]2016'!$H$23:$L$53,4,FALSE)</f>
        <v>3565001</v>
      </c>
      <c r="J25" s="71">
        <f>VLOOKUP(A25,'2016'!$H$23:$L$53,5,FALSE)</f>
        <v>2283884</v>
      </c>
      <c r="K25" s="127">
        <f t="shared" si="2"/>
        <v>5848885</v>
      </c>
      <c r="O25" s="17"/>
      <c r="P25" s="17"/>
      <c r="Q25" s="20"/>
    </row>
    <row r="26" spans="1:17">
      <c r="A26" s="12" t="s">
        <v>127</v>
      </c>
      <c r="B26" s="110" t="s">
        <v>37</v>
      </c>
      <c r="C26" s="126">
        <f>VLOOKUP(A26,'2014'!$H$19:$L$51,4,FALSE)</f>
        <v>0</v>
      </c>
      <c r="D26" s="71">
        <f>VLOOKUP(A26,'2014'!$H$19:$L$51,5,FALSE)</f>
        <v>412192</v>
      </c>
      <c r="E26" s="127">
        <f t="shared" si="0"/>
        <v>412192</v>
      </c>
      <c r="F26" s="126">
        <f>VLOOKUP(A26,'[3]2015'!$H$24:$L$54,4,FALSE)</f>
        <v>0</v>
      </c>
      <c r="G26" s="71">
        <f>VLOOKUP(A26,'2015'!$H$24:$L$54,5,FALSE)</f>
        <v>2026134</v>
      </c>
      <c r="H26" s="127">
        <f t="shared" si="1"/>
        <v>2026134</v>
      </c>
      <c r="I26" s="126">
        <f>VLOOKUP(A26,'[3]2016'!$H$23:$L$53,4,FALSE)</f>
        <v>0</v>
      </c>
      <c r="J26" s="71">
        <f>VLOOKUP(A26,'2016'!$H$23:$L$53,5,FALSE)</f>
        <v>74775</v>
      </c>
      <c r="K26" s="127">
        <f t="shared" si="2"/>
        <v>74775</v>
      </c>
      <c r="O26" s="17">
        <f>'[2]2016'!J37</f>
        <v>314986</v>
      </c>
      <c r="P26" s="17">
        <f>'[2]2016'!K37</f>
        <v>0</v>
      </c>
      <c r="Q26" s="20">
        <f>'[2]2016'!L37</f>
        <v>314986</v>
      </c>
    </row>
    <row r="27" spans="1:17">
      <c r="A27" s="12" t="s">
        <v>128</v>
      </c>
      <c r="B27" s="110" t="s">
        <v>44</v>
      </c>
      <c r="C27" s="126">
        <f>VLOOKUP(A27,'2014'!$H$19:$L$51,4,FALSE)</f>
        <v>110024</v>
      </c>
      <c r="D27" s="71">
        <f>VLOOKUP(A27,'2014'!$H$19:$L$51,5,FALSE)</f>
        <v>0</v>
      </c>
      <c r="E27" s="127">
        <f t="shared" si="0"/>
        <v>110024</v>
      </c>
      <c r="F27" s="126">
        <f>VLOOKUP(A27,'[3]2015'!$H$24:$L$54,4,FALSE)</f>
        <v>1429784</v>
      </c>
      <c r="G27" s="71">
        <f>VLOOKUP(A27,'2015'!$H$24:$L$54,5,FALSE)</f>
        <v>0</v>
      </c>
      <c r="H27" s="127">
        <f t="shared" si="1"/>
        <v>1429784</v>
      </c>
      <c r="I27" s="126">
        <f>VLOOKUP(A27,'[3]2016'!$H$23:$L$53,4,FALSE)</f>
        <v>315904</v>
      </c>
      <c r="J27" s="71">
        <f>VLOOKUP(A27,'2016'!$H$23:$L$53,5,FALSE)</f>
        <v>0</v>
      </c>
      <c r="K27" s="127">
        <f t="shared" si="2"/>
        <v>315904</v>
      </c>
      <c r="O27" s="17">
        <f>'[2]2016'!J38</f>
        <v>0</v>
      </c>
      <c r="P27" s="17">
        <f>'[2]2016'!K38</f>
        <v>2000000</v>
      </c>
      <c r="Q27" s="20">
        <f>'[2]2016'!L38</f>
        <v>2000000</v>
      </c>
    </row>
    <row r="28" spans="1:17">
      <c r="A28" s="12" t="s">
        <v>129</v>
      </c>
      <c r="B28" s="110" t="s">
        <v>38</v>
      </c>
      <c r="C28" s="126">
        <f>VLOOKUP(A28,'2014'!$H$19:$L$51,4,FALSE)</f>
        <v>0</v>
      </c>
      <c r="D28" s="71">
        <f>VLOOKUP(A28,'2014'!$H$19:$L$51,5,FALSE)</f>
        <v>1350696</v>
      </c>
      <c r="E28" s="127">
        <f t="shared" si="0"/>
        <v>1350696</v>
      </c>
      <c r="F28" s="126">
        <f>VLOOKUP(A28,'[3]2015'!$H$24:$L$54,4,FALSE)</f>
        <v>0</v>
      </c>
      <c r="G28" s="71">
        <f>VLOOKUP(A28,'2015'!$H$24:$L$54,5,FALSE)</f>
        <v>1999185</v>
      </c>
      <c r="H28" s="127">
        <f t="shared" si="1"/>
        <v>1999185</v>
      </c>
      <c r="I28" s="126">
        <f>VLOOKUP(A28,'[3]2016'!$H$23:$L$53,4,FALSE)</f>
        <v>0</v>
      </c>
      <c r="J28" s="71">
        <f>VLOOKUP(A28,'2016'!$H$23:$L$53,5,FALSE)</f>
        <v>2000000</v>
      </c>
      <c r="K28" s="127">
        <f t="shared" si="2"/>
        <v>2000000</v>
      </c>
      <c r="O28" s="17">
        <f>'[2]2016'!J39</f>
        <v>6440002</v>
      </c>
      <c r="P28" s="17">
        <f>'[2]2016'!K39</f>
        <v>0</v>
      </c>
      <c r="Q28" s="20">
        <f>'[2]2016'!L39</f>
        <v>6440002</v>
      </c>
    </row>
    <row r="29" spans="1:17">
      <c r="A29" s="12" t="s">
        <v>130</v>
      </c>
      <c r="B29" s="110" t="s">
        <v>33</v>
      </c>
      <c r="C29" s="126">
        <f>VLOOKUP(A29,'2014'!$H$19:$L$51,4,FALSE)</f>
        <v>1900000</v>
      </c>
      <c r="D29" s="71">
        <f>VLOOKUP(A29,'2014'!$H$19:$L$51,5,FALSE)</f>
        <v>0</v>
      </c>
      <c r="E29" s="127">
        <f t="shared" si="0"/>
        <v>1900000</v>
      </c>
      <c r="F29" s="126">
        <f>VLOOKUP(A29,'[3]2015'!$H$24:$L$54,4,FALSE)</f>
        <v>2899999</v>
      </c>
      <c r="G29" s="71">
        <f>VLOOKUP(A29,'2015'!$H$24:$L$54,5,FALSE)</f>
        <v>0</v>
      </c>
      <c r="H29" s="127">
        <f t="shared" si="1"/>
        <v>2899999</v>
      </c>
      <c r="I29" s="126">
        <f>VLOOKUP(A29,'[3]2016'!$H$23:$L$53,4,FALSE)</f>
        <v>7440000</v>
      </c>
      <c r="J29" s="71">
        <f>VLOOKUP(A29,'2016'!$H$23:$L$53,5,FALSE)</f>
        <v>0</v>
      </c>
      <c r="K29" s="127">
        <f t="shared" si="2"/>
        <v>7440000</v>
      </c>
      <c r="O29" s="17">
        <f>'[2]2016'!J40</f>
        <v>500000</v>
      </c>
      <c r="P29" s="17">
        <f>'[2]2016'!K40</f>
        <v>0</v>
      </c>
      <c r="Q29" s="20">
        <f>'[2]2016'!L40</f>
        <v>500000</v>
      </c>
    </row>
    <row r="30" spans="1:17">
      <c r="A30" s="12" t="s">
        <v>131</v>
      </c>
      <c r="B30" s="110" t="s">
        <v>69</v>
      </c>
      <c r="C30" s="126">
        <f>VLOOKUP(A30,'2014'!$H$19:$L$51,4,FALSE)</f>
        <v>505931.12</v>
      </c>
      <c r="D30" s="71">
        <f>VLOOKUP(A30,'2014'!$H$19:$L$51,5,FALSE)</f>
        <v>0</v>
      </c>
      <c r="E30" s="127">
        <f t="shared" si="0"/>
        <v>505931.12</v>
      </c>
      <c r="F30" s="126">
        <f>VLOOKUP(A30,'[3]2015'!$H$24:$L$54,4,FALSE)</f>
        <v>500000</v>
      </c>
      <c r="G30" s="71">
        <f>VLOOKUP(A30,'2015'!$H$24:$L$54,5,FALSE)</f>
        <v>0</v>
      </c>
      <c r="H30" s="127">
        <f t="shared" si="1"/>
        <v>500000</v>
      </c>
      <c r="I30" s="126">
        <f>VLOOKUP(A30,'[3]2016'!$H$23:$L$53,4,FALSE)</f>
        <v>500000</v>
      </c>
      <c r="J30" s="71">
        <f>VLOOKUP(A30,'2016'!$H$23:$L$53,5,FALSE)</f>
        <v>0</v>
      </c>
      <c r="K30" s="127">
        <f t="shared" si="2"/>
        <v>500000</v>
      </c>
      <c r="O30" s="17">
        <f>'[2]2016'!J41</f>
        <v>0</v>
      </c>
      <c r="P30" s="17">
        <f>'[2]2016'!K41</f>
        <v>125004</v>
      </c>
      <c r="Q30" s="20">
        <f>'[2]2016'!L41</f>
        <v>125004</v>
      </c>
    </row>
    <row r="31" spans="1:17">
      <c r="A31" s="12" t="s">
        <v>132</v>
      </c>
      <c r="B31" s="110" t="s">
        <v>9</v>
      </c>
      <c r="C31" s="126">
        <f>VLOOKUP(A31,'2014'!$H$19:$L$51,4,FALSE)</f>
        <v>0</v>
      </c>
      <c r="D31" s="71">
        <f>VLOOKUP(A31,'2014'!$H$19:$L$51,5,FALSE)</f>
        <v>759129</v>
      </c>
      <c r="E31" s="127">
        <f t="shared" si="0"/>
        <v>759129</v>
      </c>
      <c r="F31" s="126">
        <f>VLOOKUP(A31,'[3]2015'!$H$24:$L$54,4,FALSE)</f>
        <v>0</v>
      </c>
      <c r="G31" s="71">
        <f>VLOOKUP(A31,'2015'!$H$24:$L$54,5,FALSE)</f>
        <v>427372</v>
      </c>
      <c r="H31" s="127">
        <f t="shared" si="1"/>
        <v>427372</v>
      </c>
      <c r="I31" s="126">
        <f>VLOOKUP(A31,'[3]2016'!$H$23:$L$53,4,FALSE)</f>
        <v>0</v>
      </c>
      <c r="J31" s="71">
        <f>VLOOKUP(A31,'2016'!$H$23:$L$53,5,FALSE)</f>
        <v>494100</v>
      </c>
      <c r="K31" s="127">
        <f t="shared" si="2"/>
        <v>494100</v>
      </c>
      <c r="O31" s="17"/>
      <c r="P31" s="17"/>
      <c r="Q31" s="20"/>
    </row>
    <row r="32" spans="1:17">
      <c r="A32" s="12" t="s">
        <v>133</v>
      </c>
      <c r="B32" s="110" t="s">
        <v>68</v>
      </c>
      <c r="C32" s="126">
        <f>VLOOKUP(A32,'2014'!$H$19:$L$51,4,FALSE)</f>
        <v>0</v>
      </c>
      <c r="D32" s="71">
        <f>VLOOKUP(A32,'2014'!$H$19:$L$51,5,FALSE)</f>
        <v>0</v>
      </c>
      <c r="E32" s="127">
        <f t="shared" si="0"/>
        <v>0</v>
      </c>
      <c r="F32" s="126">
        <f>VLOOKUP(A32,'[3]2015'!$H$24:$L$54,4,FALSE)</f>
        <v>0</v>
      </c>
      <c r="G32" s="71">
        <f>VLOOKUP(A32,'2015'!$H$24:$L$54,5,FALSE)</f>
        <v>2025060</v>
      </c>
      <c r="H32" s="127">
        <f t="shared" si="1"/>
        <v>2025060</v>
      </c>
      <c r="I32" s="126">
        <f>VLOOKUP(A32,'[3]2016'!$H$23:$L$53,4,FALSE)</f>
        <v>0</v>
      </c>
      <c r="J32" s="71">
        <f>VLOOKUP(A32,'2016'!$H$23:$L$53,5,FALSE)</f>
        <v>1000060</v>
      </c>
      <c r="K32" s="127">
        <f t="shared" si="2"/>
        <v>1000060</v>
      </c>
      <c r="O32" s="17"/>
      <c r="P32" s="17"/>
      <c r="Q32" s="20"/>
    </row>
    <row r="33" spans="1:17">
      <c r="A33" s="12" t="s">
        <v>134</v>
      </c>
      <c r="B33" s="110" t="s">
        <v>105</v>
      </c>
      <c r="C33" s="126">
        <f>VLOOKUP(A33,'2014'!$H$19:$L$51,4,FALSE)</f>
        <v>6362881</v>
      </c>
      <c r="D33" s="71">
        <f>VLOOKUP(A33,'2014'!$H$19:$L$51,5,FALSE)</f>
        <v>0</v>
      </c>
      <c r="E33" s="127">
        <f t="shared" si="0"/>
        <v>6362881</v>
      </c>
      <c r="F33" s="126"/>
      <c r="G33" s="71"/>
      <c r="H33" s="127">
        <f t="shared" si="1"/>
        <v>0</v>
      </c>
      <c r="I33" s="126"/>
      <c r="J33" s="71"/>
      <c r="K33" s="127">
        <f t="shared" si="2"/>
        <v>0</v>
      </c>
      <c r="O33" s="17"/>
      <c r="P33" s="17"/>
      <c r="Q33" s="20"/>
    </row>
    <row r="34" spans="1:17">
      <c r="A34" s="12" t="s">
        <v>135</v>
      </c>
      <c r="B34" s="110" t="s">
        <v>31</v>
      </c>
      <c r="C34" s="126">
        <f>VLOOKUP(A34,'2014'!$H$19:$L$51,4,FALSE)</f>
        <v>0</v>
      </c>
      <c r="D34" s="71">
        <f>VLOOKUP(A34,'2014'!$H$19:$L$51,5,FALSE)</f>
        <v>553820.64999999991</v>
      </c>
      <c r="E34" s="127">
        <f t="shared" si="0"/>
        <v>553820.64999999991</v>
      </c>
      <c r="F34" s="126"/>
      <c r="G34" s="71"/>
      <c r="H34" s="127">
        <f t="shared" si="1"/>
        <v>0</v>
      </c>
      <c r="I34" s="126"/>
      <c r="J34" s="71"/>
      <c r="K34" s="127">
        <f t="shared" si="2"/>
        <v>0</v>
      </c>
      <c r="O34" s="17">
        <f>'[2]2016'!J42</f>
        <v>1424996</v>
      </c>
      <c r="P34" s="17">
        <f>'[2]2016'!K42</f>
        <v>0</v>
      </c>
      <c r="Q34" s="20">
        <f>'[2]2016'!L42</f>
        <v>1424996</v>
      </c>
    </row>
    <row r="35" spans="1:17">
      <c r="A35" s="12" t="s">
        <v>136</v>
      </c>
      <c r="B35" s="110" t="s">
        <v>42</v>
      </c>
      <c r="C35" s="126">
        <f>VLOOKUP(A35,'2014'!$H$19:$L$51,4,FALSE)</f>
        <v>1279021.26</v>
      </c>
      <c r="D35" s="71">
        <f>VLOOKUP(A35,'2014'!$H$19:$L$51,5,FALSE)</f>
        <v>0</v>
      </c>
      <c r="E35" s="127">
        <f t="shared" si="0"/>
        <v>1279021.26</v>
      </c>
      <c r="F35" s="126">
        <f>VLOOKUP(A35,'[3]2015'!$H$24:$L$54,4,FALSE)</f>
        <v>1709455</v>
      </c>
      <c r="G35" s="71"/>
      <c r="H35" s="127">
        <f t="shared" si="1"/>
        <v>1709455</v>
      </c>
      <c r="I35" s="126">
        <f>VLOOKUP(A35,'[3]2016'!$H$23:$L$53,4,FALSE)</f>
        <v>1772261</v>
      </c>
      <c r="J35" s="71"/>
      <c r="K35" s="127">
        <f t="shared" si="2"/>
        <v>1772261</v>
      </c>
      <c r="O35" s="17"/>
      <c r="P35" s="17"/>
      <c r="Q35" s="20"/>
    </row>
    <row r="36" spans="1:17">
      <c r="A36" s="12" t="s">
        <v>137</v>
      </c>
      <c r="B36" s="110" t="s">
        <v>43</v>
      </c>
      <c r="C36" s="126">
        <f>VLOOKUP(A36,'2014'!$H$19:$L$51,4,FALSE)</f>
        <v>1900000</v>
      </c>
      <c r="D36" s="71">
        <f>VLOOKUP(A36,'2014'!$H$19:$L$51,5,FALSE)</f>
        <v>0</v>
      </c>
      <c r="E36" s="127">
        <f t="shared" si="0"/>
        <v>1900000</v>
      </c>
      <c r="F36" s="126"/>
      <c r="G36" s="71"/>
      <c r="H36" s="127">
        <f t="shared" si="1"/>
        <v>0</v>
      </c>
      <c r="I36" s="126"/>
      <c r="J36" s="71"/>
      <c r="K36" s="127">
        <f t="shared" si="2"/>
        <v>0</v>
      </c>
      <c r="O36" s="17">
        <f>'[2]2016'!J43</f>
        <v>2500000</v>
      </c>
      <c r="P36" s="17">
        <f>'[2]2016'!K43</f>
        <v>0</v>
      </c>
      <c r="Q36" s="20">
        <f>'[2]2016'!L43</f>
        <v>2500000</v>
      </c>
    </row>
    <row r="37" spans="1:17">
      <c r="A37" s="12" t="s">
        <v>138</v>
      </c>
      <c r="B37" s="110" t="s">
        <v>70</v>
      </c>
      <c r="C37" s="126">
        <f>VLOOKUP(A37,'2014'!$H$19:$L$51,4,FALSE)</f>
        <v>250000</v>
      </c>
      <c r="D37" s="71">
        <f>VLOOKUP(A37,'2014'!$H$19:$L$51,5,FALSE)</f>
        <v>0</v>
      </c>
      <c r="E37" s="127">
        <f t="shared" si="0"/>
        <v>250000</v>
      </c>
      <c r="F37" s="126">
        <f>VLOOKUP(A37,'[3]2015'!$H$24:$L$54,4,FALSE)</f>
        <v>500000</v>
      </c>
      <c r="G37" s="71"/>
      <c r="H37" s="127">
        <f t="shared" si="1"/>
        <v>500000</v>
      </c>
      <c r="I37" s="126">
        <f>VLOOKUP(A37,'[3]2016'!$H$23:$L$53,4,FALSE)</f>
        <v>2000000</v>
      </c>
      <c r="J37" s="71"/>
      <c r="K37" s="127">
        <f t="shared" si="2"/>
        <v>2000000</v>
      </c>
      <c r="O37" s="17">
        <f>'[2]2016'!J44</f>
        <v>2251000</v>
      </c>
      <c r="P37" s="17">
        <f>'[2]2016'!K44</f>
        <v>0</v>
      </c>
      <c r="Q37" s="20">
        <f>'[2]2016'!L44</f>
        <v>2251000</v>
      </c>
    </row>
    <row r="38" spans="1:17">
      <c r="A38" s="12" t="s">
        <v>139</v>
      </c>
      <c r="B38" s="110" t="s">
        <v>71</v>
      </c>
      <c r="C38" s="126">
        <f>VLOOKUP(A38,'2014'!$H$19:$L$51,4,FALSE)</f>
        <v>1717198.65</v>
      </c>
      <c r="D38" s="71">
        <f>VLOOKUP(A38,'2014'!$H$19:$L$51,5,FALSE)</f>
        <v>0</v>
      </c>
      <c r="E38" s="127">
        <f t="shared" si="0"/>
        <v>1717198.65</v>
      </c>
      <c r="F38" s="126">
        <f>VLOOKUP(A38,'[3]2015'!$H$24:$L$54,4,FALSE)</f>
        <v>3294000</v>
      </c>
      <c r="G38" s="71"/>
      <c r="H38" s="127">
        <f t="shared" si="1"/>
        <v>3294000</v>
      </c>
      <c r="I38" s="126">
        <f>VLOOKUP(A38,'[3]2016'!$H$23:$L$53,4,FALSE)</f>
        <v>2251000</v>
      </c>
      <c r="J38" s="71"/>
      <c r="K38" s="127">
        <f t="shared" si="2"/>
        <v>2251000</v>
      </c>
      <c r="O38" s="17"/>
      <c r="P38" s="17"/>
      <c r="Q38" s="20"/>
    </row>
    <row r="39" spans="1:17">
      <c r="A39" s="12" t="s">
        <v>219</v>
      </c>
      <c r="B39" s="110" t="s">
        <v>40</v>
      </c>
      <c r="C39" s="126">
        <f>VLOOKUP(A39,'2014'!$H$19:$L$51,4,FALSE)</f>
        <v>1228682</v>
      </c>
      <c r="D39" s="71">
        <f>VLOOKUP(A39,'2014'!$H$19:$L$51,5,FALSE)</f>
        <v>0</v>
      </c>
      <c r="E39" s="127">
        <f t="shared" si="0"/>
        <v>1228682</v>
      </c>
      <c r="F39" s="126">
        <f>VLOOKUP(A39,'[3]2015'!$H$24:$L$54,4,FALSE)</f>
        <v>1019999</v>
      </c>
      <c r="G39" s="71"/>
      <c r="H39" s="127">
        <f t="shared" si="1"/>
        <v>1019999</v>
      </c>
      <c r="I39" s="126">
        <f>VLOOKUP(A39,'[3]2016'!$H$23:$L$53,4,FALSE)</f>
        <v>1001998</v>
      </c>
      <c r="J39" s="71"/>
      <c r="K39" s="127">
        <f t="shared" si="2"/>
        <v>1001998</v>
      </c>
      <c r="O39" s="17">
        <f>'[2]2016'!J45</f>
        <v>435015</v>
      </c>
      <c r="P39" s="17">
        <f>'[2]2016'!K45</f>
        <v>0</v>
      </c>
      <c r="Q39" s="20">
        <f>'[2]2016'!L45</f>
        <v>435015</v>
      </c>
    </row>
    <row r="40" spans="1:17">
      <c r="A40" s="12" t="s">
        <v>140</v>
      </c>
      <c r="B40" s="110" t="s">
        <v>90</v>
      </c>
      <c r="C40" s="126">
        <f>VLOOKUP(A40,'2014'!$H$19:$L$51,4,FALSE)</f>
        <v>0</v>
      </c>
      <c r="D40" s="71">
        <f>VLOOKUP(A40,'2014'!$H$19:$L$51,5,FALSE)</f>
        <v>191636.35</v>
      </c>
      <c r="E40" s="127">
        <f t="shared" si="0"/>
        <v>191636.35</v>
      </c>
      <c r="F40" s="126"/>
      <c r="G40" s="71"/>
      <c r="H40" s="127">
        <f t="shared" si="1"/>
        <v>0</v>
      </c>
      <c r="I40" s="126"/>
      <c r="J40" s="71"/>
      <c r="K40" s="127">
        <f t="shared" si="2"/>
        <v>0</v>
      </c>
      <c r="O40" s="17"/>
      <c r="P40" s="17"/>
      <c r="Q40" s="20"/>
    </row>
    <row r="41" spans="1:17">
      <c r="A41" s="12" t="s">
        <v>141</v>
      </c>
      <c r="B41" s="110" t="s">
        <v>81</v>
      </c>
      <c r="C41" s="126"/>
      <c r="D41" s="71"/>
      <c r="E41" s="127">
        <f t="shared" si="0"/>
        <v>0</v>
      </c>
      <c r="F41" s="126">
        <f>VLOOKUP(A41,'[3]2015'!$H$24:$L$54,4,FALSE)</f>
        <v>8325000</v>
      </c>
      <c r="G41" s="71">
        <f>VLOOKUP(A41,'2015'!$H$24:$L$54,5,FALSE)</f>
        <v>0</v>
      </c>
      <c r="H41" s="127">
        <f t="shared" si="1"/>
        <v>8325000</v>
      </c>
      <c r="I41" s="126">
        <f>VLOOKUP(A41,'[3]2016'!$H$23:$L$53,4,FALSE)</f>
        <v>500000</v>
      </c>
      <c r="J41" s="71">
        <f>VLOOKUP(A41,'2016'!$H$23:$L$53,5,FALSE)</f>
        <v>0</v>
      </c>
      <c r="K41" s="127">
        <f t="shared" si="2"/>
        <v>500000</v>
      </c>
      <c r="O41" s="17"/>
      <c r="P41" s="17"/>
      <c r="Q41" s="20"/>
    </row>
    <row r="42" spans="1:17">
      <c r="A42" s="12" t="s">
        <v>147</v>
      </c>
      <c r="B42" s="110" t="s">
        <v>80</v>
      </c>
      <c r="C42" s="126"/>
      <c r="D42" s="71"/>
      <c r="E42" s="127">
        <f t="shared" si="0"/>
        <v>0</v>
      </c>
      <c r="F42" s="126">
        <f>VLOOKUP(A42,'[3]2015'!$H$24:$L$54,4,FALSE)</f>
        <v>0</v>
      </c>
      <c r="G42" s="71">
        <f>VLOOKUP(A42,'2015'!$H$24:$L$54,5,FALSE)</f>
        <v>1500000</v>
      </c>
      <c r="H42" s="127">
        <f t="shared" si="1"/>
        <v>1500000</v>
      </c>
      <c r="I42" s="126">
        <f>VLOOKUP(A42,'[3]2016'!$H$23:$L$53,4,FALSE)</f>
        <v>0</v>
      </c>
      <c r="J42" s="71">
        <f>VLOOKUP(A42,'2016'!$H$23:$L$53,5,FALSE)</f>
        <v>1500000</v>
      </c>
      <c r="K42" s="127">
        <f t="shared" si="2"/>
        <v>1500000</v>
      </c>
      <c r="O42" s="17"/>
      <c r="P42" s="17"/>
      <c r="Q42" s="20"/>
    </row>
    <row r="43" spans="1:17">
      <c r="A43" s="12" t="s">
        <v>148</v>
      </c>
      <c r="B43" s="110" t="s">
        <v>211</v>
      </c>
      <c r="C43" s="126"/>
      <c r="D43" s="71"/>
      <c r="E43" s="127">
        <f t="shared" si="0"/>
        <v>0</v>
      </c>
      <c r="F43" s="126"/>
      <c r="G43" s="71"/>
      <c r="H43" s="127">
        <f t="shared" si="1"/>
        <v>0</v>
      </c>
      <c r="I43" s="126">
        <f>VLOOKUP(A43,'[3]2016'!$H$23:$L$53,4,FALSE)</f>
        <v>1780000</v>
      </c>
      <c r="J43" s="71">
        <f>VLOOKUP(A43,'2016'!$H$23:$L$53,5,FALSE)</f>
        <v>0</v>
      </c>
      <c r="K43" s="127">
        <f t="shared" si="2"/>
        <v>1780000</v>
      </c>
      <c r="O43" s="17"/>
      <c r="P43" s="17"/>
      <c r="Q43" s="20"/>
    </row>
    <row r="44" spans="1:17">
      <c r="A44" s="63" t="s">
        <v>149</v>
      </c>
      <c r="B44" s="110" t="s">
        <v>215</v>
      </c>
      <c r="C44" s="126"/>
      <c r="D44" s="71"/>
      <c r="E44" s="128"/>
      <c r="F44" s="126"/>
      <c r="G44" s="71"/>
      <c r="H44" s="127">
        <f t="shared" si="1"/>
        <v>0</v>
      </c>
      <c r="I44" s="126">
        <f>VLOOKUP(A44,'[3]2016'!$H$23:$L$53,4,FALSE)</f>
        <v>0</v>
      </c>
      <c r="J44" s="71">
        <f>VLOOKUP(A44,'2016'!$H$23:$L$53,5,FALSE)</f>
        <v>32242913</v>
      </c>
      <c r="K44" s="127">
        <f t="shared" si="2"/>
        <v>32242913</v>
      </c>
      <c r="O44" s="17"/>
      <c r="P44" s="17"/>
      <c r="Q44" s="20"/>
    </row>
    <row r="45" spans="1:17">
      <c r="A45" s="12"/>
      <c r="B45" s="110"/>
      <c r="C45" s="126"/>
      <c r="D45" s="72"/>
      <c r="E45" s="128"/>
      <c r="F45" s="107"/>
      <c r="G45" s="72"/>
      <c r="H45" s="128"/>
      <c r="I45" s="126"/>
      <c r="J45" s="71"/>
      <c r="K45" s="127"/>
      <c r="O45" s="17">
        <f>'[2]2016'!J46</f>
        <v>500000</v>
      </c>
      <c r="P45" s="17">
        <f>'[2]2016'!K46</f>
        <v>0</v>
      </c>
      <c r="Q45" s="20">
        <f>'[2]2016'!L46</f>
        <v>500000</v>
      </c>
    </row>
    <row r="46" spans="1:17">
      <c r="A46" s="12"/>
      <c r="B46" s="110"/>
      <c r="C46" s="126"/>
      <c r="D46" s="72"/>
      <c r="E46" s="128"/>
      <c r="F46" s="107"/>
      <c r="G46" s="72"/>
      <c r="H46" s="128"/>
      <c r="I46" s="126"/>
      <c r="J46" s="71"/>
      <c r="K46" s="127"/>
      <c r="O46" s="17">
        <f>'[2]2016'!J47</f>
        <v>0</v>
      </c>
      <c r="P46" s="17">
        <f>'[2]2016'!K47</f>
        <v>2319808</v>
      </c>
      <c r="Q46" s="20">
        <f>'[2]2016'!L47</f>
        <v>2319808</v>
      </c>
    </row>
    <row r="47" spans="1:17">
      <c r="B47" s="110"/>
      <c r="C47" s="126"/>
      <c r="D47" s="72"/>
      <c r="E47" s="128"/>
      <c r="F47" s="107"/>
      <c r="G47" s="72"/>
      <c r="H47" s="128"/>
      <c r="I47" s="107"/>
      <c r="J47" s="72"/>
      <c r="K47" s="128"/>
      <c r="O47" s="17"/>
      <c r="P47" s="17"/>
      <c r="Q47" s="20"/>
    </row>
    <row r="48" spans="1:17">
      <c r="B48" s="107"/>
      <c r="C48" s="129">
        <f t="shared" ref="C48:J48" si="3">SUM(C8:C46)</f>
        <v>27054436.120000001</v>
      </c>
      <c r="D48" s="118">
        <f t="shared" si="3"/>
        <v>22265625.780000001</v>
      </c>
      <c r="E48" s="130">
        <f t="shared" si="3"/>
        <v>49320061.899999999</v>
      </c>
      <c r="F48" s="129">
        <f t="shared" si="3"/>
        <v>40182614</v>
      </c>
      <c r="G48" s="118">
        <f t="shared" si="3"/>
        <v>66924390</v>
      </c>
      <c r="H48" s="130">
        <f t="shared" si="3"/>
        <v>107107004</v>
      </c>
      <c r="I48" s="129">
        <f t="shared" si="3"/>
        <v>52238823</v>
      </c>
      <c r="J48" s="118">
        <f t="shared" si="3"/>
        <v>95268092</v>
      </c>
      <c r="K48" s="130">
        <f>SUM(K8:K46)</f>
        <v>147506915</v>
      </c>
      <c r="O48" s="118">
        <f t="shared" ref="O48:Q48" si="4">SUM(O8:O46)</f>
        <v>45417489</v>
      </c>
      <c r="P48" s="118">
        <f t="shared" si="4"/>
        <v>75198715.818000004</v>
      </c>
      <c r="Q48" s="118">
        <f t="shared" si="4"/>
        <v>120616204.818</v>
      </c>
    </row>
    <row r="49" spans="1:17">
      <c r="B49" s="114"/>
      <c r="C49" s="114"/>
      <c r="D49" s="115"/>
      <c r="E49" s="116"/>
      <c r="F49" s="114"/>
      <c r="G49" s="115"/>
      <c r="H49" s="116"/>
      <c r="I49" s="114"/>
      <c r="J49" s="115"/>
      <c r="K49" s="116"/>
    </row>
    <row r="51" spans="1:17" ht="13.5" thickBot="1">
      <c r="G51" s="131"/>
      <c r="H51" s="131"/>
      <c r="I51" s="131"/>
      <c r="J51" s="131"/>
    </row>
    <row r="52" spans="1:17" ht="12.75" customHeight="1">
      <c r="B52" s="224" t="s">
        <v>266</v>
      </c>
      <c r="C52" s="231"/>
      <c r="D52" s="231"/>
      <c r="E52" s="231"/>
      <c r="F52" s="231"/>
      <c r="G52" s="231"/>
      <c r="H52" s="231"/>
      <c r="I52" s="231"/>
      <c r="J52" s="231"/>
      <c r="K52" s="225"/>
      <c r="O52" s="235">
        <v>2017</v>
      </c>
      <c r="P52" s="235"/>
      <c r="Q52" s="235"/>
    </row>
    <row r="53" spans="1:17" ht="12.75" customHeight="1">
      <c r="B53" s="226" t="s">
        <v>269</v>
      </c>
      <c r="C53" s="245"/>
      <c r="D53" s="245"/>
      <c r="E53" s="245"/>
      <c r="F53" s="245"/>
      <c r="G53" s="245"/>
      <c r="H53" s="245"/>
      <c r="I53" s="245"/>
      <c r="J53" s="245"/>
      <c r="K53" s="227"/>
      <c r="O53" s="161"/>
      <c r="P53" s="161"/>
      <c r="Q53" s="161"/>
    </row>
    <row r="54" spans="1:17" ht="8.25" customHeight="1">
      <c r="B54" s="86"/>
      <c r="C54" s="133"/>
      <c r="D54" s="72"/>
      <c r="E54" s="133"/>
      <c r="F54" s="72"/>
      <c r="G54" s="133"/>
      <c r="H54" s="144"/>
      <c r="I54" s="72"/>
      <c r="J54" s="144"/>
      <c r="K54" s="145"/>
      <c r="O54" s="28"/>
      <c r="P54" s="28"/>
      <c r="Q54" s="28"/>
    </row>
    <row r="55" spans="1:17" ht="30" customHeight="1">
      <c r="B55" s="164"/>
      <c r="C55" s="246" t="s">
        <v>260</v>
      </c>
      <c r="D55" s="246"/>
      <c r="E55" s="115"/>
      <c r="F55" s="246" t="s">
        <v>263</v>
      </c>
      <c r="G55" s="246"/>
      <c r="H55" s="115"/>
      <c r="I55" s="246" t="s">
        <v>264</v>
      </c>
      <c r="J55" s="246"/>
      <c r="K55" s="162"/>
      <c r="O55" s="120" t="s">
        <v>100</v>
      </c>
      <c r="P55" s="121"/>
      <c r="Q55" s="122"/>
    </row>
    <row r="56" spans="1:17" ht="25.5">
      <c r="B56" s="70"/>
      <c r="C56" s="157" t="s">
        <v>234</v>
      </c>
      <c r="D56" s="163" t="s">
        <v>235</v>
      </c>
      <c r="E56" s="72"/>
      <c r="F56" s="157" t="s">
        <v>234</v>
      </c>
      <c r="G56" s="163" t="s">
        <v>235</v>
      </c>
      <c r="H56" s="72"/>
      <c r="I56" s="157" t="s">
        <v>234</v>
      </c>
      <c r="J56" s="163" t="s">
        <v>235</v>
      </c>
      <c r="K56" s="146"/>
    </row>
    <row r="57" spans="1:17">
      <c r="B57" s="67" t="s">
        <v>236</v>
      </c>
      <c r="C57" s="135"/>
      <c r="D57" s="72"/>
      <c r="E57" s="72"/>
      <c r="F57" s="135"/>
      <c r="G57" s="72"/>
      <c r="H57" s="72"/>
      <c r="I57" s="135"/>
      <c r="J57" s="147"/>
      <c r="K57" s="146"/>
    </row>
    <row r="58" spans="1:17">
      <c r="A58" s="12" t="s">
        <v>123</v>
      </c>
      <c r="B58" s="79" t="str">
        <f>VLOOKUP(A58,$A$8:$B$44,2,FALSE)</f>
        <v>Substation - 115 kV Line Relay Upgrades</v>
      </c>
      <c r="C58" s="75">
        <f>VLOOKUP(A58,$A$8:$K$44,3,FALSE)</f>
        <v>262471.89</v>
      </c>
      <c r="D58" s="75">
        <v>0</v>
      </c>
      <c r="E58" s="72"/>
      <c r="F58" s="75">
        <f>VLOOKUP(A58,$A$8:$K$44,6,FALSE)</f>
        <v>1525000</v>
      </c>
      <c r="G58" s="75">
        <v>0</v>
      </c>
      <c r="H58" s="72"/>
      <c r="I58" s="75">
        <f>VLOOKUP(A58,$A$8:$K$44,9,FALSE)</f>
        <v>0</v>
      </c>
      <c r="J58" s="75">
        <v>0</v>
      </c>
      <c r="K58" s="148"/>
      <c r="L58" s="137">
        <f>L21</f>
        <v>0</v>
      </c>
      <c r="M58" s="137"/>
      <c r="N58" s="137"/>
      <c r="O58" s="17">
        <f>O21</f>
        <v>850001</v>
      </c>
      <c r="P58" s="17"/>
      <c r="Q58" s="20"/>
    </row>
    <row r="59" spans="1:17">
      <c r="A59" s="12" t="str">
        <f>A36</f>
        <v>ETD-29</v>
      </c>
      <c r="B59" s="79" t="str">
        <f t="shared" ref="B59:B62" si="5">VLOOKUP(A59,$A$8:$B$44,2,FALSE)</f>
        <v>Transmission - NERC High Priority Mitigation</v>
      </c>
      <c r="C59" s="71">
        <f t="shared" ref="C59:C62" si="6">VLOOKUP(A59,$A$8:$K$44,3,FALSE)</f>
        <v>1900000</v>
      </c>
      <c r="D59" s="78">
        <v>0</v>
      </c>
      <c r="E59" s="72"/>
      <c r="F59" s="71">
        <f>VLOOKUP(A59,$A$8:$K$44,6,FALSE)</f>
        <v>0</v>
      </c>
      <c r="G59" s="78">
        <v>0</v>
      </c>
      <c r="H59" s="72"/>
      <c r="I59" s="71">
        <f>VLOOKUP(A59,$A$8:$K$44,9,FALSE)</f>
        <v>0</v>
      </c>
      <c r="J59" s="149">
        <v>0</v>
      </c>
      <c r="K59" s="148"/>
      <c r="L59" s="137">
        <f>L35</f>
        <v>0</v>
      </c>
      <c r="M59" s="137"/>
      <c r="N59" s="137"/>
      <c r="O59" s="17">
        <v>0</v>
      </c>
      <c r="P59" s="17"/>
      <c r="Q59" s="20"/>
    </row>
    <row r="60" spans="1:17">
      <c r="A60" s="12" t="str">
        <f>A37</f>
        <v>ETD-30</v>
      </c>
      <c r="B60" s="79" t="str">
        <f t="shared" si="5"/>
        <v>Transmission - NERC Low Priority Mitigation</v>
      </c>
      <c r="C60" s="71">
        <f t="shared" si="6"/>
        <v>250000</v>
      </c>
      <c r="D60" s="78">
        <v>0</v>
      </c>
      <c r="E60" s="72"/>
      <c r="F60" s="71">
        <f t="shared" ref="F60:F62" si="7">VLOOKUP(A60,$A$8:$K$44,6,FALSE)</f>
        <v>500000</v>
      </c>
      <c r="G60" s="78">
        <v>0</v>
      </c>
      <c r="H60" s="72"/>
      <c r="I60" s="71">
        <f t="shared" ref="I60:I62" si="8">VLOOKUP(A60,$A$8:$K$44,9,FALSE)</f>
        <v>2000000</v>
      </c>
      <c r="J60" s="149">
        <v>0</v>
      </c>
      <c r="K60" s="148"/>
      <c r="L60" s="137">
        <f>L36</f>
        <v>0</v>
      </c>
      <c r="M60" s="137"/>
      <c r="N60" s="137"/>
      <c r="O60" s="17">
        <f>O36</f>
        <v>2500000</v>
      </c>
      <c r="P60" s="17"/>
      <c r="Q60" s="20"/>
    </row>
    <row r="61" spans="1:17">
      <c r="A61" s="12" t="str">
        <f>A38</f>
        <v>ETD-31</v>
      </c>
      <c r="B61" s="79" t="str">
        <f t="shared" si="5"/>
        <v>Transmission - NERC Medium Priority Mitigation</v>
      </c>
      <c r="C61" s="71">
        <f t="shared" si="6"/>
        <v>1717198.65</v>
      </c>
      <c r="D61" s="78">
        <v>0</v>
      </c>
      <c r="E61" s="72"/>
      <c r="F61" s="71">
        <f t="shared" si="7"/>
        <v>3294000</v>
      </c>
      <c r="G61" s="78">
        <v>0</v>
      </c>
      <c r="H61" s="72"/>
      <c r="I61" s="71">
        <f t="shared" si="8"/>
        <v>2251000</v>
      </c>
      <c r="J61" s="149">
        <v>0</v>
      </c>
      <c r="K61" s="148"/>
      <c r="L61" s="137">
        <f>L37</f>
        <v>0</v>
      </c>
      <c r="M61" s="137"/>
      <c r="N61" s="137"/>
      <c r="O61" s="17">
        <f>O37</f>
        <v>2251000</v>
      </c>
      <c r="P61" s="17"/>
      <c r="Q61" s="20"/>
    </row>
    <row r="62" spans="1:17">
      <c r="A62" s="12" t="str">
        <f>A39</f>
        <v>ETD-32</v>
      </c>
      <c r="B62" s="79" t="str">
        <f t="shared" si="5"/>
        <v>SCADA - SOO &amp; BUCC</v>
      </c>
      <c r="C62" s="71">
        <f t="shared" si="6"/>
        <v>1228682</v>
      </c>
      <c r="D62" s="78">
        <v>0</v>
      </c>
      <c r="E62" s="72"/>
      <c r="F62" s="71">
        <f t="shared" si="7"/>
        <v>1019999</v>
      </c>
      <c r="G62" s="78">
        <v>0</v>
      </c>
      <c r="H62" s="72"/>
      <c r="I62" s="71">
        <f t="shared" si="8"/>
        <v>1001998</v>
      </c>
      <c r="J62" s="150">
        <v>0</v>
      </c>
      <c r="K62" s="148"/>
      <c r="L62" s="137">
        <f>L39</f>
        <v>0</v>
      </c>
      <c r="M62" s="137"/>
      <c r="N62" s="137"/>
      <c r="O62" s="17">
        <f>'[2]2016'!L45</f>
        <v>435015</v>
      </c>
      <c r="P62" s="17"/>
      <c r="Q62" s="20"/>
    </row>
    <row r="63" spans="1:17">
      <c r="A63" s="12"/>
      <c r="B63" s="151" t="s">
        <v>237</v>
      </c>
      <c r="C63" s="118">
        <f>SUM(C58:C62)</f>
        <v>5358352.54</v>
      </c>
      <c r="D63" s="152">
        <f>SUM(D58:D62)</f>
        <v>0</v>
      </c>
      <c r="E63" s="72"/>
      <c r="F63" s="118">
        <f>SUM(F58:F62)</f>
        <v>6338999</v>
      </c>
      <c r="G63" s="152">
        <f>SUM(G58:G62)</f>
        <v>0</v>
      </c>
      <c r="H63" s="72"/>
      <c r="I63" s="118">
        <f>SUM(I58:I62)</f>
        <v>5252998</v>
      </c>
      <c r="J63" s="152">
        <f>SUM(J58:J62)</f>
        <v>0</v>
      </c>
      <c r="K63" s="148"/>
      <c r="L63" s="137"/>
      <c r="M63" s="137"/>
      <c r="N63" s="137"/>
      <c r="O63" s="17"/>
      <c r="P63" s="17"/>
      <c r="Q63" s="20"/>
    </row>
    <row r="64" spans="1:17">
      <c r="A64" s="12"/>
      <c r="B64" s="79"/>
      <c r="C64" s="71"/>
      <c r="D64" s="72"/>
      <c r="E64" s="72"/>
      <c r="F64" s="71"/>
      <c r="G64" s="78"/>
      <c r="H64" s="72"/>
      <c r="I64" s="71"/>
      <c r="J64" s="153"/>
      <c r="K64" s="148"/>
      <c r="L64" s="137"/>
      <c r="M64" s="137"/>
      <c r="N64" s="137"/>
      <c r="O64" s="17"/>
      <c r="P64" s="17"/>
      <c r="Q64" s="20"/>
    </row>
    <row r="65" spans="1:17">
      <c r="A65" s="12"/>
      <c r="B65" s="67" t="s">
        <v>238</v>
      </c>
      <c r="C65" s="71"/>
      <c r="D65" s="72"/>
      <c r="E65" s="72"/>
      <c r="F65" s="71"/>
      <c r="G65" s="78"/>
      <c r="H65" s="72"/>
      <c r="I65" s="71"/>
      <c r="J65" s="149"/>
      <c r="K65" s="148"/>
      <c r="L65" s="137"/>
      <c r="M65" s="137"/>
      <c r="N65" s="137"/>
      <c r="O65" s="17"/>
      <c r="P65" s="17"/>
      <c r="Q65" s="20"/>
    </row>
    <row r="66" spans="1:17">
      <c r="A66" s="12" t="str">
        <f>A8</f>
        <v>ETD-1</v>
      </c>
      <c r="B66" s="79" t="str">
        <f t="shared" ref="B66:B68" si="9">VLOOKUP(A66,$A$8:$B$44,2,FALSE)</f>
        <v>Colstrip Transmission/PNACI</v>
      </c>
      <c r="C66" s="71">
        <f>VLOOKUP(A66,$A$8:$K$44,3,FALSE)</f>
        <v>75113</v>
      </c>
      <c r="D66" s="78">
        <v>0</v>
      </c>
      <c r="E66" s="72"/>
      <c r="F66" s="71">
        <f t="shared" ref="F66:F68" si="10">VLOOKUP(A66,$A$8:$K$44,6,FALSE)</f>
        <v>491436</v>
      </c>
      <c r="G66" s="78">
        <v>0</v>
      </c>
      <c r="H66" s="72"/>
      <c r="I66" s="71">
        <f t="shared" ref="I66:I68" si="11">VLOOKUP(A66,$A$8:$K$44,9,FALSE)</f>
        <v>496528</v>
      </c>
      <c r="J66" s="149">
        <v>0</v>
      </c>
      <c r="K66" s="148"/>
      <c r="L66" s="137">
        <f>L8</f>
        <v>0</v>
      </c>
      <c r="M66" s="137"/>
      <c r="N66" s="137"/>
      <c r="O66" s="17">
        <f>O8</f>
        <v>215354</v>
      </c>
      <c r="P66" s="17"/>
      <c r="Q66" s="20"/>
    </row>
    <row r="67" spans="1:17">
      <c r="A67" s="12" t="s">
        <v>128</v>
      </c>
      <c r="B67" s="79" t="str">
        <f t="shared" si="9"/>
        <v>Tribal Permits and Settlements</v>
      </c>
      <c r="C67" s="71">
        <f>VLOOKUP(A67,$A$8:$K$44,3,FALSE)</f>
        <v>110024</v>
      </c>
      <c r="D67" s="78">
        <v>0</v>
      </c>
      <c r="E67" s="72"/>
      <c r="F67" s="71">
        <f t="shared" si="10"/>
        <v>1429784</v>
      </c>
      <c r="G67" s="78">
        <v>0</v>
      </c>
      <c r="H67" s="72"/>
      <c r="I67" s="71">
        <f t="shared" si="11"/>
        <v>315904</v>
      </c>
      <c r="J67" s="149">
        <v>0</v>
      </c>
      <c r="K67" s="148"/>
      <c r="L67" s="137">
        <f>L26</f>
        <v>0</v>
      </c>
      <c r="M67" s="137"/>
      <c r="N67" s="137"/>
      <c r="O67" s="17">
        <f>O26</f>
        <v>314986</v>
      </c>
      <c r="P67" s="17"/>
      <c r="Q67" s="20"/>
    </row>
    <row r="68" spans="1:17">
      <c r="A68" s="12" t="s">
        <v>131</v>
      </c>
      <c r="B68" s="79" t="str">
        <f t="shared" si="9"/>
        <v>Clearwater Sub Upgrades</v>
      </c>
      <c r="C68" s="71">
        <f>VLOOKUP(A68,$A$8:$K$44,3,FALSE)</f>
        <v>505931.12</v>
      </c>
      <c r="D68" s="78">
        <v>0</v>
      </c>
      <c r="E68" s="72"/>
      <c r="F68" s="71">
        <f t="shared" si="10"/>
        <v>500000</v>
      </c>
      <c r="G68" s="78">
        <v>0</v>
      </c>
      <c r="H68" s="72"/>
      <c r="I68" s="71">
        <f t="shared" si="11"/>
        <v>500000</v>
      </c>
      <c r="J68" s="149">
        <v>0</v>
      </c>
      <c r="K68" s="148"/>
      <c r="L68" s="137">
        <f>L29</f>
        <v>0</v>
      </c>
      <c r="M68" s="137"/>
      <c r="N68" s="137"/>
      <c r="O68" s="17">
        <f>O29</f>
        <v>500000</v>
      </c>
      <c r="P68" s="17"/>
      <c r="Q68" s="20"/>
    </row>
    <row r="69" spans="1:17">
      <c r="A69" s="12"/>
      <c r="B69" s="79"/>
      <c r="C69" s="71">
        <f>C42</f>
        <v>0</v>
      </c>
      <c r="D69" s="78">
        <v>0</v>
      </c>
      <c r="E69" s="72"/>
      <c r="F69" s="71"/>
      <c r="G69" s="78">
        <v>0</v>
      </c>
      <c r="H69" s="72"/>
      <c r="I69" s="71"/>
      <c r="J69" s="149">
        <v>0</v>
      </c>
      <c r="K69" s="148"/>
      <c r="L69" s="137">
        <f>L42</f>
        <v>0</v>
      </c>
      <c r="M69" s="137"/>
      <c r="N69" s="137"/>
      <c r="O69" s="17">
        <f>O42</f>
        <v>0</v>
      </c>
      <c r="P69" s="17"/>
      <c r="Q69" s="20"/>
    </row>
    <row r="70" spans="1:17">
      <c r="B70" s="151" t="s">
        <v>239</v>
      </c>
      <c r="C70" s="118">
        <f>SUM(C66:C69)</f>
        <v>691068.12</v>
      </c>
      <c r="D70" s="152">
        <f>SUM(D66:D69)</f>
        <v>0</v>
      </c>
      <c r="E70" s="72"/>
      <c r="F70" s="118">
        <f t="shared" ref="F70:G70" si="12">SUM(F66:F69)</f>
        <v>2421220</v>
      </c>
      <c r="G70" s="152">
        <f t="shared" si="12"/>
        <v>0</v>
      </c>
      <c r="H70" s="72"/>
      <c r="I70" s="118">
        <f t="shared" ref="I70:J70" si="13">SUM(I66:I69)</f>
        <v>1312432</v>
      </c>
      <c r="J70" s="152">
        <f t="shared" si="13"/>
        <v>0</v>
      </c>
      <c r="K70" s="73"/>
    </row>
    <row r="71" spans="1:17">
      <c r="B71" s="70"/>
      <c r="C71" s="72"/>
      <c r="D71" s="72"/>
      <c r="E71" s="72"/>
      <c r="F71" s="72"/>
      <c r="G71" s="72"/>
      <c r="H71" s="72"/>
      <c r="I71" s="72"/>
      <c r="J71" s="78"/>
      <c r="K71" s="73"/>
    </row>
    <row r="72" spans="1:17">
      <c r="A72" s="12"/>
      <c r="B72" s="67" t="s">
        <v>240</v>
      </c>
      <c r="C72" s="71"/>
      <c r="D72" s="72"/>
      <c r="E72" s="72"/>
      <c r="F72" s="71"/>
      <c r="G72" s="72"/>
      <c r="H72" s="72"/>
      <c r="I72" s="71"/>
      <c r="J72" s="149"/>
      <c r="K72" s="148"/>
      <c r="L72" s="137"/>
      <c r="M72" s="137"/>
      <c r="N72" s="137"/>
      <c r="O72" s="17"/>
      <c r="P72" s="17"/>
      <c r="Q72" s="20"/>
    </row>
    <row r="73" spans="1:17">
      <c r="A73" s="12" t="s">
        <v>126</v>
      </c>
      <c r="B73" s="79" t="str">
        <f t="shared" ref="B73:B77" si="14">VLOOKUP(A73,$A$8:$B$44,2,FALSE)</f>
        <v>Substation - Distribution Station Rebuilds</v>
      </c>
      <c r="C73" s="71">
        <f>VLOOKUP(A73,$A$8:$K$44,3,FALSE)</f>
        <v>22518</v>
      </c>
      <c r="D73" s="78">
        <v>0</v>
      </c>
      <c r="E73" s="72"/>
      <c r="F73" s="71">
        <f t="shared" ref="F73:F77" si="15">VLOOKUP(A73,$A$8:$K$44,6,FALSE)</f>
        <v>274999</v>
      </c>
      <c r="G73" s="78">
        <v>0</v>
      </c>
      <c r="H73" s="72"/>
      <c r="I73" s="71">
        <f t="shared" ref="I73:I77" si="16">VLOOKUP(A73,$A$8:$K$44,9,FALSE)</f>
        <v>3565001</v>
      </c>
      <c r="J73" s="149">
        <v>0</v>
      </c>
      <c r="K73" s="148"/>
      <c r="L73" s="137">
        <f>L24</f>
        <v>0</v>
      </c>
      <c r="M73" s="137"/>
      <c r="N73" s="137"/>
      <c r="O73" s="17">
        <f>O24</f>
        <v>2150000</v>
      </c>
      <c r="P73" s="17"/>
      <c r="Q73" s="20"/>
    </row>
    <row r="74" spans="1:17">
      <c r="A74" s="12" t="s">
        <v>130</v>
      </c>
      <c r="B74" s="79" t="str">
        <f t="shared" si="14"/>
        <v>Spokane Valley Transmission Reinforcement</v>
      </c>
      <c r="C74" s="71">
        <f t="shared" ref="C74:C77" si="17">VLOOKUP(A74,$A$8:$K$44,3,FALSE)</f>
        <v>1900000</v>
      </c>
      <c r="D74" s="78">
        <v>0</v>
      </c>
      <c r="E74" s="72"/>
      <c r="F74" s="71">
        <f t="shared" si="15"/>
        <v>2899999</v>
      </c>
      <c r="G74" s="78">
        <v>0</v>
      </c>
      <c r="H74" s="72"/>
      <c r="I74" s="71">
        <f t="shared" si="16"/>
        <v>7440000</v>
      </c>
      <c r="J74" s="149">
        <v>0</v>
      </c>
      <c r="K74" s="148"/>
      <c r="L74" s="137">
        <f>L28</f>
        <v>0</v>
      </c>
      <c r="M74" s="137"/>
      <c r="N74" s="137"/>
      <c r="O74" s="17">
        <f>O28</f>
        <v>6440002</v>
      </c>
      <c r="P74" s="17"/>
      <c r="Q74" s="20"/>
    </row>
    <row r="75" spans="1:17">
      <c r="A75" s="12" t="s">
        <v>134</v>
      </c>
      <c r="B75" s="79" t="str">
        <f t="shared" si="14"/>
        <v>Moscow 230 Substation Rebuild</v>
      </c>
      <c r="C75" s="71">
        <f t="shared" si="17"/>
        <v>6362881</v>
      </c>
      <c r="D75" s="71">
        <v>8000</v>
      </c>
      <c r="E75" s="72"/>
      <c r="F75" s="71">
        <f t="shared" si="15"/>
        <v>0</v>
      </c>
      <c r="G75" s="78">
        <v>0</v>
      </c>
      <c r="H75" s="72"/>
      <c r="I75" s="71">
        <f t="shared" si="16"/>
        <v>0</v>
      </c>
      <c r="J75" s="149">
        <v>0</v>
      </c>
      <c r="K75" s="148"/>
      <c r="L75" s="137">
        <f>L32</f>
        <v>0</v>
      </c>
      <c r="M75" s="137"/>
      <c r="N75" s="137"/>
      <c r="O75" s="17">
        <f>O32</f>
        <v>0</v>
      </c>
      <c r="P75" s="17"/>
      <c r="Q75" s="20"/>
    </row>
    <row r="76" spans="1:17">
      <c r="A76" s="12" t="s">
        <v>141</v>
      </c>
      <c r="B76" s="79" t="str">
        <f t="shared" si="14"/>
        <v>Noxon Switchyard Rebuild</v>
      </c>
      <c r="C76" s="71">
        <f t="shared" si="17"/>
        <v>0</v>
      </c>
      <c r="D76" s="78">
        <v>0</v>
      </c>
      <c r="E76" s="72"/>
      <c r="F76" s="71">
        <f t="shared" si="15"/>
        <v>8325000</v>
      </c>
      <c r="G76" s="78">
        <v>0</v>
      </c>
      <c r="H76" s="72"/>
      <c r="I76" s="71">
        <f t="shared" si="16"/>
        <v>500000</v>
      </c>
      <c r="J76" s="150">
        <v>0</v>
      </c>
      <c r="K76" s="148"/>
      <c r="L76" s="137">
        <f>L45</f>
        <v>0</v>
      </c>
      <c r="M76" s="137"/>
      <c r="N76" s="137"/>
      <c r="O76" s="17">
        <f>O45</f>
        <v>500000</v>
      </c>
      <c r="P76" s="17"/>
      <c r="Q76" s="20"/>
    </row>
    <row r="77" spans="1:17" s="155" customFormat="1">
      <c r="A77" s="12" t="str">
        <f>A43</f>
        <v>ETD-36</v>
      </c>
      <c r="B77" s="79" t="str">
        <f t="shared" si="14"/>
        <v>Westside Rebuild Phase One</v>
      </c>
      <c r="C77" s="71">
        <f t="shared" si="17"/>
        <v>0</v>
      </c>
      <c r="D77" s="78">
        <v>0</v>
      </c>
      <c r="E77" s="72"/>
      <c r="F77" s="71">
        <f t="shared" si="15"/>
        <v>0</v>
      </c>
      <c r="G77" s="78">
        <v>0</v>
      </c>
      <c r="H77" s="72"/>
      <c r="I77" s="71">
        <f t="shared" si="16"/>
        <v>1780000</v>
      </c>
      <c r="J77" s="149">
        <v>0</v>
      </c>
      <c r="K77" s="32"/>
      <c r="L77" s="154">
        <f>L43</f>
        <v>0</v>
      </c>
      <c r="M77" s="154"/>
      <c r="N77" s="154"/>
      <c r="O77" s="17">
        <f>O43</f>
        <v>0</v>
      </c>
      <c r="P77" s="17"/>
      <c r="Q77" s="20"/>
    </row>
    <row r="78" spans="1:17">
      <c r="B78" s="67" t="s">
        <v>241</v>
      </c>
      <c r="C78" s="118">
        <f>SUM(C73:C77)</f>
        <v>8285399</v>
      </c>
      <c r="D78" s="118">
        <f>SUM(D73:D77)</f>
        <v>8000</v>
      </c>
      <c r="E78" s="72"/>
      <c r="F78" s="118">
        <f>SUM(F73:F77)</f>
        <v>11499998</v>
      </c>
      <c r="G78" s="152">
        <f>SUM(G73:G77)</f>
        <v>0</v>
      </c>
      <c r="H78" s="72"/>
      <c r="I78" s="118">
        <f>SUM(I73:I77)</f>
        <v>13285001</v>
      </c>
      <c r="J78" s="152">
        <f>SUM(J73:J77)</f>
        <v>0</v>
      </c>
      <c r="K78" s="73"/>
    </row>
    <row r="79" spans="1:17">
      <c r="B79" s="70"/>
      <c r="C79" s="72"/>
      <c r="D79" s="78"/>
      <c r="E79" s="72"/>
      <c r="F79" s="72"/>
      <c r="G79" s="78"/>
      <c r="H79" s="72"/>
      <c r="I79" s="72"/>
      <c r="J79" s="78"/>
      <c r="K79" s="73"/>
    </row>
    <row r="80" spans="1:17">
      <c r="A80" s="12"/>
      <c r="B80" s="67" t="s">
        <v>242</v>
      </c>
      <c r="C80" s="71"/>
      <c r="D80" s="78"/>
      <c r="E80" s="72"/>
      <c r="F80" s="71"/>
      <c r="G80" s="78"/>
      <c r="H80" s="72"/>
      <c r="I80" s="71"/>
      <c r="J80" s="149"/>
      <c r="K80" s="148"/>
      <c r="L80" s="137"/>
      <c r="M80" s="137"/>
      <c r="N80" s="137"/>
      <c r="O80" s="17"/>
      <c r="P80" s="17"/>
      <c r="Q80" s="20"/>
    </row>
    <row r="81" spans="1:32">
      <c r="A81" s="12" t="s">
        <v>122</v>
      </c>
      <c r="B81" s="79" t="str">
        <f>VLOOKUP(A81,'[3]2014'!$H$18:$I$50,2,FALSE)</f>
        <v>Storms</v>
      </c>
      <c r="C81" s="71">
        <f>VLOOKUP(A81,$A$8:$K$44,3,FALSE)</f>
        <v>427446</v>
      </c>
      <c r="D81" s="78">
        <v>0</v>
      </c>
      <c r="E81" s="72"/>
      <c r="F81" s="71">
        <f t="shared" ref="F81:F84" si="18">VLOOKUP(A81,$A$8:$K$44,6,FALSE)</f>
        <v>1000000</v>
      </c>
      <c r="G81" s="78">
        <v>0</v>
      </c>
      <c r="H81" s="72"/>
      <c r="I81" s="71">
        <f t="shared" ref="I81:I84" si="19">VLOOKUP(A81,$A$8:$K$44,9,FALSE)</f>
        <v>890000</v>
      </c>
      <c r="J81" s="149">
        <v>0</v>
      </c>
      <c r="K81" s="148"/>
      <c r="L81" s="137">
        <f>L20</f>
        <v>0</v>
      </c>
      <c r="M81" s="137"/>
      <c r="N81" s="137"/>
      <c r="O81" s="17">
        <f>O20</f>
        <v>1200000</v>
      </c>
      <c r="P81" s="17"/>
      <c r="Q81" s="20"/>
    </row>
    <row r="82" spans="1:32">
      <c r="A82" s="12" t="s">
        <v>124</v>
      </c>
      <c r="B82" s="79" t="str">
        <f t="shared" ref="B82:B84" si="20">VLOOKUP(A82,$A$8:$B$44,2,FALSE)</f>
        <v>Substation - Asset Mgmt. Capital Maintenance</v>
      </c>
      <c r="C82" s="71">
        <f t="shared" ref="C82:C84" si="21">VLOOKUP(A82,$A$8:$K$44,3,FALSE)</f>
        <v>74271</v>
      </c>
      <c r="D82" s="78">
        <v>0</v>
      </c>
      <c r="E82" s="72"/>
      <c r="F82" s="71">
        <f t="shared" si="18"/>
        <v>1200000</v>
      </c>
      <c r="G82" s="78">
        <v>0</v>
      </c>
      <c r="H82" s="72"/>
      <c r="I82" s="71">
        <f t="shared" si="19"/>
        <v>3300000</v>
      </c>
      <c r="J82" s="149">
        <v>0</v>
      </c>
      <c r="K82" s="148"/>
      <c r="L82" s="137">
        <f>L22</f>
        <v>0</v>
      </c>
      <c r="M82" s="137"/>
      <c r="N82" s="137"/>
      <c r="O82" s="17">
        <f>O22</f>
        <v>2600001</v>
      </c>
      <c r="P82" s="17"/>
      <c r="Q82" s="20"/>
    </row>
    <row r="83" spans="1:32">
      <c r="A83" s="12" t="s">
        <v>125</v>
      </c>
      <c r="B83" s="79" t="str">
        <f t="shared" si="20"/>
        <v>Substation - Capital Spares</v>
      </c>
      <c r="C83" s="71">
        <f t="shared" si="21"/>
        <v>245299.1</v>
      </c>
      <c r="D83" s="78">
        <v>0</v>
      </c>
      <c r="E83" s="72"/>
      <c r="F83" s="71">
        <f t="shared" si="18"/>
        <v>3900000</v>
      </c>
      <c r="G83" s="78">
        <v>0</v>
      </c>
      <c r="H83" s="72"/>
      <c r="I83" s="71">
        <f t="shared" si="19"/>
        <v>4915000</v>
      </c>
      <c r="J83" s="149">
        <v>0</v>
      </c>
      <c r="K83" s="148"/>
      <c r="L83" s="137">
        <f>L23</f>
        <v>0</v>
      </c>
      <c r="M83" s="137"/>
      <c r="N83" s="137"/>
      <c r="O83" s="17">
        <f>O23</f>
        <v>1800000</v>
      </c>
      <c r="P83" s="17"/>
      <c r="Q83" s="20"/>
    </row>
    <row r="84" spans="1:32">
      <c r="A84" s="12" t="s">
        <v>136</v>
      </c>
      <c r="B84" s="79" t="str">
        <f t="shared" si="20"/>
        <v>Transmission - Asset Management</v>
      </c>
      <c r="C84" s="71">
        <f t="shared" si="21"/>
        <v>1279021.26</v>
      </c>
      <c r="D84" s="78">
        <v>0</v>
      </c>
      <c r="E84" s="72"/>
      <c r="F84" s="71">
        <f t="shared" si="18"/>
        <v>1709455</v>
      </c>
      <c r="G84" s="78">
        <v>0</v>
      </c>
      <c r="H84" s="72"/>
      <c r="I84" s="71">
        <f t="shared" si="19"/>
        <v>1772261</v>
      </c>
      <c r="J84" s="149">
        <v>0</v>
      </c>
      <c r="K84" s="148"/>
      <c r="L84" s="137">
        <f>L34</f>
        <v>0</v>
      </c>
      <c r="M84" s="137"/>
      <c r="N84" s="137"/>
      <c r="O84" s="17">
        <f>O34</f>
        <v>1424996</v>
      </c>
      <c r="P84" s="17"/>
      <c r="Q84" s="20"/>
    </row>
    <row r="85" spans="1:32">
      <c r="A85" s="12"/>
      <c r="B85" s="67" t="s">
        <v>243</v>
      </c>
      <c r="C85" s="118">
        <f>SUM(C81:C84)</f>
        <v>2026037.3599999999</v>
      </c>
      <c r="D85" s="152">
        <f>SUM(D81:D84)</f>
        <v>0</v>
      </c>
      <c r="E85" s="72"/>
      <c r="F85" s="118">
        <f t="shared" ref="F85:G85" si="22">SUM(F81:F84)</f>
        <v>7809455</v>
      </c>
      <c r="G85" s="152">
        <f t="shared" si="22"/>
        <v>0</v>
      </c>
      <c r="H85" s="72"/>
      <c r="I85" s="118">
        <f>SUM(I81:I84)</f>
        <v>10877261</v>
      </c>
      <c r="J85" s="152">
        <f>SUM(J81:J84)</f>
        <v>0</v>
      </c>
      <c r="K85" s="148"/>
      <c r="L85" s="137"/>
      <c r="M85" s="137"/>
      <c r="N85" s="137"/>
      <c r="O85" s="17"/>
      <c r="P85" s="17"/>
      <c r="Q85" s="20"/>
    </row>
    <row r="86" spans="1:32">
      <c r="B86" s="70"/>
      <c r="C86" s="72"/>
      <c r="D86" s="78"/>
      <c r="E86" s="72"/>
      <c r="F86" s="72"/>
      <c r="G86" s="72"/>
      <c r="H86" s="72"/>
      <c r="I86" s="72"/>
      <c r="J86" s="78"/>
      <c r="K86" s="73"/>
    </row>
    <row r="87" spans="1:32">
      <c r="B87" s="67" t="s">
        <v>244</v>
      </c>
      <c r="C87" s="72"/>
      <c r="D87" s="78"/>
      <c r="E87" s="72"/>
      <c r="F87" s="72"/>
      <c r="G87" s="72"/>
      <c r="H87" s="72"/>
      <c r="I87" s="72"/>
      <c r="J87" s="78"/>
      <c r="K87" s="73"/>
    </row>
    <row r="88" spans="1:32">
      <c r="A88" s="12" t="s">
        <v>185</v>
      </c>
      <c r="B88" s="79" t="str">
        <f t="shared" ref="B88:B89" si="23">VLOOKUP(A88,$A$8:$B$44,2,FALSE)</f>
        <v>Environmental Compliance</v>
      </c>
      <c r="C88" s="71">
        <f>VLOOKUP(A88,$A$8:$K$44,3,FALSE)</f>
        <v>8000</v>
      </c>
      <c r="D88" s="78">
        <v>0</v>
      </c>
      <c r="E88" s="72"/>
      <c r="F88" s="71">
        <f t="shared" ref="F88:F89" si="24">VLOOKUP(A88,$A$8:$K$44,6,FALSE)</f>
        <v>349996</v>
      </c>
      <c r="G88" s="78">
        <v>0</v>
      </c>
      <c r="H88" s="72"/>
      <c r="I88" s="71">
        <f t="shared" ref="I88:I89" si="25">VLOOKUP(A88,$A$8:$K$44,9,FALSE)</f>
        <v>349996</v>
      </c>
      <c r="J88" s="149">
        <v>0</v>
      </c>
      <c r="K88" s="148"/>
      <c r="L88" s="137">
        <f>L15</f>
        <v>0</v>
      </c>
      <c r="M88" s="137"/>
      <c r="N88" s="137"/>
      <c r="O88" s="17">
        <f>O15</f>
        <v>100000</v>
      </c>
      <c r="P88" s="17"/>
      <c r="Q88" s="20"/>
    </row>
    <row r="89" spans="1:32">
      <c r="A89" s="12" t="s">
        <v>119</v>
      </c>
      <c r="B89" s="79" t="str">
        <f t="shared" si="23"/>
        <v>Reconductors and Rebuilds</v>
      </c>
      <c r="C89" s="71">
        <f>VLOOKUP(A89,$A$8:$K$44,3,FALSE)</f>
        <v>10685579.1</v>
      </c>
      <c r="D89" s="71">
        <v>53000</v>
      </c>
      <c r="E89" s="72"/>
      <c r="F89" s="71">
        <f t="shared" si="24"/>
        <v>11762946</v>
      </c>
      <c r="G89" s="71">
        <v>43000</v>
      </c>
      <c r="H89" s="72"/>
      <c r="I89" s="71">
        <f t="shared" si="25"/>
        <v>21161135</v>
      </c>
      <c r="J89" s="71">
        <v>43000</v>
      </c>
      <c r="K89" s="148"/>
      <c r="L89" s="137">
        <f>L17</f>
        <v>0</v>
      </c>
      <c r="M89" s="137"/>
      <c r="N89" s="137"/>
      <c r="O89" s="17">
        <f>O17</f>
        <v>22136134</v>
      </c>
      <c r="P89" s="17"/>
      <c r="Q89" s="20"/>
    </row>
    <row r="90" spans="1:32">
      <c r="B90" s="67" t="s">
        <v>245</v>
      </c>
      <c r="C90" s="118">
        <f>SUM(C88:C89)</f>
        <v>10693579.1</v>
      </c>
      <c r="D90" s="118">
        <f>SUM(D88:D89)</f>
        <v>53000</v>
      </c>
      <c r="E90" s="72"/>
      <c r="F90" s="118">
        <f>SUM(F88:F89)</f>
        <v>12112942</v>
      </c>
      <c r="G90" s="118">
        <f>SUM(G88:G89)</f>
        <v>43000</v>
      </c>
      <c r="H90" s="72"/>
      <c r="I90" s="118">
        <f>SUM(I88:I89)</f>
        <v>21511131</v>
      </c>
      <c r="J90" s="118">
        <f>SUM(J88:J89)</f>
        <v>43000</v>
      </c>
      <c r="K90" s="73"/>
    </row>
    <row r="91" spans="1:32">
      <c r="B91" s="70"/>
      <c r="C91" s="72"/>
      <c r="D91" s="78"/>
      <c r="E91" s="72"/>
      <c r="F91" s="72"/>
      <c r="G91" s="72"/>
      <c r="H91" s="72"/>
      <c r="I91" s="72"/>
      <c r="J91" s="72"/>
      <c r="K91" s="73"/>
    </row>
    <row r="92" spans="1:32">
      <c r="B92" s="70"/>
      <c r="C92" s="80">
        <f>C90+C85+C78+C70+C63</f>
        <v>27054436.120000001</v>
      </c>
      <c r="D92" s="80">
        <f>D90+D85+D78+D70+D63</f>
        <v>61000</v>
      </c>
      <c r="E92" s="72"/>
      <c r="F92" s="80">
        <f t="shared" ref="F92:G92" si="26">F90+F85+F78+F70+F63</f>
        <v>40182614</v>
      </c>
      <c r="G92" s="80">
        <f t="shared" si="26"/>
        <v>43000</v>
      </c>
      <c r="H92" s="72"/>
      <c r="I92" s="80">
        <f t="shared" ref="I92:J92" si="27">I90+I85+I78+I70+I63</f>
        <v>52238823</v>
      </c>
      <c r="J92" s="80">
        <f t="shared" si="27"/>
        <v>43000</v>
      </c>
      <c r="K92" s="148"/>
      <c r="O92" s="118">
        <f>SUM(O59:O89)</f>
        <v>44567488</v>
      </c>
      <c r="P92" s="118"/>
      <c r="Q92" s="118"/>
    </row>
    <row r="93" spans="1:32" ht="13.5" thickBot="1">
      <c r="B93" s="83"/>
      <c r="C93" s="84"/>
      <c r="D93" s="84"/>
      <c r="E93" s="84"/>
      <c r="F93" s="84"/>
      <c r="G93" s="84"/>
      <c r="H93" s="84"/>
      <c r="I93" s="84"/>
      <c r="J93" s="84"/>
      <c r="K93" s="85"/>
    </row>
    <row r="94" spans="1:32" ht="13.5" thickBot="1">
      <c r="G94" s="131"/>
      <c r="H94" s="131"/>
      <c r="I94" s="131"/>
      <c r="J94" s="131"/>
    </row>
    <row r="95" spans="1:32" ht="15.75">
      <c r="T95" s="239" t="s">
        <v>267</v>
      </c>
      <c r="U95" s="240"/>
      <c r="V95" s="240"/>
      <c r="W95" s="240"/>
      <c r="X95" s="240"/>
      <c r="Y95" s="240"/>
      <c r="Z95" s="240"/>
      <c r="AA95" s="240"/>
      <c r="AB95" s="240"/>
      <c r="AC95" s="240"/>
      <c r="AD95" s="240"/>
      <c r="AE95" s="241"/>
      <c r="AF95" s="156"/>
    </row>
    <row r="96" spans="1:32" ht="15.75">
      <c r="T96" s="242" t="s">
        <v>268</v>
      </c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4"/>
      <c r="AF96" s="72"/>
    </row>
    <row r="97" spans="19:35" ht="29.25" customHeight="1">
      <c r="T97" s="180"/>
      <c r="U97" s="237" t="s">
        <v>271</v>
      </c>
      <c r="V97" s="237"/>
      <c r="W97" s="237"/>
      <c r="X97" s="181"/>
      <c r="Y97" s="237" t="s">
        <v>263</v>
      </c>
      <c r="Z97" s="237"/>
      <c r="AA97" s="237"/>
      <c r="AB97" s="181"/>
      <c r="AC97" s="237" t="s">
        <v>264</v>
      </c>
      <c r="AD97" s="237"/>
      <c r="AE97" s="238"/>
      <c r="AF97" s="147"/>
      <c r="AG97" s="235">
        <v>2017</v>
      </c>
      <c r="AH97" s="235"/>
      <c r="AI97" s="235"/>
    </row>
    <row r="98" spans="19:35" ht="47.25">
      <c r="T98" s="182"/>
      <c r="U98" s="183" t="s">
        <v>234</v>
      </c>
      <c r="V98" s="183" t="s">
        <v>270</v>
      </c>
      <c r="W98" s="184" t="s">
        <v>246</v>
      </c>
      <c r="X98" s="185"/>
      <c r="Y98" s="183" t="s">
        <v>234</v>
      </c>
      <c r="Z98" s="183" t="s">
        <v>270</v>
      </c>
      <c r="AA98" s="184" t="s">
        <v>246</v>
      </c>
      <c r="AB98" s="185"/>
      <c r="AC98" s="183" t="s">
        <v>234</v>
      </c>
      <c r="AD98" s="184" t="s">
        <v>270</v>
      </c>
      <c r="AE98" s="186" t="s">
        <v>246</v>
      </c>
      <c r="AF98" s="147"/>
      <c r="AG98" s="157"/>
      <c r="AH98" s="121" t="str">
        <f>P6</f>
        <v>Distribution</v>
      </c>
      <c r="AI98" s="122"/>
    </row>
    <row r="99" spans="19:35" ht="15.75">
      <c r="T99" s="182"/>
      <c r="U99" s="187"/>
      <c r="V99" s="185"/>
      <c r="W99" s="185"/>
      <c r="X99" s="185"/>
      <c r="Y99" s="187"/>
      <c r="Z99" s="185"/>
      <c r="AA99" s="185"/>
      <c r="AB99" s="185"/>
      <c r="AC99" s="187"/>
      <c r="AD99" s="188"/>
      <c r="AE99" s="189"/>
      <c r="AF99" s="147"/>
      <c r="AG99" s="135"/>
      <c r="AH99" s="124"/>
      <c r="AI99" s="147"/>
    </row>
    <row r="100" spans="19:35" ht="15.75">
      <c r="T100" s="190" t="s">
        <v>247</v>
      </c>
      <c r="U100" s="187"/>
      <c r="V100" s="185"/>
      <c r="W100" s="185"/>
      <c r="X100" s="185"/>
      <c r="Y100" s="187"/>
      <c r="Z100" s="185"/>
      <c r="AA100" s="185"/>
      <c r="AB100" s="185"/>
      <c r="AC100" s="187"/>
      <c r="AD100" s="188"/>
      <c r="AE100" s="189"/>
      <c r="AF100" s="147"/>
      <c r="AG100" s="135"/>
      <c r="AH100" s="124"/>
      <c r="AI100" s="147"/>
    </row>
    <row r="101" spans="19:35" ht="15.75">
      <c r="S101" s="12" t="str">
        <f>A9</f>
        <v>ETD-2</v>
      </c>
      <c r="T101" s="191" t="str">
        <f t="shared" ref="T101:T111" si="28">VLOOKUP(S101,$A$8:$B$44,2,FALSE)</f>
        <v>Distribution Grid Modernization</v>
      </c>
      <c r="U101" s="192">
        <f>VLOOKUP(S101,$A$8:$K$44,4,FALSE)</f>
        <v>4252396</v>
      </c>
      <c r="V101" s="192">
        <f>1752396+(2500000*0.6503)</f>
        <v>3378146</v>
      </c>
      <c r="W101" s="193">
        <v>0</v>
      </c>
      <c r="X101" s="185"/>
      <c r="Y101" s="192">
        <f>VLOOKUP(S101,$A$8:$K$44,7,FALSE)</f>
        <v>10925001</v>
      </c>
      <c r="Z101" s="192">
        <f>Y101*0.6503</f>
        <v>7104528.1502999999</v>
      </c>
      <c r="AA101" s="193">
        <v>0</v>
      </c>
      <c r="AB101" s="192"/>
      <c r="AC101" s="192">
        <f>VLOOKUP(S101,$A$8:$K$44,10,FALSE)</f>
        <v>11000003</v>
      </c>
      <c r="AD101" s="192">
        <f>AC101*0.6503</f>
        <v>7153301.9508999996</v>
      </c>
      <c r="AE101" s="194">
        <v>0</v>
      </c>
      <c r="AF101" s="117"/>
      <c r="AG101" s="17"/>
      <c r="AH101" s="17">
        <f>P9</f>
        <v>21000001</v>
      </c>
      <c r="AI101" s="20"/>
    </row>
    <row r="102" spans="19:35" ht="15.75">
      <c r="S102" s="12" t="str">
        <f>A13</f>
        <v>ETD-6</v>
      </c>
      <c r="T102" s="191" t="str">
        <f t="shared" si="28"/>
        <v>Distribution Wood Pole Management</v>
      </c>
      <c r="U102" s="192">
        <f t="shared" ref="U102:U109" si="29">VLOOKUP(S102,$A$8:$K$44,4,FALSE)</f>
        <v>1197801</v>
      </c>
      <c r="V102" s="192">
        <f>449843+(747958*0.6563)</f>
        <v>940727.83539999998</v>
      </c>
      <c r="W102" s="193">
        <v>0</v>
      </c>
      <c r="X102" s="185"/>
      <c r="Y102" s="192">
        <f t="shared" ref="Y102:Y110" si="30">VLOOKUP(S102,$A$8:$K$44,7,FALSE)</f>
        <v>11000002</v>
      </c>
      <c r="Z102" s="192">
        <f>11000002*0.6563</f>
        <v>7219301.3125999998</v>
      </c>
      <c r="AA102" s="193">
        <v>0</v>
      </c>
      <c r="AB102" s="192"/>
      <c r="AC102" s="192">
        <f t="shared" ref="AC102:AC110" si="31">VLOOKUP(S102,$A$8:$K$44,10,FALSE)</f>
        <v>11000002</v>
      </c>
      <c r="AD102" s="192">
        <f>AC102*0.6563</f>
        <v>7219301.3125999998</v>
      </c>
      <c r="AE102" s="195">
        <v>43000</v>
      </c>
      <c r="AF102" s="117"/>
      <c r="AG102" s="17"/>
      <c r="AH102" s="17">
        <f>P10</f>
        <v>125000</v>
      </c>
      <c r="AI102" s="20"/>
    </row>
    <row r="103" spans="19:35" ht="15.75">
      <c r="S103" s="12" t="s">
        <v>218</v>
      </c>
      <c r="T103" s="196" t="str">
        <f t="shared" si="28"/>
        <v>Meter Minor Blanket</v>
      </c>
      <c r="U103" s="192">
        <f>VLOOKUP(S103,$A$8:$K$44,4,FALSE)</f>
        <v>1038787</v>
      </c>
      <c r="V103" s="192">
        <f>(1019316*0.6563)+(28957*0.6503)-9485</f>
        <v>678322.82790000003</v>
      </c>
      <c r="W103" s="193"/>
      <c r="X103" s="185"/>
      <c r="Y103" s="192">
        <f t="shared" si="30"/>
        <v>5805980</v>
      </c>
      <c r="Z103" s="192">
        <f>(417148*0.6503)+(5388832*0.6563)</f>
        <v>3807961.7859999998</v>
      </c>
      <c r="AA103" s="193"/>
      <c r="AB103" s="192"/>
      <c r="AC103" s="192">
        <f t="shared" si="31"/>
        <v>5805980</v>
      </c>
      <c r="AD103" s="192">
        <f>(417148*0.6503)+(5388832*0.6563)</f>
        <v>3807961.7859999998</v>
      </c>
      <c r="AE103" s="195"/>
      <c r="AF103" s="117"/>
      <c r="AG103" s="17"/>
      <c r="AH103" s="17"/>
      <c r="AI103" s="20"/>
    </row>
    <row r="104" spans="19:35" ht="15.75">
      <c r="S104" s="12" t="str">
        <f>A19</f>
        <v>ETD-12</v>
      </c>
      <c r="T104" s="191" t="str">
        <f t="shared" si="28"/>
        <v>Segment Reconductor and FDR Tie Program</v>
      </c>
      <c r="U104" s="192">
        <f t="shared" si="29"/>
        <v>2689447</v>
      </c>
      <c r="V104" s="192">
        <f>2165993+(523454*0.6503)</f>
        <v>2506395.1362000001</v>
      </c>
      <c r="W104" s="193">
        <v>0</v>
      </c>
      <c r="X104" s="185"/>
      <c r="Y104" s="192">
        <f t="shared" si="30"/>
        <v>2920222</v>
      </c>
      <c r="Z104" s="192">
        <f>2121026+(799196*0.6503)</f>
        <v>2640743.1587999999</v>
      </c>
      <c r="AA104" s="193">
        <v>0</v>
      </c>
      <c r="AB104" s="192"/>
      <c r="AC104" s="192">
        <f t="shared" si="31"/>
        <v>2674524</v>
      </c>
      <c r="AD104" s="192">
        <f>(1224532*0.6503)+1449992</f>
        <v>2246305.1595999999</v>
      </c>
      <c r="AE104" s="194">
        <v>0</v>
      </c>
      <c r="AF104" s="117"/>
      <c r="AG104" s="17"/>
      <c r="AH104" s="17">
        <f>P17</f>
        <v>2500000</v>
      </c>
      <c r="AI104" s="20"/>
    </row>
    <row r="105" spans="19:35" ht="15.75">
      <c r="S105" s="12" t="str">
        <f>A20</f>
        <v>ETD-13</v>
      </c>
      <c r="T105" s="191" t="str">
        <f t="shared" si="28"/>
        <v>Spokane Electric Network</v>
      </c>
      <c r="U105" s="192">
        <f t="shared" si="29"/>
        <v>441075.11</v>
      </c>
      <c r="V105" s="192">
        <f>U105</f>
        <v>441075.11</v>
      </c>
      <c r="W105" s="193">
        <v>0</v>
      </c>
      <c r="X105" s="192">
        <v>0</v>
      </c>
      <c r="Y105" s="192">
        <f t="shared" si="30"/>
        <v>2300303</v>
      </c>
      <c r="Z105" s="192">
        <f>Y105</f>
        <v>2300303</v>
      </c>
      <c r="AA105" s="193">
        <v>0</v>
      </c>
      <c r="AB105" s="192"/>
      <c r="AC105" s="192">
        <f t="shared" si="31"/>
        <v>2298006</v>
      </c>
      <c r="AD105" s="192">
        <f>AC105</f>
        <v>2298006</v>
      </c>
      <c r="AE105" s="194">
        <v>0</v>
      </c>
      <c r="AF105" s="117"/>
      <c r="AG105" s="17"/>
      <c r="AH105" s="17">
        <f>P16</f>
        <v>0</v>
      </c>
      <c r="AI105" s="20"/>
    </row>
    <row r="106" spans="19:35" ht="15.75">
      <c r="S106" s="12" t="str">
        <f>A23</f>
        <v>ETD-16</v>
      </c>
      <c r="T106" s="191" t="str">
        <f t="shared" si="28"/>
        <v>Substation - Asset Mgmt. Capital Maintenance</v>
      </c>
      <c r="U106" s="192">
        <f t="shared" si="29"/>
        <v>155195</v>
      </c>
      <c r="V106" s="192">
        <f>108327+(46868*0.6503)</f>
        <v>138805.2604</v>
      </c>
      <c r="W106" s="193">
        <v>0</v>
      </c>
      <c r="X106" s="185"/>
      <c r="Y106" s="192">
        <f t="shared" si="30"/>
        <v>1507716</v>
      </c>
      <c r="Z106" s="192">
        <f>Y106*0.6503</f>
        <v>980467.71479999996</v>
      </c>
      <c r="AA106" s="193">
        <v>0</v>
      </c>
      <c r="AB106" s="192"/>
      <c r="AC106" s="192">
        <f t="shared" si="31"/>
        <v>1518835</v>
      </c>
      <c r="AD106" s="192">
        <f t="shared" ref="AD106:AD109" si="32">AC106*0.6503</f>
        <v>987698.40049999999</v>
      </c>
      <c r="AE106" s="195">
        <v>-106000</v>
      </c>
      <c r="AF106" s="117"/>
      <c r="AG106" s="17"/>
      <c r="AH106" s="17">
        <f>P21</f>
        <v>0</v>
      </c>
      <c r="AI106" s="20"/>
    </row>
    <row r="107" spans="19:35" ht="15.75">
      <c r="S107" s="12" t="str">
        <f>A24</f>
        <v>ETD-17</v>
      </c>
      <c r="T107" s="191" t="str">
        <f t="shared" si="28"/>
        <v>Substation - Capital Spares</v>
      </c>
      <c r="U107" s="192">
        <f t="shared" si="29"/>
        <v>6295.67</v>
      </c>
      <c r="V107" s="192">
        <f>U107*0.8966</f>
        <v>5644.6977219999999</v>
      </c>
      <c r="W107" s="193">
        <v>0</v>
      </c>
      <c r="X107" s="185"/>
      <c r="Y107" s="192">
        <f t="shared" si="30"/>
        <v>1200000</v>
      </c>
      <c r="Z107" s="192">
        <f>Y107*0.8966</f>
        <v>1075920</v>
      </c>
      <c r="AA107" s="193">
        <v>0</v>
      </c>
      <c r="AB107" s="192"/>
      <c r="AC107" s="192">
        <f t="shared" si="31"/>
        <v>1200000</v>
      </c>
      <c r="AD107" s="192">
        <f>AC107*0.8966</f>
        <v>1075920</v>
      </c>
      <c r="AE107" s="194">
        <v>0</v>
      </c>
    </row>
    <row r="108" spans="19:35" ht="15.75">
      <c r="S108" s="12" t="str">
        <f>A26</f>
        <v>ETD-19</v>
      </c>
      <c r="T108" s="191" t="str">
        <f t="shared" si="28"/>
        <v>Substation - New Distribution Stations</v>
      </c>
      <c r="U108" s="192">
        <f t="shared" si="29"/>
        <v>412192</v>
      </c>
      <c r="V108" s="192">
        <f>U108</f>
        <v>412192</v>
      </c>
      <c r="W108" s="193">
        <v>0</v>
      </c>
      <c r="X108" s="185"/>
      <c r="Y108" s="192">
        <f t="shared" si="30"/>
        <v>2026134</v>
      </c>
      <c r="Z108" s="192">
        <f>Y108</f>
        <v>2026134</v>
      </c>
      <c r="AA108" s="193">
        <v>0</v>
      </c>
      <c r="AB108" s="192"/>
      <c r="AC108" s="192">
        <f t="shared" si="31"/>
        <v>74775</v>
      </c>
      <c r="AD108" s="192">
        <f>AC108</f>
        <v>74775</v>
      </c>
      <c r="AE108" s="194">
        <v>0</v>
      </c>
      <c r="AF108" s="117"/>
      <c r="AG108" s="17"/>
      <c r="AH108" s="17">
        <f>P29</f>
        <v>0</v>
      </c>
      <c r="AI108" s="20"/>
    </row>
    <row r="109" spans="19:35" ht="15.75">
      <c r="S109" s="12" t="str">
        <f>A28</f>
        <v>ETD-21</v>
      </c>
      <c r="T109" s="191" t="str">
        <f t="shared" si="28"/>
        <v>Worst Feeders</v>
      </c>
      <c r="U109" s="192">
        <f t="shared" si="29"/>
        <v>1350696</v>
      </c>
      <c r="V109" s="192">
        <f>274+(1350422*0.6503)</f>
        <v>878453.42660000001</v>
      </c>
      <c r="W109" s="193">
        <v>0</v>
      </c>
      <c r="X109" s="185"/>
      <c r="Y109" s="192">
        <f t="shared" si="30"/>
        <v>1999185</v>
      </c>
      <c r="Z109" s="192">
        <f>Y109*0.6503</f>
        <v>1300070.0055</v>
      </c>
      <c r="AA109" s="193">
        <v>0</v>
      </c>
      <c r="AB109" s="192"/>
      <c r="AC109" s="192">
        <f t="shared" si="31"/>
        <v>2000000</v>
      </c>
      <c r="AD109" s="192">
        <f t="shared" si="32"/>
        <v>1300600</v>
      </c>
      <c r="AE109" s="194">
        <v>0</v>
      </c>
      <c r="AF109" s="117"/>
      <c r="AG109" s="17"/>
      <c r="AH109" s="17">
        <f>P33</f>
        <v>0</v>
      </c>
      <c r="AI109" s="20"/>
    </row>
    <row r="110" spans="19:35" ht="15.75">
      <c r="S110" s="12" t="str">
        <f>A32</f>
        <v>ETD-25</v>
      </c>
      <c r="T110" s="191" t="str">
        <f t="shared" si="28"/>
        <v>Harrington 4 kV Cutover</v>
      </c>
      <c r="U110" s="193">
        <v>0</v>
      </c>
      <c r="V110" s="193">
        <v>0</v>
      </c>
      <c r="W110" s="193">
        <v>0</v>
      </c>
      <c r="X110" s="185"/>
      <c r="Y110" s="192">
        <f t="shared" si="30"/>
        <v>2025060</v>
      </c>
      <c r="Z110" s="192">
        <f>Y110</f>
        <v>2025060</v>
      </c>
      <c r="AA110" s="193">
        <v>0</v>
      </c>
      <c r="AB110" s="192"/>
      <c r="AC110" s="192">
        <f t="shared" si="31"/>
        <v>1000060</v>
      </c>
      <c r="AD110" s="192">
        <f>AC110</f>
        <v>1000060</v>
      </c>
      <c r="AE110" s="194">
        <v>0</v>
      </c>
      <c r="AF110" s="117"/>
      <c r="AG110" s="17"/>
      <c r="AH110" s="17">
        <f>P31</f>
        <v>0</v>
      </c>
      <c r="AI110" s="20"/>
    </row>
    <row r="111" spans="19:35" ht="15.75">
      <c r="S111" s="12" t="s">
        <v>149</v>
      </c>
      <c r="T111" s="191" t="str">
        <f t="shared" si="28"/>
        <v>Washington AMI</v>
      </c>
      <c r="U111" s="193">
        <v>0</v>
      </c>
      <c r="V111" s="193">
        <v>0</v>
      </c>
      <c r="W111" s="193">
        <v>0</v>
      </c>
      <c r="X111" s="185"/>
      <c r="Y111" s="192"/>
      <c r="Z111" s="193">
        <v>0</v>
      </c>
      <c r="AA111" s="193">
        <v>0</v>
      </c>
      <c r="AB111" s="192"/>
      <c r="AC111" s="192">
        <f>J44</f>
        <v>32242913</v>
      </c>
      <c r="AD111" s="192">
        <f>AC111</f>
        <v>32242913</v>
      </c>
      <c r="AE111" s="195">
        <v>155000</v>
      </c>
      <c r="AF111" s="117"/>
      <c r="AG111" s="17"/>
      <c r="AH111" s="17">
        <f>P44</f>
        <v>0</v>
      </c>
      <c r="AI111" s="20"/>
    </row>
    <row r="112" spans="19:35" ht="15.75">
      <c r="S112" s="12"/>
      <c r="T112" s="190" t="s">
        <v>248</v>
      </c>
      <c r="U112" s="197">
        <f>SUM(U101:U111)</f>
        <v>11543884.779999999</v>
      </c>
      <c r="V112" s="197">
        <f>SUM(V101:V111)</f>
        <v>9379762.2942219991</v>
      </c>
      <c r="W112" s="198">
        <f t="shared" ref="W112" si="33">SUM(W101:W111)</f>
        <v>0</v>
      </c>
      <c r="X112" s="185"/>
      <c r="Y112" s="197">
        <f>SUM(Y101:Y111)</f>
        <v>41709603</v>
      </c>
      <c r="Z112" s="197">
        <f>SUM(Z101:Z111)</f>
        <v>30480489.127999999</v>
      </c>
      <c r="AA112" s="198">
        <f t="shared" ref="AA112" si="34">SUM(AA101:AA111)</f>
        <v>0</v>
      </c>
      <c r="AB112" s="185"/>
      <c r="AC112" s="197">
        <f>SUM(AC101:AC111)</f>
        <v>70815098</v>
      </c>
      <c r="AD112" s="197">
        <f>SUM(AD101:AD111)</f>
        <v>59406842.6096</v>
      </c>
      <c r="AE112" s="199">
        <f t="shared" ref="AE112" si="35">SUM(AE101:AE111)</f>
        <v>92000</v>
      </c>
      <c r="AF112" s="117"/>
      <c r="AG112" s="17"/>
      <c r="AH112" s="17"/>
      <c r="AI112" s="20"/>
    </row>
    <row r="113" spans="19:16384" ht="15.75">
      <c r="S113" s="12"/>
      <c r="T113" s="182"/>
      <c r="U113" s="192"/>
      <c r="V113" s="200"/>
      <c r="W113" s="185"/>
      <c r="X113" s="185"/>
      <c r="Y113" s="192"/>
      <c r="Z113" s="185"/>
      <c r="AA113" s="185"/>
      <c r="AB113" s="185"/>
      <c r="AC113" s="192"/>
      <c r="AD113" s="201"/>
      <c r="AE113" s="202"/>
      <c r="AF113" s="117"/>
      <c r="AG113" s="17"/>
      <c r="AH113" s="17"/>
      <c r="AI113" s="20"/>
    </row>
    <row r="114" spans="19:16384" ht="15.75">
      <c r="S114" s="12"/>
      <c r="T114" s="203" t="s">
        <v>249</v>
      </c>
      <c r="U114" s="192"/>
      <c r="V114" s="185"/>
      <c r="W114" s="185"/>
      <c r="X114" s="185"/>
      <c r="Y114" s="192"/>
      <c r="Z114" s="185"/>
      <c r="AA114" s="185"/>
      <c r="AB114" s="185"/>
      <c r="AC114" s="192"/>
      <c r="AD114" s="201"/>
      <c r="AE114" s="202"/>
      <c r="AF114" s="117"/>
      <c r="AG114" s="17"/>
      <c r="AH114" s="17"/>
      <c r="AI114" s="20"/>
    </row>
    <row r="115" spans="19:16384" ht="15.75">
      <c r="S115" s="12" t="str">
        <f>A10</f>
        <v>ETD-3</v>
      </c>
      <c r="T115" s="191" t="str">
        <f t="shared" ref="T115:T125" si="36">VLOOKUP(S115,$A$8:$B$44,2,FALSE)</f>
        <v>Distribution Line Protection</v>
      </c>
      <c r="U115" s="192">
        <f>VLOOKUP(S115,$A$8:$K$44,4,FALSE)</f>
        <v>147185</v>
      </c>
      <c r="V115" s="192">
        <f>126348+(20837*0.6503)</f>
        <v>139898.30110000001</v>
      </c>
      <c r="W115" s="193">
        <v>0</v>
      </c>
      <c r="X115" s="192"/>
      <c r="Y115" s="192">
        <f t="shared" ref="Y115:Y125" si="37">VLOOKUP(S115,$A$8:$K$44,7,FALSE)</f>
        <v>125000</v>
      </c>
      <c r="Z115" s="192">
        <f t="shared" ref="Z115:Z121" si="38">Y115*0.6503</f>
        <v>81287.5</v>
      </c>
      <c r="AA115" s="193">
        <v>0</v>
      </c>
      <c r="AB115" s="192"/>
      <c r="AC115" s="192">
        <f t="shared" ref="AC115:AC125" si="39">VLOOKUP(S115,$A$8:$K$44,10,FALSE)</f>
        <v>125000</v>
      </c>
      <c r="AD115" s="192">
        <f>AC115*0.6503</f>
        <v>81287.5</v>
      </c>
      <c r="AE115" s="194">
        <v>0</v>
      </c>
      <c r="AF115" s="117"/>
      <c r="AG115" s="17"/>
      <c r="AH115" s="17">
        <f>P10</f>
        <v>125000</v>
      </c>
      <c r="AI115" s="20"/>
    </row>
    <row r="116" spans="19:16384" ht="15.75">
      <c r="S116" s="12" t="str">
        <f>A11</f>
        <v>ETD-4</v>
      </c>
      <c r="T116" s="191" t="str">
        <f t="shared" si="36"/>
        <v>Distribution Minor Rebuild</v>
      </c>
      <c r="U116" s="192">
        <f t="shared" ref="U116:U125" si="40">VLOOKUP(S116,$A$8:$K$44,4,FALSE)</f>
        <v>1545156</v>
      </c>
      <c r="V116" s="192">
        <f>923709+(621447*0.6376)</f>
        <v>1319943.6072</v>
      </c>
      <c r="W116" s="193">
        <v>0</v>
      </c>
      <c r="X116" s="192">
        <v>0</v>
      </c>
      <c r="Y116" s="192">
        <f t="shared" si="37"/>
        <v>8300010</v>
      </c>
      <c r="Z116" s="192">
        <f>Y116*0.6376</f>
        <v>5292086.3759999992</v>
      </c>
      <c r="AA116" s="193">
        <v>0</v>
      </c>
      <c r="AB116" s="192"/>
      <c r="AC116" s="192">
        <f t="shared" si="39"/>
        <v>8300007</v>
      </c>
      <c r="AD116" s="192">
        <f>AC116*0.6376</f>
        <v>5292084.4631999992</v>
      </c>
      <c r="AE116" s="194">
        <v>0</v>
      </c>
      <c r="AG116" s="17">
        <f>O11</f>
        <v>0</v>
      </c>
      <c r="AH116" s="17">
        <f>P11</f>
        <v>8300000</v>
      </c>
      <c r="AI116" s="20"/>
      <c r="AJ116">
        <f t="shared" ref="AJ116:BZ116" si="41">AJ11</f>
        <v>0</v>
      </c>
      <c r="AK116">
        <f t="shared" si="41"/>
        <v>0</v>
      </c>
      <c r="AL116">
        <f t="shared" si="41"/>
        <v>0</v>
      </c>
      <c r="AM116">
        <f t="shared" si="41"/>
        <v>0</v>
      </c>
      <c r="AN116">
        <f t="shared" si="41"/>
        <v>0</v>
      </c>
      <c r="AO116">
        <f t="shared" si="41"/>
        <v>0</v>
      </c>
      <c r="AP116">
        <f t="shared" si="41"/>
        <v>0</v>
      </c>
      <c r="AQ116">
        <f t="shared" si="41"/>
        <v>0</v>
      </c>
      <c r="AR116">
        <f t="shared" si="41"/>
        <v>0</v>
      </c>
      <c r="AS116">
        <f t="shared" si="41"/>
        <v>0</v>
      </c>
      <c r="AT116">
        <f t="shared" si="41"/>
        <v>0</v>
      </c>
      <c r="AU116">
        <f t="shared" si="41"/>
        <v>0</v>
      </c>
      <c r="AV116">
        <f t="shared" si="41"/>
        <v>0</v>
      </c>
      <c r="AW116">
        <f t="shared" si="41"/>
        <v>0</v>
      </c>
      <c r="AX116">
        <f t="shared" si="41"/>
        <v>0</v>
      </c>
      <c r="AY116">
        <f t="shared" si="41"/>
        <v>0</v>
      </c>
      <c r="AZ116">
        <f t="shared" si="41"/>
        <v>0</v>
      </c>
      <c r="BA116">
        <f t="shared" si="41"/>
        <v>0</v>
      </c>
      <c r="BB116">
        <f t="shared" si="41"/>
        <v>0</v>
      </c>
      <c r="BC116">
        <f t="shared" si="41"/>
        <v>0</v>
      </c>
      <c r="BD116">
        <f t="shared" si="41"/>
        <v>0</v>
      </c>
      <c r="BE116">
        <f t="shared" si="41"/>
        <v>0</v>
      </c>
      <c r="BF116">
        <f t="shared" si="41"/>
        <v>0</v>
      </c>
      <c r="BG116">
        <f t="shared" si="41"/>
        <v>0</v>
      </c>
      <c r="BH116">
        <f t="shared" si="41"/>
        <v>0</v>
      </c>
      <c r="BI116">
        <f t="shared" si="41"/>
        <v>0</v>
      </c>
      <c r="BJ116">
        <f t="shared" si="41"/>
        <v>0</v>
      </c>
      <c r="BK116">
        <f t="shared" si="41"/>
        <v>0</v>
      </c>
      <c r="BL116">
        <f t="shared" si="41"/>
        <v>0</v>
      </c>
      <c r="BM116">
        <f t="shared" si="41"/>
        <v>0</v>
      </c>
      <c r="BN116">
        <f t="shared" si="41"/>
        <v>0</v>
      </c>
      <c r="BO116">
        <f t="shared" si="41"/>
        <v>0</v>
      </c>
      <c r="BP116">
        <f t="shared" si="41"/>
        <v>0</v>
      </c>
      <c r="BQ116">
        <f t="shared" si="41"/>
        <v>0</v>
      </c>
      <c r="BR116">
        <f t="shared" si="41"/>
        <v>0</v>
      </c>
      <c r="BS116">
        <f t="shared" si="41"/>
        <v>0</v>
      </c>
      <c r="BT116">
        <f t="shared" si="41"/>
        <v>0</v>
      </c>
      <c r="BU116">
        <f t="shared" si="41"/>
        <v>0</v>
      </c>
      <c r="BV116">
        <f t="shared" si="41"/>
        <v>0</v>
      </c>
      <c r="BW116">
        <f t="shared" si="41"/>
        <v>0</v>
      </c>
      <c r="BX116">
        <f t="shared" si="41"/>
        <v>0</v>
      </c>
      <c r="BY116">
        <f t="shared" si="41"/>
        <v>0</v>
      </c>
      <c r="BZ116">
        <f t="shared" si="41"/>
        <v>0</v>
      </c>
      <c r="CA116">
        <f t="shared" ref="CA116:EL116" si="42">CA11</f>
        <v>0</v>
      </c>
      <c r="CB116">
        <f t="shared" si="42"/>
        <v>0</v>
      </c>
      <c r="CC116">
        <f t="shared" si="42"/>
        <v>0</v>
      </c>
      <c r="CD116">
        <f t="shared" si="42"/>
        <v>0</v>
      </c>
      <c r="CE116">
        <f t="shared" si="42"/>
        <v>0</v>
      </c>
      <c r="CF116">
        <f t="shared" si="42"/>
        <v>0</v>
      </c>
      <c r="CG116">
        <f t="shared" si="42"/>
        <v>0</v>
      </c>
      <c r="CH116">
        <f t="shared" si="42"/>
        <v>0</v>
      </c>
      <c r="CI116">
        <f t="shared" si="42"/>
        <v>0</v>
      </c>
      <c r="CJ116">
        <f t="shared" si="42"/>
        <v>0</v>
      </c>
      <c r="CK116">
        <f t="shared" si="42"/>
        <v>0</v>
      </c>
      <c r="CL116">
        <f t="shared" si="42"/>
        <v>0</v>
      </c>
      <c r="CM116">
        <f t="shared" si="42"/>
        <v>0</v>
      </c>
      <c r="CN116">
        <f t="shared" si="42"/>
        <v>0</v>
      </c>
      <c r="CO116">
        <f t="shared" si="42"/>
        <v>0</v>
      </c>
      <c r="CP116">
        <f t="shared" si="42"/>
        <v>0</v>
      </c>
      <c r="CQ116">
        <f t="shared" si="42"/>
        <v>0</v>
      </c>
      <c r="CR116">
        <f t="shared" si="42"/>
        <v>0</v>
      </c>
      <c r="CS116">
        <f t="shared" si="42"/>
        <v>0</v>
      </c>
      <c r="CT116">
        <f t="shared" si="42"/>
        <v>0</v>
      </c>
      <c r="CU116">
        <f t="shared" si="42"/>
        <v>0</v>
      </c>
      <c r="CV116">
        <f t="shared" si="42"/>
        <v>0</v>
      </c>
      <c r="CW116">
        <f t="shared" si="42"/>
        <v>0</v>
      </c>
      <c r="CX116">
        <f t="shared" si="42"/>
        <v>0</v>
      </c>
      <c r="CY116">
        <f t="shared" si="42"/>
        <v>0</v>
      </c>
      <c r="CZ116">
        <f t="shared" si="42"/>
        <v>0</v>
      </c>
      <c r="DA116">
        <f t="shared" si="42"/>
        <v>0</v>
      </c>
      <c r="DB116">
        <f t="shared" si="42"/>
        <v>0</v>
      </c>
      <c r="DC116">
        <f t="shared" si="42"/>
        <v>0</v>
      </c>
      <c r="DD116">
        <f t="shared" si="42"/>
        <v>0</v>
      </c>
      <c r="DE116">
        <f t="shared" si="42"/>
        <v>0</v>
      </c>
      <c r="DF116">
        <f t="shared" si="42"/>
        <v>0</v>
      </c>
      <c r="DG116">
        <f t="shared" si="42"/>
        <v>0</v>
      </c>
      <c r="DH116">
        <f t="shared" si="42"/>
        <v>0</v>
      </c>
      <c r="DI116">
        <f t="shared" si="42"/>
        <v>0</v>
      </c>
      <c r="DJ116">
        <f t="shared" si="42"/>
        <v>0</v>
      </c>
      <c r="DK116">
        <f t="shared" si="42"/>
        <v>0</v>
      </c>
      <c r="DL116">
        <f t="shared" si="42"/>
        <v>0</v>
      </c>
      <c r="DM116">
        <f t="shared" si="42"/>
        <v>0</v>
      </c>
      <c r="DN116">
        <f t="shared" si="42"/>
        <v>0</v>
      </c>
      <c r="DO116">
        <f t="shared" si="42"/>
        <v>0</v>
      </c>
      <c r="DP116">
        <f t="shared" si="42"/>
        <v>0</v>
      </c>
      <c r="DQ116">
        <f t="shared" si="42"/>
        <v>0</v>
      </c>
      <c r="DR116">
        <f t="shared" si="42"/>
        <v>0</v>
      </c>
      <c r="DS116">
        <f t="shared" si="42"/>
        <v>0</v>
      </c>
      <c r="DT116">
        <f t="shared" si="42"/>
        <v>0</v>
      </c>
      <c r="DU116">
        <f t="shared" si="42"/>
        <v>0</v>
      </c>
      <c r="DV116">
        <f t="shared" si="42"/>
        <v>0</v>
      </c>
      <c r="DW116">
        <f t="shared" si="42"/>
        <v>0</v>
      </c>
      <c r="DX116">
        <f t="shared" si="42"/>
        <v>0</v>
      </c>
      <c r="DY116">
        <f t="shared" si="42"/>
        <v>0</v>
      </c>
      <c r="DZ116">
        <f t="shared" si="42"/>
        <v>0</v>
      </c>
      <c r="EA116">
        <f t="shared" si="42"/>
        <v>0</v>
      </c>
      <c r="EB116">
        <f t="shared" si="42"/>
        <v>0</v>
      </c>
      <c r="EC116">
        <f t="shared" si="42"/>
        <v>0</v>
      </c>
      <c r="ED116">
        <f t="shared" si="42"/>
        <v>0</v>
      </c>
      <c r="EE116">
        <f t="shared" si="42"/>
        <v>0</v>
      </c>
      <c r="EF116">
        <f t="shared" si="42"/>
        <v>0</v>
      </c>
      <c r="EG116">
        <f t="shared" si="42"/>
        <v>0</v>
      </c>
      <c r="EH116">
        <f t="shared" si="42"/>
        <v>0</v>
      </c>
      <c r="EI116">
        <f t="shared" si="42"/>
        <v>0</v>
      </c>
      <c r="EJ116">
        <f t="shared" si="42"/>
        <v>0</v>
      </c>
      <c r="EK116">
        <f t="shared" si="42"/>
        <v>0</v>
      </c>
      <c r="EL116">
        <f t="shared" si="42"/>
        <v>0</v>
      </c>
      <c r="EM116">
        <f t="shared" ref="EM116:GX116" si="43">EM11</f>
        <v>0</v>
      </c>
      <c r="EN116">
        <f t="shared" si="43"/>
        <v>0</v>
      </c>
      <c r="EO116">
        <f t="shared" si="43"/>
        <v>0</v>
      </c>
      <c r="EP116">
        <f t="shared" si="43"/>
        <v>0</v>
      </c>
      <c r="EQ116">
        <f t="shared" si="43"/>
        <v>0</v>
      </c>
      <c r="ER116">
        <f t="shared" si="43"/>
        <v>0</v>
      </c>
      <c r="ES116">
        <f t="shared" si="43"/>
        <v>0</v>
      </c>
      <c r="ET116">
        <f t="shared" si="43"/>
        <v>0</v>
      </c>
      <c r="EU116">
        <f t="shared" si="43"/>
        <v>0</v>
      </c>
      <c r="EV116">
        <f t="shared" si="43"/>
        <v>0</v>
      </c>
      <c r="EW116">
        <f t="shared" si="43"/>
        <v>0</v>
      </c>
      <c r="EX116">
        <f t="shared" si="43"/>
        <v>0</v>
      </c>
      <c r="EY116">
        <f t="shared" si="43"/>
        <v>0</v>
      </c>
      <c r="EZ116">
        <f t="shared" si="43"/>
        <v>0</v>
      </c>
      <c r="FA116">
        <f t="shared" si="43"/>
        <v>0</v>
      </c>
      <c r="FB116">
        <f t="shared" si="43"/>
        <v>0</v>
      </c>
      <c r="FC116">
        <f t="shared" si="43"/>
        <v>0</v>
      </c>
      <c r="FD116">
        <f t="shared" si="43"/>
        <v>0</v>
      </c>
      <c r="FE116">
        <f t="shared" si="43"/>
        <v>0</v>
      </c>
      <c r="FF116">
        <f t="shared" si="43"/>
        <v>0</v>
      </c>
      <c r="FG116">
        <f t="shared" si="43"/>
        <v>0</v>
      </c>
      <c r="FH116">
        <f t="shared" si="43"/>
        <v>0</v>
      </c>
      <c r="FI116">
        <f t="shared" si="43"/>
        <v>0</v>
      </c>
      <c r="FJ116">
        <f t="shared" si="43"/>
        <v>0</v>
      </c>
      <c r="FK116">
        <f t="shared" si="43"/>
        <v>0</v>
      </c>
      <c r="FL116">
        <f t="shared" si="43"/>
        <v>0</v>
      </c>
      <c r="FM116">
        <f t="shared" si="43"/>
        <v>0</v>
      </c>
      <c r="FN116">
        <f t="shared" si="43"/>
        <v>0</v>
      </c>
      <c r="FO116">
        <f t="shared" si="43"/>
        <v>0</v>
      </c>
      <c r="FP116">
        <f t="shared" si="43"/>
        <v>0</v>
      </c>
      <c r="FQ116">
        <f t="shared" si="43"/>
        <v>0</v>
      </c>
      <c r="FR116">
        <f t="shared" si="43"/>
        <v>0</v>
      </c>
      <c r="FS116">
        <f t="shared" si="43"/>
        <v>0</v>
      </c>
      <c r="FT116">
        <f t="shared" si="43"/>
        <v>0</v>
      </c>
      <c r="FU116">
        <f t="shared" si="43"/>
        <v>0</v>
      </c>
      <c r="FV116">
        <f t="shared" si="43"/>
        <v>0</v>
      </c>
      <c r="FW116">
        <f t="shared" si="43"/>
        <v>0</v>
      </c>
      <c r="FX116">
        <f t="shared" si="43"/>
        <v>0</v>
      </c>
      <c r="FY116">
        <f t="shared" si="43"/>
        <v>0</v>
      </c>
      <c r="FZ116">
        <f t="shared" si="43"/>
        <v>0</v>
      </c>
      <c r="GA116">
        <f t="shared" si="43"/>
        <v>0</v>
      </c>
      <c r="GB116">
        <f t="shared" si="43"/>
        <v>0</v>
      </c>
      <c r="GC116">
        <f t="shared" si="43"/>
        <v>0</v>
      </c>
      <c r="GD116">
        <f t="shared" si="43"/>
        <v>0</v>
      </c>
      <c r="GE116">
        <f t="shared" si="43"/>
        <v>0</v>
      </c>
      <c r="GF116">
        <f t="shared" si="43"/>
        <v>0</v>
      </c>
      <c r="GG116">
        <f t="shared" si="43"/>
        <v>0</v>
      </c>
      <c r="GH116">
        <f t="shared" si="43"/>
        <v>0</v>
      </c>
      <c r="GI116">
        <f t="shared" si="43"/>
        <v>0</v>
      </c>
      <c r="GJ116">
        <f t="shared" si="43"/>
        <v>0</v>
      </c>
      <c r="GK116">
        <f t="shared" si="43"/>
        <v>0</v>
      </c>
      <c r="GL116">
        <f t="shared" si="43"/>
        <v>0</v>
      </c>
      <c r="GM116">
        <f t="shared" si="43"/>
        <v>0</v>
      </c>
      <c r="GN116">
        <f t="shared" si="43"/>
        <v>0</v>
      </c>
      <c r="GO116">
        <f t="shared" si="43"/>
        <v>0</v>
      </c>
      <c r="GP116">
        <f t="shared" si="43"/>
        <v>0</v>
      </c>
      <c r="GQ116">
        <f t="shared" si="43"/>
        <v>0</v>
      </c>
      <c r="GR116">
        <f t="shared" si="43"/>
        <v>0</v>
      </c>
      <c r="GS116">
        <f t="shared" si="43"/>
        <v>0</v>
      </c>
      <c r="GT116">
        <f t="shared" si="43"/>
        <v>0</v>
      </c>
      <c r="GU116">
        <f t="shared" si="43"/>
        <v>0</v>
      </c>
      <c r="GV116">
        <f t="shared" si="43"/>
        <v>0</v>
      </c>
      <c r="GW116">
        <f t="shared" si="43"/>
        <v>0</v>
      </c>
      <c r="GX116">
        <f t="shared" si="43"/>
        <v>0</v>
      </c>
      <c r="GY116">
        <f t="shared" ref="GY116:JJ116" si="44">GY11</f>
        <v>0</v>
      </c>
      <c r="GZ116">
        <f t="shared" si="44"/>
        <v>0</v>
      </c>
      <c r="HA116">
        <f t="shared" si="44"/>
        <v>0</v>
      </c>
      <c r="HB116">
        <f t="shared" si="44"/>
        <v>0</v>
      </c>
      <c r="HC116">
        <f t="shared" si="44"/>
        <v>0</v>
      </c>
      <c r="HD116">
        <f t="shared" si="44"/>
        <v>0</v>
      </c>
      <c r="HE116">
        <f t="shared" si="44"/>
        <v>0</v>
      </c>
      <c r="HF116">
        <f t="shared" si="44"/>
        <v>0</v>
      </c>
      <c r="HG116">
        <f t="shared" si="44"/>
        <v>0</v>
      </c>
      <c r="HH116">
        <f t="shared" si="44"/>
        <v>0</v>
      </c>
      <c r="HI116">
        <f t="shared" si="44"/>
        <v>0</v>
      </c>
      <c r="HJ116">
        <f t="shared" si="44"/>
        <v>0</v>
      </c>
      <c r="HK116">
        <f t="shared" si="44"/>
        <v>0</v>
      </c>
      <c r="HL116">
        <f t="shared" si="44"/>
        <v>0</v>
      </c>
      <c r="HM116">
        <f t="shared" si="44"/>
        <v>0</v>
      </c>
      <c r="HN116">
        <f t="shared" si="44"/>
        <v>0</v>
      </c>
      <c r="HO116">
        <f t="shared" si="44"/>
        <v>0</v>
      </c>
      <c r="HP116">
        <f t="shared" si="44"/>
        <v>0</v>
      </c>
      <c r="HQ116">
        <f t="shared" si="44"/>
        <v>0</v>
      </c>
      <c r="HR116">
        <f t="shared" si="44"/>
        <v>0</v>
      </c>
      <c r="HS116">
        <f t="shared" si="44"/>
        <v>0</v>
      </c>
      <c r="HT116">
        <f t="shared" si="44"/>
        <v>0</v>
      </c>
      <c r="HU116">
        <f t="shared" si="44"/>
        <v>0</v>
      </c>
      <c r="HV116">
        <f t="shared" si="44"/>
        <v>0</v>
      </c>
      <c r="HW116">
        <f t="shared" si="44"/>
        <v>0</v>
      </c>
      <c r="HX116">
        <f t="shared" si="44"/>
        <v>0</v>
      </c>
      <c r="HY116">
        <f t="shared" si="44"/>
        <v>0</v>
      </c>
      <c r="HZ116">
        <f t="shared" si="44"/>
        <v>0</v>
      </c>
      <c r="IA116">
        <f t="shared" si="44"/>
        <v>0</v>
      </c>
      <c r="IB116">
        <f t="shared" si="44"/>
        <v>0</v>
      </c>
      <c r="IC116">
        <f t="shared" si="44"/>
        <v>0</v>
      </c>
      <c r="ID116">
        <f t="shared" si="44"/>
        <v>0</v>
      </c>
      <c r="IE116">
        <f t="shared" si="44"/>
        <v>0</v>
      </c>
      <c r="IF116">
        <f t="shared" si="44"/>
        <v>0</v>
      </c>
      <c r="IG116">
        <f t="shared" si="44"/>
        <v>0</v>
      </c>
      <c r="IH116">
        <f t="shared" si="44"/>
        <v>0</v>
      </c>
      <c r="II116">
        <f t="shared" si="44"/>
        <v>0</v>
      </c>
      <c r="IJ116">
        <f t="shared" si="44"/>
        <v>0</v>
      </c>
      <c r="IK116">
        <f t="shared" si="44"/>
        <v>0</v>
      </c>
      <c r="IL116">
        <f t="shared" si="44"/>
        <v>0</v>
      </c>
      <c r="IM116">
        <f t="shared" si="44"/>
        <v>0</v>
      </c>
      <c r="IN116">
        <f t="shared" si="44"/>
        <v>0</v>
      </c>
      <c r="IO116">
        <f t="shared" si="44"/>
        <v>0</v>
      </c>
      <c r="IP116">
        <f t="shared" si="44"/>
        <v>0</v>
      </c>
      <c r="IQ116">
        <f t="shared" si="44"/>
        <v>0</v>
      </c>
      <c r="IR116">
        <f t="shared" si="44"/>
        <v>0</v>
      </c>
      <c r="IS116">
        <f t="shared" si="44"/>
        <v>0</v>
      </c>
      <c r="IT116">
        <f t="shared" si="44"/>
        <v>0</v>
      </c>
      <c r="IU116">
        <f t="shared" si="44"/>
        <v>0</v>
      </c>
      <c r="IV116">
        <f t="shared" si="44"/>
        <v>0</v>
      </c>
      <c r="IW116">
        <f t="shared" si="44"/>
        <v>0</v>
      </c>
      <c r="IX116">
        <f t="shared" si="44"/>
        <v>0</v>
      </c>
      <c r="IY116">
        <f t="shared" si="44"/>
        <v>0</v>
      </c>
      <c r="IZ116">
        <f t="shared" si="44"/>
        <v>0</v>
      </c>
      <c r="JA116">
        <f t="shared" si="44"/>
        <v>0</v>
      </c>
      <c r="JB116">
        <f t="shared" si="44"/>
        <v>0</v>
      </c>
      <c r="JC116">
        <f t="shared" si="44"/>
        <v>0</v>
      </c>
      <c r="JD116">
        <f t="shared" si="44"/>
        <v>0</v>
      </c>
      <c r="JE116">
        <f t="shared" si="44"/>
        <v>0</v>
      </c>
      <c r="JF116">
        <f t="shared" si="44"/>
        <v>0</v>
      </c>
      <c r="JG116">
        <f t="shared" si="44"/>
        <v>0</v>
      </c>
      <c r="JH116">
        <f t="shared" si="44"/>
        <v>0</v>
      </c>
      <c r="JI116">
        <f t="shared" si="44"/>
        <v>0</v>
      </c>
      <c r="JJ116">
        <f t="shared" si="44"/>
        <v>0</v>
      </c>
      <c r="JK116">
        <f t="shared" ref="JK116:LV116" si="45">JK11</f>
        <v>0</v>
      </c>
      <c r="JL116">
        <f t="shared" si="45"/>
        <v>0</v>
      </c>
      <c r="JM116">
        <f t="shared" si="45"/>
        <v>0</v>
      </c>
      <c r="JN116">
        <f t="shared" si="45"/>
        <v>0</v>
      </c>
      <c r="JO116">
        <f t="shared" si="45"/>
        <v>0</v>
      </c>
      <c r="JP116">
        <f t="shared" si="45"/>
        <v>0</v>
      </c>
      <c r="JQ116">
        <f t="shared" si="45"/>
        <v>0</v>
      </c>
      <c r="JR116">
        <f t="shared" si="45"/>
        <v>0</v>
      </c>
      <c r="JS116">
        <f t="shared" si="45"/>
        <v>0</v>
      </c>
      <c r="JT116">
        <f t="shared" si="45"/>
        <v>0</v>
      </c>
      <c r="JU116">
        <f t="shared" si="45"/>
        <v>0</v>
      </c>
      <c r="JV116">
        <f t="shared" si="45"/>
        <v>0</v>
      </c>
      <c r="JW116">
        <f t="shared" si="45"/>
        <v>0</v>
      </c>
      <c r="JX116">
        <f t="shared" si="45"/>
        <v>0</v>
      </c>
      <c r="JY116">
        <f t="shared" si="45"/>
        <v>0</v>
      </c>
      <c r="JZ116">
        <f t="shared" si="45"/>
        <v>0</v>
      </c>
      <c r="KA116">
        <f t="shared" si="45"/>
        <v>0</v>
      </c>
      <c r="KB116">
        <f t="shared" si="45"/>
        <v>0</v>
      </c>
      <c r="KC116">
        <f t="shared" si="45"/>
        <v>0</v>
      </c>
      <c r="KD116">
        <f t="shared" si="45"/>
        <v>0</v>
      </c>
      <c r="KE116">
        <f t="shared" si="45"/>
        <v>0</v>
      </c>
      <c r="KF116">
        <f t="shared" si="45"/>
        <v>0</v>
      </c>
      <c r="KG116">
        <f t="shared" si="45"/>
        <v>0</v>
      </c>
      <c r="KH116">
        <f t="shared" si="45"/>
        <v>0</v>
      </c>
      <c r="KI116">
        <f t="shared" si="45"/>
        <v>0</v>
      </c>
      <c r="KJ116">
        <f t="shared" si="45"/>
        <v>0</v>
      </c>
      <c r="KK116">
        <f t="shared" si="45"/>
        <v>0</v>
      </c>
      <c r="KL116">
        <f t="shared" si="45"/>
        <v>0</v>
      </c>
      <c r="KM116">
        <f t="shared" si="45"/>
        <v>0</v>
      </c>
      <c r="KN116">
        <f t="shared" si="45"/>
        <v>0</v>
      </c>
      <c r="KO116">
        <f t="shared" si="45"/>
        <v>0</v>
      </c>
      <c r="KP116">
        <f t="shared" si="45"/>
        <v>0</v>
      </c>
      <c r="KQ116">
        <f t="shared" si="45"/>
        <v>0</v>
      </c>
      <c r="KR116">
        <f t="shared" si="45"/>
        <v>0</v>
      </c>
      <c r="KS116">
        <f t="shared" si="45"/>
        <v>0</v>
      </c>
      <c r="KT116">
        <f t="shared" si="45"/>
        <v>0</v>
      </c>
      <c r="KU116">
        <f t="shared" si="45"/>
        <v>0</v>
      </c>
      <c r="KV116">
        <f t="shared" si="45"/>
        <v>0</v>
      </c>
      <c r="KW116">
        <f t="shared" si="45"/>
        <v>0</v>
      </c>
      <c r="KX116">
        <f t="shared" si="45"/>
        <v>0</v>
      </c>
      <c r="KY116">
        <f t="shared" si="45"/>
        <v>0</v>
      </c>
      <c r="KZ116">
        <f t="shared" si="45"/>
        <v>0</v>
      </c>
      <c r="LA116">
        <f t="shared" si="45"/>
        <v>0</v>
      </c>
      <c r="LB116">
        <f t="shared" si="45"/>
        <v>0</v>
      </c>
      <c r="LC116">
        <f t="shared" si="45"/>
        <v>0</v>
      </c>
      <c r="LD116">
        <f t="shared" si="45"/>
        <v>0</v>
      </c>
      <c r="LE116">
        <f t="shared" si="45"/>
        <v>0</v>
      </c>
      <c r="LF116">
        <f t="shared" si="45"/>
        <v>0</v>
      </c>
      <c r="LG116">
        <f t="shared" si="45"/>
        <v>0</v>
      </c>
      <c r="LH116">
        <f t="shared" si="45"/>
        <v>0</v>
      </c>
      <c r="LI116">
        <f t="shared" si="45"/>
        <v>0</v>
      </c>
      <c r="LJ116">
        <f t="shared" si="45"/>
        <v>0</v>
      </c>
      <c r="LK116">
        <f t="shared" si="45"/>
        <v>0</v>
      </c>
      <c r="LL116">
        <f t="shared" si="45"/>
        <v>0</v>
      </c>
      <c r="LM116">
        <f t="shared" si="45"/>
        <v>0</v>
      </c>
      <c r="LN116">
        <f t="shared" si="45"/>
        <v>0</v>
      </c>
      <c r="LO116">
        <f t="shared" si="45"/>
        <v>0</v>
      </c>
      <c r="LP116">
        <f t="shared" si="45"/>
        <v>0</v>
      </c>
      <c r="LQ116">
        <f t="shared" si="45"/>
        <v>0</v>
      </c>
      <c r="LR116">
        <f t="shared" si="45"/>
        <v>0</v>
      </c>
      <c r="LS116">
        <f t="shared" si="45"/>
        <v>0</v>
      </c>
      <c r="LT116">
        <f t="shared" si="45"/>
        <v>0</v>
      </c>
      <c r="LU116">
        <f t="shared" si="45"/>
        <v>0</v>
      </c>
      <c r="LV116">
        <f t="shared" si="45"/>
        <v>0</v>
      </c>
      <c r="LW116">
        <f t="shared" ref="LW116:OH116" si="46">LW11</f>
        <v>0</v>
      </c>
      <c r="LX116">
        <f t="shared" si="46"/>
        <v>0</v>
      </c>
      <c r="LY116">
        <f t="shared" si="46"/>
        <v>0</v>
      </c>
      <c r="LZ116">
        <f t="shared" si="46"/>
        <v>0</v>
      </c>
      <c r="MA116">
        <f t="shared" si="46"/>
        <v>0</v>
      </c>
      <c r="MB116">
        <f t="shared" si="46"/>
        <v>0</v>
      </c>
      <c r="MC116">
        <f t="shared" si="46"/>
        <v>0</v>
      </c>
      <c r="MD116">
        <f t="shared" si="46"/>
        <v>0</v>
      </c>
      <c r="ME116">
        <f t="shared" si="46"/>
        <v>0</v>
      </c>
      <c r="MF116">
        <f t="shared" si="46"/>
        <v>0</v>
      </c>
      <c r="MG116">
        <f t="shared" si="46"/>
        <v>0</v>
      </c>
      <c r="MH116">
        <f t="shared" si="46"/>
        <v>0</v>
      </c>
      <c r="MI116">
        <f t="shared" si="46"/>
        <v>0</v>
      </c>
      <c r="MJ116">
        <f t="shared" si="46"/>
        <v>0</v>
      </c>
      <c r="MK116">
        <f t="shared" si="46"/>
        <v>0</v>
      </c>
      <c r="ML116">
        <f t="shared" si="46"/>
        <v>0</v>
      </c>
      <c r="MM116">
        <f t="shared" si="46"/>
        <v>0</v>
      </c>
      <c r="MN116">
        <f t="shared" si="46"/>
        <v>0</v>
      </c>
      <c r="MO116">
        <f t="shared" si="46"/>
        <v>0</v>
      </c>
      <c r="MP116">
        <f t="shared" si="46"/>
        <v>0</v>
      </c>
      <c r="MQ116">
        <f t="shared" si="46"/>
        <v>0</v>
      </c>
      <c r="MR116">
        <f t="shared" si="46"/>
        <v>0</v>
      </c>
      <c r="MS116">
        <f t="shared" si="46"/>
        <v>0</v>
      </c>
      <c r="MT116">
        <f t="shared" si="46"/>
        <v>0</v>
      </c>
      <c r="MU116">
        <f t="shared" si="46"/>
        <v>0</v>
      </c>
      <c r="MV116">
        <f t="shared" si="46"/>
        <v>0</v>
      </c>
      <c r="MW116">
        <f t="shared" si="46"/>
        <v>0</v>
      </c>
      <c r="MX116">
        <f t="shared" si="46"/>
        <v>0</v>
      </c>
      <c r="MY116">
        <f t="shared" si="46"/>
        <v>0</v>
      </c>
      <c r="MZ116">
        <f t="shared" si="46"/>
        <v>0</v>
      </c>
      <c r="NA116">
        <f t="shared" si="46"/>
        <v>0</v>
      </c>
      <c r="NB116">
        <f t="shared" si="46"/>
        <v>0</v>
      </c>
      <c r="NC116">
        <f t="shared" si="46"/>
        <v>0</v>
      </c>
      <c r="ND116">
        <f t="shared" si="46"/>
        <v>0</v>
      </c>
      <c r="NE116">
        <f t="shared" si="46"/>
        <v>0</v>
      </c>
      <c r="NF116">
        <f t="shared" si="46"/>
        <v>0</v>
      </c>
      <c r="NG116">
        <f t="shared" si="46"/>
        <v>0</v>
      </c>
      <c r="NH116">
        <f t="shared" si="46"/>
        <v>0</v>
      </c>
      <c r="NI116">
        <f t="shared" si="46"/>
        <v>0</v>
      </c>
      <c r="NJ116">
        <f t="shared" si="46"/>
        <v>0</v>
      </c>
      <c r="NK116">
        <f t="shared" si="46"/>
        <v>0</v>
      </c>
      <c r="NL116">
        <f t="shared" si="46"/>
        <v>0</v>
      </c>
      <c r="NM116">
        <f t="shared" si="46"/>
        <v>0</v>
      </c>
      <c r="NN116">
        <f t="shared" si="46"/>
        <v>0</v>
      </c>
      <c r="NO116">
        <f t="shared" si="46"/>
        <v>0</v>
      </c>
      <c r="NP116">
        <f t="shared" si="46"/>
        <v>0</v>
      </c>
      <c r="NQ116">
        <f t="shared" si="46"/>
        <v>0</v>
      </c>
      <c r="NR116">
        <f t="shared" si="46"/>
        <v>0</v>
      </c>
      <c r="NS116">
        <f t="shared" si="46"/>
        <v>0</v>
      </c>
      <c r="NT116">
        <f t="shared" si="46"/>
        <v>0</v>
      </c>
      <c r="NU116">
        <f t="shared" si="46"/>
        <v>0</v>
      </c>
      <c r="NV116">
        <f t="shared" si="46"/>
        <v>0</v>
      </c>
      <c r="NW116">
        <f t="shared" si="46"/>
        <v>0</v>
      </c>
      <c r="NX116">
        <f t="shared" si="46"/>
        <v>0</v>
      </c>
      <c r="NY116">
        <f t="shared" si="46"/>
        <v>0</v>
      </c>
      <c r="NZ116">
        <f t="shared" si="46"/>
        <v>0</v>
      </c>
      <c r="OA116">
        <f t="shared" si="46"/>
        <v>0</v>
      </c>
      <c r="OB116">
        <f t="shared" si="46"/>
        <v>0</v>
      </c>
      <c r="OC116">
        <f t="shared" si="46"/>
        <v>0</v>
      </c>
      <c r="OD116">
        <f t="shared" si="46"/>
        <v>0</v>
      </c>
      <c r="OE116">
        <f t="shared" si="46"/>
        <v>0</v>
      </c>
      <c r="OF116">
        <f t="shared" si="46"/>
        <v>0</v>
      </c>
      <c r="OG116">
        <f t="shared" si="46"/>
        <v>0</v>
      </c>
      <c r="OH116">
        <f t="shared" si="46"/>
        <v>0</v>
      </c>
      <c r="OI116">
        <f t="shared" ref="OI116:QT116" si="47">OI11</f>
        <v>0</v>
      </c>
      <c r="OJ116">
        <f t="shared" si="47"/>
        <v>0</v>
      </c>
      <c r="OK116">
        <f t="shared" si="47"/>
        <v>0</v>
      </c>
      <c r="OL116">
        <f t="shared" si="47"/>
        <v>0</v>
      </c>
      <c r="OM116">
        <f t="shared" si="47"/>
        <v>0</v>
      </c>
      <c r="ON116">
        <f t="shared" si="47"/>
        <v>0</v>
      </c>
      <c r="OO116">
        <f t="shared" si="47"/>
        <v>0</v>
      </c>
      <c r="OP116">
        <f t="shared" si="47"/>
        <v>0</v>
      </c>
      <c r="OQ116">
        <f t="shared" si="47"/>
        <v>0</v>
      </c>
      <c r="OR116">
        <f t="shared" si="47"/>
        <v>0</v>
      </c>
      <c r="OS116">
        <f t="shared" si="47"/>
        <v>0</v>
      </c>
      <c r="OT116">
        <f t="shared" si="47"/>
        <v>0</v>
      </c>
      <c r="OU116">
        <f t="shared" si="47"/>
        <v>0</v>
      </c>
      <c r="OV116">
        <f t="shared" si="47"/>
        <v>0</v>
      </c>
      <c r="OW116">
        <f t="shared" si="47"/>
        <v>0</v>
      </c>
      <c r="OX116">
        <f t="shared" si="47"/>
        <v>0</v>
      </c>
      <c r="OY116">
        <f t="shared" si="47"/>
        <v>0</v>
      </c>
      <c r="OZ116">
        <f t="shared" si="47"/>
        <v>0</v>
      </c>
      <c r="PA116">
        <f t="shared" si="47"/>
        <v>0</v>
      </c>
      <c r="PB116">
        <f t="shared" si="47"/>
        <v>0</v>
      </c>
      <c r="PC116">
        <f t="shared" si="47"/>
        <v>0</v>
      </c>
      <c r="PD116">
        <f t="shared" si="47"/>
        <v>0</v>
      </c>
      <c r="PE116">
        <f t="shared" si="47"/>
        <v>0</v>
      </c>
      <c r="PF116">
        <f t="shared" si="47"/>
        <v>0</v>
      </c>
      <c r="PG116">
        <f t="shared" si="47"/>
        <v>0</v>
      </c>
      <c r="PH116">
        <f t="shared" si="47"/>
        <v>0</v>
      </c>
      <c r="PI116">
        <f t="shared" si="47"/>
        <v>0</v>
      </c>
      <c r="PJ116">
        <f t="shared" si="47"/>
        <v>0</v>
      </c>
      <c r="PK116">
        <f t="shared" si="47"/>
        <v>0</v>
      </c>
      <c r="PL116">
        <f t="shared" si="47"/>
        <v>0</v>
      </c>
      <c r="PM116">
        <f t="shared" si="47"/>
        <v>0</v>
      </c>
      <c r="PN116">
        <f t="shared" si="47"/>
        <v>0</v>
      </c>
      <c r="PO116">
        <f t="shared" si="47"/>
        <v>0</v>
      </c>
      <c r="PP116">
        <f t="shared" si="47"/>
        <v>0</v>
      </c>
      <c r="PQ116">
        <f t="shared" si="47"/>
        <v>0</v>
      </c>
      <c r="PR116">
        <f t="shared" si="47"/>
        <v>0</v>
      </c>
      <c r="PS116">
        <f t="shared" si="47"/>
        <v>0</v>
      </c>
      <c r="PT116">
        <f t="shared" si="47"/>
        <v>0</v>
      </c>
      <c r="PU116">
        <f t="shared" si="47"/>
        <v>0</v>
      </c>
      <c r="PV116">
        <f t="shared" si="47"/>
        <v>0</v>
      </c>
      <c r="PW116">
        <f t="shared" si="47"/>
        <v>0</v>
      </c>
      <c r="PX116">
        <f t="shared" si="47"/>
        <v>0</v>
      </c>
      <c r="PY116">
        <f t="shared" si="47"/>
        <v>0</v>
      </c>
      <c r="PZ116">
        <f t="shared" si="47"/>
        <v>0</v>
      </c>
      <c r="QA116">
        <f t="shared" si="47"/>
        <v>0</v>
      </c>
      <c r="QB116">
        <f t="shared" si="47"/>
        <v>0</v>
      </c>
      <c r="QC116">
        <f t="shared" si="47"/>
        <v>0</v>
      </c>
      <c r="QD116">
        <f t="shared" si="47"/>
        <v>0</v>
      </c>
      <c r="QE116">
        <f t="shared" si="47"/>
        <v>0</v>
      </c>
      <c r="QF116">
        <f t="shared" si="47"/>
        <v>0</v>
      </c>
      <c r="QG116">
        <f t="shared" si="47"/>
        <v>0</v>
      </c>
      <c r="QH116">
        <f t="shared" si="47"/>
        <v>0</v>
      </c>
      <c r="QI116">
        <f t="shared" si="47"/>
        <v>0</v>
      </c>
      <c r="QJ116">
        <f t="shared" si="47"/>
        <v>0</v>
      </c>
      <c r="QK116">
        <f t="shared" si="47"/>
        <v>0</v>
      </c>
      <c r="QL116">
        <f t="shared" si="47"/>
        <v>0</v>
      </c>
      <c r="QM116">
        <f t="shared" si="47"/>
        <v>0</v>
      </c>
      <c r="QN116">
        <f t="shared" si="47"/>
        <v>0</v>
      </c>
      <c r="QO116">
        <f t="shared" si="47"/>
        <v>0</v>
      </c>
      <c r="QP116">
        <f t="shared" si="47"/>
        <v>0</v>
      </c>
      <c r="QQ116">
        <f t="shared" si="47"/>
        <v>0</v>
      </c>
      <c r="QR116">
        <f t="shared" si="47"/>
        <v>0</v>
      </c>
      <c r="QS116">
        <f t="shared" si="47"/>
        <v>0</v>
      </c>
      <c r="QT116">
        <f t="shared" si="47"/>
        <v>0</v>
      </c>
      <c r="QU116">
        <f t="shared" ref="QU116:TF116" si="48">QU11</f>
        <v>0</v>
      </c>
      <c r="QV116">
        <f t="shared" si="48"/>
        <v>0</v>
      </c>
      <c r="QW116">
        <f t="shared" si="48"/>
        <v>0</v>
      </c>
      <c r="QX116">
        <f t="shared" si="48"/>
        <v>0</v>
      </c>
      <c r="QY116">
        <f t="shared" si="48"/>
        <v>0</v>
      </c>
      <c r="QZ116">
        <f t="shared" si="48"/>
        <v>0</v>
      </c>
      <c r="RA116">
        <f t="shared" si="48"/>
        <v>0</v>
      </c>
      <c r="RB116">
        <f t="shared" si="48"/>
        <v>0</v>
      </c>
      <c r="RC116">
        <f t="shared" si="48"/>
        <v>0</v>
      </c>
      <c r="RD116">
        <f t="shared" si="48"/>
        <v>0</v>
      </c>
      <c r="RE116">
        <f t="shared" si="48"/>
        <v>0</v>
      </c>
      <c r="RF116">
        <f t="shared" si="48"/>
        <v>0</v>
      </c>
      <c r="RG116">
        <f t="shared" si="48"/>
        <v>0</v>
      </c>
      <c r="RH116">
        <f t="shared" si="48"/>
        <v>0</v>
      </c>
      <c r="RI116">
        <f t="shared" si="48"/>
        <v>0</v>
      </c>
      <c r="RJ116">
        <f t="shared" si="48"/>
        <v>0</v>
      </c>
      <c r="RK116">
        <f t="shared" si="48"/>
        <v>0</v>
      </c>
      <c r="RL116">
        <f t="shared" si="48"/>
        <v>0</v>
      </c>
      <c r="RM116">
        <f t="shared" si="48"/>
        <v>0</v>
      </c>
      <c r="RN116">
        <f t="shared" si="48"/>
        <v>0</v>
      </c>
      <c r="RO116">
        <f t="shared" si="48"/>
        <v>0</v>
      </c>
      <c r="RP116">
        <f t="shared" si="48"/>
        <v>0</v>
      </c>
      <c r="RQ116">
        <f t="shared" si="48"/>
        <v>0</v>
      </c>
      <c r="RR116">
        <f t="shared" si="48"/>
        <v>0</v>
      </c>
      <c r="RS116">
        <f t="shared" si="48"/>
        <v>0</v>
      </c>
      <c r="RT116">
        <f t="shared" si="48"/>
        <v>0</v>
      </c>
      <c r="RU116">
        <f t="shared" si="48"/>
        <v>0</v>
      </c>
      <c r="RV116">
        <f t="shared" si="48"/>
        <v>0</v>
      </c>
      <c r="RW116">
        <f t="shared" si="48"/>
        <v>0</v>
      </c>
      <c r="RX116">
        <f t="shared" si="48"/>
        <v>0</v>
      </c>
      <c r="RY116">
        <f t="shared" si="48"/>
        <v>0</v>
      </c>
      <c r="RZ116">
        <f t="shared" si="48"/>
        <v>0</v>
      </c>
      <c r="SA116">
        <f t="shared" si="48"/>
        <v>0</v>
      </c>
      <c r="SB116">
        <f t="shared" si="48"/>
        <v>0</v>
      </c>
      <c r="SC116">
        <f t="shared" si="48"/>
        <v>0</v>
      </c>
      <c r="SD116">
        <f t="shared" si="48"/>
        <v>0</v>
      </c>
      <c r="SE116">
        <f t="shared" si="48"/>
        <v>0</v>
      </c>
      <c r="SF116">
        <f t="shared" si="48"/>
        <v>0</v>
      </c>
      <c r="SG116">
        <f t="shared" si="48"/>
        <v>0</v>
      </c>
      <c r="SH116">
        <f t="shared" si="48"/>
        <v>0</v>
      </c>
      <c r="SI116">
        <f t="shared" si="48"/>
        <v>0</v>
      </c>
      <c r="SJ116">
        <f t="shared" si="48"/>
        <v>0</v>
      </c>
      <c r="SK116">
        <f t="shared" si="48"/>
        <v>0</v>
      </c>
      <c r="SL116">
        <f t="shared" si="48"/>
        <v>0</v>
      </c>
      <c r="SM116">
        <f t="shared" si="48"/>
        <v>0</v>
      </c>
      <c r="SN116">
        <f t="shared" si="48"/>
        <v>0</v>
      </c>
      <c r="SO116">
        <f t="shared" si="48"/>
        <v>0</v>
      </c>
      <c r="SP116">
        <f t="shared" si="48"/>
        <v>0</v>
      </c>
      <c r="SQ116">
        <f t="shared" si="48"/>
        <v>0</v>
      </c>
      <c r="SR116">
        <f t="shared" si="48"/>
        <v>0</v>
      </c>
      <c r="SS116">
        <f t="shared" si="48"/>
        <v>0</v>
      </c>
      <c r="ST116">
        <f t="shared" si="48"/>
        <v>0</v>
      </c>
      <c r="SU116">
        <f t="shared" si="48"/>
        <v>0</v>
      </c>
      <c r="SV116">
        <f t="shared" si="48"/>
        <v>0</v>
      </c>
      <c r="SW116">
        <f t="shared" si="48"/>
        <v>0</v>
      </c>
      <c r="SX116">
        <f t="shared" si="48"/>
        <v>0</v>
      </c>
      <c r="SY116">
        <f t="shared" si="48"/>
        <v>0</v>
      </c>
      <c r="SZ116">
        <f t="shared" si="48"/>
        <v>0</v>
      </c>
      <c r="TA116">
        <f t="shared" si="48"/>
        <v>0</v>
      </c>
      <c r="TB116">
        <f t="shared" si="48"/>
        <v>0</v>
      </c>
      <c r="TC116">
        <f t="shared" si="48"/>
        <v>0</v>
      </c>
      <c r="TD116">
        <f t="shared" si="48"/>
        <v>0</v>
      </c>
      <c r="TE116">
        <f t="shared" si="48"/>
        <v>0</v>
      </c>
      <c r="TF116">
        <f t="shared" si="48"/>
        <v>0</v>
      </c>
      <c r="TG116">
        <f t="shared" ref="TG116:VR116" si="49">TG11</f>
        <v>0</v>
      </c>
      <c r="TH116">
        <f t="shared" si="49"/>
        <v>0</v>
      </c>
      <c r="TI116">
        <f t="shared" si="49"/>
        <v>0</v>
      </c>
      <c r="TJ116">
        <f t="shared" si="49"/>
        <v>0</v>
      </c>
      <c r="TK116">
        <f t="shared" si="49"/>
        <v>0</v>
      </c>
      <c r="TL116">
        <f t="shared" si="49"/>
        <v>0</v>
      </c>
      <c r="TM116">
        <f t="shared" si="49"/>
        <v>0</v>
      </c>
      <c r="TN116">
        <f t="shared" si="49"/>
        <v>0</v>
      </c>
      <c r="TO116">
        <f t="shared" si="49"/>
        <v>0</v>
      </c>
      <c r="TP116">
        <f t="shared" si="49"/>
        <v>0</v>
      </c>
      <c r="TQ116">
        <f t="shared" si="49"/>
        <v>0</v>
      </c>
      <c r="TR116">
        <f t="shared" si="49"/>
        <v>0</v>
      </c>
      <c r="TS116">
        <f t="shared" si="49"/>
        <v>0</v>
      </c>
      <c r="TT116">
        <f t="shared" si="49"/>
        <v>0</v>
      </c>
      <c r="TU116">
        <f t="shared" si="49"/>
        <v>0</v>
      </c>
      <c r="TV116">
        <f t="shared" si="49"/>
        <v>0</v>
      </c>
      <c r="TW116">
        <f t="shared" si="49"/>
        <v>0</v>
      </c>
      <c r="TX116">
        <f t="shared" si="49"/>
        <v>0</v>
      </c>
      <c r="TY116">
        <f t="shared" si="49"/>
        <v>0</v>
      </c>
      <c r="TZ116">
        <f t="shared" si="49"/>
        <v>0</v>
      </c>
      <c r="UA116">
        <f t="shared" si="49"/>
        <v>0</v>
      </c>
      <c r="UB116">
        <f t="shared" si="49"/>
        <v>0</v>
      </c>
      <c r="UC116">
        <f t="shared" si="49"/>
        <v>0</v>
      </c>
      <c r="UD116">
        <f t="shared" si="49"/>
        <v>0</v>
      </c>
      <c r="UE116">
        <f t="shared" si="49"/>
        <v>0</v>
      </c>
      <c r="UF116">
        <f t="shared" si="49"/>
        <v>0</v>
      </c>
      <c r="UG116">
        <f t="shared" si="49"/>
        <v>0</v>
      </c>
      <c r="UH116">
        <f t="shared" si="49"/>
        <v>0</v>
      </c>
      <c r="UI116">
        <f t="shared" si="49"/>
        <v>0</v>
      </c>
      <c r="UJ116">
        <f t="shared" si="49"/>
        <v>0</v>
      </c>
      <c r="UK116">
        <f t="shared" si="49"/>
        <v>0</v>
      </c>
      <c r="UL116">
        <f t="shared" si="49"/>
        <v>0</v>
      </c>
      <c r="UM116">
        <f t="shared" si="49"/>
        <v>0</v>
      </c>
      <c r="UN116">
        <f t="shared" si="49"/>
        <v>0</v>
      </c>
      <c r="UO116">
        <f t="shared" si="49"/>
        <v>0</v>
      </c>
      <c r="UP116">
        <f t="shared" si="49"/>
        <v>0</v>
      </c>
      <c r="UQ116">
        <f t="shared" si="49"/>
        <v>0</v>
      </c>
      <c r="UR116">
        <f t="shared" si="49"/>
        <v>0</v>
      </c>
      <c r="US116">
        <f t="shared" si="49"/>
        <v>0</v>
      </c>
      <c r="UT116">
        <f t="shared" si="49"/>
        <v>0</v>
      </c>
      <c r="UU116">
        <f t="shared" si="49"/>
        <v>0</v>
      </c>
      <c r="UV116">
        <f t="shared" si="49"/>
        <v>0</v>
      </c>
      <c r="UW116">
        <f t="shared" si="49"/>
        <v>0</v>
      </c>
      <c r="UX116">
        <f t="shared" si="49"/>
        <v>0</v>
      </c>
      <c r="UY116">
        <f t="shared" si="49"/>
        <v>0</v>
      </c>
      <c r="UZ116">
        <f t="shared" si="49"/>
        <v>0</v>
      </c>
      <c r="VA116">
        <f t="shared" si="49"/>
        <v>0</v>
      </c>
      <c r="VB116">
        <f t="shared" si="49"/>
        <v>0</v>
      </c>
      <c r="VC116">
        <f t="shared" si="49"/>
        <v>0</v>
      </c>
      <c r="VD116">
        <f t="shared" si="49"/>
        <v>0</v>
      </c>
      <c r="VE116">
        <f t="shared" si="49"/>
        <v>0</v>
      </c>
      <c r="VF116">
        <f t="shared" si="49"/>
        <v>0</v>
      </c>
      <c r="VG116">
        <f t="shared" si="49"/>
        <v>0</v>
      </c>
      <c r="VH116">
        <f t="shared" si="49"/>
        <v>0</v>
      </c>
      <c r="VI116">
        <f t="shared" si="49"/>
        <v>0</v>
      </c>
      <c r="VJ116">
        <f t="shared" si="49"/>
        <v>0</v>
      </c>
      <c r="VK116">
        <f t="shared" si="49"/>
        <v>0</v>
      </c>
      <c r="VL116">
        <f t="shared" si="49"/>
        <v>0</v>
      </c>
      <c r="VM116">
        <f t="shared" si="49"/>
        <v>0</v>
      </c>
      <c r="VN116">
        <f t="shared" si="49"/>
        <v>0</v>
      </c>
      <c r="VO116">
        <f t="shared" si="49"/>
        <v>0</v>
      </c>
      <c r="VP116">
        <f t="shared" si="49"/>
        <v>0</v>
      </c>
      <c r="VQ116">
        <f t="shared" si="49"/>
        <v>0</v>
      </c>
      <c r="VR116">
        <f t="shared" si="49"/>
        <v>0</v>
      </c>
      <c r="VS116">
        <f t="shared" ref="VS116:YD116" si="50">VS11</f>
        <v>0</v>
      </c>
      <c r="VT116">
        <f t="shared" si="50"/>
        <v>0</v>
      </c>
      <c r="VU116">
        <f t="shared" si="50"/>
        <v>0</v>
      </c>
      <c r="VV116">
        <f t="shared" si="50"/>
        <v>0</v>
      </c>
      <c r="VW116">
        <f t="shared" si="50"/>
        <v>0</v>
      </c>
      <c r="VX116">
        <f t="shared" si="50"/>
        <v>0</v>
      </c>
      <c r="VY116">
        <f t="shared" si="50"/>
        <v>0</v>
      </c>
      <c r="VZ116">
        <f t="shared" si="50"/>
        <v>0</v>
      </c>
      <c r="WA116">
        <f t="shared" si="50"/>
        <v>0</v>
      </c>
      <c r="WB116">
        <f t="shared" si="50"/>
        <v>0</v>
      </c>
      <c r="WC116">
        <f t="shared" si="50"/>
        <v>0</v>
      </c>
      <c r="WD116">
        <f t="shared" si="50"/>
        <v>0</v>
      </c>
      <c r="WE116">
        <f t="shared" si="50"/>
        <v>0</v>
      </c>
      <c r="WF116">
        <f t="shared" si="50"/>
        <v>0</v>
      </c>
      <c r="WG116">
        <f t="shared" si="50"/>
        <v>0</v>
      </c>
      <c r="WH116">
        <f t="shared" si="50"/>
        <v>0</v>
      </c>
      <c r="WI116">
        <f t="shared" si="50"/>
        <v>0</v>
      </c>
      <c r="WJ116">
        <f t="shared" si="50"/>
        <v>0</v>
      </c>
      <c r="WK116">
        <f t="shared" si="50"/>
        <v>0</v>
      </c>
      <c r="WL116">
        <f t="shared" si="50"/>
        <v>0</v>
      </c>
      <c r="WM116">
        <f t="shared" si="50"/>
        <v>0</v>
      </c>
      <c r="WN116">
        <f t="shared" si="50"/>
        <v>0</v>
      </c>
      <c r="WO116">
        <f t="shared" si="50"/>
        <v>0</v>
      </c>
      <c r="WP116">
        <f t="shared" si="50"/>
        <v>0</v>
      </c>
      <c r="WQ116">
        <f t="shared" si="50"/>
        <v>0</v>
      </c>
      <c r="WR116">
        <f t="shared" si="50"/>
        <v>0</v>
      </c>
      <c r="WS116">
        <f t="shared" si="50"/>
        <v>0</v>
      </c>
      <c r="WT116">
        <f t="shared" si="50"/>
        <v>0</v>
      </c>
      <c r="WU116">
        <f t="shared" si="50"/>
        <v>0</v>
      </c>
      <c r="WV116">
        <f t="shared" si="50"/>
        <v>0</v>
      </c>
      <c r="WW116">
        <f t="shared" si="50"/>
        <v>0</v>
      </c>
      <c r="WX116">
        <f t="shared" si="50"/>
        <v>0</v>
      </c>
      <c r="WY116">
        <f t="shared" si="50"/>
        <v>0</v>
      </c>
      <c r="WZ116">
        <f t="shared" si="50"/>
        <v>0</v>
      </c>
      <c r="XA116">
        <f t="shared" si="50"/>
        <v>0</v>
      </c>
      <c r="XB116">
        <f t="shared" si="50"/>
        <v>0</v>
      </c>
      <c r="XC116">
        <f t="shared" si="50"/>
        <v>0</v>
      </c>
      <c r="XD116">
        <f t="shared" si="50"/>
        <v>0</v>
      </c>
      <c r="XE116">
        <f t="shared" si="50"/>
        <v>0</v>
      </c>
      <c r="XF116">
        <f t="shared" si="50"/>
        <v>0</v>
      </c>
      <c r="XG116">
        <f t="shared" si="50"/>
        <v>0</v>
      </c>
      <c r="XH116">
        <f t="shared" si="50"/>
        <v>0</v>
      </c>
      <c r="XI116">
        <f t="shared" si="50"/>
        <v>0</v>
      </c>
      <c r="XJ116">
        <f t="shared" si="50"/>
        <v>0</v>
      </c>
      <c r="XK116">
        <f t="shared" si="50"/>
        <v>0</v>
      </c>
      <c r="XL116">
        <f t="shared" si="50"/>
        <v>0</v>
      </c>
      <c r="XM116">
        <f t="shared" si="50"/>
        <v>0</v>
      </c>
      <c r="XN116">
        <f t="shared" si="50"/>
        <v>0</v>
      </c>
      <c r="XO116">
        <f t="shared" si="50"/>
        <v>0</v>
      </c>
      <c r="XP116">
        <f t="shared" si="50"/>
        <v>0</v>
      </c>
      <c r="XQ116">
        <f t="shared" si="50"/>
        <v>0</v>
      </c>
      <c r="XR116">
        <f t="shared" si="50"/>
        <v>0</v>
      </c>
      <c r="XS116">
        <f t="shared" si="50"/>
        <v>0</v>
      </c>
      <c r="XT116">
        <f t="shared" si="50"/>
        <v>0</v>
      </c>
      <c r="XU116">
        <f t="shared" si="50"/>
        <v>0</v>
      </c>
      <c r="XV116">
        <f t="shared" si="50"/>
        <v>0</v>
      </c>
      <c r="XW116">
        <f t="shared" si="50"/>
        <v>0</v>
      </c>
      <c r="XX116">
        <f t="shared" si="50"/>
        <v>0</v>
      </c>
      <c r="XY116">
        <f t="shared" si="50"/>
        <v>0</v>
      </c>
      <c r="XZ116">
        <f t="shared" si="50"/>
        <v>0</v>
      </c>
      <c r="YA116">
        <f t="shared" si="50"/>
        <v>0</v>
      </c>
      <c r="YB116">
        <f t="shared" si="50"/>
        <v>0</v>
      </c>
      <c r="YC116">
        <f t="shared" si="50"/>
        <v>0</v>
      </c>
      <c r="YD116">
        <f t="shared" si="50"/>
        <v>0</v>
      </c>
      <c r="YE116">
        <f t="shared" ref="YE116:AAP116" si="51">YE11</f>
        <v>0</v>
      </c>
      <c r="YF116">
        <f t="shared" si="51"/>
        <v>0</v>
      </c>
      <c r="YG116">
        <f t="shared" si="51"/>
        <v>0</v>
      </c>
      <c r="YH116">
        <f t="shared" si="51"/>
        <v>0</v>
      </c>
      <c r="YI116">
        <f t="shared" si="51"/>
        <v>0</v>
      </c>
      <c r="YJ116">
        <f t="shared" si="51"/>
        <v>0</v>
      </c>
      <c r="YK116">
        <f t="shared" si="51"/>
        <v>0</v>
      </c>
      <c r="YL116">
        <f t="shared" si="51"/>
        <v>0</v>
      </c>
      <c r="YM116">
        <f t="shared" si="51"/>
        <v>0</v>
      </c>
      <c r="YN116">
        <f t="shared" si="51"/>
        <v>0</v>
      </c>
      <c r="YO116">
        <f t="shared" si="51"/>
        <v>0</v>
      </c>
      <c r="YP116">
        <f t="shared" si="51"/>
        <v>0</v>
      </c>
      <c r="YQ116">
        <f t="shared" si="51"/>
        <v>0</v>
      </c>
      <c r="YR116">
        <f t="shared" si="51"/>
        <v>0</v>
      </c>
      <c r="YS116">
        <f t="shared" si="51"/>
        <v>0</v>
      </c>
      <c r="YT116">
        <f t="shared" si="51"/>
        <v>0</v>
      </c>
      <c r="YU116">
        <f t="shared" si="51"/>
        <v>0</v>
      </c>
      <c r="YV116">
        <f t="shared" si="51"/>
        <v>0</v>
      </c>
      <c r="YW116">
        <f t="shared" si="51"/>
        <v>0</v>
      </c>
      <c r="YX116">
        <f t="shared" si="51"/>
        <v>0</v>
      </c>
      <c r="YY116">
        <f t="shared" si="51"/>
        <v>0</v>
      </c>
      <c r="YZ116">
        <f t="shared" si="51"/>
        <v>0</v>
      </c>
      <c r="ZA116">
        <f t="shared" si="51"/>
        <v>0</v>
      </c>
      <c r="ZB116">
        <f t="shared" si="51"/>
        <v>0</v>
      </c>
      <c r="ZC116">
        <f t="shared" si="51"/>
        <v>0</v>
      </c>
      <c r="ZD116">
        <f t="shared" si="51"/>
        <v>0</v>
      </c>
      <c r="ZE116">
        <f t="shared" si="51"/>
        <v>0</v>
      </c>
      <c r="ZF116">
        <f t="shared" si="51"/>
        <v>0</v>
      </c>
      <c r="ZG116">
        <f t="shared" si="51"/>
        <v>0</v>
      </c>
      <c r="ZH116">
        <f t="shared" si="51"/>
        <v>0</v>
      </c>
      <c r="ZI116">
        <f t="shared" si="51"/>
        <v>0</v>
      </c>
      <c r="ZJ116">
        <f t="shared" si="51"/>
        <v>0</v>
      </c>
      <c r="ZK116">
        <f t="shared" si="51"/>
        <v>0</v>
      </c>
      <c r="ZL116">
        <f t="shared" si="51"/>
        <v>0</v>
      </c>
      <c r="ZM116">
        <f t="shared" si="51"/>
        <v>0</v>
      </c>
      <c r="ZN116">
        <f t="shared" si="51"/>
        <v>0</v>
      </c>
      <c r="ZO116">
        <f t="shared" si="51"/>
        <v>0</v>
      </c>
      <c r="ZP116">
        <f t="shared" si="51"/>
        <v>0</v>
      </c>
      <c r="ZQ116">
        <f t="shared" si="51"/>
        <v>0</v>
      </c>
      <c r="ZR116">
        <f t="shared" si="51"/>
        <v>0</v>
      </c>
      <c r="ZS116">
        <f t="shared" si="51"/>
        <v>0</v>
      </c>
      <c r="ZT116">
        <f t="shared" si="51"/>
        <v>0</v>
      </c>
      <c r="ZU116">
        <f t="shared" si="51"/>
        <v>0</v>
      </c>
      <c r="ZV116">
        <f t="shared" si="51"/>
        <v>0</v>
      </c>
      <c r="ZW116">
        <f t="shared" si="51"/>
        <v>0</v>
      </c>
      <c r="ZX116">
        <f t="shared" si="51"/>
        <v>0</v>
      </c>
      <c r="ZY116">
        <f t="shared" si="51"/>
        <v>0</v>
      </c>
      <c r="ZZ116">
        <f t="shared" si="51"/>
        <v>0</v>
      </c>
      <c r="AAA116">
        <f t="shared" si="51"/>
        <v>0</v>
      </c>
      <c r="AAB116">
        <f t="shared" si="51"/>
        <v>0</v>
      </c>
      <c r="AAC116">
        <f t="shared" si="51"/>
        <v>0</v>
      </c>
      <c r="AAD116">
        <f t="shared" si="51"/>
        <v>0</v>
      </c>
      <c r="AAE116">
        <f t="shared" si="51"/>
        <v>0</v>
      </c>
      <c r="AAF116">
        <f t="shared" si="51"/>
        <v>0</v>
      </c>
      <c r="AAG116">
        <f t="shared" si="51"/>
        <v>0</v>
      </c>
      <c r="AAH116">
        <f t="shared" si="51"/>
        <v>0</v>
      </c>
      <c r="AAI116">
        <f t="shared" si="51"/>
        <v>0</v>
      </c>
      <c r="AAJ116">
        <f t="shared" si="51"/>
        <v>0</v>
      </c>
      <c r="AAK116">
        <f t="shared" si="51"/>
        <v>0</v>
      </c>
      <c r="AAL116">
        <f t="shared" si="51"/>
        <v>0</v>
      </c>
      <c r="AAM116">
        <f t="shared" si="51"/>
        <v>0</v>
      </c>
      <c r="AAN116">
        <f t="shared" si="51"/>
        <v>0</v>
      </c>
      <c r="AAO116">
        <f t="shared" si="51"/>
        <v>0</v>
      </c>
      <c r="AAP116">
        <f t="shared" si="51"/>
        <v>0</v>
      </c>
      <c r="AAQ116">
        <f t="shared" ref="AAQ116:ADB116" si="52">AAQ11</f>
        <v>0</v>
      </c>
      <c r="AAR116">
        <f t="shared" si="52"/>
        <v>0</v>
      </c>
      <c r="AAS116">
        <f t="shared" si="52"/>
        <v>0</v>
      </c>
      <c r="AAT116">
        <f t="shared" si="52"/>
        <v>0</v>
      </c>
      <c r="AAU116">
        <f t="shared" si="52"/>
        <v>0</v>
      </c>
      <c r="AAV116">
        <f t="shared" si="52"/>
        <v>0</v>
      </c>
      <c r="AAW116">
        <f t="shared" si="52"/>
        <v>0</v>
      </c>
      <c r="AAX116">
        <f t="shared" si="52"/>
        <v>0</v>
      </c>
      <c r="AAY116">
        <f t="shared" si="52"/>
        <v>0</v>
      </c>
      <c r="AAZ116">
        <f t="shared" si="52"/>
        <v>0</v>
      </c>
      <c r="ABA116">
        <f t="shared" si="52"/>
        <v>0</v>
      </c>
      <c r="ABB116">
        <f t="shared" si="52"/>
        <v>0</v>
      </c>
      <c r="ABC116">
        <f t="shared" si="52"/>
        <v>0</v>
      </c>
      <c r="ABD116">
        <f t="shared" si="52"/>
        <v>0</v>
      </c>
      <c r="ABE116">
        <f t="shared" si="52"/>
        <v>0</v>
      </c>
      <c r="ABF116">
        <f t="shared" si="52"/>
        <v>0</v>
      </c>
      <c r="ABG116">
        <f t="shared" si="52"/>
        <v>0</v>
      </c>
      <c r="ABH116">
        <f t="shared" si="52"/>
        <v>0</v>
      </c>
      <c r="ABI116">
        <f t="shared" si="52"/>
        <v>0</v>
      </c>
      <c r="ABJ116">
        <f t="shared" si="52"/>
        <v>0</v>
      </c>
      <c r="ABK116">
        <f t="shared" si="52"/>
        <v>0</v>
      </c>
      <c r="ABL116">
        <f t="shared" si="52"/>
        <v>0</v>
      </c>
      <c r="ABM116">
        <f t="shared" si="52"/>
        <v>0</v>
      </c>
      <c r="ABN116">
        <f t="shared" si="52"/>
        <v>0</v>
      </c>
      <c r="ABO116">
        <f t="shared" si="52"/>
        <v>0</v>
      </c>
      <c r="ABP116">
        <f t="shared" si="52"/>
        <v>0</v>
      </c>
      <c r="ABQ116">
        <f t="shared" si="52"/>
        <v>0</v>
      </c>
      <c r="ABR116">
        <f t="shared" si="52"/>
        <v>0</v>
      </c>
      <c r="ABS116">
        <f t="shared" si="52"/>
        <v>0</v>
      </c>
      <c r="ABT116">
        <f t="shared" si="52"/>
        <v>0</v>
      </c>
      <c r="ABU116">
        <f t="shared" si="52"/>
        <v>0</v>
      </c>
      <c r="ABV116">
        <f t="shared" si="52"/>
        <v>0</v>
      </c>
      <c r="ABW116">
        <f t="shared" si="52"/>
        <v>0</v>
      </c>
      <c r="ABX116">
        <f t="shared" si="52"/>
        <v>0</v>
      </c>
      <c r="ABY116">
        <f t="shared" si="52"/>
        <v>0</v>
      </c>
      <c r="ABZ116">
        <f t="shared" si="52"/>
        <v>0</v>
      </c>
      <c r="ACA116">
        <f t="shared" si="52"/>
        <v>0</v>
      </c>
      <c r="ACB116">
        <f t="shared" si="52"/>
        <v>0</v>
      </c>
      <c r="ACC116">
        <f t="shared" si="52"/>
        <v>0</v>
      </c>
      <c r="ACD116">
        <f t="shared" si="52"/>
        <v>0</v>
      </c>
      <c r="ACE116">
        <f t="shared" si="52"/>
        <v>0</v>
      </c>
      <c r="ACF116">
        <f t="shared" si="52"/>
        <v>0</v>
      </c>
      <c r="ACG116">
        <f t="shared" si="52"/>
        <v>0</v>
      </c>
      <c r="ACH116">
        <f t="shared" si="52"/>
        <v>0</v>
      </c>
      <c r="ACI116">
        <f t="shared" si="52"/>
        <v>0</v>
      </c>
      <c r="ACJ116">
        <f t="shared" si="52"/>
        <v>0</v>
      </c>
      <c r="ACK116">
        <f t="shared" si="52"/>
        <v>0</v>
      </c>
      <c r="ACL116">
        <f t="shared" si="52"/>
        <v>0</v>
      </c>
      <c r="ACM116">
        <f t="shared" si="52"/>
        <v>0</v>
      </c>
      <c r="ACN116">
        <f t="shared" si="52"/>
        <v>0</v>
      </c>
      <c r="ACO116">
        <f t="shared" si="52"/>
        <v>0</v>
      </c>
      <c r="ACP116">
        <f t="shared" si="52"/>
        <v>0</v>
      </c>
      <c r="ACQ116">
        <f t="shared" si="52"/>
        <v>0</v>
      </c>
      <c r="ACR116">
        <f t="shared" si="52"/>
        <v>0</v>
      </c>
      <c r="ACS116">
        <f t="shared" si="52"/>
        <v>0</v>
      </c>
      <c r="ACT116">
        <f t="shared" si="52"/>
        <v>0</v>
      </c>
      <c r="ACU116">
        <f t="shared" si="52"/>
        <v>0</v>
      </c>
      <c r="ACV116">
        <f t="shared" si="52"/>
        <v>0</v>
      </c>
      <c r="ACW116">
        <f t="shared" si="52"/>
        <v>0</v>
      </c>
      <c r="ACX116">
        <f t="shared" si="52"/>
        <v>0</v>
      </c>
      <c r="ACY116">
        <f t="shared" si="52"/>
        <v>0</v>
      </c>
      <c r="ACZ116">
        <f t="shared" si="52"/>
        <v>0</v>
      </c>
      <c r="ADA116">
        <f t="shared" si="52"/>
        <v>0</v>
      </c>
      <c r="ADB116">
        <f t="shared" si="52"/>
        <v>0</v>
      </c>
      <c r="ADC116">
        <f t="shared" ref="ADC116:AFN116" si="53">ADC11</f>
        <v>0</v>
      </c>
      <c r="ADD116">
        <f t="shared" si="53"/>
        <v>0</v>
      </c>
      <c r="ADE116">
        <f t="shared" si="53"/>
        <v>0</v>
      </c>
      <c r="ADF116">
        <f t="shared" si="53"/>
        <v>0</v>
      </c>
      <c r="ADG116">
        <f t="shared" si="53"/>
        <v>0</v>
      </c>
      <c r="ADH116">
        <f t="shared" si="53"/>
        <v>0</v>
      </c>
      <c r="ADI116">
        <f t="shared" si="53"/>
        <v>0</v>
      </c>
      <c r="ADJ116">
        <f t="shared" si="53"/>
        <v>0</v>
      </c>
      <c r="ADK116">
        <f t="shared" si="53"/>
        <v>0</v>
      </c>
      <c r="ADL116">
        <f t="shared" si="53"/>
        <v>0</v>
      </c>
      <c r="ADM116">
        <f t="shared" si="53"/>
        <v>0</v>
      </c>
      <c r="ADN116">
        <f t="shared" si="53"/>
        <v>0</v>
      </c>
      <c r="ADO116">
        <f t="shared" si="53"/>
        <v>0</v>
      </c>
      <c r="ADP116">
        <f t="shared" si="53"/>
        <v>0</v>
      </c>
      <c r="ADQ116">
        <f t="shared" si="53"/>
        <v>0</v>
      </c>
      <c r="ADR116">
        <f t="shared" si="53"/>
        <v>0</v>
      </c>
      <c r="ADS116">
        <f t="shared" si="53"/>
        <v>0</v>
      </c>
      <c r="ADT116">
        <f t="shared" si="53"/>
        <v>0</v>
      </c>
      <c r="ADU116">
        <f t="shared" si="53"/>
        <v>0</v>
      </c>
      <c r="ADV116">
        <f t="shared" si="53"/>
        <v>0</v>
      </c>
      <c r="ADW116">
        <f t="shared" si="53"/>
        <v>0</v>
      </c>
      <c r="ADX116">
        <f t="shared" si="53"/>
        <v>0</v>
      </c>
      <c r="ADY116">
        <f t="shared" si="53"/>
        <v>0</v>
      </c>
      <c r="ADZ116">
        <f t="shared" si="53"/>
        <v>0</v>
      </c>
      <c r="AEA116">
        <f t="shared" si="53"/>
        <v>0</v>
      </c>
      <c r="AEB116">
        <f t="shared" si="53"/>
        <v>0</v>
      </c>
      <c r="AEC116">
        <f t="shared" si="53"/>
        <v>0</v>
      </c>
      <c r="AED116">
        <f t="shared" si="53"/>
        <v>0</v>
      </c>
      <c r="AEE116">
        <f t="shared" si="53"/>
        <v>0</v>
      </c>
      <c r="AEF116">
        <f t="shared" si="53"/>
        <v>0</v>
      </c>
      <c r="AEG116">
        <f t="shared" si="53"/>
        <v>0</v>
      </c>
      <c r="AEH116">
        <f t="shared" si="53"/>
        <v>0</v>
      </c>
      <c r="AEI116">
        <f t="shared" si="53"/>
        <v>0</v>
      </c>
      <c r="AEJ116">
        <f t="shared" si="53"/>
        <v>0</v>
      </c>
      <c r="AEK116">
        <f t="shared" si="53"/>
        <v>0</v>
      </c>
      <c r="AEL116">
        <f t="shared" si="53"/>
        <v>0</v>
      </c>
      <c r="AEM116">
        <f t="shared" si="53"/>
        <v>0</v>
      </c>
      <c r="AEN116">
        <f t="shared" si="53"/>
        <v>0</v>
      </c>
      <c r="AEO116">
        <f t="shared" si="53"/>
        <v>0</v>
      </c>
      <c r="AEP116">
        <f t="shared" si="53"/>
        <v>0</v>
      </c>
      <c r="AEQ116">
        <f t="shared" si="53"/>
        <v>0</v>
      </c>
      <c r="AER116">
        <f t="shared" si="53"/>
        <v>0</v>
      </c>
      <c r="AES116">
        <f t="shared" si="53"/>
        <v>0</v>
      </c>
      <c r="AET116">
        <f t="shared" si="53"/>
        <v>0</v>
      </c>
      <c r="AEU116">
        <f t="shared" si="53"/>
        <v>0</v>
      </c>
      <c r="AEV116">
        <f t="shared" si="53"/>
        <v>0</v>
      </c>
      <c r="AEW116">
        <f t="shared" si="53"/>
        <v>0</v>
      </c>
      <c r="AEX116">
        <f t="shared" si="53"/>
        <v>0</v>
      </c>
      <c r="AEY116">
        <f t="shared" si="53"/>
        <v>0</v>
      </c>
      <c r="AEZ116">
        <f t="shared" si="53"/>
        <v>0</v>
      </c>
      <c r="AFA116">
        <f t="shared" si="53"/>
        <v>0</v>
      </c>
      <c r="AFB116">
        <f t="shared" si="53"/>
        <v>0</v>
      </c>
      <c r="AFC116">
        <f t="shared" si="53"/>
        <v>0</v>
      </c>
      <c r="AFD116">
        <f t="shared" si="53"/>
        <v>0</v>
      </c>
      <c r="AFE116">
        <f t="shared" si="53"/>
        <v>0</v>
      </c>
      <c r="AFF116">
        <f t="shared" si="53"/>
        <v>0</v>
      </c>
      <c r="AFG116">
        <f t="shared" si="53"/>
        <v>0</v>
      </c>
      <c r="AFH116">
        <f t="shared" si="53"/>
        <v>0</v>
      </c>
      <c r="AFI116">
        <f t="shared" si="53"/>
        <v>0</v>
      </c>
      <c r="AFJ116">
        <f t="shared" si="53"/>
        <v>0</v>
      </c>
      <c r="AFK116">
        <f t="shared" si="53"/>
        <v>0</v>
      </c>
      <c r="AFL116">
        <f t="shared" si="53"/>
        <v>0</v>
      </c>
      <c r="AFM116">
        <f t="shared" si="53"/>
        <v>0</v>
      </c>
      <c r="AFN116">
        <f t="shared" si="53"/>
        <v>0</v>
      </c>
      <c r="AFO116">
        <f t="shared" ref="AFO116:AHZ116" si="54">AFO11</f>
        <v>0</v>
      </c>
      <c r="AFP116">
        <f t="shared" si="54"/>
        <v>0</v>
      </c>
      <c r="AFQ116">
        <f t="shared" si="54"/>
        <v>0</v>
      </c>
      <c r="AFR116">
        <f t="shared" si="54"/>
        <v>0</v>
      </c>
      <c r="AFS116">
        <f t="shared" si="54"/>
        <v>0</v>
      </c>
      <c r="AFT116">
        <f t="shared" si="54"/>
        <v>0</v>
      </c>
      <c r="AFU116">
        <f t="shared" si="54"/>
        <v>0</v>
      </c>
      <c r="AFV116">
        <f t="shared" si="54"/>
        <v>0</v>
      </c>
      <c r="AFW116">
        <f t="shared" si="54"/>
        <v>0</v>
      </c>
      <c r="AFX116">
        <f t="shared" si="54"/>
        <v>0</v>
      </c>
      <c r="AFY116">
        <f t="shared" si="54"/>
        <v>0</v>
      </c>
      <c r="AFZ116">
        <f t="shared" si="54"/>
        <v>0</v>
      </c>
      <c r="AGA116">
        <f t="shared" si="54"/>
        <v>0</v>
      </c>
      <c r="AGB116">
        <f t="shared" si="54"/>
        <v>0</v>
      </c>
      <c r="AGC116">
        <f t="shared" si="54"/>
        <v>0</v>
      </c>
      <c r="AGD116">
        <f t="shared" si="54"/>
        <v>0</v>
      </c>
      <c r="AGE116">
        <f t="shared" si="54"/>
        <v>0</v>
      </c>
      <c r="AGF116">
        <f t="shared" si="54"/>
        <v>0</v>
      </c>
      <c r="AGG116">
        <f t="shared" si="54"/>
        <v>0</v>
      </c>
      <c r="AGH116">
        <f t="shared" si="54"/>
        <v>0</v>
      </c>
      <c r="AGI116">
        <f t="shared" si="54"/>
        <v>0</v>
      </c>
      <c r="AGJ116">
        <f t="shared" si="54"/>
        <v>0</v>
      </c>
      <c r="AGK116">
        <f t="shared" si="54"/>
        <v>0</v>
      </c>
      <c r="AGL116">
        <f t="shared" si="54"/>
        <v>0</v>
      </c>
      <c r="AGM116">
        <f t="shared" si="54"/>
        <v>0</v>
      </c>
      <c r="AGN116">
        <f t="shared" si="54"/>
        <v>0</v>
      </c>
      <c r="AGO116">
        <f t="shared" si="54"/>
        <v>0</v>
      </c>
      <c r="AGP116">
        <f t="shared" si="54"/>
        <v>0</v>
      </c>
      <c r="AGQ116">
        <f t="shared" si="54"/>
        <v>0</v>
      </c>
      <c r="AGR116">
        <f t="shared" si="54"/>
        <v>0</v>
      </c>
      <c r="AGS116">
        <f t="shared" si="54"/>
        <v>0</v>
      </c>
      <c r="AGT116">
        <f t="shared" si="54"/>
        <v>0</v>
      </c>
      <c r="AGU116">
        <f t="shared" si="54"/>
        <v>0</v>
      </c>
      <c r="AGV116">
        <f t="shared" si="54"/>
        <v>0</v>
      </c>
      <c r="AGW116">
        <f t="shared" si="54"/>
        <v>0</v>
      </c>
      <c r="AGX116">
        <f t="shared" si="54"/>
        <v>0</v>
      </c>
      <c r="AGY116">
        <f t="shared" si="54"/>
        <v>0</v>
      </c>
      <c r="AGZ116">
        <f t="shared" si="54"/>
        <v>0</v>
      </c>
      <c r="AHA116">
        <f t="shared" si="54"/>
        <v>0</v>
      </c>
      <c r="AHB116">
        <f t="shared" si="54"/>
        <v>0</v>
      </c>
      <c r="AHC116">
        <f t="shared" si="54"/>
        <v>0</v>
      </c>
      <c r="AHD116">
        <f t="shared" si="54"/>
        <v>0</v>
      </c>
      <c r="AHE116">
        <f t="shared" si="54"/>
        <v>0</v>
      </c>
      <c r="AHF116">
        <f t="shared" si="54"/>
        <v>0</v>
      </c>
      <c r="AHG116">
        <f t="shared" si="54"/>
        <v>0</v>
      </c>
      <c r="AHH116">
        <f t="shared" si="54"/>
        <v>0</v>
      </c>
      <c r="AHI116">
        <f t="shared" si="54"/>
        <v>0</v>
      </c>
      <c r="AHJ116">
        <f t="shared" si="54"/>
        <v>0</v>
      </c>
      <c r="AHK116">
        <f t="shared" si="54"/>
        <v>0</v>
      </c>
      <c r="AHL116">
        <f t="shared" si="54"/>
        <v>0</v>
      </c>
      <c r="AHM116">
        <f t="shared" si="54"/>
        <v>0</v>
      </c>
      <c r="AHN116">
        <f t="shared" si="54"/>
        <v>0</v>
      </c>
      <c r="AHO116">
        <f t="shared" si="54"/>
        <v>0</v>
      </c>
      <c r="AHP116">
        <f t="shared" si="54"/>
        <v>0</v>
      </c>
      <c r="AHQ116">
        <f t="shared" si="54"/>
        <v>0</v>
      </c>
      <c r="AHR116">
        <f t="shared" si="54"/>
        <v>0</v>
      </c>
      <c r="AHS116">
        <f t="shared" si="54"/>
        <v>0</v>
      </c>
      <c r="AHT116">
        <f t="shared" si="54"/>
        <v>0</v>
      </c>
      <c r="AHU116">
        <f t="shared" si="54"/>
        <v>0</v>
      </c>
      <c r="AHV116">
        <f t="shared" si="54"/>
        <v>0</v>
      </c>
      <c r="AHW116">
        <f t="shared" si="54"/>
        <v>0</v>
      </c>
      <c r="AHX116">
        <f t="shared" si="54"/>
        <v>0</v>
      </c>
      <c r="AHY116">
        <f t="shared" si="54"/>
        <v>0</v>
      </c>
      <c r="AHZ116">
        <f t="shared" si="54"/>
        <v>0</v>
      </c>
      <c r="AIA116">
        <f t="shared" ref="AIA116:AKL116" si="55">AIA11</f>
        <v>0</v>
      </c>
      <c r="AIB116">
        <f t="shared" si="55"/>
        <v>0</v>
      </c>
      <c r="AIC116">
        <f t="shared" si="55"/>
        <v>0</v>
      </c>
      <c r="AID116">
        <f t="shared" si="55"/>
        <v>0</v>
      </c>
      <c r="AIE116">
        <f t="shared" si="55"/>
        <v>0</v>
      </c>
      <c r="AIF116">
        <f t="shared" si="55"/>
        <v>0</v>
      </c>
      <c r="AIG116">
        <f t="shared" si="55"/>
        <v>0</v>
      </c>
      <c r="AIH116">
        <f t="shared" si="55"/>
        <v>0</v>
      </c>
      <c r="AII116">
        <f t="shared" si="55"/>
        <v>0</v>
      </c>
      <c r="AIJ116">
        <f t="shared" si="55"/>
        <v>0</v>
      </c>
      <c r="AIK116">
        <f t="shared" si="55"/>
        <v>0</v>
      </c>
      <c r="AIL116">
        <f t="shared" si="55"/>
        <v>0</v>
      </c>
      <c r="AIM116">
        <f t="shared" si="55"/>
        <v>0</v>
      </c>
      <c r="AIN116">
        <f t="shared" si="55"/>
        <v>0</v>
      </c>
      <c r="AIO116">
        <f t="shared" si="55"/>
        <v>0</v>
      </c>
      <c r="AIP116">
        <f t="shared" si="55"/>
        <v>0</v>
      </c>
      <c r="AIQ116">
        <f t="shared" si="55"/>
        <v>0</v>
      </c>
      <c r="AIR116">
        <f t="shared" si="55"/>
        <v>0</v>
      </c>
      <c r="AIS116">
        <f t="shared" si="55"/>
        <v>0</v>
      </c>
      <c r="AIT116">
        <f t="shared" si="55"/>
        <v>0</v>
      </c>
      <c r="AIU116">
        <f t="shared" si="55"/>
        <v>0</v>
      </c>
      <c r="AIV116">
        <f t="shared" si="55"/>
        <v>0</v>
      </c>
      <c r="AIW116">
        <f t="shared" si="55"/>
        <v>0</v>
      </c>
      <c r="AIX116">
        <f t="shared" si="55"/>
        <v>0</v>
      </c>
      <c r="AIY116">
        <f t="shared" si="55"/>
        <v>0</v>
      </c>
      <c r="AIZ116">
        <f t="shared" si="55"/>
        <v>0</v>
      </c>
      <c r="AJA116">
        <f t="shared" si="55"/>
        <v>0</v>
      </c>
      <c r="AJB116">
        <f t="shared" si="55"/>
        <v>0</v>
      </c>
      <c r="AJC116">
        <f t="shared" si="55"/>
        <v>0</v>
      </c>
      <c r="AJD116">
        <f t="shared" si="55"/>
        <v>0</v>
      </c>
      <c r="AJE116">
        <f t="shared" si="55"/>
        <v>0</v>
      </c>
      <c r="AJF116">
        <f t="shared" si="55"/>
        <v>0</v>
      </c>
      <c r="AJG116">
        <f t="shared" si="55"/>
        <v>0</v>
      </c>
      <c r="AJH116">
        <f t="shared" si="55"/>
        <v>0</v>
      </c>
      <c r="AJI116">
        <f t="shared" si="55"/>
        <v>0</v>
      </c>
      <c r="AJJ116">
        <f t="shared" si="55"/>
        <v>0</v>
      </c>
      <c r="AJK116">
        <f t="shared" si="55"/>
        <v>0</v>
      </c>
      <c r="AJL116">
        <f t="shared" si="55"/>
        <v>0</v>
      </c>
      <c r="AJM116">
        <f t="shared" si="55"/>
        <v>0</v>
      </c>
      <c r="AJN116">
        <f t="shared" si="55"/>
        <v>0</v>
      </c>
      <c r="AJO116">
        <f t="shared" si="55"/>
        <v>0</v>
      </c>
      <c r="AJP116">
        <f t="shared" si="55"/>
        <v>0</v>
      </c>
      <c r="AJQ116">
        <f t="shared" si="55"/>
        <v>0</v>
      </c>
      <c r="AJR116">
        <f t="shared" si="55"/>
        <v>0</v>
      </c>
      <c r="AJS116">
        <f t="shared" si="55"/>
        <v>0</v>
      </c>
      <c r="AJT116">
        <f t="shared" si="55"/>
        <v>0</v>
      </c>
      <c r="AJU116">
        <f t="shared" si="55"/>
        <v>0</v>
      </c>
      <c r="AJV116">
        <f t="shared" si="55"/>
        <v>0</v>
      </c>
      <c r="AJW116">
        <f t="shared" si="55"/>
        <v>0</v>
      </c>
      <c r="AJX116">
        <f t="shared" si="55"/>
        <v>0</v>
      </c>
      <c r="AJY116">
        <f t="shared" si="55"/>
        <v>0</v>
      </c>
      <c r="AJZ116">
        <f t="shared" si="55"/>
        <v>0</v>
      </c>
      <c r="AKA116">
        <f t="shared" si="55"/>
        <v>0</v>
      </c>
      <c r="AKB116">
        <f t="shared" si="55"/>
        <v>0</v>
      </c>
      <c r="AKC116">
        <f t="shared" si="55"/>
        <v>0</v>
      </c>
      <c r="AKD116">
        <f t="shared" si="55"/>
        <v>0</v>
      </c>
      <c r="AKE116">
        <f t="shared" si="55"/>
        <v>0</v>
      </c>
      <c r="AKF116">
        <f t="shared" si="55"/>
        <v>0</v>
      </c>
      <c r="AKG116">
        <f t="shared" si="55"/>
        <v>0</v>
      </c>
      <c r="AKH116">
        <f t="shared" si="55"/>
        <v>0</v>
      </c>
      <c r="AKI116">
        <f t="shared" si="55"/>
        <v>0</v>
      </c>
      <c r="AKJ116">
        <f t="shared" si="55"/>
        <v>0</v>
      </c>
      <c r="AKK116">
        <f t="shared" si="55"/>
        <v>0</v>
      </c>
      <c r="AKL116">
        <f t="shared" si="55"/>
        <v>0</v>
      </c>
      <c r="AKM116">
        <f t="shared" ref="AKM116:AMX116" si="56">AKM11</f>
        <v>0</v>
      </c>
      <c r="AKN116">
        <f t="shared" si="56"/>
        <v>0</v>
      </c>
      <c r="AKO116">
        <f t="shared" si="56"/>
        <v>0</v>
      </c>
      <c r="AKP116">
        <f t="shared" si="56"/>
        <v>0</v>
      </c>
      <c r="AKQ116">
        <f t="shared" si="56"/>
        <v>0</v>
      </c>
      <c r="AKR116">
        <f t="shared" si="56"/>
        <v>0</v>
      </c>
      <c r="AKS116">
        <f t="shared" si="56"/>
        <v>0</v>
      </c>
      <c r="AKT116">
        <f t="shared" si="56"/>
        <v>0</v>
      </c>
      <c r="AKU116">
        <f t="shared" si="56"/>
        <v>0</v>
      </c>
      <c r="AKV116">
        <f t="shared" si="56"/>
        <v>0</v>
      </c>
      <c r="AKW116">
        <f t="shared" si="56"/>
        <v>0</v>
      </c>
      <c r="AKX116">
        <f t="shared" si="56"/>
        <v>0</v>
      </c>
      <c r="AKY116">
        <f t="shared" si="56"/>
        <v>0</v>
      </c>
      <c r="AKZ116">
        <f t="shared" si="56"/>
        <v>0</v>
      </c>
      <c r="ALA116">
        <f t="shared" si="56"/>
        <v>0</v>
      </c>
      <c r="ALB116">
        <f t="shared" si="56"/>
        <v>0</v>
      </c>
      <c r="ALC116">
        <f t="shared" si="56"/>
        <v>0</v>
      </c>
      <c r="ALD116">
        <f t="shared" si="56"/>
        <v>0</v>
      </c>
      <c r="ALE116">
        <f t="shared" si="56"/>
        <v>0</v>
      </c>
      <c r="ALF116">
        <f t="shared" si="56"/>
        <v>0</v>
      </c>
      <c r="ALG116">
        <f t="shared" si="56"/>
        <v>0</v>
      </c>
      <c r="ALH116">
        <f t="shared" si="56"/>
        <v>0</v>
      </c>
      <c r="ALI116">
        <f t="shared" si="56"/>
        <v>0</v>
      </c>
      <c r="ALJ116">
        <f t="shared" si="56"/>
        <v>0</v>
      </c>
      <c r="ALK116">
        <f t="shared" si="56"/>
        <v>0</v>
      </c>
      <c r="ALL116">
        <f t="shared" si="56"/>
        <v>0</v>
      </c>
      <c r="ALM116">
        <f t="shared" si="56"/>
        <v>0</v>
      </c>
      <c r="ALN116">
        <f t="shared" si="56"/>
        <v>0</v>
      </c>
      <c r="ALO116">
        <f t="shared" si="56"/>
        <v>0</v>
      </c>
      <c r="ALP116">
        <f t="shared" si="56"/>
        <v>0</v>
      </c>
      <c r="ALQ116">
        <f t="shared" si="56"/>
        <v>0</v>
      </c>
      <c r="ALR116">
        <f t="shared" si="56"/>
        <v>0</v>
      </c>
      <c r="ALS116">
        <f t="shared" si="56"/>
        <v>0</v>
      </c>
      <c r="ALT116">
        <f t="shared" si="56"/>
        <v>0</v>
      </c>
      <c r="ALU116">
        <f t="shared" si="56"/>
        <v>0</v>
      </c>
      <c r="ALV116">
        <f t="shared" si="56"/>
        <v>0</v>
      </c>
      <c r="ALW116">
        <f t="shared" si="56"/>
        <v>0</v>
      </c>
      <c r="ALX116">
        <f t="shared" si="56"/>
        <v>0</v>
      </c>
      <c r="ALY116">
        <f t="shared" si="56"/>
        <v>0</v>
      </c>
      <c r="ALZ116">
        <f t="shared" si="56"/>
        <v>0</v>
      </c>
      <c r="AMA116">
        <f t="shared" si="56"/>
        <v>0</v>
      </c>
      <c r="AMB116">
        <f t="shared" si="56"/>
        <v>0</v>
      </c>
      <c r="AMC116">
        <f t="shared" si="56"/>
        <v>0</v>
      </c>
      <c r="AMD116">
        <f t="shared" si="56"/>
        <v>0</v>
      </c>
      <c r="AME116">
        <f t="shared" si="56"/>
        <v>0</v>
      </c>
      <c r="AMF116">
        <f t="shared" si="56"/>
        <v>0</v>
      </c>
      <c r="AMG116">
        <f t="shared" si="56"/>
        <v>0</v>
      </c>
      <c r="AMH116">
        <f t="shared" si="56"/>
        <v>0</v>
      </c>
      <c r="AMI116">
        <f t="shared" si="56"/>
        <v>0</v>
      </c>
      <c r="AMJ116">
        <f t="shared" si="56"/>
        <v>0</v>
      </c>
      <c r="AMK116">
        <f t="shared" si="56"/>
        <v>0</v>
      </c>
      <c r="AML116">
        <f t="shared" si="56"/>
        <v>0</v>
      </c>
      <c r="AMM116">
        <f t="shared" si="56"/>
        <v>0</v>
      </c>
      <c r="AMN116">
        <f t="shared" si="56"/>
        <v>0</v>
      </c>
      <c r="AMO116">
        <f t="shared" si="56"/>
        <v>0</v>
      </c>
      <c r="AMP116">
        <f t="shared" si="56"/>
        <v>0</v>
      </c>
      <c r="AMQ116">
        <f t="shared" si="56"/>
        <v>0</v>
      </c>
      <c r="AMR116">
        <f t="shared" si="56"/>
        <v>0</v>
      </c>
      <c r="AMS116">
        <f t="shared" si="56"/>
        <v>0</v>
      </c>
      <c r="AMT116">
        <f t="shared" si="56"/>
        <v>0</v>
      </c>
      <c r="AMU116">
        <f t="shared" si="56"/>
        <v>0</v>
      </c>
      <c r="AMV116">
        <f t="shared" si="56"/>
        <v>0</v>
      </c>
      <c r="AMW116">
        <f t="shared" si="56"/>
        <v>0</v>
      </c>
      <c r="AMX116">
        <f t="shared" si="56"/>
        <v>0</v>
      </c>
      <c r="AMY116">
        <f t="shared" ref="AMY116:APJ116" si="57">AMY11</f>
        <v>0</v>
      </c>
      <c r="AMZ116">
        <f t="shared" si="57"/>
        <v>0</v>
      </c>
      <c r="ANA116">
        <f t="shared" si="57"/>
        <v>0</v>
      </c>
      <c r="ANB116">
        <f t="shared" si="57"/>
        <v>0</v>
      </c>
      <c r="ANC116">
        <f t="shared" si="57"/>
        <v>0</v>
      </c>
      <c r="AND116">
        <f t="shared" si="57"/>
        <v>0</v>
      </c>
      <c r="ANE116">
        <f t="shared" si="57"/>
        <v>0</v>
      </c>
      <c r="ANF116">
        <f t="shared" si="57"/>
        <v>0</v>
      </c>
      <c r="ANG116">
        <f t="shared" si="57"/>
        <v>0</v>
      </c>
      <c r="ANH116">
        <f t="shared" si="57"/>
        <v>0</v>
      </c>
      <c r="ANI116">
        <f t="shared" si="57"/>
        <v>0</v>
      </c>
      <c r="ANJ116">
        <f t="shared" si="57"/>
        <v>0</v>
      </c>
      <c r="ANK116">
        <f t="shared" si="57"/>
        <v>0</v>
      </c>
      <c r="ANL116">
        <f t="shared" si="57"/>
        <v>0</v>
      </c>
      <c r="ANM116">
        <f t="shared" si="57"/>
        <v>0</v>
      </c>
      <c r="ANN116">
        <f t="shared" si="57"/>
        <v>0</v>
      </c>
      <c r="ANO116">
        <f t="shared" si="57"/>
        <v>0</v>
      </c>
      <c r="ANP116">
        <f t="shared" si="57"/>
        <v>0</v>
      </c>
      <c r="ANQ116">
        <f t="shared" si="57"/>
        <v>0</v>
      </c>
      <c r="ANR116">
        <f t="shared" si="57"/>
        <v>0</v>
      </c>
      <c r="ANS116">
        <f t="shared" si="57"/>
        <v>0</v>
      </c>
      <c r="ANT116">
        <f t="shared" si="57"/>
        <v>0</v>
      </c>
      <c r="ANU116">
        <f t="shared" si="57"/>
        <v>0</v>
      </c>
      <c r="ANV116">
        <f t="shared" si="57"/>
        <v>0</v>
      </c>
      <c r="ANW116">
        <f t="shared" si="57"/>
        <v>0</v>
      </c>
      <c r="ANX116">
        <f t="shared" si="57"/>
        <v>0</v>
      </c>
      <c r="ANY116">
        <f t="shared" si="57"/>
        <v>0</v>
      </c>
      <c r="ANZ116">
        <f t="shared" si="57"/>
        <v>0</v>
      </c>
      <c r="AOA116">
        <f t="shared" si="57"/>
        <v>0</v>
      </c>
      <c r="AOB116">
        <f t="shared" si="57"/>
        <v>0</v>
      </c>
      <c r="AOC116">
        <f t="shared" si="57"/>
        <v>0</v>
      </c>
      <c r="AOD116">
        <f t="shared" si="57"/>
        <v>0</v>
      </c>
      <c r="AOE116">
        <f t="shared" si="57"/>
        <v>0</v>
      </c>
      <c r="AOF116">
        <f t="shared" si="57"/>
        <v>0</v>
      </c>
      <c r="AOG116">
        <f t="shared" si="57"/>
        <v>0</v>
      </c>
      <c r="AOH116">
        <f t="shared" si="57"/>
        <v>0</v>
      </c>
      <c r="AOI116">
        <f t="shared" si="57"/>
        <v>0</v>
      </c>
      <c r="AOJ116">
        <f t="shared" si="57"/>
        <v>0</v>
      </c>
      <c r="AOK116">
        <f t="shared" si="57"/>
        <v>0</v>
      </c>
      <c r="AOL116">
        <f t="shared" si="57"/>
        <v>0</v>
      </c>
      <c r="AOM116">
        <f t="shared" si="57"/>
        <v>0</v>
      </c>
      <c r="AON116">
        <f t="shared" si="57"/>
        <v>0</v>
      </c>
      <c r="AOO116">
        <f t="shared" si="57"/>
        <v>0</v>
      </c>
      <c r="AOP116">
        <f t="shared" si="57"/>
        <v>0</v>
      </c>
      <c r="AOQ116">
        <f t="shared" si="57"/>
        <v>0</v>
      </c>
      <c r="AOR116">
        <f t="shared" si="57"/>
        <v>0</v>
      </c>
      <c r="AOS116">
        <f t="shared" si="57"/>
        <v>0</v>
      </c>
      <c r="AOT116">
        <f t="shared" si="57"/>
        <v>0</v>
      </c>
      <c r="AOU116">
        <f t="shared" si="57"/>
        <v>0</v>
      </c>
      <c r="AOV116">
        <f t="shared" si="57"/>
        <v>0</v>
      </c>
      <c r="AOW116">
        <f t="shared" si="57"/>
        <v>0</v>
      </c>
      <c r="AOX116">
        <f t="shared" si="57"/>
        <v>0</v>
      </c>
      <c r="AOY116">
        <f t="shared" si="57"/>
        <v>0</v>
      </c>
      <c r="AOZ116">
        <f t="shared" si="57"/>
        <v>0</v>
      </c>
      <c r="APA116">
        <f t="shared" si="57"/>
        <v>0</v>
      </c>
      <c r="APB116">
        <f t="shared" si="57"/>
        <v>0</v>
      </c>
      <c r="APC116">
        <f t="shared" si="57"/>
        <v>0</v>
      </c>
      <c r="APD116">
        <f t="shared" si="57"/>
        <v>0</v>
      </c>
      <c r="APE116">
        <f t="shared" si="57"/>
        <v>0</v>
      </c>
      <c r="APF116">
        <f t="shared" si="57"/>
        <v>0</v>
      </c>
      <c r="APG116">
        <f t="shared" si="57"/>
        <v>0</v>
      </c>
      <c r="APH116">
        <f t="shared" si="57"/>
        <v>0</v>
      </c>
      <c r="API116">
        <f t="shared" si="57"/>
        <v>0</v>
      </c>
      <c r="APJ116">
        <f t="shared" si="57"/>
        <v>0</v>
      </c>
      <c r="APK116">
        <f t="shared" ref="APK116:ARV116" si="58">APK11</f>
        <v>0</v>
      </c>
      <c r="APL116">
        <f t="shared" si="58"/>
        <v>0</v>
      </c>
      <c r="APM116">
        <f t="shared" si="58"/>
        <v>0</v>
      </c>
      <c r="APN116">
        <f t="shared" si="58"/>
        <v>0</v>
      </c>
      <c r="APO116">
        <f t="shared" si="58"/>
        <v>0</v>
      </c>
      <c r="APP116">
        <f t="shared" si="58"/>
        <v>0</v>
      </c>
      <c r="APQ116">
        <f t="shared" si="58"/>
        <v>0</v>
      </c>
      <c r="APR116">
        <f t="shared" si="58"/>
        <v>0</v>
      </c>
      <c r="APS116">
        <f t="shared" si="58"/>
        <v>0</v>
      </c>
      <c r="APT116">
        <f t="shared" si="58"/>
        <v>0</v>
      </c>
      <c r="APU116">
        <f t="shared" si="58"/>
        <v>0</v>
      </c>
      <c r="APV116">
        <f t="shared" si="58"/>
        <v>0</v>
      </c>
      <c r="APW116">
        <f t="shared" si="58"/>
        <v>0</v>
      </c>
      <c r="APX116">
        <f t="shared" si="58"/>
        <v>0</v>
      </c>
      <c r="APY116">
        <f t="shared" si="58"/>
        <v>0</v>
      </c>
      <c r="APZ116">
        <f t="shared" si="58"/>
        <v>0</v>
      </c>
      <c r="AQA116">
        <f t="shared" si="58"/>
        <v>0</v>
      </c>
      <c r="AQB116">
        <f t="shared" si="58"/>
        <v>0</v>
      </c>
      <c r="AQC116">
        <f t="shared" si="58"/>
        <v>0</v>
      </c>
      <c r="AQD116">
        <f t="shared" si="58"/>
        <v>0</v>
      </c>
      <c r="AQE116">
        <f t="shared" si="58"/>
        <v>0</v>
      </c>
      <c r="AQF116">
        <f t="shared" si="58"/>
        <v>0</v>
      </c>
      <c r="AQG116">
        <f t="shared" si="58"/>
        <v>0</v>
      </c>
      <c r="AQH116">
        <f t="shared" si="58"/>
        <v>0</v>
      </c>
      <c r="AQI116">
        <f t="shared" si="58"/>
        <v>0</v>
      </c>
      <c r="AQJ116">
        <f t="shared" si="58"/>
        <v>0</v>
      </c>
      <c r="AQK116">
        <f t="shared" si="58"/>
        <v>0</v>
      </c>
      <c r="AQL116">
        <f t="shared" si="58"/>
        <v>0</v>
      </c>
      <c r="AQM116">
        <f t="shared" si="58"/>
        <v>0</v>
      </c>
      <c r="AQN116">
        <f t="shared" si="58"/>
        <v>0</v>
      </c>
      <c r="AQO116">
        <f t="shared" si="58"/>
        <v>0</v>
      </c>
      <c r="AQP116">
        <f t="shared" si="58"/>
        <v>0</v>
      </c>
      <c r="AQQ116">
        <f t="shared" si="58"/>
        <v>0</v>
      </c>
      <c r="AQR116">
        <f t="shared" si="58"/>
        <v>0</v>
      </c>
      <c r="AQS116">
        <f t="shared" si="58"/>
        <v>0</v>
      </c>
      <c r="AQT116">
        <f t="shared" si="58"/>
        <v>0</v>
      </c>
      <c r="AQU116">
        <f t="shared" si="58"/>
        <v>0</v>
      </c>
      <c r="AQV116">
        <f t="shared" si="58"/>
        <v>0</v>
      </c>
      <c r="AQW116">
        <f t="shared" si="58"/>
        <v>0</v>
      </c>
      <c r="AQX116">
        <f t="shared" si="58"/>
        <v>0</v>
      </c>
      <c r="AQY116">
        <f t="shared" si="58"/>
        <v>0</v>
      </c>
      <c r="AQZ116">
        <f t="shared" si="58"/>
        <v>0</v>
      </c>
      <c r="ARA116">
        <f t="shared" si="58"/>
        <v>0</v>
      </c>
      <c r="ARB116">
        <f t="shared" si="58"/>
        <v>0</v>
      </c>
      <c r="ARC116">
        <f t="shared" si="58"/>
        <v>0</v>
      </c>
      <c r="ARD116">
        <f t="shared" si="58"/>
        <v>0</v>
      </c>
      <c r="ARE116">
        <f t="shared" si="58"/>
        <v>0</v>
      </c>
      <c r="ARF116">
        <f t="shared" si="58"/>
        <v>0</v>
      </c>
      <c r="ARG116">
        <f t="shared" si="58"/>
        <v>0</v>
      </c>
      <c r="ARH116">
        <f t="shared" si="58"/>
        <v>0</v>
      </c>
      <c r="ARI116">
        <f t="shared" si="58"/>
        <v>0</v>
      </c>
      <c r="ARJ116">
        <f t="shared" si="58"/>
        <v>0</v>
      </c>
      <c r="ARK116">
        <f t="shared" si="58"/>
        <v>0</v>
      </c>
      <c r="ARL116">
        <f t="shared" si="58"/>
        <v>0</v>
      </c>
      <c r="ARM116">
        <f t="shared" si="58"/>
        <v>0</v>
      </c>
      <c r="ARN116">
        <f t="shared" si="58"/>
        <v>0</v>
      </c>
      <c r="ARO116">
        <f t="shared" si="58"/>
        <v>0</v>
      </c>
      <c r="ARP116">
        <f t="shared" si="58"/>
        <v>0</v>
      </c>
      <c r="ARQ116">
        <f t="shared" si="58"/>
        <v>0</v>
      </c>
      <c r="ARR116">
        <f t="shared" si="58"/>
        <v>0</v>
      </c>
      <c r="ARS116">
        <f t="shared" si="58"/>
        <v>0</v>
      </c>
      <c r="ART116">
        <f t="shared" si="58"/>
        <v>0</v>
      </c>
      <c r="ARU116">
        <f t="shared" si="58"/>
        <v>0</v>
      </c>
      <c r="ARV116">
        <f t="shared" si="58"/>
        <v>0</v>
      </c>
      <c r="ARW116">
        <f t="shared" ref="ARW116:AUH116" si="59">ARW11</f>
        <v>0</v>
      </c>
      <c r="ARX116">
        <f t="shared" si="59"/>
        <v>0</v>
      </c>
      <c r="ARY116">
        <f t="shared" si="59"/>
        <v>0</v>
      </c>
      <c r="ARZ116">
        <f t="shared" si="59"/>
        <v>0</v>
      </c>
      <c r="ASA116">
        <f t="shared" si="59"/>
        <v>0</v>
      </c>
      <c r="ASB116">
        <f t="shared" si="59"/>
        <v>0</v>
      </c>
      <c r="ASC116">
        <f t="shared" si="59"/>
        <v>0</v>
      </c>
      <c r="ASD116">
        <f t="shared" si="59"/>
        <v>0</v>
      </c>
      <c r="ASE116">
        <f t="shared" si="59"/>
        <v>0</v>
      </c>
      <c r="ASF116">
        <f t="shared" si="59"/>
        <v>0</v>
      </c>
      <c r="ASG116">
        <f t="shared" si="59"/>
        <v>0</v>
      </c>
      <c r="ASH116">
        <f t="shared" si="59"/>
        <v>0</v>
      </c>
      <c r="ASI116">
        <f t="shared" si="59"/>
        <v>0</v>
      </c>
      <c r="ASJ116">
        <f t="shared" si="59"/>
        <v>0</v>
      </c>
      <c r="ASK116">
        <f t="shared" si="59"/>
        <v>0</v>
      </c>
      <c r="ASL116">
        <f t="shared" si="59"/>
        <v>0</v>
      </c>
      <c r="ASM116">
        <f t="shared" si="59"/>
        <v>0</v>
      </c>
      <c r="ASN116">
        <f t="shared" si="59"/>
        <v>0</v>
      </c>
      <c r="ASO116">
        <f t="shared" si="59"/>
        <v>0</v>
      </c>
      <c r="ASP116">
        <f t="shared" si="59"/>
        <v>0</v>
      </c>
      <c r="ASQ116">
        <f t="shared" si="59"/>
        <v>0</v>
      </c>
      <c r="ASR116">
        <f t="shared" si="59"/>
        <v>0</v>
      </c>
      <c r="ASS116">
        <f t="shared" si="59"/>
        <v>0</v>
      </c>
      <c r="AST116">
        <f t="shared" si="59"/>
        <v>0</v>
      </c>
      <c r="ASU116">
        <f t="shared" si="59"/>
        <v>0</v>
      </c>
      <c r="ASV116">
        <f t="shared" si="59"/>
        <v>0</v>
      </c>
      <c r="ASW116">
        <f t="shared" si="59"/>
        <v>0</v>
      </c>
      <c r="ASX116">
        <f t="shared" si="59"/>
        <v>0</v>
      </c>
      <c r="ASY116">
        <f t="shared" si="59"/>
        <v>0</v>
      </c>
      <c r="ASZ116">
        <f t="shared" si="59"/>
        <v>0</v>
      </c>
      <c r="ATA116">
        <f t="shared" si="59"/>
        <v>0</v>
      </c>
      <c r="ATB116">
        <f t="shared" si="59"/>
        <v>0</v>
      </c>
      <c r="ATC116">
        <f t="shared" si="59"/>
        <v>0</v>
      </c>
      <c r="ATD116">
        <f t="shared" si="59"/>
        <v>0</v>
      </c>
      <c r="ATE116">
        <f t="shared" si="59"/>
        <v>0</v>
      </c>
      <c r="ATF116">
        <f t="shared" si="59"/>
        <v>0</v>
      </c>
      <c r="ATG116">
        <f t="shared" si="59"/>
        <v>0</v>
      </c>
      <c r="ATH116">
        <f t="shared" si="59"/>
        <v>0</v>
      </c>
      <c r="ATI116">
        <f t="shared" si="59"/>
        <v>0</v>
      </c>
      <c r="ATJ116">
        <f t="shared" si="59"/>
        <v>0</v>
      </c>
      <c r="ATK116">
        <f t="shared" si="59"/>
        <v>0</v>
      </c>
      <c r="ATL116">
        <f t="shared" si="59"/>
        <v>0</v>
      </c>
      <c r="ATM116">
        <f t="shared" si="59"/>
        <v>0</v>
      </c>
      <c r="ATN116">
        <f t="shared" si="59"/>
        <v>0</v>
      </c>
      <c r="ATO116">
        <f t="shared" si="59"/>
        <v>0</v>
      </c>
      <c r="ATP116">
        <f t="shared" si="59"/>
        <v>0</v>
      </c>
      <c r="ATQ116">
        <f t="shared" si="59"/>
        <v>0</v>
      </c>
      <c r="ATR116">
        <f t="shared" si="59"/>
        <v>0</v>
      </c>
      <c r="ATS116">
        <f t="shared" si="59"/>
        <v>0</v>
      </c>
      <c r="ATT116">
        <f t="shared" si="59"/>
        <v>0</v>
      </c>
      <c r="ATU116">
        <f t="shared" si="59"/>
        <v>0</v>
      </c>
      <c r="ATV116">
        <f t="shared" si="59"/>
        <v>0</v>
      </c>
      <c r="ATW116">
        <f t="shared" si="59"/>
        <v>0</v>
      </c>
      <c r="ATX116">
        <f t="shared" si="59"/>
        <v>0</v>
      </c>
      <c r="ATY116">
        <f t="shared" si="59"/>
        <v>0</v>
      </c>
      <c r="ATZ116">
        <f t="shared" si="59"/>
        <v>0</v>
      </c>
      <c r="AUA116">
        <f t="shared" si="59"/>
        <v>0</v>
      </c>
      <c r="AUB116">
        <f t="shared" si="59"/>
        <v>0</v>
      </c>
      <c r="AUC116">
        <f t="shared" si="59"/>
        <v>0</v>
      </c>
      <c r="AUD116">
        <f t="shared" si="59"/>
        <v>0</v>
      </c>
      <c r="AUE116">
        <f t="shared" si="59"/>
        <v>0</v>
      </c>
      <c r="AUF116">
        <f t="shared" si="59"/>
        <v>0</v>
      </c>
      <c r="AUG116">
        <f t="shared" si="59"/>
        <v>0</v>
      </c>
      <c r="AUH116">
        <f t="shared" si="59"/>
        <v>0</v>
      </c>
      <c r="AUI116">
        <f t="shared" ref="AUI116:AWT116" si="60">AUI11</f>
        <v>0</v>
      </c>
      <c r="AUJ116">
        <f t="shared" si="60"/>
        <v>0</v>
      </c>
      <c r="AUK116">
        <f t="shared" si="60"/>
        <v>0</v>
      </c>
      <c r="AUL116">
        <f t="shared" si="60"/>
        <v>0</v>
      </c>
      <c r="AUM116">
        <f t="shared" si="60"/>
        <v>0</v>
      </c>
      <c r="AUN116">
        <f t="shared" si="60"/>
        <v>0</v>
      </c>
      <c r="AUO116">
        <f t="shared" si="60"/>
        <v>0</v>
      </c>
      <c r="AUP116">
        <f t="shared" si="60"/>
        <v>0</v>
      </c>
      <c r="AUQ116">
        <f t="shared" si="60"/>
        <v>0</v>
      </c>
      <c r="AUR116">
        <f t="shared" si="60"/>
        <v>0</v>
      </c>
      <c r="AUS116">
        <f t="shared" si="60"/>
        <v>0</v>
      </c>
      <c r="AUT116">
        <f t="shared" si="60"/>
        <v>0</v>
      </c>
      <c r="AUU116">
        <f t="shared" si="60"/>
        <v>0</v>
      </c>
      <c r="AUV116">
        <f t="shared" si="60"/>
        <v>0</v>
      </c>
      <c r="AUW116">
        <f t="shared" si="60"/>
        <v>0</v>
      </c>
      <c r="AUX116">
        <f t="shared" si="60"/>
        <v>0</v>
      </c>
      <c r="AUY116">
        <f t="shared" si="60"/>
        <v>0</v>
      </c>
      <c r="AUZ116">
        <f t="shared" si="60"/>
        <v>0</v>
      </c>
      <c r="AVA116">
        <f t="shared" si="60"/>
        <v>0</v>
      </c>
      <c r="AVB116">
        <f t="shared" si="60"/>
        <v>0</v>
      </c>
      <c r="AVC116">
        <f t="shared" si="60"/>
        <v>0</v>
      </c>
      <c r="AVD116">
        <f t="shared" si="60"/>
        <v>0</v>
      </c>
      <c r="AVE116">
        <f t="shared" si="60"/>
        <v>0</v>
      </c>
      <c r="AVF116">
        <f t="shared" si="60"/>
        <v>0</v>
      </c>
      <c r="AVG116">
        <f t="shared" si="60"/>
        <v>0</v>
      </c>
      <c r="AVH116">
        <f t="shared" si="60"/>
        <v>0</v>
      </c>
      <c r="AVI116">
        <f t="shared" si="60"/>
        <v>0</v>
      </c>
      <c r="AVJ116">
        <f t="shared" si="60"/>
        <v>0</v>
      </c>
      <c r="AVK116">
        <f t="shared" si="60"/>
        <v>0</v>
      </c>
      <c r="AVL116">
        <f t="shared" si="60"/>
        <v>0</v>
      </c>
      <c r="AVM116">
        <f t="shared" si="60"/>
        <v>0</v>
      </c>
      <c r="AVN116">
        <f t="shared" si="60"/>
        <v>0</v>
      </c>
      <c r="AVO116">
        <f t="shared" si="60"/>
        <v>0</v>
      </c>
      <c r="AVP116">
        <f t="shared" si="60"/>
        <v>0</v>
      </c>
      <c r="AVQ116">
        <f t="shared" si="60"/>
        <v>0</v>
      </c>
      <c r="AVR116">
        <f t="shared" si="60"/>
        <v>0</v>
      </c>
      <c r="AVS116">
        <f t="shared" si="60"/>
        <v>0</v>
      </c>
      <c r="AVT116">
        <f t="shared" si="60"/>
        <v>0</v>
      </c>
      <c r="AVU116">
        <f t="shared" si="60"/>
        <v>0</v>
      </c>
      <c r="AVV116">
        <f t="shared" si="60"/>
        <v>0</v>
      </c>
      <c r="AVW116">
        <f t="shared" si="60"/>
        <v>0</v>
      </c>
      <c r="AVX116">
        <f t="shared" si="60"/>
        <v>0</v>
      </c>
      <c r="AVY116">
        <f t="shared" si="60"/>
        <v>0</v>
      </c>
      <c r="AVZ116">
        <f t="shared" si="60"/>
        <v>0</v>
      </c>
      <c r="AWA116">
        <f t="shared" si="60"/>
        <v>0</v>
      </c>
      <c r="AWB116">
        <f t="shared" si="60"/>
        <v>0</v>
      </c>
      <c r="AWC116">
        <f t="shared" si="60"/>
        <v>0</v>
      </c>
      <c r="AWD116">
        <f t="shared" si="60"/>
        <v>0</v>
      </c>
      <c r="AWE116">
        <f t="shared" si="60"/>
        <v>0</v>
      </c>
      <c r="AWF116">
        <f t="shared" si="60"/>
        <v>0</v>
      </c>
      <c r="AWG116">
        <f t="shared" si="60"/>
        <v>0</v>
      </c>
      <c r="AWH116">
        <f t="shared" si="60"/>
        <v>0</v>
      </c>
      <c r="AWI116">
        <f t="shared" si="60"/>
        <v>0</v>
      </c>
      <c r="AWJ116">
        <f t="shared" si="60"/>
        <v>0</v>
      </c>
      <c r="AWK116">
        <f t="shared" si="60"/>
        <v>0</v>
      </c>
      <c r="AWL116">
        <f t="shared" si="60"/>
        <v>0</v>
      </c>
      <c r="AWM116">
        <f t="shared" si="60"/>
        <v>0</v>
      </c>
      <c r="AWN116">
        <f t="shared" si="60"/>
        <v>0</v>
      </c>
      <c r="AWO116">
        <f t="shared" si="60"/>
        <v>0</v>
      </c>
      <c r="AWP116">
        <f t="shared" si="60"/>
        <v>0</v>
      </c>
      <c r="AWQ116">
        <f t="shared" si="60"/>
        <v>0</v>
      </c>
      <c r="AWR116">
        <f t="shared" si="60"/>
        <v>0</v>
      </c>
      <c r="AWS116">
        <f t="shared" si="60"/>
        <v>0</v>
      </c>
      <c r="AWT116">
        <f t="shared" si="60"/>
        <v>0</v>
      </c>
      <c r="AWU116">
        <f t="shared" ref="AWU116:AZF116" si="61">AWU11</f>
        <v>0</v>
      </c>
      <c r="AWV116">
        <f t="shared" si="61"/>
        <v>0</v>
      </c>
      <c r="AWW116">
        <f t="shared" si="61"/>
        <v>0</v>
      </c>
      <c r="AWX116">
        <f t="shared" si="61"/>
        <v>0</v>
      </c>
      <c r="AWY116">
        <f t="shared" si="61"/>
        <v>0</v>
      </c>
      <c r="AWZ116">
        <f t="shared" si="61"/>
        <v>0</v>
      </c>
      <c r="AXA116">
        <f t="shared" si="61"/>
        <v>0</v>
      </c>
      <c r="AXB116">
        <f t="shared" si="61"/>
        <v>0</v>
      </c>
      <c r="AXC116">
        <f t="shared" si="61"/>
        <v>0</v>
      </c>
      <c r="AXD116">
        <f t="shared" si="61"/>
        <v>0</v>
      </c>
      <c r="AXE116">
        <f t="shared" si="61"/>
        <v>0</v>
      </c>
      <c r="AXF116">
        <f t="shared" si="61"/>
        <v>0</v>
      </c>
      <c r="AXG116">
        <f t="shared" si="61"/>
        <v>0</v>
      </c>
      <c r="AXH116">
        <f t="shared" si="61"/>
        <v>0</v>
      </c>
      <c r="AXI116">
        <f t="shared" si="61"/>
        <v>0</v>
      </c>
      <c r="AXJ116">
        <f t="shared" si="61"/>
        <v>0</v>
      </c>
      <c r="AXK116">
        <f t="shared" si="61"/>
        <v>0</v>
      </c>
      <c r="AXL116">
        <f t="shared" si="61"/>
        <v>0</v>
      </c>
      <c r="AXM116">
        <f t="shared" si="61"/>
        <v>0</v>
      </c>
      <c r="AXN116">
        <f t="shared" si="61"/>
        <v>0</v>
      </c>
      <c r="AXO116">
        <f t="shared" si="61"/>
        <v>0</v>
      </c>
      <c r="AXP116">
        <f t="shared" si="61"/>
        <v>0</v>
      </c>
      <c r="AXQ116">
        <f t="shared" si="61"/>
        <v>0</v>
      </c>
      <c r="AXR116">
        <f t="shared" si="61"/>
        <v>0</v>
      </c>
      <c r="AXS116">
        <f t="shared" si="61"/>
        <v>0</v>
      </c>
      <c r="AXT116">
        <f t="shared" si="61"/>
        <v>0</v>
      </c>
      <c r="AXU116">
        <f t="shared" si="61"/>
        <v>0</v>
      </c>
      <c r="AXV116">
        <f t="shared" si="61"/>
        <v>0</v>
      </c>
      <c r="AXW116">
        <f t="shared" si="61"/>
        <v>0</v>
      </c>
      <c r="AXX116">
        <f t="shared" si="61"/>
        <v>0</v>
      </c>
      <c r="AXY116">
        <f t="shared" si="61"/>
        <v>0</v>
      </c>
      <c r="AXZ116">
        <f t="shared" si="61"/>
        <v>0</v>
      </c>
      <c r="AYA116">
        <f t="shared" si="61"/>
        <v>0</v>
      </c>
      <c r="AYB116">
        <f t="shared" si="61"/>
        <v>0</v>
      </c>
      <c r="AYC116">
        <f t="shared" si="61"/>
        <v>0</v>
      </c>
      <c r="AYD116">
        <f t="shared" si="61"/>
        <v>0</v>
      </c>
      <c r="AYE116">
        <f t="shared" si="61"/>
        <v>0</v>
      </c>
      <c r="AYF116">
        <f t="shared" si="61"/>
        <v>0</v>
      </c>
      <c r="AYG116">
        <f t="shared" si="61"/>
        <v>0</v>
      </c>
      <c r="AYH116">
        <f t="shared" si="61"/>
        <v>0</v>
      </c>
      <c r="AYI116">
        <f t="shared" si="61"/>
        <v>0</v>
      </c>
      <c r="AYJ116">
        <f t="shared" si="61"/>
        <v>0</v>
      </c>
      <c r="AYK116">
        <f t="shared" si="61"/>
        <v>0</v>
      </c>
      <c r="AYL116">
        <f t="shared" si="61"/>
        <v>0</v>
      </c>
      <c r="AYM116">
        <f t="shared" si="61"/>
        <v>0</v>
      </c>
      <c r="AYN116">
        <f t="shared" si="61"/>
        <v>0</v>
      </c>
      <c r="AYO116">
        <f t="shared" si="61"/>
        <v>0</v>
      </c>
      <c r="AYP116">
        <f t="shared" si="61"/>
        <v>0</v>
      </c>
      <c r="AYQ116">
        <f t="shared" si="61"/>
        <v>0</v>
      </c>
      <c r="AYR116">
        <f t="shared" si="61"/>
        <v>0</v>
      </c>
      <c r="AYS116">
        <f t="shared" si="61"/>
        <v>0</v>
      </c>
      <c r="AYT116">
        <f t="shared" si="61"/>
        <v>0</v>
      </c>
      <c r="AYU116">
        <f t="shared" si="61"/>
        <v>0</v>
      </c>
      <c r="AYV116">
        <f t="shared" si="61"/>
        <v>0</v>
      </c>
      <c r="AYW116">
        <f t="shared" si="61"/>
        <v>0</v>
      </c>
      <c r="AYX116">
        <f t="shared" si="61"/>
        <v>0</v>
      </c>
      <c r="AYY116">
        <f t="shared" si="61"/>
        <v>0</v>
      </c>
      <c r="AYZ116">
        <f t="shared" si="61"/>
        <v>0</v>
      </c>
      <c r="AZA116">
        <f t="shared" si="61"/>
        <v>0</v>
      </c>
      <c r="AZB116">
        <f t="shared" si="61"/>
        <v>0</v>
      </c>
      <c r="AZC116">
        <f t="shared" si="61"/>
        <v>0</v>
      </c>
      <c r="AZD116">
        <f t="shared" si="61"/>
        <v>0</v>
      </c>
      <c r="AZE116">
        <f t="shared" si="61"/>
        <v>0</v>
      </c>
      <c r="AZF116">
        <f t="shared" si="61"/>
        <v>0</v>
      </c>
      <c r="AZG116">
        <f t="shared" ref="AZG116:BBR116" si="62">AZG11</f>
        <v>0</v>
      </c>
      <c r="AZH116">
        <f t="shared" si="62"/>
        <v>0</v>
      </c>
      <c r="AZI116">
        <f t="shared" si="62"/>
        <v>0</v>
      </c>
      <c r="AZJ116">
        <f t="shared" si="62"/>
        <v>0</v>
      </c>
      <c r="AZK116">
        <f t="shared" si="62"/>
        <v>0</v>
      </c>
      <c r="AZL116">
        <f t="shared" si="62"/>
        <v>0</v>
      </c>
      <c r="AZM116">
        <f t="shared" si="62"/>
        <v>0</v>
      </c>
      <c r="AZN116">
        <f t="shared" si="62"/>
        <v>0</v>
      </c>
      <c r="AZO116">
        <f t="shared" si="62"/>
        <v>0</v>
      </c>
      <c r="AZP116">
        <f t="shared" si="62"/>
        <v>0</v>
      </c>
      <c r="AZQ116">
        <f t="shared" si="62"/>
        <v>0</v>
      </c>
      <c r="AZR116">
        <f t="shared" si="62"/>
        <v>0</v>
      </c>
      <c r="AZS116">
        <f t="shared" si="62"/>
        <v>0</v>
      </c>
      <c r="AZT116">
        <f t="shared" si="62"/>
        <v>0</v>
      </c>
      <c r="AZU116">
        <f t="shared" si="62"/>
        <v>0</v>
      </c>
      <c r="AZV116">
        <f t="shared" si="62"/>
        <v>0</v>
      </c>
      <c r="AZW116">
        <f t="shared" si="62"/>
        <v>0</v>
      </c>
      <c r="AZX116">
        <f t="shared" si="62"/>
        <v>0</v>
      </c>
      <c r="AZY116">
        <f t="shared" si="62"/>
        <v>0</v>
      </c>
      <c r="AZZ116">
        <f t="shared" si="62"/>
        <v>0</v>
      </c>
      <c r="BAA116">
        <f t="shared" si="62"/>
        <v>0</v>
      </c>
      <c r="BAB116">
        <f t="shared" si="62"/>
        <v>0</v>
      </c>
      <c r="BAC116">
        <f t="shared" si="62"/>
        <v>0</v>
      </c>
      <c r="BAD116">
        <f t="shared" si="62"/>
        <v>0</v>
      </c>
      <c r="BAE116">
        <f t="shared" si="62"/>
        <v>0</v>
      </c>
      <c r="BAF116">
        <f t="shared" si="62"/>
        <v>0</v>
      </c>
      <c r="BAG116">
        <f t="shared" si="62"/>
        <v>0</v>
      </c>
      <c r="BAH116">
        <f t="shared" si="62"/>
        <v>0</v>
      </c>
      <c r="BAI116">
        <f t="shared" si="62"/>
        <v>0</v>
      </c>
      <c r="BAJ116">
        <f t="shared" si="62"/>
        <v>0</v>
      </c>
      <c r="BAK116">
        <f t="shared" si="62"/>
        <v>0</v>
      </c>
      <c r="BAL116">
        <f t="shared" si="62"/>
        <v>0</v>
      </c>
      <c r="BAM116">
        <f t="shared" si="62"/>
        <v>0</v>
      </c>
      <c r="BAN116">
        <f t="shared" si="62"/>
        <v>0</v>
      </c>
      <c r="BAO116">
        <f t="shared" si="62"/>
        <v>0</v>
      </c>
      <c r="BAP116">
        <f t="shared" si="62"/>
        <v>0</v>
      </c>
      <c r="BAQ116">
        <f t="shared" si="62"/>
        <v>0</v>
      </c>
      <c r="BAR116">
        <f t="shared" si="62"/>
        <v>0</v>
      </c>
      <c r="BAS116">
        <f t="shared" si="62"/>
        <v>0</v>
      </c>
      <c r="BAT116">
        <f t="shared" si="62"/>
        <v>0</v>
      </c>
      <c r="BAU116">
        <f t="shared" si="62"/>
        <v>0</v>
      </c>
      <c r="BAV116">
        <f t="shared" si="62"/>
        <v>0</v>
      </c>
      <c r="BAW116">
        <f t="shared" si="62"/>
        <v>0</v>
      </c>
      <c r="BAX116">
        <f t="shared" si="62"/>
        <v>0</v>
      </c>
      <c r="BAY116">
        <f t="shared" si="62"/>
        <v>0</v>
      </c>
      <c r="BAZ116">
        <f t="shared" si="62"/>
        <v>0</v>
      </c>
      <c r="BBA116">
        <f t="shared" si="62"/>
        <v>0</v>
      </c>
      <c r="BBB116">
        <f t="shared" si="62"/>
        <v>0</v>
      </c>
      <c r="BBC116">
        <f t="shared" si="62"/>
        <v>0</v>
      </c>
      <c r="BBD116">
        <f t="shared" si="62"/>
        <v>0</v>
      </c>
      <c r="BBE116">
        <f t="shared" si="62"/>
        <v>0</v>
      </c>
      <c r="BBF116">
        <f t="shared" si="62"/>
        <v>0</v>
      </c>
      <c r="BBG116">
        <f t="shared" si="62"/>
        <v>0</v>
      </c>
      <c r="BBH116">
        <f t="shared" si="62"/>
        <v>0</v>
      </c>
      <c r="BBI116">
        <f t="shared" si="62"/>
        <v>0</v>
      </c>
      <c r="BBJ116">
        <f t="shared" si="62"/>
        <v>0</v>
      </c>
      <c r="BBK116">
        <f t="shared" si="62"/>
        <v>0</v>
      </c>
      <c r="BBL116">
        <f t="shared" si="62"/>
        <v>0</v>
      </c>
      <c r="BBM116">
        <f t="shared" si="62"/>
        <v>0</v>
      </c>
      <c r="BBN116">
        <f t="shared" si="62"/>
        <v>0</v>
      </c>
      <c r="BBO116">
        <f t="shared" si="62"/>
        <v>0</v>
      </c>
      <c r="BBP116">
        <f t="shared" si="62"/>
        <v>0</v>
      </c>
      <c r="BBQ116">
        <f t="shared" si="62"/>
        <v>0</v>
      </c>
      <c r="BBR116">
        <f t="shared" si="62"/>
        <v>0</v>
      </c>
      <c r="BBS116">
        <f t="shared" ref="BBS116:BED116" si="63">BBS11</f>
        <v>0</v>
      </c>
      <c r="BBT116">
        <f t="shared" si="63"/>
        <v>0</v>
      </c>
      <c r="BBU116">
        <f t="shared" si="63"/>
        <v>0</v>
      </c>
      <c r="BBV116">
        <f t="shared" si="63"/>
        <v>0</v>
      </c>
      <c r="BBW116">
        <f t="shared" si="63"/>
        <v>0</v>
      </c>
      <c r="BBX116">
        <f t="shared" si="63"/>
        <v>0</v>
      </c>
      <c r="BBY116">
        <f t="shared" si="63"/>
        <v>0</v>
      </c>
      <c r="BBZ116">
        <f t="shared" si="63"/>
        <v>0</v>
      </c>
      <c r="BCA116">
        <f t="shared" si="63"/>
        <v>0</v>
      </c>
      <c r="BCB116">
        <f t="shared" si="63"/>
        <v>0</v>
      </c>
      <c r="BCC116">
        <f t="shared" si="63"/>
        <v>0</v>
      </c>
      <c r="BCD116">
        <f t="shared" si="63"/>
        <v>0</v>
      </c>
      <c r="BCE116">
        <f t="shared" si="63"/>
        <v>0</v>
      </c>
      <c r="BCF116">
        <f t="shared" si="63"/>
        <v>0</v>
      </c>
      <c r="BCG116">
        <f t="shared" si="63"/>
        <v>0</v>
      </c>
      <c r="BCH116">
        <f t="shared" si="63"/>
        <v>0</v>
      </c>
      <c r="BCI116">
        <f t="shared" si="63"/>
        <v>0</v>
      </c>
      <c r="BCJ116">
        <f t="shared" si="63"/>
        <v>0</v>
      </c>
      <c r="BCK116">
        <f t="shared" si="63"/>
        <v>0</v>
      </c>
      <c r="BCL116">
        <f t="shared" si="63"/>
        <v>0</v>
      </c>
      <c r="BCM116">
        <f t="shared" si="63"/>
        <v>0</v>
      </c>
      <c r="BCN116">
        <f t="shared" si="63"/>
        <v>0</v>
      </c>
      <c r="BCO116">
        <f t="shared" si="63"/>
        <v>0</v>
      </c>
      <c r="BCP116">
        <f t="shared" si="63"/>
        <v>0</v>
      </c>
      <c r="BCQ116">
        <f t="shared" si="63"/>
        <v>0</v>
      </c>
      <c r="BCR116">
        <f t="shared" si="63"/>
        <v>0</v>
      </c>
      <c r="BCS116">
        <f t="shared" si="63"/>
        <v>0</v>
      </c>
      <c r="BCT116">
        <f t="shared" si="63"/>
        <v>0</v>
      </c>
      <c r="BCU116">
        <f t="shared" si="63"/>
        <v>0</v>
      </c>
      <c r="BCV116">
        <f t="shared" si="63"/>
        <v>0</v>
      </c>
      <c r="BCW116">
        <f t="shared" si="63"/>
        <v>0</v>
      </c>
      <c r="BCX116">
        <f t="shared" si="63"/>
        <v>0</v>
      </c>
      <c r="BCY116">
        <f t="shared" si="63"/>
        <v>0</v>
      </c>
      <c r="BCZ116">
        <f t="shared" si="63"/>
        <v>0</v>
      </c>
      <c r="BDA116">
        <f t="shared" si="63"/>
        <v>0</v>
      </c>
      <c r="BDB116">
        <f t="shared" si="63"/>
        <v>0</v>
      </c>
      <c r="BDC116">
        <f t="shared" si="63"/>
        <v>0</v>
      </c>
      <c r="BDD116">
        <f t="shared" si="63"/>
        <v>0</v>
      </c>
      <c r="BDE116">
        <f t="shared" si="63"/>
        <v>0</v>
      </c>
      <c r="BDF116">
        <f t="shared" si="63"/>
        <v>0</v>
      </c>
      <c r="BDG116">
        <f t="shared" si="63"/>
        <v>0</v>
      </c>
      <c r="BDH116">
        <f t="shared" si="63"/>
        <v>0</v>
      </c>
      <c r="BDI116">
        <f t="shared" si="63"/>
        <v>0</v>
      </c>
      <c r="BDJ116">
        <f t="shared" si="63"/>
        <v>0</v>
      </c>
      <c r="BDK116">
        <f t="shared" si="63"/>
        <v>0</v>
      </c>
      <c r="BDL116">
        <f t="shared" si="63"/>
        <v>0</v>
      </c>
      <c r="BDM116">
        <f t="shared" si="63"/>
        <v>0</v>
      </c>
      <c r="BDN116">
        <f t="shared" si="63"/>
        <v>0</v>
      </c>
      <c r="BDO116">
        <f t="shared" si="63"/>
        <v>0</v>
      </c>
      <c r="BDP116">
        <f t="shared" si="63"/>
        <v>0</v>
      </c>
      <c r="BDQ116">
        <f t="shared" si="63"/>
        <v>0</v>
      </c>
      <c r="BDR116">
        <f t="shared" si="63"/>
        <v>0</v>
      </c>
      <c r="BDS116">
        <f t="shared" si="63"/>
        <v>0</v>
      </c>
      <c r="BDT116">
        <f t="shared" si="63"/>
        <v>0</v>
      </c>
      <c r="BDU116">
        <f t="shared" si="63"/>
        <v>0</v>
      </c>
      <c r="BDV116">
        <f t="shared" si="63"/>
        <v>0</v>
      </c>
      <c r="BDW116">
        <f t="shared" si="63"/>
        <v>0</v>
      </c>
      <c r="BDX116">
        <f t="shared" si="63"/>
        <v>0</v>
      </c>
      <c r="BDY116">
        <f t="shared" si="63"/>
        <v>0</v>
      </c>
      <c r="BDZ116">
        <f t="shared" si="63"/>
        <v>0</v>
      </c>
      <c r="BEA116">
        <f t="shared" si="63"/>
        <v>0</v>
      </c>
      <c r="BEB116">
        <f t="shared" si="63"/>
        <v>0</v>
      </c>
      <c r="BEC116">
        <f t="shared" si="63"/>
        <v>0</v>
      </c>
      <c r="BED116">
        <f t="shared" si="63"/>
        <v>0</v>
      </c>
      <c r="BEE116">
        <f t="shared" ref="BEE116:BGP116" si="64">BEE11</f>
        <v>0</v>
      </c>
      <c r="BEF116">
        <f t="shared" si="64"/>
        <v>0</v>
      </c>
      <c r="BEG116">
        <f t="shared" si="64"/>
        <v>0</v>
      </c>
      <c r="BEH116">
        <f t="shared" si="64"/>
        <v>0</v>
      </c>
      <c r="BEI116">
        <f t="shared" si="64"/>
        <v>0</v>
      </c>
      <c r="BEJ116">
        <f t="shared" si="64"/>
        <v>0</v>
      </c>
      <c r="BEK116">
        <f t="shared" si="64"/>
        <v>0</v>
      </c>
      <c r="BEL116">
        <f t="shared" si="64"/>
        <v>0</v>
      </c>
      <c r="BEM116">
        <f t="shared" si="64"/>
        <v>0</v>
      </c>
      <c r="BEN116">
        <f t="shared" si="64"/>
        <v>0</v>
      </c>
      <c r="BEO116">
        <f t="shared" si="64"/>
        <v>0</v>
      </c>
      <c r="BEP116">
        <f t="shared" si="64"/>
        <v>0</v>
      </c>
      <c r="BEQ116">
        <f t="shared" si="64"/>
        <v>0</v>
      </c>
      <c r="BER116">
        <f t="shared" si="64"/>
        <v>0</v>
      </c>
      <c r="BES116">
        <f t="shared" si="64"/>
        <v>0</v>
      </c>
      <c r="BET116">
        <f t="shared" si="64"/>
        <v>0</v>
      </c>
      <c r="BEU116">
        <f t="shared" si="64"/>
        <v>0</v>
      </c>
      <c r="BEV116">
        <f t="shared" si="64"/>
        <v>0</v>
      </c>
      <c r="BEW116">
        <f t="shared" si="64"/>
        <v>0</v>
      </c>
      <c r="BEX116">
        <f t="shared" si="64"/>
        <v>0</v>
      </c>
      <c r="BEY116">
        <f t="shared" si="64"/>
        <v>0</v>
      </c>
      <c r="BEZ116">
        <f t="shared" si="64"/>
        <v>0</v>
      </c>
      <c r="BFA116">
        <f t="shared" si="64"/>
        <v>0</v>
      </c>
      <c r="BFB116">
        <f t="shared" si="64"/>
        <v>0</v>
      </c>
      <c r="BFC116">
        <f t="shared" si="64"/>
        <v>0</v>
      </c>
      <c r="BFD116">
        <f t="shared" si="64"/>
        <v>0</v>
      </c>
      <c r="BFE116">
        <f t="shared" si="64"/>
        <v>0</v>
      </c>
      <c r="BFF116">
        <f t="shared" si="64"/>
        <v>0</v>
      </c>
      <c r="BFG116">
        <f t="shared" si="64"/>
        <v>0</v>
      </c>
      <c r="BFH116">
        <f t="shared" si="64"/>
        <v>0</v>
      </c>
      <c r="BFI116">
        <f t="shared" si="64"/>
        <v>0</v>
      </c>
      <c r="BFJ116">
        <f t="shared" si="64"/>
        <v>0</v>
      </c>
      <c r="BFK116">
        <f t="shared" si="64"/>
        <v>0</v>
      </c>
      <c r="BFL116">
        <f t="shared" si="64"/>
        <v>0</v>
      </c>
      <c r="BFM116">
        <f t="shared" si="64"/>
        <v>0</v>
      </c>
      <c r="BFN116">
        <f t="shared" si="64"/>
        <v>0</v>
      </c>
      <c r="BFO116">
        <f t="shared" si="64"/>
        <v>0</v>
      </c>
      <c r="BFP116">
        <f t="shared" si="64"/>
        <v>0</v>
      </c>
      <c r="BFQ116">
        <f t="shared" si="64"/>
        <v>0</v>
      </c>
      <c r="BFR116">
        <f t="shared" si="64"/>
        <v>0</v>
      </c>
      <c r="BFS116">
        <f t="shared" si="64"/>
        <v>0</v>
      </c>
      <c r="BFT116">
        <f t="shared" si="64"/>
        <v>0</v>
      </c>
      <c r="BFU116">
        <f t="shared" si="64"/>
        <v>0</v>
      </c>
      <c r="BFV116">
        <f t="shared" si="64"/>
        <v>0</v>
      </c>
      <c r="BFW116">
        <f t="shared" si="64"/>
        <v>0</v>
      </c>
      <c r="BFX116">
        <f t="shared" si="64"/>
        <v>0</v>
      </c>
      <c r="BFY116">
        <f t="shared" si="64"/>
        <v>0</v>
      </c>
      <c r="BFZ116">
        <f t="shared" si="64"/>
        <v>0</v>
      </c>
      <c r="BGA116">
        <f t="shared" si="64"/>
        <v>0</v>
      </c>
      <c r="BGB116">
        <f t="shared" si="64"/>
        <v>0</v>
      </c>
      <c r="BGC116">
        <f t="shared" si="64"/>
        <v>0</v>
      </c>
      <c r="BGD116">
        <f t="shared" si="64"/>
        <v>0</v>
      </c>
      <c r="BGE116">
        <f t="shared" si="64"/>
        <v>0</v>
      </c>
      <c r="BGF116">
        <f t="shared" si="64"/>
        <v>0</v>
      </c>
      <c r="BGG116">
        <f t="shared" si="64"/>
        <v>0</v>
      </c>
      <c r="BGH116">
        <f t="shared" si="64"/>
        <v>0</v>
      </c>
      <c r="BGI116">
        <f t="shared" si="64"/>
        <v>0</v>
      </c>
      <c r="BGJ116">
        <f t="shared" si="64"/>
        <v>0</v>
      </c>
      <c r="BGK116">
        <f t="shared" si="64"/>
        <v>0</v>
      </c>
      <c r="BGL116">
        <f t="shared" si="64"/>
        <v>0</v>
      </c>
      <c r="BGM116">
        <f t="shared" si="64"/>
        <v>0</v>
      </c>
      <c r="BGN116">
        <f t="shared" si="64"/>
        <v>0</v>
      </c>
      <c r="BGO116">
        <f t="shared" si="64"/>
        <v>0</v>
      </c>
      <c r="BGP116">
        <f t="shared" si="64"/>
        <v>0</v>
      </c>
      <c r="BGQ116">
        <f t="shared" ref="BGQ116:BJB116" si="65">BGQ11</f>
        <v>0</v>
      </c>
      <c r="BGR116">
        <f t="shared" si="65"/>
        <v>0</v>
      </c>
      <c r="BGS116">
        <f t="shared" si="65"/>
        <v>0</v>
      </c>
      <c r="BGT116">
        <f t="shared" si="65"/>
        <v>0</v>
      </c>
      <c r="BGU116">
        <f t="shared" si="65"/>
        <v>0</v>
      </c>
      <c r="BGV116">
        <f t="shared" si="65"/>
        <v>0</v>
      </c>
      <c r="BGW116">
        <f t="shared" si="65"/>
        <v>0</v>
      </c>
      <c r="BGX116">
        <f t="shared" si="65"/>
        <v>0</v>
      </c>
      <c r="BGY116">
        <f t="shared" si="65"/>
        <v>0</v>
      </c>
      <c r="BGZ116">
        <f t="shared" si="65"/>
        <v>0</v>
      </c>
      <c r="BHA116">
        <f t="shared" si="65"/>
        <v>0</v>
      </c>
      <c r="BHB116">
        <f t="shared" si="65"/>
        <v>0</v>
      </c>
      <c r="BHC116">
        <f t="shared" si="65"/>
        <v>0</v>
      </c>
      <c r="BHD116">
        <f t="shared" si="65"/>
        <v>0</v>
      </c>
      <c r="BHE116">
        <f t="shared" si="65"/>
        <v>0</v>
      </c>
      <c r="BHF116">
        <f t="shared" si="65"/>
        <v>0</v>
      </c>
      <c r="BHG116">
        <f t="shared" si="65"/>
        <v>0</v>
      </c>
      <c r="BHH116">
        <f t="shared" si="65"/>
        <v>0</v>
      </c>
      <c r="BHI116">
        <f t="shared" si="65"/>
        <v>0</v>
      </c>
      <c r="BHJ116">
        <f t="shared" si="65"/>
        <v>0</v>
      </c>
      <c r="BHK116">
        <f t="shared" si="65"/>
        <v>0</v>
      </c>
      <c r="BHL116">
        <f t="shared" si="65"/>
        <v>0</v>
      </c>
      <c r="BHM116">
        <f t="shared" si="65"/>
        <v>0</v>
      </c>
      <c r="BHN116">
        <f t="shared" si="65"/>
        <v>0</v>
      </c>
      <c r="BHO116">
        <f t="shared" si="65"/>
        <v>0</v>
      </c>
      <c r="BHP116">
        <f t="shared" si="65"/>
        <v>0</v>
      </c>
      <c r="BHQ116">
        <f t="shared" si="65"/>
        <v>0</v>
      </c>
      <c r="BHR116">
        <f t="shared" si="65"/>
        <v>0</v>
      </c>
      <c r="BHS116">
        <f t="shared" si="65"/>
        <v>0</v>
      </c>
      <c r="BHT116">
        <f t="shared" si="65"/>
        <v>0</v>
      </c>
      <c r="BHU116">
        <f t="shared" si="65"/>
        <v>0</v>
      </c>
      <c r="BHV116">
        <f t="shared" si="65"/>
        <v>0</v>
      </c>
      <c r="BHW116">
        <f t="shared" si="65"/>
        <v>0</v>
      </c>
      <c r="BHX116">
        <f t="shared" si="65"/>
        <v>0</v>
      </c>
      <c r="BHY116">
        <f t="shared" si="65"/>
        <v>0</v>
      </c>
      <c r="BHZ116">
        <f t="shared" si="65"/>
        <v>0</v>
      </c>
      <c r="BIA116">
        <f t="shared" si="65"/>
        <v>0</v>
      </c>
      <c r="BIB116">
        <f t="shared" si="65"/>
        <v>0</v>
      </c>
      <c r="BIC116">
        <f t="shared" si="65"/>
        <v>0</v>
      </c>
      <c r="BID116">
        <f t="shared" si="65"/>
        <v>0</v>
      </c>
      <c r="BIE116">
        <f t="shared" si="65"/>
        <v>0</v>
      </c>
      <c r="BIF116">
        <f t="shared" si="65"/>
        <v>0</v>
      </c>
      <c r="BIG116">
        <f t="shared" si="65"/>
        <v>0</v>
      </c>
      <c r="BIH116">
        <f t="shared" si="65"/>
        <v>0</v>
      </c>
      <c r="BII116">
        <f t="shared" si="65"/>
        <v>0</v>
      </c>
      <c r="BIJ116">
        <f t="shared" si="65"/>
        <v>0</v>
      </c>
      <c r="BIK116">
        <f t="shared" si="65"/>
        <v>0</v>
      </c>
      <c r="BIL116">
        <f t="shared" si="65"/>
        <v>0</v>
      </c>
      <c r="BIM116">
        <f t="shared" si="65"/>
        <v>0</v>
      </c>
      <c r="BIN116">
        <f t="shared" si="65"/>
        <v>0</v>
      </c>
      <c r="BIO116">
        <f t="shared" si="65"/>
        <v>0</v>
      </c>
      <c r="BIP116">
        <f t="shared" si="65"/>
        <v>0</v>
      </c>
      <c r="BIQ116">
        <f t="shared" si="65"/>
        <v>0</v>
      </c>
      <c r="BIR116">
        <f t="shared" si="65"/>
        <v>0</v>
      </c>
      <c r="BIS116">
        <f t="shared" si="65"/>
        <v>0</v>
      </c>
      <c r="BIT116">
        <f t="shared" si="65"/>
        <v>0</v>
      </c>
      <c r="BIU116">
        <f t="shared" si="65"/>
        <v>0</v>
      </c>
      <c r="BIV116">
        <f t="shared" si="65"/>
        <v>0</v>
      </c>
      <c r="BIW116">
        <f t="shared" si="65"/>
        <v>0</v>
      </c>
      <c r="BIX116">
        <f t="shared" si="65"/>
        <v>0</v>
      </c>
      <c r="BIY116">
        <f t="shared" si="65"/>
        <v>0</v>
      </c>
      <c r="BIZ116">
        <f t="shared" si="65"/>
        <v>0</v>
      </c>
      <c r="BJA116">
        <f t="shared" si="65"/>
        <v>0</v>
      </c>
      <c r="BJB116">
        <f t="shared" si="65"/>
        <v>0</v>
      </c>
      <c r="BJC116">
        <f t="shared" ref="BJC116:BLN116" si="66">BJC11</f>
        <v>0</v>
      </c>
      <c r="BJD116">
        <f t="shared" si="66"/>
        <v>0</v>
      </c>
      <c r="BJE116">
        <f t="shared" si="66"/>
        <v>0</v>
      </c>
      <c r="BJF116">
        <f t="shared" si="66"/>
        <v>0</v>
      </c>
      <c r="BJG116">
        <f t="shared" si="66"/>
        <v>0</v>
      </c>
      <c r="BJH116">
        <f t="shared" si="66"/>
        <v>0</v>
      </c>
      <c r="BJI116">
        <f t="shared" si="66"/>
        <v>0</v>
      </c>
      <c r="BJJ116">
        <f t="shared" si="66"/>
        <v>0</v>
      </c>
      <c r="BJK116">
        <f t="shared" si="66"/>
        <v>0</v>
      </c>
      <c r="BJL116">
        <f t="shared" si="66"/>
        <v>0</v>
      </c>
      <c r="BJM116">
        <f t="shared" si="66"/>
        <v>0</v>
      </c>
      <c r="BJN116">
        <f t="shared" si="66"/>
        <v>0</v>
      </c>
      <c r="BJO116">
        <f t="shared" si="66"/>
        <v>0</v>
      </c>
      <c r="BJP116">
        <f t="shared" si="66"/>
        <v>0</v>
      </c>
      <c r="BJQ116">
        <f t="shared" si="66"/>
        <v>0</v>
      </c>
      <c r="BJR116">
        <f t="shared" si="66"/>
        <v>0</v>
      </c>
      <c r="BJS116">
        <f t="shared" si="66"/>
        <v>0</v>
      </c>
      <c r="BJT116">
        <f t="shared" si="66"/>
        <v>0</v>
      </c>
      <c r="BJU116">
        <f t="shared" si="66"/>
        <v>0</v>
      </c>
      <c r="BJV116">
        <f t="shared" si="66"/>
        <v>0</v>
      </c>
      <c r="BJW116">
        <f t="shared" si="66"/>
        <v>0</v>
      </c>
      <c r="BJX116">
        <f t="shared" si="66"/>
        <v>0</v>
      </c>
      <c r="BJY116">
        <f t="shared" si="66"/>
        <v>0</v>
      </c>
      <c r="BJZ116">
        <f t="shared" si="66"/>
        <v>0</v>
      </c>
      <c r="BKA116">
        <f t="shared" si="66"/>
        <v>0</v>
      </c>
      <c r="BKB116">
        <f t="shared" si="66"/>
        <v>0</v>
      </c>
      <c r="BKC116">
        <f t="shared" si="66"/>
        <v>0</v>
      </c>
      <c r="BKD116">
        <f t="shared" si="66"/>
        <v>0</v>
      </c>
      <c r="BKE116">
        <f t="shared" si="66"/>
        <v>0</v>
      </c>
      <c r="BKF116">
        <f t="shared" si="66"/>
        <v>0</v>
      </c>
      <c r="BKG116">
        <f t="shared" si="66"/>
        <v>0</v>
      </c>
      <c r="BKH116">
        <f t="shared" si="66"/>
        <v>0</v>
      </c>
      <c r="BKI116">
        <f t="shared" si="66"/>
        <v>0</v>
      </c>
      <c r="BKJ116">
        <f t="shared" si="66"/>
        <v>0</v>
      </c>
      <c r="BKK116">
        <f t="shared" si="66"/>
        <v>0</v>
      </c>
      <c r="BKL116">
        <f t="shared" si="66"/>
        <v>0</v>
      </c>
      <c r="BKM116">
        <f t="shared" si="66"/>
        <v>0</v>
      </c>
      <c r="BKN116">
        <f t="shared" si="66"/>
        <v>0</v>
      </c>
      <c r="BKO116">
        <f t="shared" si="66"/>
        <v>0</v>
      </c>
      <c r="BKP116">
        <f t="shared" si="66"/>
        <v>0</v>
      </c>
      <c r="BKQ116">
        <f t="shared" si="66"/>
        <v>0</v>
      </c>
      <c r="BKR116">
        <f t="shared" si="66"/>
        <v>0</v>
      </c>
      <c r="BKS116">
        <f t="shared" si="66"/>
        <v>0</v>
      </c>
      <c r="BKT116">
        <f t="shared" si="66"/>
        <v>0</v>
      </c>
      <c r="BKU116">
        <f t="shared" si="66"/>
        <v>0</v>
      </c>
      <c r="BKV116">
        <f t="shared" si="66"/>
        <v>0</v>
      </c>
      <c r="BKW116">
        <f t="shared" si="66"/>
        <v>0</v>
      </c>
      <c r="BKX116">
        <f t="shared" si="66"/>
        <v>0</v>
      </c>
      <c r="BKY116">
        <f t="shared" si="66"/>
        <v>0</v>
      </c>
      <c r="BKZ116">
        <f t="shared" si="66"/>
        <v>0</v>
      </c>
      <c r="BLA116">
        <f t="shared" si="66"/>
        <v>0</v>
      </c>
      <c r="BLB116">
        <f t="shared" si="66"/>
        <v>0</v>
      </c>
      <c r="BLC116">
        <f t="shared" si="66"/>
        <v>0</v>
      </c>
      <c r="BLD116">
        <f t="shared" si="66"/>
        <v>0</v>
      </c>
      <c r="BLE116">
        <f t="shared" si="66"/>
        <v>0</v>
      </c>
      <c r="BLF116">
        <f t="shared" si="66"/>
        <v>0</v>
      </c>
      <c r="BLG116">
        <f t="shared" si="66"/>
        <v>0</v>
      </c>
      <c r="BLH116">
        <f t="shared" si="66"/>
        <v>0</v>
      </c>
      <c r="BLI116">
        <f t="shared" si="66"/>
        <v>0</v>
      </c>
      <c r="BLJ116">
        <f t="shared" si="66"/>
        <v>0</v>
      </c>
      <c r="BLK116">
        <f t="shared" si="66"/>
        <v>0</v>
      </c>
      <c r="BLL116">
        <f t="shared" si="66"/>
        <v>0</v>
      </c>
      <c r="BLM116">
        <f t="shared" si="66"/>
        <v>0</v>
      </c>
      <c r="BLN116">
        <f t="shared" si="66"/>
        <v>0</v>
      </c>
      <c r="BLO116">
        <f t="shared" ref="BLO116:BNZ116" si="67">BLO11</f>
        <v>0</v>
      </c>
      <c r="BLP116">
        <f t="shared" si="67"/>
        <v>0</v>
      </c>
      <c r="BLQ116">
        <f t="shared" si="67"/>
        <v>0</v>
      </c>
      <c r="BLR116">
        <f t="shared" si="67"/>
        <v>0</v>
      </c>
      <c r="BLS116">
        <f t="shared" si="67"/>
        <v>0</v>
      </c>
      <c r="BLT116">
        <f t="shared" si="67"/>
        <v>0</v>
      </c>
      <c r="BLU116">
        <f t="shared" si="67"/>
        <v>0</v>
      </c>
      <c r="BLV116">
        <f t="shared" si="67"/>
        <v>0</v>
      </c>
      <c r="BLW116">
        <f t="shared" si="67"/>
        <v>0</v>
      </c>
      <c r="BLX116">
        <f t="shared" si="67"/>
        <v>0</v>
      </c>
      <c r="BLY116">
        <f t="shared" si="67"/>
        <v>0</v>
      </c>
      <c r="BLZ116">
        <f t="shared" si="67"/>
        <v>0</v>
      </c>
      <c r="BMA116">
        <f t="shared" si="67"/>
        <v>0</v>
      </c>
      <c r="BMB116">
        <f t="shared" si="67"/>
        <v>0</v>
      </c>
      <c r="BMC116">
        <f t="shared" si="67"/>
        <v>0</v>
      </c>
      <c r="BMD116">
        <f t="shared" si="67"/>
        <v>0</v>
      </c>
      <c r="BME116">
        <f t="shared" si="67"/>
        <v>0</v>
      </c>
      <c r="BMF116">
        <f t="shared" si="67"/>
        <v>0</v>
      </c>
      <c r="BMG116">
        <f t="shared" si="67"/>
        <v>0</v>
      </c>
      <c r="BMH116">
        <f t="shared" si="67"/>
        <v>0</v>
      </c>
      <c r="BMI116">
        <f t="shared" si="67"/>
        <v>0</v>
      </c>
      <c r="BMJ116">
        <f t="shared" si="67"/>
        <v>0</v>
      </c>
      <c r="BMK116">
        <f t="shared" si="67"/>
        <v>0</v>
      </c>
      <c r="BML116">
        <f t="shared" si="67"/>
        <v>0</v>
      </c>
      <c r="BMM116">
        <f t="shared" si="67"/>
        <v>0</v>
      </c>
      <c r="BMN116">
        <f t="shared" si="67"/>
        <v>0</v>
      </c>
      <c r="BMO116">
        <f t="shared" si="67"/>
        <v>0</v>
      </c>
      <c r="BMP116">
        <f t="shared" si="67"/>
        <v>0</v>
      </c>
      <c r="BMQ116">
        <f t="shared" si="67"/>
        <v>0</v>
      </c>
      <c r="BMR116">
        <f t="shared" si="67"/>
        <v>0</v>
      </c>
      <c r="BMS116">
        <f t="shared" si="67"/>
        <v>0</v>
      </c>
      <c r="BMT116">
        <f t="shared" si="67"/>
        <v>0</v>
      </c>
      <c r="BMU116">
        <f t="shared" si="67"/>
        <v>0</v>
      </c>
      <c r="BMV116">
        <f t="shared" si="67"/>
        <v>0</v>
      </c>
      <c r="BMW116">
        <f t="shared" si="67"/>
        <v>0</v>
      </c>
      <c r="BMX116">
        <f t="shared" si="67"/>
        <v>0</v>
      </c>
      <c r="BMY116">
        <f t="shared" si="67"/>
        <v>0</v>
      </c>
      <c r="BMZ116">
        <f t="shared" si="67"/>
        <v>0</v>
      </c>
      <c r="BNA116">
        <f t="shared" si="67"/>
        <v>0</v>
      </c>
      <c r="BNB116">
        <f t="shared" si="67"/>
        <v>0</v>
      </c>
      <c r="BNC116">
        <f t="shared" si="67"/>
        <v>0</v>
      </c>
      <c r="BND116">
        <f t="shared" si="67"/>
        <v>0</v>
      </c>
      <c r="BNE116">
        <f t="shared" si="67"/>
        <v>0</v>
      </c>
      <c r="BNF116">
        <f t="shared" si="67"/>
        <v>0</v>
      </c>
      <c r="BNG116">
        <f t="shared" si="67"/>
        <v>0</v>
      </c>
      <c r="BNH116">
        <f t="shared" si="67"/>
        <v>0</v>
      </c>
      <c r="BNI116">
        <f t="shared" si="67"/>
        <v>0</v>
      </c>
      <c r="BNJ116">
        <f t="shared" si="67"/>
        <v>0</v>
      </c>
      <c r="BNK116">
        <f t="shared" si="67"/>
        <v>0</v>
      </c>
      <c r="BNL116">
        <f t="shared" si="67"/>
        <v>0</v>
      </c>
      <c r="BNM116">
        <f t="shared" si="67"/>
        <v>0</v>
      </c>
      <c r="BNN116">
        <f t="shared" si="67"/>
        <v>0</v>
      </c>
      <c r="BNO116">
        <f t="shared" si="67"/>
        <v>0</v>
      </c>
      <c r="BNP116">
        <f t="shared" si="67"/>
        <v>0</v>
      </c>
      <c r="BNQ116">
        <f t="shared" si="67"/>
        <v>0</v>
      </c>
      <c r="BNR116">
        <f t="shared" si="67"/>
        <v>0</v>
      </c>
      <c r="BNS116">
        <f t="shared" si="67"/>
        <v>0</v>
      </c>
      <c r="BNT116">
        <f t="shared" si="67"/>
        <v>0</v>
      </c>
      <c r="BNU116">
        <f t="shared" si="67"/>
        <v>0</v>
      </c>
      <c r="BNV116">
        <f t="shared" si="67"/>
        <v>0</v>
      </c>
      <c r="BNW116">
        <f t="shared" si="67"/>
        <v>0</v>
      </c>
      <c r="BNX116">
        <f t="shared" si="67"/>
        <v>0</v>
      </c>
      <c r="BNY116">
        <f t="shared" si="67"/>
        <v>0</v>
      </c>
      <c r="BNZ116">
        <f t="shared" si="67"/>
        <v>0</v>
      </c>
      <c r="BOA116">
        <f t="shared" ref="BOA116:BQL116" si="68">BOA11</f>
        <v>0</v>
      </c>
      <c r="BOB116">
        <f t="shared" si="68"/>
        <v>0</v>
      </c>
      <c r="BOC116">
        <f t="shared" si="68"/>
        <v>0</v>
      </c>
      <c r="BOD116">
        <f t="shared" si="68"/>
        <v>0</v>
      </c>
      <c r="BOE116">
        <f t="shared" si="68"/>
        <v>0</v>
      </c>
      <c r="BOF116">
        <f t="shared" si="68"/>
        <v>0</v>
      </c>
      <c r="BOG116">
        <f t="shared" si="68"/>
        <v>0</v>
      </c>
      <c r="BOH116">
        <f t="shared" si="68"/>
        <v>0</v>
      </c>
      <c r="BOI116">
        <f t="shared" si="68"/>
        <v>0</v>
      </c>
      <c r="BOJ116">
        <f t="shared" si="68"/>
        <v>0</v>
      </c>
      <c r="BOK116">
        <f t="shared" si="68"/>
        <v>0</v>
      </c>
      <c r="BOL116">
        <f t="shared" si="68"/>
        <v>0</v>
      </c>
      <c r="BOM116">
        <f t="shared" si="68"/>
        <v>0</v>
      </c>
      <c r="BON116">
        <f t="shared" si="68"/>
        <v>0</v>
      </c>
      <c r="BOO116">
        <f t="shared" si="68"/>
        <v>0</v>
      </c>
      <c r="BOP116">
        <f t="shared" si="68"/>
        <v>0</v>
      </c>
      <c r="BOQ116">
        <f t="shared" si="68"/>
        <v>0</v>
      </c>
      <c r="BOR116">
        <f t="shared" si="68"/>
        <v>0</v>
      </c>
      <c r="BOS116">
        <f t="shared" si="68"/>
        <v>0</v>
      </c>
      <c r="BOT116">
        <f t="shared" si="68"/>
        <v>0</v>
      </c>
      <c r="BOU116">
        <f t="shared" si="68"/>
        <v>0</v>
      </c>
      <c r="BOV116">
        <f t="shared" si="68"/>
        <v>0</v>
      </c>
      <c r="BOW116">
        <f t="shared" si="68"/>
        <v>0</v>
      </c>
      <c r="BOX116">
        <f t="shared" si="68"/>
        <v>0</v>
      </c>
      <c r="BOY116">
        <f t="shared" si="68"/>
        <v>0</v>
      </c>
      <c r="BOZ116">
        <f t="shared" si="68"/>
        <v>0</v>
      </c>
      <c r="BPA116">
        <f t="shared" si="68"/>
        <v>0</v>
      </c>
      <c r="BPB116">
        <f t="shared" si="68"/>
        <v>0</v>
      </c>
      <c r="BPC116">
        <f t="shared" si="68"/>
        <v>0</v>
      </c>
      <c r="BPD116">
        <f t="shared" si="68"/>
        <v>0</v>
      </c>
      <c r="BPE116">
        <f t="shared" si="68"/>
        <v>0</v>
      </c>
      <c r="BPF116">
        <f t="shared" si="68"/>
        <v>0</v>
      </c>
      <c r="BPG116">
        <f t="shared" si="68"/>
        <v>0</v>
      </c>
      <c r="BPH116">
        <f t="shared" si="68"/>
        <v>0</v>
      </c>
      <c r="BPI116">
        <f t="shared" si="68"/>
        <v>0</v>
      </c>
      <c r="BPJ116">
        <f t="shared" si="68"/>
        <v>0</v>
      </c>
      <c r="BPK116">
        <f t="shared" si="68"/>
        <v>0</v>
      </c>
      <c r="BPL116">
        <f t="shared" si="68"/>
        <v>0</v>
      </c>
      <c r="BPM116">
        <f t="shared" si="68"/>
        <v>0</v>
      </c>
      <c r="BPN116">
        <f t="shared" si="68"/>
        <v>0</v>
      </c>
      <c r="BPO116">
        <f t="shared" si="68"/>
        <v>0</v>
      </c>
      <c r="BPP116">
        <f t="shared" si="68"/>
        <v>0</v>
      </c>
      <c r="BPQ116">
        <f t="shared" si="68"/>
        <v>0</v>
      </c>
      <c r="BPR116">
        <f t="shared" si="68"/>
        <v>0</v>
      </c>
      <c r="BPS116">
        <f t="shared" si="68"/>
        <v>0</v>
      </c>
      <c r="BPT116">
        <f t="shared" si="68"/>
        <v>0</v>
      </c>
      <c r="BPU116">
        <f t="shared" si="68"/>
        <v>0</v>
      </c>
      <c r="BPV116">
        <f t="shared" si="68"/>
        <v>0</v>
      </c>
      <c r="BPW116">
        <f t="shared" si="68"/>
        <v>0</v>
      </c>
      <c r="BPX116">
        <f t="shared" si="68"/>
        <v>0</v>
      </c>
      <c r="BPY116">
        <f t="shared" si="68"/>
        <v>0</v>
      </c>
      <c r="BPZ116">
        <f t="shared" si="68"/>
        <v>0</v>
      </c>
      <c r="BQA116">
        <f t="shared" si="68"/>
        <v>0</v>
      </c>
      <c r="BQB116">
        <f t="shared" si="68"/>
        <v>0</v>
      </c>
      <c r="BQC116">
        <f t="shared" si="68"/>
        <v>0</v>
      </c>
      <c r="BQD116">
        <f t="shared" si="68"/>
        <v>0</v>
      </c>
      <c r="BQE116">
        <f t="shared" si="68"/>
        <v>0</v>
      </c>
      <c r="BQF116">
        <f t="shared" si="68"/>
        <v>0</v>
      </c>
      <c r="BQG116">
        <f t="shared" si="68"/>
        <v>0</v>
      </c>
      <c r="BQH116">
        <f t="shared" si="68"/>
        <v>0</v>
      </c>
      <c r="BQI116">
        <f t="shared" si="68"/>
        <v>0</v>
      </c>
      <c r="BQJ116">
        <f t="shared" si="68"/>
        <v>0</v>
      </c>
      <c r="BQK116">
        <f t="shared" si="68"/>
        <v>0</v>
      </c>
      <c r="BQL116">
        <f t="shared" si="68"/>
        <v>0</v>
      </c>
      <c r="BQM116">
        <f t="shared" ref="BQM116:BSX116" si="69">BQM11</f>
        <v>0</v>
      </c>
      <c r="BQN116">
        <f t="shared" si="69"/>
        <v>0</v>
      </c>
      <c r="BQO116">
        <f t="shared" si="69"/>
        <v>0</v>
      </c>
      <c r="BQP116">
        <f t="shared" si="69"/>
        <v>0</v>
      </c>
      <c r="BQQ116">
        <f t="shared" si="69"/>
        <v>0</v>
      </c>
      <c r="BQR116">
        <f t="shared" si="69"/>
        <v>0</v>
      </c>
      <c r="BQS116">
        <f t="shared" si="69"/>
        <v>0</v>
      </c>
      <c r="BQT116">
        <f t="shared" si="69"/>
        <v>0</v>
      </c>
      <c r="BQU116">
        <f t="shared" si="69"/>
        <v>0</v>
      </c>
      <c r="BQV116">
        <f t="shared" si="69"/>
        <v>0</v>
      </c>
      <c r="BQW116">
        <f t="shared" si="69"/>
        <v>0</v>
      </c>
      <c r="BQX116">
        <f t="shared" si="69"/>
        <v>0</v>
      </c>
      <c r="BQY116">
        <f t="shared" si="69"/>
        <v>0</v>
      </c>
      <c r="BQZ116">
        <f t="shared" si="69"/>
        <v>0</v>
      </c>
      <c r="BRA116">
        <f t="shared" si="69"/>
        <v>0</v>
      </c>
      <c r="BRB116">
        <f t="shared" si="69"/>
        <v>0</v>
      </c>
      <c r="BRC116">
        <f t="shared" si="69"/>
        <v>0</v>
      </c>
      <c r="BRD116">
        <f t="shared" si="69"/>
        <v>0</v>
      </c>
      <c r="BRE116">
        <f t="shared" si="69"/>
        <v>0</v>
      </c>
      <c r="BRF116">
        <f t="shared" si="69"/>
        <v>0</v>
      </c>
      <c r="BRG116">
        <f t="shared" si="69"/>
        <v>0</v>
      </c>
      <c r="BRH116">
        <f t="shared" si="69"/>
        <v>0</v>
      </c>
      <c r="BRI116">
        <f t="shared" si="69"/>
        <v>0</v>
      </c>
      <c r="BRJ116">
        <f t="shared" si="69"/>
        <v>0</v>
      </c>
      <c r="BRK116">
        <f t="shared" si="69"/>
        <v>0</v>
      </c>
      <c r="BRL116">
        <f t="shared" si="69"/>
        <v>0</v>
      </c>
      <c r="BRM116">
        <f t="shared" si="69"/>
        <v>0</v>
      </c>
      <c r="BRN116">
        <f t="shared" si="69"/>
        <v>0</v>
      </c>
      <c r="BRO116">
        <f t="shared" si="69"/>
        <v>0</v>
      </c>
      <c r="BRP116">
        <f t="shared" si="69"/>
        <v>0</v>
      </c>
      <c r="BRQ116">
        <f t="shared" si="69"/>
        <v>0</v>
      </c>
      <c r="BRR116">
        <f t="shared" si="69"/>
        <v>0</v>
      </c>
      <c r="BRS116">
        <f t="shared" si="69"/>
        <v>0</v>
      </c>
      <c r="BRT116">
        <f t="shared" si="69"/>
        <v>0</v>
      </c>
      <c r="BRU116">
        <f t="shared" si="69"/>
        <v>0</v>
      </c>
      <c r="BRV116">
        <f t="shared" si="69"/>
        <v>0</v>
      </c>
      <c r="BRW116">
        <f t="shared" si="69"/>
        <v>0</v>
      </c>
      <c r="BRX116">
        <f t="shared" si="69"/>
        <v>0</v>
      </c>
      <c r="BRY116">
        <f t="shared" si="69"/>
        <v>0</v>
      </c>
      <c r="BRZ116">
        <f t="shared" si="69"/>
        <v>0</v>
      </c>
      <c r="BSA116">
        <f t="shared" si="69"/>
        <v>0</v>
      </c>
      <c r="BSB116">
        <f t="shared" si="69"/>
        <v>0</v>
      </c>
      <c r="BSC116">
        <f t="shared" si="69"/>
        <v>0</v>
      </c>
      <c r="BSD116">
        <f t="shared" si="69"/>
        <v>0</v>
      </c>
      <c r="BSE116">
        <f t="shared" si="69"/>
        <v>0</v>
      </c>
      <c r="BSF116">
        <f t="shared" si="69"/>
        <v>0</v>
      </c>
      <c r="BSG116">
        <f t="shared" si="69"/>
        <v>0</v>
      </c>
      <c r="BSH116">
        <f t="shared" si="69"/>
        <v>0</v>
      </c>
      <c r="BSI116">
        <f t="shared" si="69"/>
        <v>0</v>
      </c>
      <c r="BSJ116">
        <f t="shared" si="69"/>
        <v>0</v>
      </c>
      <c r="BSK116">
        <f t="shared" si="69"/>
        <v>0</v>
      </c>
      <c r="BSL116">
        <f t="shared" si="69"/>
        <v>0</v>
      </c>
      <c r="BSM116">
        <f t="shared" si="69"/>
        <v>0</v>
      </c>
      <c r="BSN116">
        <f t="shared" si="69"/>
        <v>0</v>
      </c>
      <c r="BSO116">
        <f t="shared" si="69"/>
        <v>0</v>
      </c>
      <c r="BSP116">
        <f t="shared" si="69"/>
        <v>0</v>
      </c>
      <c r="BSQ116">
        <f t="shared" si="69"/>
        <v>0</v>
      </c>
      <c r="BSR116">
        <f t="shared" si="69"/>
        <v>0</v>
      </c>
      <c r="BSS116">
        <f t="shared" si="69"/>
        <v>0</v>
      </c>
      <c r="BST116">
        <f t="shared" si="69"/>
        <v>0</v>
      </c>
      <c r="BSU116">
        <f t="shared" si="69"/>
        <v>0</v>
      </c>
      <c r="BSV116">
        <f t="shared" si="69"/>
        <v>0</v>
      </c>
      <c r="BSW116">
        <f t="shared" si="69"/>
        <v>0</v>
      </c>
      <c r="BSX116">
        <f t="shared" si="69"/>
        <v>0</v>
      </c>
      <c r="BSY116">
        <f t="shared" ref="BSY116:BVJ116" si="70">BSY11</f>
        <v>0</v>
      </c>
      <c r="BSZ116">
        <f t="shared" si="70"/>
        <v>0</v>
      </c>
      <c r="BTA116">
        <f t="shared" si="70"/>
        <v>0</v>
      </c>
      <c r="BTB116">
        <f t="shared" si="70"/>
        <v>0</v>
      </c>
      <c r="BTC116">
        <f t="shared" si="70"/>
        <v>0</v>
      </c>
      <c r="BTD116">
        <f t="shared" si="70"/>
        <v>0</v>
      </c>
      <c r="BTE116">
        <f t="shared" si="70"/>
        <v>0</v>
      </c>
      <c r="BTF116">
        <f t="shared" si="70"/>
        <v>0</v>
      </c>
      <c r="BTG116">
        <f t="shared" si="70"/>
        <v>0</v>
      </c>
      <c r="BTH116">
        <f t="shared" si="70"/>
        <v>0</v>
      </c>
      <c r="BTI116">
        <f t="shared" si="70"/>
        <v>0</v>
      </c>
      <c r="BTJ116">
        <f t="shared" si="70"/>
        <v>0</v>
      </c>
      <c r="BTK116">
        <f t="shared" si="70"/>
        <v>0</v>
      </c>
      <c r="BTL116">
        <f t="shared" si="70"/>
        <v>0</v>
      </c>
      <c r="BTM116">
        <f t="shared" si="70"/>
        <v>0</v>
      </c>
      <c r="BTN116">
        <f t="shared" si="70"/>
        <v>0</v>
      </c>
      <c r="BTO116">
        <f t="shared" si="70"/>
        <v>0</v>
      </c>
      <c r="BTP116">
        <f t="shared" si="70"/>
        <v>0</v>
      </c>
      <c r="BTQ116">
        <f t="shared" si="70"/>
        <v>0</v>
      </c>
      <c r="BTR116">
        <f t="shared" si="70"/>
        <v>0</v>
      </c>
      <c r="BTS116">
        <f t="shared" si="70"/>
        <v>0</v>
      </c>
      <c r="BTT116">
        <f t="shared" si="70"/>
        <v>0</v>
      </c>
      <c r="BTU116">
        <f t="shared" si="70"/>
        <v>0</v>
      </c>
      <c r="BTV116">
        <f t="shared" si="70"/>
        <v>0</v>
      </c>
      <c r="BTW116">
        <f t="shared" si="70"/>
        <v>0</v>
      </c>
      <c r="BTX116">
        <f t="shared" si="70"/>
        <v>0</v>
      </c>
      <c r="BTY116">
        <f t="shared" si="70"/>
        <v>0</v>
      </c>
      <c r="BTZ116">
        <f t="shared" si="70"/>
        <v>0</v>
      </c>
      <c r="BUA116">
        <f t="shared" si="70"/>
        <v>0</v>
      </c>
      <c r="BUB116">
        <f t="shared" si="70"/>
        <v>0</v>
      </c>
      <c r="BUC116">
        <f t="shared" si="70"/>
        <v>0</v>
      </c>
      <c r="BUD116">
        <f t="shared" si="70"/>
        <v>0</v>
      </c>
      <c r="BUE116">
        <f t="shared" si="70"/>
        <v>0</v>
      </c>
      <c r="BUF116">
        <f t="shared" si="70"/>
        <v>0</v>
      </c>
      <c r="BUG116">
        <f t="shared" si="70"/>
        <v>0</v>
      </c>
      <c r="BUH116">
        <f t="shared" si="70"/>
        <v>0</v>
      </c>
      <c r="BUI116">
        <f t="shared" si="70"/>
        <v>0</v>
      </c>
      <c r="BUJ116">
        <f t="shared" si="70"/>
        <v>0</v>
      </c>
      <c r="BUK116">
        <f t="shared" si="70"/>
        <v>0</v>
      </c>
      <c r="BUL116">
        <f t="shared" si="70"/>
        <v>0</v>
      </c>
      <c r="BUM116">
        <f t="shared" si="70"/>
        <v>0</v>
      </c>
      <c r="BUN116">
        <f t="shared" si="70"/>
        <v>0</v>
      </c>
      <c r="BUO116">
        <f t="shared" si="70"/>
        <v>0</v>
      </c>
      <c r="BUP116">
        <f t="shared" si="70"/>
        <v>0</v>
      </c>
      <c r="BUQ116">
        <f t="shared" si="70"/>
        <v>0</v>
      </c>
      <c r="BUR116">
        <f t="shared" si="70"/>
        <v>0</v>
      </c>
      <c r="BUS116">
        <f t="shared" si="70"/>
        <v>0</v>
      </c>
      <c r="BUT116">
        <f t="shared" si="70"/>
        <v>0</v>
      </c>
      <c r="BUU116">
        <f t="shared" si="70"/>
        <v>0</v>
      </c>
      <c r="BUV116">
        <f t="shared" si="70"/>
        <v>0</v>
      </c>
      <c r="BUW116">
        <f t="shared" si="70"/>
        <v>0</v>
      </c>
      <c r="BUX116">
        <f t="shared" si="70"/>
        <v>0</v>
      </c>
      <c r="BUY116">
        <f t="shared" si="70"/>
        <v>0</v>
      </c>
      <c r="BUZ116">
        <f t="shared" si="70"/>
        <v>0</v>
      </c>
      <c r="BVA116">
        <f t="shared" si="70"/>
        <v>0</v>
      </c>
      <c r="BVB116">
        <f t="shared" si="70"/>
        <v>0</v>
      </c>
      <c r="BVC116">
        <f t="shared" si="70"/>
        <v>0</v>
      </c>
      <c r="BVD116">
        <f t="shared" si="70"/>
        <v>0</v>
      </c>
      <c r="BVE116">
        <f t="shared" si="70"/>
        <v>0</v>
      </c>
      <c r="BVF116">
        <f t="shared" si="70"/>
        <v>0</v>
      </c>
      <c r="BVG116">
        <f t="shared" si="70"/>
        <v>0</v>
      </c>
      <c r="BVH116">
        <f t="shared" si="70"/>
        <v>0</v>
      </c>
      <c r="BVI116">
        <f t="shared" si="70"/>
        <v>0</v>
      </c>
      <c r="BVJ116">
        <f t="shared" si="70"/>
        <v>0</v>
      </c>
      <c r="BVK116">
        <f t="shared" ref="BVK116:BXV116" si="71">BVK11</f>
        <v>0</v>
      </c>
      <c r="BVL116">
        <f t="shared" si="71"/>
        <v>0</v>
      </c>
      <c r="BVM116">
        <f t="shared" si="71"/>
        <v>0</v>
      </c>
      <c r="BVN116">
        <f t="shared" si="71"/>
        <v>0</v>
      </c>
      <c r="BVO116">
        <f t="shared" si="71"/>
        <v>0</v>
      </c>
      <c r="BVP116">
        <f t="shared" si="71"/>
        <v>0</v>
      </c>
      <c r="BVQ116">
        <f t="shared" si="71"/>
        <v>0</v>
      </c>
      <c r="BVR116">
        <f t="shared" si="71"/>
        <v>0</v>
      </c>
      <c r="BVS116">
        <f t="shared" si="71"/>
        <v>0</v>
      </c>
      <c r="BVT116">
        <f t="shared" si="71"/>
        <v>0</v>
      </c>
      <c r="BVU116">
        <f t="shared" si="71"/>
        <v>0</v>
      </c>
      <c r="BVV116">
        <f t="shared" si="71"/>
        <v>0</v>
      </c>
      <c r="BVW116">
        <f t="shared" si="71"/>
        <v>0</v>
      </c>
      <c r="BVX116">
        <f t="shared" si="71"/>
        <v>0</v>
      </c>
      <c r="BVY116">
        <f t="shared" si="71"/>
        <v>0</v>
      </c>
      <c r="BVZ116">
        <f t="shared" si="71"/>
        <v>0</v>
      </c>
      <c r="BWA116">
        <f t="shared" si="71"/>
        <v>0</v>
      </c>
      <c r="BWB116">
        <f t="shared" si="71"/>
        <v>0</v>
      </c>
      <c r="BWC116">
        <f t="shared" si="71"/>
        <v>0</v>
      </c>
      <c r="BWD116">
        <f t="shared" si="71"/>
        <v>0</v>
      </c>
      <c r="BWE116">
        <f t="shared" si="71"/>
        <v>0</v>
      </c>
      <c r="BWF116">
        <f t="shared" si="71"/>
        <v>0</v>
      </c>
      <c r="BWG116">
        <f t="shared" si="71"/>
        <v>0</v>
      </c>
      <c r="BWH116">
        <f t="shared" si="71"/>
        <v>0</v>
      </c>
      <c r="BWI116">
        <f t="shared" si="71"/>
        <v>0</v>
      </c>
      <c r="BWJ116">
        <f t="shared" si="71"/>
        <v>0</v>
      </c>
      <c r="BWK116">
        <f t="shared" si="71"/>
        <v>0</v>
      </c>
      <c r="BWL116">
        <f t="shared" si="71"/>
        <v>0</v>
      </c>
      <c r="BWM116">
        <f t="shared" si="71"/>
        <v>0</v>
      </c>
      <c r="BWN116">
        <f t="shared" si="71"/>
        <v>0</v>
      </c>
      <c r="BWO116">
        <f t="shared" si="71"/>
        <v>0</v>
      </c>
      <c r="BWP116">
        <f t="shared" si="71"/>
        <v>0</v>
      </c>
      <c r="BWQ116">
        <f t="shared" si="71"/>
        <v>0</v>
      </c>
      <c r="BWR116">
        <f t="shared" si="71"/>
        <v>0</v>
      </c>
      <c r="BWS116">
        <f t="shared" si="71"/>
        <v>0</v>
      </c>
      <c r="BWT116">
        <f t="shared" si="71"/>
        <v>0</v>
      </c>
      <c r="BWU116">
        <f t="shared" si="71"/>
        <v>0</v>
      </c>
      <c r="BWV116">
        <f t="shared" si="71"/>
        <v>0</v>
      </c>
      <c r="BWW116">
        <f t="shared" si="71"/>
        <v>0</v>
      </c>
      <c r="BWX116">
        <f t="shared" si="71"/>
        <v>0</v>
      </c>
      <c r="BWY116">
        <f t="shared" si="71"/>
        <v>0</v>
      </c>
      <c r="BWZ116">
        <f t="shared" si="71"/>
        <v>0</v>
      </c>
      <c r="BXA116">
        <f t="shared" si="71"/>
        <v>0</v>
      </c>
      <c r="BXB116">
        <f t="shared" si="71"/>
        <v>0</v>
      </c>
      <c r="BXC116">
        <f t="shared" si="71"/>
        <v>0</v>
      </c>
      <c r="BXD116">
        <f t="shared" si="71"/>
        <v>0</v>
      </c>
      <c r="BXE116">
        <f t="shared" si="71"/>
        <v>0</v>
      </c>
      <c r="BXF116">
        <f t="shared" si="71"/>
        <v>0</v>
      </c>
      <c r="BXG116">
        <f t="shared" si="71"/>
        <v>0</v>
      </c>
      <c r="BXH116">
        <f t="shared" si="71"/>
        <v>0</v>
      </c>
      <c r="BXI116">
        <f t="shared" si="71"/>
        <v>0</v>
      </c>
      <c r="BXJ116">
        <f t="shared" si="71"/>
        <v>0</v>
      </c>
      <c r="BXK116">
        <f t="shared" si="71"/>
        <v>0</v>
      </c>
      <c r="BXL116">
        <f t="shared" si="71"/>
        <v>0</v>
      </c>
      <c r="BXM116">
        <f t="shared" si="71"/>
        <v>0</v>
      </c>
      <c r="BXN116">
        <f t="shared" si="71"/>
        <v>0</v>
      </c>
      <c r="BXO116">
        <f t="shared" si="71"/>
        <v>0</v>
      </c>
      <c r="BXP116">
        <f t="shared" si="71"/>
        <v>0</v>
      </c>
      <c r="BXQ116">
        <f t="shared" si="71"/>
        <v>0</v>
      </c>
      <c r="BXR116">
        <f t="shared" si="71"/>
        <v>0</v>
      </c>
      <c r="BXS116">
        <f t="shared" si="71"/>
        <v>0</v>
      </c>
      <c r="BXT116">
        <f t="shared" si="71"/>
        <v>0</v>
      </c>
      <c r="BXU116">
        <f t="shared" si="71"/>
        <v>0</v>
      </c>
      <c r="BXV116">
        <f t="shared" si="71"/>
        <v>0</v>
      </c>
      <c r="BXW116">
        <f t="shared" ref="BXW116:CAH116" si="72">BXW11</f>
        <v>0</v>
      </c>
      <c r="BXX116">
        <f t="shared" si="72"/>
        <v>0</v>
      </c>
      <c r="BXY116">
        <f t="shared" si="72"/>
        <v>0</v>
      </c>
      <c r="BXZ116">
        <f t="shared" si="72"/>
        <v>0</v>
      </c>
      <c r="BYA116">
        <f t="shared" si="72"/>
        <v>0</v>
      </c>
      <c r="BYB116">
        <f t="shared" si="72"/>
        <v>0</v>
      </c>
      <c r="BYC116">
        <f t="shared" si="72"/>
        <v>0</v>
      </c>
      <c r="BYD116">
        <f t="shared" si="72"/>
        <v>0</v>
      </c>
      <c r="BYE116">
        <f t="shared" si="72"/>
        <v>0</v>
      </c>
      <c r="BYF116">
        <f t="shared" si="72"/>
        <v>0</v>
      </c>
      <c r="BYG116">
        <f t="shared" si="72"/>
        <v>0</v>
      </c>
      <c r="BYH116">
        <f t="shared" si="72"/>
        <v>0</v>
      </c>
      <c r="BYI116">
        <f t="shared" si="72"/>
        <v>0</v>
      </c>
      <c r="BYJ116">
        <f t="shared" si="72"/>
        <v>0</v>
      </c>
      <c r="BYK116">
        <f t="shared" si="72"/>
        <v>0</v>
      </c>
      <c r="BYL116">
        <f t="shared" si="72"/>
        <v>0</v>
      </c>
      <c r="BYM116">
        <f t="shared" si="72"/>
        <v>0</v>
      </c>
      <c r="BYN116">
        <f t="shared" si="72"/>
        <v>0</v>
      </c>
      <c r="BYO116">
        <f t="shared" si="72"/>
        <v>0</v>
      </c>
      <c r="BYP116">
        <f t="shared" si="72"/>
        <v>0</v>
      </c>
      <c r="BYQ116">
        <f t="shared" si="72"/>
        <v>0</v>
      </c>
      <c r="BYR116">
        <f t="shared" si="72"/>
        <v>0</v>
      </c>
      <c r="BYS116">
        <f t="shared" si="72"/>
        <v>0</v>
      </c>
      <c r="BYT116">
        <f t="shared" si="72"/>
        <v>0</v>
      </c>
      <c r="BYU116">
        <f t="shared" si="72"/>
        <v>0</v>
      </c>
      <c r="BYV116">
        <f t="shared" si="72"/>
        <v>0</v>
      </c>
      <c r="BYW116">
        <f t="shared" si="72"/>
        <v>0</v>
      </c>
      <c r="BYX116">
        <f t="shared" si="72"/>
        <v>0</v>
      </c>
      <c r="BYY116">
        <f t="shared" si="72"/>
        <v>0</v>
      </c>
      <c r="BYZ116">
        <f t="shared" si="72"/>
        <v>0</v>
      </c>
      <c r="BZA116">
        <f t="shared" si="72"/>
        <v>0</v>
      </c>
      <c r="BZB116">
        <f t="shared" si="72"/>
        <v>0</v>
      </c>
      <c r="BZC116">
        <f t="shared" si="72"/>
        <v>0</v>
      </c>
      <c r="BZD116">
        <f t="shared" si="72"/>
        <v>0</v>
      </c>
      <c r="BZE116">
        <f t="shared" si="72"/>
        <v>0</v>
      </c>
      <c r="BZF116">
        <f t="shared" si="72"/>
        <v>0</v>
      </c>
      <c r="BZG116">
        <f t="shared" si="72"/>
        <v>0</v>
      </c>
      <c r="BZH116">
        <f t="shared" si="72"/>
        <v>0</v>
      </c>
      <c r="BZI116">
        <f t="shared" si="72"/>
        <v>0</v>
      </c>
      <c r="BZJ116">
        <f t="shared" si="72"/>
        <v>0</v>
      </c>
      <c r="BZK116">
        <f t="shared" si="72"/>
        <v>0</v>
      </c>
      <c r="BZL116">
        <f t="shared" si="72"/>
        <v>0</v>
      </c>
      <c r="BZM116">
        <f t="shared" si="72"/>
        <v>0</v>
      </c>
      <c r="BZN116">
        <f t="shared" si="72"/>
        <v>0</v>
      </c>
      <c r="BZO116">
        <f t="shared" si="72"/>
        <v>0</v>
      </c>
      <c r="BZP116">
        <f t="shared" si="72"/>
        <v>0</v>
      </c>
      <c r="BZQ116">
        <f t="shared" si="72"/>
        <v>0</v>
      </c>
      <c r="BZR116">
        <f t="shared" si="72"/>
        <v>0</v>
      </c>
      <c r="BZS116">
        <f t="shared" si="72"/>
        <v>0</v>
      </c>
      <c r="BZT116">
        <f t="shared" si="72"/>
        <v>0</v>
      </c>
      <c r="BZU116">
        <f t="shared" si="72"/>
        <v>0</v>
      </c>
      <c r="BZV116">
        <f t="shared" si="72"/>
        <v>0</v>
      </c>
      <c r="BZW116">
        <f t="shared" si="72"/>
        <v>0</v>
      </c>
      <c r="BZX116">
        <f t="shared" si="72"/>
        <v>0</v>
      </c>
      <c r="BZY116">
        <f t="shared" si="72"/>
        <v>0</v>
      </c>
      <c r="BZZ116">
        <f t="shared" si="72"/>
        <v>0</v>
      </c>
      <c r="CAA116">
        <f t="shared" si="72"/>
        <v>0</v>
      </c>
      <c r="CAB116">
        <f t="shared" si="72"/>
        <v>0</v>
      </c>
      <c r="CAC116">
        <f t="shared" si="72"/>
        <v>0</v>
      </c>
      <c r="CAD116">
        <f t="shared" si="72"/>
        <v>0</v>
      </c>
      <c r="CAE116">
        <f t="shared" si="72"/>
        <v>0</v>
      </c>
      <c r="CAF116">
        <f t="shared" si="72"/>
        <v>0</v>
      </c>
      <c r="CAG116">
        <f t="shared" si="72"/>
        <v>0</v>
      </c>
      <c r="CAH116">
        <f t="shared" si="72"/>
        <v>0</v>
      </c>
      <c r="CAI116">
        <f t="shared" ref="CAI116:CCT116" si="73">CAI11</f>
        <v>0</v>
      </c>
      <c r="CAJ116">
        <f t="shared" si="73"/>
        <v>0</v>
      </c>
      <c r="CAK116">
        <f t="shared" si="73"/>
        <v>0</v>
      </c>
      <c r="CAL116">
        <f t="shared" si="73"/>
        <v>0</v>
      </c>
      <c r="CAM116">
        <f t="shared" si="73"/>
        <v>0</v>
      </c>
      <c r="CAN116">
        <f t="shared" si="73"/>
        <v>0</v>
      </c>
      <c r="CAO116">
        <f t="shared" si="73"/>
        <v>0</v>
      </c>
      <c r="CAP116">
        <f t="shared" si="73"/>
        <v>0</v>
      </c>
      <c r="CAQ116">
        <f t="shared" si="73"/>
        <v>0</v>
      </c>
      <c r="CAR116">
        <f t="shared" si="73"/>
        <v>0</v>
      </c>
      <c r="CAS116">
        <f t="shared" si="73"/>
        <v>0</v>
      </c>
      <c r="CAT116">
        <f t="shared" si="73"/>
        <v>0</v>
      </c>
      <c r="CAU116">
        <f t="shared" si="73"/>
        <v>0</v>
      </c>
      <c r="CAV116">
        <f t="shared" si="73"/>
        <v>0</v>
      </c>
      <c r="CAW116">
        <f t="shared" si="73"/>
        <v>0</v>
      </c>
      <c r="CAX116">
        <f t="shared" si="73"/>
        <v>0</v>
      </c>
      <c r="CAY116">
        <f t="shared" si="73"/>
        <v>0</v>
      </c>
      <c r="CAZ116">
        <f t="shared" si="73"/>
        <v>0</v>
      </c>
      <c r="CBA116">
        <f t="shared" si="73"/>
        <v>0</v>
      </c>
      <c r="CBB116">
        <f t="shared" si="73"/>
        <v>0</v>
      </c>
      <c r="CBC116">
        <f t="shared" si="73"/>
        <v>0</v>
      </c>
      <c r="CBD116">
        <f t="shared" si="73"/>
        <v>0</v>
      </c>
      <c r="CBE116">
        <f t="shared" si="73"/>
        <v>0</v>
      </c>
      <c r="CBF116">
        <f t="shared" si="73"/>
        <v>0</v>
      </c>
      <c r="CBG116">
        <f t="shared" si="73"/>
        <v>0</v>
      </c>
      <c r="CBH116">
        <f t="shared" si="73"/>
        <v>0</v>
      </c>
      <c r="CBI116">
        <f t="shared" si="73"/>
        <v>0</v>
      </c>
      <c r="CBJ116">
        <f t="shared" si="73"/>
        <v>0</v>
      </c>
      <c r="CBK116">
        <f t="shared" si="73"/>
        <v>0</v>
      </c>
      <c r="CBL116">
        <f t="shared" si="73"/>
        <v>0</v>
      </c>
      <c r="CBM116">
        <f t="shared" si="73"/>
        <v>0</v>
      </c>
      <c r="CBN116">
        <f t="shared" si="73"/>
        <v>0</v>
      </c>
      <c r="CBO116">
        <f t="shared" si="73"/>
        <v>0</v>
      </c>
      <c r="CBP116">
        <f t="shared" si="73"/>
        <v>0</v>
      </c>
      <c r="CBQ116">
        <f t="shared" si="73"/>
        <v>0</v>
      </c>
      <c r="CBR116">
        <f t="shared" si="73"/>
        <v>0</v>
      </c>
      <c r="CBS116">
        <f t="shared" si="73"/>
        <v>0</v>
      </c>
      <c r="CBT116">
        <f t="shared" si="73"/>
        <v>0</v>
      </c>
      <c r="CBU116">
        <f t="shared" si="73"/>
        <v>0</v>
      </c>
      <c r="CBV116">
        <f t="shared" si="73"/>
        <v>0</v>
      </c>
      <c r="CBW116">
        <f t="shared" si="73"/>
        <v>0</v>
      </c>
      <c r="CBX116">
        <f t="shared" si="73"/>
        <v>0</v>
      </c>
      <c r="CBY116">
        <f t="shared" si="73"/>
        <v>0</v>
      </c>
      <c r="CBZ116">
        <f t="shared" si="73"/>
        <v>0</v>
      </c>
      <c r="CCA116">
        <f t="shared" si="73"/>
        <v>0</v>
      </c>
      <c r="CCB116">
        <f t="shared" si="73"/>
        <v>0</v>
      </c>
      <c r="CCC116">
        <f t="shared" si="73"/>
        <v>0</v>
      </c>
      <c r="CCD116">
        <f t="shared" si="73"/>
        <v>0</v>
      </c>
      <c r="CCE116">
        <f t="shared" si="73"/>
        <v>0</v>
      </c>
      <c r="CCF116">
        <f t="shared" si="73"/>
        <v>0</v>
      </c>
      <c r="CCG116">
        <f t="shared" si="73"/>
        <v>0</v>
      </c>
      <c r="CCH116">
        <f t="shared" si="73"/>
        <v>0</v>
      </c>
      <c r="CCI116">
        <f t="shared" si="73"/>
        <v>0</v>
      </c>
      <c r="CCJ116">
        <f t="shared" si="73"/>
        <v>0</v>
      </c>
      <c r="CCK116">
        <f t="shared" si="73"/>
        <v>0</v>
      </c>
      <c r="CCL116">
        <f t="shared" si="73"/>
        <v>0</v>
      </c>
      <c r="CCM116">
        <f t="shared" si="73"/>
        <v>0</v>
      </c>
      <c r="CCN116">
        <f t="shared" si="73"/>
        <v>0</v>
      </c>
      <c r="CCO116">
        <f t="shared" si="73"/>
        <v>0</v>
      </c>
      <c r="CCP116">
        <f t="shared" si="73"/>
        <v>0</v>
      </c>
      <c r="CCQ116">
        <f t="shared" si="73"/>
        <v>0</v>
      </c>
      <c r="CCR116">
        <f t="shared" si="73"/>
        <v>0</v>
      </c>
      <c r="CCS116">
        <f t="shared" si="73"/>
        <v>0</v>
      </c>
      <c r="CCT116">
        <f t="shared" si="73"/>
        <v>0</v>
      </c>
      <c r="CCU116">
        <f t="shared" ref="CCU116:CFF116" si="74">CCU11</f>
        <v>0</v>
      </c>
      <c r="CCV116">
        <f t="shared" si="74"/>
        <v>0</v>
      </c>
      <c r="CCW116">
        <f t="shared" si="74"/>
        <v>0</v>
      </c>
      <c r="CCX116">
        <f t="shared" si="74"/>
        <v>0</v>
      </c>
      <c r="CCY116">
        <f t="shared" si="74"/>
        <v>0</v>
      </c>
      <c r="CCZ116">
        <f t="shared" si="74"/>
        <v>0</v>
      </c>
      <c r="CDA116">
        <f t="shared" si="74"/>
        <v>0</v>
      </c>
      <c r="CDB116">
        <f t="shared" si="74"/>
        <v>0</v>
      </c>
      <c r="CDC116">
        <f t="shared" si="74"/>
        <v>0</v>
      </c>
      <c r="CDD116">
        <f t="shared" si="74"/>
        <v>0</v>
      </c>
      <c r="CDE116">
        <f t="shared" si="74"/>
        <v>0</v>
      </c>
      <c r="CDF116">
        <f t="shared" si="74"/>
        <v>0</v>
      </c>
      <c r="CDG116">
        <f t="shared" si="74"/>
        <v>0</v>
      </c>
      <c r="CDH116">
        <f t="shared" si="74"/>
        <v>0</v>
      </c>
      <c r="CDI116">
        <f t="shared" si="74"/>
        <v>0</v>
      </c>
      <c r="CDJ116">
        <f t="shared" si="74"/>
        <v>0</v>
      </c>
      <c r="CDK116">
        <f t="shared" si="74"/>
        <v>0</v>
      </c>
      <c r="CDL116">
        <f t="shared" si="74"/>
        <v>0</v>
      </c>
      <c r="CDM116">
        <f t="shared" si="74"/>
        <v>0</v>
      </c>
      <c r="CDN116">
        <f t="shared" si="74"/>
        <v>0</v>
      </c>
      <c r="CDO116">
        <f t="shared" si="74"/>
        <v>0</v>
      </c>
      <c r="CDP116">
        <f t="shared" si="74"/>
        <v>0</v>
      </c>
      <c r="CDQ116">
        <f t="shared" si="74"/>
        <v>0</v>
      </c>
      <c r="CDR116">
        <f t="shared" si="74"/>
        <v>0</v>
      </c>
      <c r="CDS116">
        <f t="shared" si="74"/>
        <v>0</v>
      </c>
      <c r="CDT116">
        <f t="shared" si="74"/>
        <v>0</v>
      </c>
      <c r="CDU116">
        <f t="shared" si="74"/>
        <v>0</v>
      </c>
      <c r="CDV116">
        <f t="shared" si="74"/>
        <v>0</v>
      </c>
      <c r="CDW116">
        <f t="shared" si="74"/>
        <v>0</v>
      </c>
      <c r="CDX116">
        <f t="shared" si="74"/>
        <v>0</v>
      </c>
      <c r="CDY116">
        <f t="shared" si="74"/>
        <v>0</v>
      </c>
      <c r="CDZ116">
        <f t="shared" si="74"/>
        <v>0</v>
      </c>
      <c r="CEA116">
        <f t="shared" si="74"/>
        <v>0</v>
      </c>
      <c r="CEB116">
        <f t="shared" si="74"/>
        <v>0</v>
      </c>
      <c r="CEC116">
        <f t="shared" si="74"/>
        <v>0</v>
      </c>
      <c r="CED116">
        <f t="shared" si="74"/>
        <v>0</v>
      </c>
      <c r="CEE116">
        <f t="shared" si="74"/>
        <v>0</v>
      </c>
      <c r="CEF116">
        <f t="shared" si="74"/>
        <v>0</v>
      </c>
      <c r="CEG116">
        <f t="shared" si="74"/>
        <v>0</v>
      </c>
      <c r="CEH116">
        <f t="shared" si="74"/>
        <v>0</v>
      </c>
      <c r="CEI116">
        <f t="shared" si="74"/>
        <v>0</v>
      </c>
      <c r="CEJ116">
        <f t="shared" si="74"/>
        <v>0</v>
      </c>
      <c r="CEK116">
        <f t="shared" si="74"/>
        <v>0</v>
      </c>
      <c r="CEL116">
        <f t="shared" si="74"/>
        <v>0</v>
      </c>
      <c r="CEM116">
        <f t="shared" si="74"/>
        <v>0</v>
      </c>
      <c r="CEN116">
        <f t="shared" si="74"/>
        <v>0</v>
      </c>
      <c r="CEO116">
        <f t="shared" si="74"/>
        <v>0</v>
      </c>
      <c r="CEP116">
        <f t="shared" si="74"/>
        <v>0</v>
      </c>
      <c r="CEQ116">
        <f t="shared" si="74"/>
        <v>0</v>
      </c>
      <c r="CER116">
        <f t="shared" si="74"/>
        <v>0</v>
      </c>
      <c r="CES116">
        <f t="shared" si="74"/>
        <v>0</v>
      </c>
      <c r="CET116">
        <f t="shared" si="74"/>
        <v>0</v>
      </c>
      <c r="CEU116">
        <f t="shared" si="74"/>
        <v>0</v>
      </c>
      <c r="CEV116">
        <f t="shared" si="74"/>
        <v>0</v>
      </c>
      <c r="CEW116">
        <f t="shared" si="74"/>
        <v>0</v>
      </c>
      <c r="CEX116">
        <f t="shared" si="74"/>
        <v>0</v>
      </c>
      <c r="CEY116">
        <f t="shared" si="74"/>
        <v>0</v>
      </c>
      <c r="CEZ116">
        <f t="shared" si="74"/>
        <v>0</v>
      </c>
      <c r="CFA116">
        <f t="shared" si="74"/>
        <v>0</v>
      </c>
      <c r="CFB116">
        <f t="shared" si="74"/>
        <v>0</v>
      </c>
      <c r="CFC116">
        <f t="shared" si="74"/>
        <v>0</v>
      </c>
      <c r="CFD116">
        <f t="shared" si="74"/>
        <v>0</v>
      </c>
      <c r="CFE116">
        <f t="shared" si="74"/>
        <v>0</v>
      </c>
      <c r="CFF116">
        <f t="shared" si="74"/>
        <v>0</v>
      </c>
      <c r="CFG116">
        <f t="shared" ref="CFG116:CHR116" si="75">CFG11</f>
        <v>0</v>
      </c>
      <c r="CFH116">
        <f t="shared" si="75"/>
        <v>0</v>
      </c>
      <c r="CFI116">
        <f t="shared" si="75"/>
        <v>0</v>
      </c>
      <c r="CFJ116">
        <f t="shared" si="75"/>
        <v>0</v>
      </c>
      <c r="CFK116">
        <f t="shared" si="75"/>
        <v>0</v>
      </c>
      <c r="CFL116">
        <f t="shared" si="75"/>
        <v>0</v>
      </c>
      <c r="CFM116">
        <f t="shared" si="75"/>
        <v>0</v>
      </c>
      <c r="CFN116">
        <f t="shared" si="75"/>
        <v>0</v>
      </c>
      <c r="CFO116">
        <f t="shared" si="75"/>
        <v>0</v>
      </c>
      <c r="CFP116">
        <f t="shared" si="75"/>
        <v>0</v>
      </c>
      <c r="CFQ116">
        <f t="shared" si="75"/>
        <v>0</v>
      </c>
      <c r="CFR116">
        <f t="shared" si="75"/>
        <v>0</v>
      </c>
      <c r="CFS116">
        <f t="shared" si="75"/>
        <v>0</v>
      </c>
      <c r="CFT116">
        <f t="shared" si="75"/>
        <v>0</v>
      </c>
      <c r="CFU116">
        <f t="shared" si="75"/>
        <v>0</v>
      </c>
      <c r="CFV116">
        <f t="shared" si="75"/>
        <v>0</v>
      </c>
      <c r="CFW116">
        <f t="shared" si="75"/>
        <v>0</v>
      </c>
      <c r="CFX116">
        <f t="shared" si="75"/>
        <v>0</v>
      </c>
      <c r="CFY116">
        <f t="shared" si="75"/>
        <v>0</v>
      </c>
      <c r="CFZ116">
        <f t="shared" si="75"/>
        <v>0</v>
      </c>
      <c r="CGA116">
        <f t="shared" si="75"/>
        <v>0</v>
      </c>
      <c r="CGB116">
        <f t="shared" si="75"/>
        <v>0</v>
      </c>
      <c r="CGC116">
        <f t="shared" si="75"/>
        <v>0</v>
      </c>
      <c r="CGD116">
        <f t="shared" si="75"/>
        <v>0</v>
      </c>
      <c r="CGE116">
        <f t="shared" si="75"/>
        <v>0</v>
      </c>
      <c r="CGF116">
        <f t="shared" si="75"/>
        <v>0</v>
      </c>
      <c r="CGG116">
        <f t="shared" si="75"/>
        <v>0</v>
      </c>
      <c r="CGH116">
        <f t="shared" si="75"/>
        <v>0</v>
      </c>
      <c r="CGI116">
        <f t="shared" si="75"/>
        <v>0</v>
      </c>
      <c r="CGJ116">
        <f t="shared" si="75"/>
        <v>0</v>
      </c>
      <c r="CGK116">
        <f t="shared" si="75"/>
        <v>0</v>
      </c>
      <c r="CGL116">
        <f t="shared" si="75"/>
        <v>0</v>
      </c>
      <c r="CGM116">
        <f t="shared" si="75"/>
        <v>0</v>
      </c>
      <c r="CGN116">
        <f t="shared" si="75"/>
        <v>0</v>
      </c>
      <c r="CGO116">
        <f t="shared" si="75"/>
        <v>0</v>
      </c>
      <c r="CGP116">
        <f t="shared" si="75"/>
        <v>0</v>
      </c>
      <c r="CGQ116">
        <f t="shared" si="75"/>
        <v>0</v>
      </c>
      <c r="CGR116">
        <f t="shared" si="75"/>
        <v>0</v>
      </c>
      <c r="CGS116">
        <f t="shared" si="75"/>
        <v>0</v>
      </c>
      <c r="CGT116">
        <f t="shared" si="75"/>
        <v>0</v>
      </c>
      <c r="CGU116">
        <f t="shared" si="75"/>
        <v>0</v>
      </c>
      <c r="CGV116">
        <f t="shared" si="75"/>
        <v>0</v>
      </c>
      <c r="CGW116">
        <f t="shared" si="75"/>
        <v>0</v>
      </c>
      <c r="CGX116">
        <f t="shared" si="75"/>
        <v>0</v>
      </c>
      <c r="CGY116">
        <f t="shared" si="75"/>
        <v>0</v>
      </c>
      <c r="CGZ116">
        <f t="shared" si="75"/>
        <v>0</v>
      </c>
      <c r="CHA116">
        <f t="shared" si="75"/>
        <v>0</v>
      </c>
      <c r="CHB116">
        <f t="shared" si="75"/>
        <v>0</v>
      </c>
      <c r="CHC116">
        <f t="shared" si="75"/>
        <v>0</v>
      </c>
      <c r="CHD116">
        <f t="shared" si="75"/>
        <v>0</v>
      </c>
      <c r="CHE116">
        <f t="shared" si="75"/>
        <v>0</v>
      </c>
      <c r="CHF116">
        <f t="shared" si="75"/>
        <v>0</v>
      </c>
      <c r="CHG116">
        <f t="shared" si="75"/>
        <v>0</v>
      </c>
      <c r="CHH116">
        <f t="shared" si="75"/>
        <v>0</v>
      </c>
      <c r="CHI116">
        <f t="shared" si="75"/>
        <v>0</v>
      </c>
      <c r="CHJ116">
        <f t="shared" si="75"/>
        <v>0</v>
      </c>
      <c r="CHK116">
        <f t="shared" si="75"/>
        <v>0</v>
      </c>
      <c r="CHL116">
        <f t="shared" si="75"/>
        <v>0</v>
      </c>
      <c r="CHM116">
        <f t="shared" si="75"/>
        <v>0</v>
      </c>
      <c r="CHN116">
        <f t="shared" si="75"/>
        <v>0</v>
      </c>
      <c r="CHO116">
        <f t="shared" si="75"/>
        <v>0</v>
      </c>
      <c r="CHP116">
        <f t="shared" si="75"/>
        <v>0</v>
      </c>
      <c r="CHQ116">
        <f t="shared" si="75"/>
        <v>0</v>
      </c>
      <c r="CHR116">
        <f t="shared" si="75"/>
        <v>0</v>
      </c>
      <c r="CHS116">
        <f t="shared" ref="CHS116:CKD116" si="76">CHS11</f>
        <v>0</v>
      </c>
      <c r="CHT116">
        <f t="shared" si="76"/>
        <v>0</v>
      </c>
      <c r="CHU116">
        <f t="shared" si="76"/>
        <v>0</v>
      </c>
      <c r="CHV116">
        <f t="shared" si="76"/>
        <v>0</v>
      </c>
      <c r="CHW116">
        <f t="shared" si="76"/>
        <v>0</v>
      </c>
      <c r="CHX116">
        <f t="shared" si="76"/>
        <v>0</v>
      </c>
      <c r="CHY116">
        <f t="shared" si="76"/>
        <v>0</v>
      </c>
      <c r="CHZ116">
        <f t="shared" si="76"/>
        <v>0</v>
      </c>
      <c r="CIA116">
        <f t="shared" si="76"/>
        <v>0</v>
      </c>
      <c r="CIB116">
        <f t="shared" si="76"/>
        <v>0</v>
      </c>
      <c r="CIC116">
        <f t="shared" si="76"/>
        <v>0</v>
      </c>
      <c r="CID116">
        <f t="shared" si="76"/>
        <v>0</v>
      </c>
      <c r="CIE116">
        <f t="shared" si="76"/>
        <v>0</v>
      </c>
      <c r="CIF116">
        <f t="shared" si="76"/>
        <v>0</v>
      </c>
      <c r="CIG116">
        <f t="shared" si="76"/>
        <v>0</v>
      </c>
      <c r="CIH116">
        <f t="shared" si="76"/>
        <v>0</v>
      </c>
      <c r="CII116">
        <f t="shared" si="76"/>
        <v>0</v>
      </c>
      <c r="CIJ116">
        <f t="shared" si="76"/>
        <v>0</v>
      </c>
      <c r="CIK116">
        <f t="shared" si="76"/>
        <v>0</v>
      </c>
      <c r="CIL116">
        <f t="shared" si="76"/>
        <v>0</v>
      </c>
      <c r="CIM116">
        <f t="shared" si="76"/>
        <v>0</v>
      </c>
      <c r="CIN116">
        <f t="shared" si="76"/>
        <v>0</v>
      </c>
      <c r="CIO116">
        <f t="shared" si="76"/>
        <v>0</v>
      </c>
      <c r="CIP116">
        <f t="shared" si="76"/>
        <v>0</v>
      </c>
      <c r="CIQ116">
        <f t="shared" si="76"/>
        <v>0</v>
      </c>
      <c r="CIR116">
        <f t="shared" si="76"/>
        <v>0</v>
      </c>
      <c r="CIS116">
        <f t="shared" si="76"/>
        <v>0</v>
      </c>
      <c r="CIT116">
        <f t="shared" si="76"/>
        <v>0</v>
      </c>
      <c r="CIU116">
        <f t="shared" si="76"/>
        <v>0</v>
      </c>
      <c r="CIV116">
        <f t="shared" si="76"/>
        <v>0</v>
      </c>
      <c r="CIW116">
        <f t="shared" si="76"/>
        <v>0</v>
      </c>
      <c r="CIX116">
        <f t="shared" si="76"/>
        <v>0</v>
      </c>
      <c r="CIY116">
        <f t="shared" si="76"/>
        <v>0</v>
      </c>
      <c r="CIZ116">
        <f t="shared" si="76"/>
        <v>0</v>
      </c>
      <c r="CJA116">
        <f t="shared" si="76"/>
        <v>0</v>
      </c>
      <c r="CJB116">
        <f t="shared" si="76"/>
        <v>0</v>
      </c>
      <c r="CJC116">
        <f t="shared" si="76"/>
        <v>0</v>
      </c>
      <c r="CJD116">
        <f t="shared" si="76"/>
        <v>0</v>
      </c>
      <c r="CJE116">
        <f t="shared" si="76"/>
        <v>0</v>
      </c>
      <c r="CJF116">
        <f t="shared" si="76"/>
        <v>0</v>
      </c>
      <c r="CJG116">
        <f t="shared" si="76"/>
        <v>0</v>
      </c>
      <c r="CJH116">
        <f t="shared" si="76"/>
        <v>0</v>
      </c>
      <c r="CJI116">
        <f t="shared" si="76"/>
        <v>0</v>
      </c>
      <c r="CJJ116">
        <f t="shared" si="76"/>
        <v>0</v>
      </c>
      <c r="CJK116">
        <f t="shared" si="76"/>
        <v>0</v>
      </c>
      <c r="CJL116">
        <f t="shared" si="76"/>
        <v>0</v>
      </c>
      <c r="CJM116">
        <f t="shared" si="76"/>
        <v>0</v>
      </c>
      <c r="CJN116">
        <f t="shared" si="76"/>
        <v>0</v>
      </c>
      <c r="CJO116">
        <f t="shared" si="76"/>
        <v>0</v>
      </c>
      <c r="CJP116">
        <f t="shared" si="76"/>
        <v>0</v>
      </c>
      <c r="CJQ116">
        <f t="shared" si="76"/>
        <v>0</v>
      </c>
      <c r="CJR116">
        <f t="shared" si="76"/>
        <v>0</v>
      </c>
      <c r="CJS116">
        <f t="shared" si="76"/>
        <v>0</v>
      </c>
      <c r="CJT116">
        <f t="shared" si="76"/>
        <v>0</v>
      </c>
      <c r="CJU116">
        <f t="shared" si="76"/>
        <v>0</v>
      </c>
      <c r="CJV116">
        <f t="shared" si="76"/>
        <v>0</v>
      </c>
      <c r="CJW116">
        <f t="shared" si="76"/>
        <v>0</v>
      </c>
      <c r="CJX116">
        <f t="shared" si="76"/>
        <v>0</v>
      </c>
      <c r="CJY116">
        <f t="shared" si="76"/>
        <v>0</v>
      </c>
      <c r="CJZ116">
        <f t="shared" si="76"/>
        <v>0</v>
      </c>
      <c r="CKA116">
        <f t="shared" si="76"/>
        <v>0</v>
      </c>
      <c r="CKB116">
        <f t="shared" si="76"/>
        <v>0</v>
      </c>
      <c r="CKC116">
        <f t="shared" si="76"/>
        <v>0</v>
      </c>
      <c r="CKD116">
        <f t="shared" si="76"/>
        <v>0</v>
      </c>
      <c r="CKE116">
        <f t="shared" ref="CKE116:CMP116" si="77">CKE11</f>
        <v>0</v>
      </c>
      <c r="CKF116">
        <f t="shared" si="77"/>
        <v>0</v>
      </c>
      <c r="CKG116">
        <f t="shared" si="77"/>
        <v>0</v>
      </c>
      <c r="CKH116">
        <f t="shared" si="77"/>
        <v>0</v>
      </c>
      <c r="CKI116">
        <f t="shared" si="77"/>
        <v>0</v>
      </c>
      <c r="CKJ116">
        <f t="shared" si="77"/>
        <v>0</v>
      </c>
      <c r="CKK116">
        <f t="shared" si="77"/>
        <v>0</v>
      </c>
      <c r="CKL116">
        <f t="shared" si="77"/>
        <v>0</v>
      </c>
      <c r="CKM116">
        <f t="shared" si="77"/>
        <v>0</v>
      </c>
      <c r="CKN116">
        <f t="shared" si="77"/>
        <v>0</v>
      </c>
      <c r="CKO116">
        <f t="shared" si="77"/>
        <v>0</v>
      </c>
      <c r="CKP116">
        <f t="shared" si="77"/>
        <v>0</v>
      </c>
      <c r="CKQ116">
        <f t="shared" si="77"/>
        <v>0</v>
      </c>
      <c r="CKR116">
        <f t="shared" si="77"/>
        <v>0</v>
      </c>
      <c r="CKS116">
        <f t="shared" si="77"/>
        <v>0</v>
      </c>
      <c r="CKT116">
        <f t="shared" si="77"/>
        <v>0</v>
      </c>
      <c r="CKU116">
        <f t="shared" si="77"/>
        <v>0</v>
      </c>
      <c r="CKV116">
        <f t="shared" si="77"/>
        <v>0</v>
      </c>
      <c r="CKW116">
        <f t="shared" si="77"/>
        <v>0</v>
      </c>
      <c r="CKX116">
        <f t="shared" si="77"/>
        <v>0</v>
      </c>
      <c r="CKY116">
        <f t="shared" si="77"/>
        <v>0</v>
      </c>
      <c r="CKZ116">
        <f t="shared" si="77"/>
        <v>0</v>
      </c>
      <c r="CLA116">
        <f t="shared" si="77"/>
        <v>0</v>
      </c>
      <c r="CLB116">
        <f t="shared" si="77"/>
        <v>0</v>
      </c>
      <c r="CLC116">
        <f t="shared" si="77"/>
        <v>0</v>
      </c>
      <c r="CLD116">
        <f t="shared" si="77"/>
        <v>0</v>
      </c>
      <c r="CLE116">
        <f t="shared" si="77"/>
        <v>0</v>
      </c>
      <c r="CLF116">
        <f t="shared" si="77"/>
        <v>0</v>
      </c>
      <c r="CLG116">
        <f t="shared" si="77"/>
        <v>0</v>
      </c>
      <c r="CLH116">
        <f t="shared" si="77"/>
        <v>0</v>
      </c>
      <c r="CLI116">
        <f t="shared" si="77"/>
        <v>0</v>
      </c>
      <c r="CLJ116">
        <f t="shared" si="77"/>
        <v>0</v>
      </c>
      <c r="CLK116">
        <f t="shared" si="77"/>
        <v>0</v>
      </c>
      <c r="CLL116">
        <f t="shared" si="77"/>
        <v>0</v>
      </c>
      <c r="CLM116">
        <f t="shared" si="77"/>
        <v>0</v>
      </c>
      <c r="CLN116">
        <f t="shared" si="77"/>
        <v>0</v>
      </c>
      <c r="CLO116">
        <f t="shared" si="77"/>
        <v>0</v>
      </c>
      <c r="CLP116">
        <f t="shared" si="77"/>
        <v>0</v>
      </c>
      <c r="CLQ116">
        <f t="shared" si="77"/>
        <v>0</v>
      </c>
      <c r="CLR116">
        <f t="shared" si="77"/>
        <v>0</v>
      </c>
      <c r="CLS116">
        <f t="shared" si="77"/>
        <v>0</v>
      </c>
      <c r="CLT116">
        <f t="shared" si="77"/>
        <v>0</v>
      </c>
      <c r="CLU116">
        <f t="shared" si="77"/>
        <v>0</v>
      </c>
      <c r="CLV116">
        <f t="shared" si="77"/>
        <v>0</v>
      </c>
      <c r="CLW116">
        <f t="shared" si="77"/>
        <v>0</v>
      </c>
      <c r="CLX116">
        <f t="shared" si="77"/>
        <v>0</v>
      </c>
      <c r="CLY116">
        <f t="shared" si="77"/>
        <v>0</v>
      </c>
      <c r="CLZ116">
        <f t="shared" si="77"/>
        <v>0</v>
      </c>
      <c r="CMA116">
        <f t="shared" si="77"/>
        <v>0</v>
      </c>
      <c r="CMB116">
        <f t="shared" si="77"/>
        <v>0</v>
      </c>
      <c r="CMC116">
        <f t="shared" si="77"/>
        <v>0</v>
      </c>
      <c r="CMD116">
        <f t="shared" si="77"/>
        <v>0</v>
      </c>
      <c r="CME116">
        <f t="shared" si="77"/>
        <v>0</v>
      </c>
      <c r="CMF116">
        <f t="shared" si="77"/>
        <v>0</v>
      </c>
      <c r="CMG116">
        <f t="shared" si="77"/>
        <v>0</v>
      </c>
      <c r="CMH116">
        <f t="shared" si="77"/>
        <v>0</v>
      </c>
      <c r="CMI116">
        <f t="shared" si="77"/>
        <v>0</v>
      </c>
      <c r="CMJ116">
        <f t="shared" si="77"/>
        <v>0</v>
      </c>
      <c r="CMK116">
        <f t="shared" si="77"/>
        <v>0</v>
      </c>
      <c r="CML116">
        <f t="shared" si="77"/>
        <v>0</v>
      </c>
      <c r="CMM116">
        <f t="shared" si="77"/>
        <v>0</v>
      </c>
      <c r="CMN116">
        <f t="shared" si="77"/>
        <v>0</v>
      </c>
      <c r="CMO116">
        <f t="shared" si="77"/>
        <v>0</v>
      </c>
      <c r="CMP116">
        <f t="shared" si="77"/>
        <v>0</v>
      </c>
      <c r="CMQ116">
        <f t="shared" ref="CMQ116:CPB116" si="78">CMQ11</f>
        <v>0</v>
      </c>
      <c r="CMR116">
        <f t="shared" si="78"/>
        <v>0</v>
      </c>
      <c r="CMS116">
        <f t="shared" si="78"/>
        <v>0</v>
      </c>
      <c r="CMT116">
        <f t="shared" si="78"/>
        <v>0</v>
      </c>
      <c r="CMU116">
        <f t="shared" si="78"/>
        <v>0</v>
      </c>
      <c r="CMV116">
        <f t="shared" si="78"/>
        <v>0</v>
      </c>
      <c r="CMW116">
        <f t="shared" si="78"/>
        <v>0</v>
      </c>
      <c r="CMX116">
        <f t="shared" si="78"/>
        <v>0</v>
      </c>
      <c r="CMY116">
        <f t="shared" si="78"/>
        <v>0</v>
      </c>
      <c r="CMZ116">
        <f t="shared" si="78"/>
        <v>0</v>
      </c>
      <c r="CNA116">
        <f t="shared" si="78"/>
        <v>0</v>
      </c>
      <c r="CNB116">
        <f t="shared" si="78"/>
        <v>0</v>
      </c>
      <c r="CNC116">
        <f t="shared" si="78"/>
        <v>0</v>
      </c>
      <c r="CND116">
        <f t="shared" si="78"/>
        <v>0</v>
      </c>
      <c r="CNE116">
        <f t="shared" si="78"/>
        <v>0</v>
      </c>
      <c r="CNF116">
        <f t="shared" si="78"/>
        <v>0</v>
      </c>
      <c r="CNG116">
        <f t="shared" si="78"/>
        <v>0</v>
      </c>
      <c r="CNH116">
        <f t="shared" si="78"/>
        <v>0</v>
      </c>
      <c r="CNI116">
        <f t="shared" si="78"/>
        <v>0</v>
      </c>
      <c r="CNJ116">
        <f t="shared" si="78"/>
        <v>0</v>
      </c>
      <c r="CNK116">
        <f t="shared" si="78"/>
        <v>0</v>
      </c>
      <c r="CNL116">
        <f t="shared" si="78"/>
        <v>0</v>
      </c>
      <c r="CNM116">
        <f t="shared" si="78"/>
        <v>0</v>
      </c>
      <c r="CNN116">
        <f t="shared" si="78"/>
        <v>0</v>
      </c>
      <c r="CNO116">
        <f t="shared" si="78"/>
        <v>0</v>
      </c>
      <c r="CNP116">
        <f t="shared" si="78"/>
        <v>0</v>
      </c>
      <c r="CNQ116">
        <f t="shared" si="78"/>
        <v>0</v>
      </c>
      <c r="CNR116">
        <f t="shared" si="78"/>
        <v>0</v>
      </c>
      <c r="CNS116">
        <f t="shared" si="78"/>
        <v>0</v>
      </c>
      <c r="CNT116">
        <f t="shared" si="78"/>
        <v>0</v>
      </c>
      <c r="CNU116">
        <f t="shared" si="78"/>
        <v>0</v>
      </c>
      <c r="CNV116">
        <f t="shared" si="78"/>
        <v>0</v>
      </c>
      <c r="CNW116">
        <f t="shared" si="78"/>
        <v>0</v>
      </c>
      <c r="CNX116">
        <f t="shared" si="78"/>
        <v>0</v>
      </c>
      <c r="CNY116">
        <f t="shared" si="78"/>
        <v>0</v>
      </c>
      <c r="CNZ116">
        <f t="shared" si="78"/>
        <v>0</v>
      </c>
      <c r="COA116">
        <f t="shared" si="78"/>
        <v>0</v>
      </c>
      <c r="COB116">
        <f t="shared" si="78"/>
        <v>0</v>
      </c>
      <c r="COC116">
        <f t="shared" si="78"/>
        <v>0</v>
      </c>
      <c r="COD116">
        <f t="shared" si="78"/>
        <v>0</v>
      </c>
      <c r="COE116">
        <f t="shared" si="78"/>
        <v>0</v>
      </c>
      <c r="COF116">
        <f t="shared" si="78"/>
        <v>0</v>
      </c>
      <c r="COG116">
        <f t="shared" si="78"/>
        <v>0</v>
      </c>
      <c r="COH116">
        <f t="shared" si="78"/>
        <v>0</v>
      </c>
      <c r="COI116">
        <f t="shared" si="78"/>
        <v>0</v>
      </c>
      <c r="COJ116">
        <f t="shared" si="78"/>
        <v>0</v>
      </c>
      <c r="COK116">
        <f t="shared" si="78"/>
        <v>0</v>
      </c>
      <c r="COL116">
        <f t="shared" si="78"/>
        <v>0</v>
      </c>
      <c r="COM116">
        <f t="shared" si="78"/>
        <v>0</v>
      </c>
      <c r="CON116">
        <f t="shared" si="78"/>
        <v>0</v>
      </c>
      <c r="COO116">
        <f t="shared" si="78"/>
        <v>0</v>
      </c>
      <c r="COP116">
        <f t="shared" si="78"/>
        <v>0</v>
      </c>
      <c r="COQ116">
        <f t="shared" si="78"/>
        <v>0</v>
      </c>
      <c r="COR116">
        <f t="shared" si="78"/>
        <v>0</v>
      </c>
      <c r="COS116">
        <f t="shared" si="78"/>
        <v>0</v>
      </c>
      <c r="COT116">
        <f t="shared" si="78"/>
        <v>0</v>
      </c>
      <c r="COU116">
        <f t="shared" si="78"/>
        <v>0</v>
      </c>
      <c r="COV116">
        <f t="shared" si="78"/>
        <v>0</v>
      </c>
      <c r="COW116">
        <f t="shared" si="78"/>
        <v>0</v>
      </c>
      <c r="COX116">
        <f t="shared" si="78"/>
        <v>0</v>
      </c>
      <c r="COY116">
        <f t="shared" si="78"/>
        <v>0</v>
      </c>
      <c r="COZ116">
        <f t="shared" si="78"/>
        <v>0</v>
      </c>
      <c r="CPA116">
        <f t="shared" si="78"/>
        <v>0</v>
      </c>
      <c r="CPB116">
        <f t="shared" si="78"/>
        <v>0</v>
      </c>
      <c r="CPC116">
        <f t="shared" ref="CPC116:CRN116" si="79">CPC11</f>
        <v>0</v>
      </c>
      <c r="CPD116">
        <f t="shared" si="79"/>
        <v>0</v>
      </c>
      <c r="CPE116">
        <f t="shared" si="79"/>
        <v>0</v>
      </c>
      <c r="CPF116">
        <f t="shared" si="79"/>
        <v>0</v>
      </c>
      <c r="CPG116">
        <f t="shared" si="79"/>
        <v>0</v>
      </c>
      <c r="CPH116">
        <f t="shared" si="79"/>
        <v>0</v>
      </c>
      <c r="CPI116">
        <f t="shared" si="79"/>
        <v>0</v>
      </c>
      <c r="CPJ116">
        <f t="shared" si="79"/>
        <v>0</v>
      </c>
      <c r="CPK116">
        <f t="shared" si="79"/>
        <v>0</v>
      </c>
      <c r="CPL116">
        <f t="shared" si="79"/>
        <v>0</v>
      </c>
      <c r="CPM116">
        <f t="shared" si="79"/>
        <v>0</v>
      </c>
      <c r="CPN116">
        <f t="shared" si="79"/>
        <v>0</v>
      </c>
      <c r="CPO116">
        <f t="shared" si="79"/>
        <v>0</v>
      </c>
      <c r="CPP116">
        <f t="shared" si="79"/>
        <v>0</v>
      </c>
      <c r="CPQ116">
        <f t="shared" si="79"/>
        <v>0</v>
      </c>
      <c r="CPR116">
        <f t="shared" si="79"/>
        <v>0</v>
      </c>
      <c r="CPS116">
        <f t="shared" si="79"/>
        <v>0</v>
      </c>
      <c r="CPT116">
        <f t="shared" si="79"/>
        <v>0</v>
      </c>
      <c r="CPU116">
        <f t="shared" si="79"/>
        <v>0</v>
      </c>
      <c r="CPV116">
        <f t="shared" si="79"/>
        <v>0</v>
      </c>
      <c r="CPW116">
        <f t="shared" si="79"/>
        <v>0</v>
      </c>
      <c r="CPX116">
        <f t="shared" si="79"/>
        <v>0</v>
      </c>
      <c r="CPY116">
        <f t="shared" si="79"/>
        <v>0</v>
      </c>
      <c r="CPZ116">
        <f t="shared" si="79"/>
        <v>0</v>
      </c>
      <c r="CQA116">
        <f t="shared" si="79"/>
        <v>0</v>
      </c>
      <c r="CQB116">
        <f t="shared" si="79"/>
        <v>0</v>
      </c>
      <c r="CQC116">
        <f t="shared" si="79"/>
        <v>0</v>
      </c>
      <c r="CQD116">
        <f t="shared" si="79"/>
        <v>0</v>
      </c>
      <c r="CQE116">
        <f t="shared" si="79"/>
        <v>0</v>
      </c>
      <c r="CQF116">
        <f t="shared" si="79"/>
        <v>0</v>
      </c>
      <c r="CQG116">
        <f t="shared" si="79"/>
        <v>0</v>
      </c>
      <c r="CQH116">
        <f t="shared" si="79"/>
        <v>0</v>
      </c>
      <c r="CQI116">
        <f t="shared" si="79"/>
        <v>0</v>
      </c>
      <c r="CQJ116">
        <f t="shared" si="79"/>
        <v>0</v>
      </c>
      <c r="CQK116">
        <f t="shared" si="79"/>
        <v>0</v>
      </c>
      <c r="CQL116">
        <f t="shared" si="79"/>
        <v>0</v>
      </c>
      <c r="CQM116">
        <f t="shared" si="79"/>
        <v>0</v>
      </c>
      <c r="CQN116">
        <f t="shared" si="79"/>
        <v>0</v>
      </c>
      <c r="CQO116">
        <f t="shared" si="79"/>
        <v>0</v>
      </c>
      <c r="CQP116">
        <f t="shared" si="79"/>
        <v>0</v>
      </c>
      <c r="CQQ116">
        <f t="shared" si="79"/>
        <v>0</v>
      </c>
      <c r="CQR116">
        <f t="shared" si="79"/>
        <v>0</v>
      </c>
      <c r="CQS116">
        <f t="shared" si="79"/>
        <v>0</v>
      </c>
      <c r="CQT116">
        <f t="shared" si="79"/>
        <v>0</v>
      </c>
      <c r="CQU116">
        <f t="shared" si="79"/>
        <v>0</v>
      </c>
      <c r="CQV116">
        <f t="shared" si="79"/>
        <v>0</v>
      </c>
      <c r="CQW116">
        <f t="shared" si="79"/>
        <v>0</v>
      </c>
      <c r="CQX116">
        <f t="shared" si="79"/>
        <v>0</v>
      </c>
      <c r="CQY116">
        <f t="shared" si="79"/>
        <v>0</v>
      </c>
      <c r="CQZ116">
        <f t="shared" si="79"/>
        <v>0</v>
      </c>
      <c r="CRA116">
        <f t="shared" si="79"/>
        <v>0</v>
      </c>
      <c r="CRB116">
        <f t="shared" si="79"/>
        <v>0</v>
      </c>
      <c r="CRC116">
        <f t="shared" si="79"/>
        <v>0</v>
      </c>
      <c r="CRD116">
        <f t="shared" si="79"/>
        <v>0</v>
      </c>
      <c r="CRE116">
        <f t="shared" si="79"/>
        <v>0</v>
      </c>
      <c r="CRF116">
        <f t="shared" si="79"/>
        <v>0</v>
      </c>
      <c r="CRG116">
        <f t="shared" si="79"/>
        <v>0</v>
      </c>
      <c r="CRH116">
        <f t="shared" si="79"/>
        <v>0</v>
      </c>
      <c r="CRI116">
        <f t="shared" si="79"/>
        <v>0</v>
      </c>
      <c r="CRJ116">
        <f t="shared" si="79"/>
        <v>0</v>
      </c>
      <c r="CRK116">
        <f t="shared" si="79"/>
        <v>0</v>
      </c>
      <c r="CRL116">
        <f t="shared" si="79"/>
        <v>0</v>
      </c>
      <c r="CRM116">
        <f t="shared" si="79"/>
        <v>0</v>
      </c>
      <c r="CRN116">
        <f t="shared" si="79"/>
        <v>0</v>
      </c>
      <c r="CRO116">
        <f t="shared" ref="CRO116:CTZ116" si="80">CRO11</f>
        <v>0</v>
      </c>
      <c r="CRP116">
        <f t="shared" si="80"/>
        <v>0</v>
      </c>
      <c r="CRQ116">
        <f t="shared" si="80"/>
        <v>0</v>
      </c>
      <c r="CRR116">
        <f t="shared" si="80"/>
        <v>0</v>
      </c>
      <c r="CRS116">
        <f t="shared" si="80"/>
        <v>0</v>
      </c>
      <c r="CRT116">
        <f t="shared" si="80"/>
        <v>0</v>
      </c>
      <c r="CRU116">
        <f t="shared" si="80"/>
        <v>0</v>
      </c>
      <c r="CRV116">
        <f t="shared" si="80"/>
        <v>0</v>
      </c>
      <c r="CRW116">
        <f t="shared" si="80"/>
        <v>0</v>
      </c>
      <c r="CRX116">
        <f t="shared" si="80"/>
        <v>0</v>
      </c>
      <c r="CRY116">
        <f t="shared" si="80"/>
        <v>0</v>
      </c>
      <c r="CRZ116">
        <f t="shared" si="80"/>
        <v>0</v>
      </c>
      <c r="CSA116">
        <f t="shared" si="80"/>
        <v>0</v>
      </c>
      <c r="CSB116">
        <f t="shared" si="80"/>
        <v>0</v>
      </c>
      <c r="CSC116">
        <f t="shared" si="80"/>
        <v>0</v>
      </c>
      <c r="CSD116">
        <f t="shared" si="80"/>
        <v>0</v>
      </c>
      <c r="CSE116">
        <f t="shared" si="80"/>
        <v>0</v>
      </c>
      <c r="CSF116">
        <f t="shared" si="80"/>
        <v>0</v>
      </c>
      <c r="CSG116">
        <f t="shared" si="80"/>
        <v>0</v>
      </c>
      <c r="CSH116">
        <f t="shared" si="80"/>
        <v>0</v>
      </c>
      <c r="CSI116">
        <f t="shared" si="80"/>
        <v>0</v>
      </c>
      <c r="CSJ116">
        <f t="shared" si="80"/>
        <v>0</v>
      </c>
      <c r="CSK116">
        <f t="shared" si="80"/>
        <v>0</v>
      </c>
      <c r="CSL116">
        <f t="shared" si="80"/>
        <v>0</v>
      </c>
      <c r="CSM116">
        <f t="shared" si="80"/>
        <v>0</v>
      </c>
      <c r="CSN116">
        <f t="shared" si="80"/>
        <v>0</v>
      </c>
      <c r="CSO116">
        <f t="shared" si="80"/>
        <v>0</v>
      </c>
      <c r="CSP116">
        <f t="shared" si="80"/>
        <v>0</v>
      </c>
      <c r="CSQ116">
        <f t="shared" si="80"/>
        <v>0</v>
      </c>
      <c r="CSR116">
        <f t="shared" si="80"/>
        <v>0</v>
      </c>
      <c r="CSS116">
        <f t="shared" si="80"/>
        <v>0</v>
      </c>
      <c r="CST116">
        <f t="shared" si="80"/>
        <v>0</v>
      </c>
      <c r="CSU116">
        <f t="shared" si="80"/>
        <v>0</v>
      </c>
      <c r="CSV116">
        <f t="shared" si="80"/>
        <v>0</v>
      </c>
      <c r="CSW116">
        <f t="shared" si="80"/>
        <v>0</v>
      </c>
      <c r="CSX116">
        <f t="shared" si="80"/>
        <v>0</v>
      </c>
      <c r="CSY116">
        <f t="shared" si="80"/>
        <v>0</v>
      </c>
      <c r="CSZ116">
        <f t="shared" si="80"/>
        <v>0</v>
      </c>
      <c r="CTA116">
        <f t="shared" si="80"/>
        <v>0</v>
      </c>
      <c r="CTB116">
        <f t="shared" si="80"/>
        <v>0</v>
      </c>
      <c r="CTC116">
        <f t="shared" si="80"/>
        <v>0</v>
      </c>
      <c r="CTD116">
        <f t="shared" si="80"/>
        <v>0</v>
      </c>
      <c r="CTE116">
        <f t="shared" si="80"/>
        <v>0</v>
      </c>
      <c r="CTF116">
        <f t="shared" si="80"/>
        <v>0</v>
      </c>
      <c r="CTG116">
        <f t="shared" si="80"/>
        <v>0</v>
      </c>
      <c r="CTH116">
        <f t="shared" si="80"/>
        <v>0</v>
      </c>
      <c r="CTI116">
        <f t="shared" si="80"/>
        <v>0</v>
      </c>
      <c r="CTJ116">
        <f t="shared" si="80"/>
        <v>0</v>
      </c>
      <c r="CTK116">
        <f t="shared" si="80"/>
        <v>0</v>
      </c>
      <c r="CTL116">
        <f t="shared" si="80"/>
        <v>0</v>
      </c>
      <c r="CTM116">
        <f t="shared" si="80"/>
        <v>0</v>
      </c>
      <c r="CTN116">
        <f t="shared" si="80"/>
        <v>0</v>
      </c>
      <c r="CTO116">
        <f t="shared" si="80"/>
        <v>0</v>
      </c>
      <c r="CTP116">
        <f t="shared" si="80"/>
        <v>0</v>
      </c>
      <c r="CTQ116">
        <f t="shared" si="80"/>
        <v>0</v>
      </c>
      <c r="CTR116">
        <f t="shared" si="80"/>
        <v>0</v>
      </c>
      <c r="CTS116">
        <f t="shared" si="80"/>
        <v>0</v>
      </c>
      <c r="CTT116">
        <f t="shared" si="80"/>
        <v>0</v>
      </c>
      <c r="CTU116">
        <f t="shared" si="80"/>
        <v>0</v>
      </c>
      <c r="CTV116">
        <f t="shared" si="80"/>
        <v>0</v>
      </c>
      <c r="CTW116">
        <f t="shared" si="80"/>
        <v>0</v>
      </c>
      <c r="CTX116">
        <f t="shared" si="80"/>
        <v>0</v>
      </c>
      <c r="CTY116">
        <f t="shared" si="80"/>
        <v>0</v>
      </c>
      <c r="CTZ116">
        <f t="shared" si="80"/>
        <v>0</v>
      </c>
      <c r="CUA116">
        <f t="shared" ref="CUA116:CWL116" si="81">CUA11</f>
        <v>0</v>
      </c>
      <c r="CUB116">
        <f t="shared" si="81"/>
        <v>0</v>
      </c>
      <c r="CUC116">
        <f t="shared" si="81"/>
        <v>0</v>
      </c>
      <c r="CUD116">
        <f t="shared" si="81"/>
        <v>0</v>
      </c>
      <c r="CUE116">
        <f t="shared" si="81"/>
        <v>0</v>
      </c>
      <c r="CUF116">
        <f t="shared" si="81"/>
        <v>0</v>
      </c>
      <c r="CUG116">
        <f t="shared" si="81"/>
        <v>0</v>
      </c>
      <c r="CUH116">
        <f t="shared" si="81"/>
        <v>0</v>
      </c>
      <c r="CUI116">
        <f t="shared" si="81"/>
        <v>0</v>
      </c>
      <c r="CUJ116">
        <f t="shared" si="81"/>
        <v>0</v>
      </c>
      <c r="CUK116">
        <f t="shared" si="81"/>
        <v>0</v>
      </c>
      <c r="CUL116">
        <f t="shared" si="81"/>
        <v>0</v>
      </c>
      <c r="CUM116">
        <f t="shared" si="81"/>
        <v>0</v>
      </c>
      <c r="CUN116">
        <f t="shared" si="81"/>
        <v>0</v>
      </c>
      <c r="CUO116">
        <f t="shared" si="81"/>
        <v>0</v>
      </c>
      <c r="CUP116">
        <f t="shared" si="81"/>
        <v>0</v>
      </c>
      <c r="CUQ116">
        <f t="shared" si="81"/>
        <v>0</v>
      </c>
      <c r="CUR116">
        <f t="shared" si="81"/>
        <v>0</v>
      </c>
      <c r="CUS116">
        <f t="shared" si="81"/>
        <v>0</v>
      </c>
      <c r="CUT116">
        <f t="shared" si="81"/>
        <v>0</v>
      </c>
      <c r="CUU116">
        <f t="shared" si="81"/>
        <v>0</v>
      </c>
      <c r="CUV116">
        <f t="shared" si="81"/>
        <v>0</v>
      </c>
      <c r="CUW116">
        <f t="shared" si="81"/>
        <v>0</v>
      </c>
      <c r="CUX116">
        <f t="shared" si="81"/>
        <v>0</v>
      </c>
      <c r="CUY116">
        <f t="shared" si="81"/>
        <v>0</v>
      </c>
      <c r="CUZ116">
        <f t="shared" si="81"/>
        <v>0</v>
      </c>
      <c r="CVA116">
        <f t="shared" si="81"/>
        <v>0</v>
      </c>
      <c r="CVB116">
        <f t="shared" si="81"/>
        <v>0</v>
      </c>
      <c r="CVC116">
        <f t="shared" si="81"/>
        <v>0</v>
      </c>
      <c r="CVD116">
        <f t="shared" si="81"/>
        <v>0</v>
      </c>
      <c r="CVE116">
        <f t="shared" si="81"/>
        <v>0</v>
      </c>
      <c r="CVF116">
        <f t="shared" si="81"/>
        <v>0</v>
      </c>
      <c r="CVG116">
        <f t="shared" si="81"/>
        <v>0</v>
      </c>
      <c r="CVH116">
        <f t="shared" si="81"/>
        <v>0</v>
      </c>
      <c r="CVI116">
        <f t="shared" si="81"/>
        <v>0</v>
      </c>
      <c r="CVJ116">
        <f t="shared" si="81"/>
        <v>0</v>
      </c>
      <c r="CVK116">
        <f t="shared" si="81"/>
        <v>0</v>
      </c>
      <c r="CVL116">
        <f t="shared" si="81"/>
        <v>0</v>
      </c>
      <c r="CVM116">
        <f t="shared" si="81"/>
        <v>0</v>
      </c>
      <c r="CVN116">
        <f t="shared" si="81"/>
        <v>0</v>
      </c>
      <c r="CVO116">
        <f t="shared" si="81"/>
        <v>0</v>
      </c>
      <c r="CVP116">
        <f t="shared" si="81"/>
        <v>0</v>
      </c>
      <c r="CVQ116">
        <f t="shared" si="81"/>
        <v>0</v>
      </c>
      <c r="CVR116">
        <f t="shared" si="81"/>
        <v>0</v>
      </c>
      <c r="CVS116">
        <f t="shared" si="81"/>
        <v>0</v>
      </c>
      <c r="CVT116">
        <f t="shared" si="81"/>
        <v>0</v>
      </c>
      <c r="CVU116">
        <f t="shared" si="81"/>
        <v>0</v>
      </c>
      <c r="CVV116">
        <f t="shared" si="81"/>
        <v>0</v>
      </c>
      <c r="CVW116">
        <f t="shared" si="81"/>
        <v>0</v>
      </c>
      <c r="CVX116">
        <f t="shared" si="81"/>
        <v>0</v>
      </c>
      <c r="CVY116">
        <f t="shared" si="81"/>
        <v>0</v>
      </c>
      <c r="CVZ116">
        <f t="shared" si="81"/>
        <v>0</v>
      </c>
      <c r="CWA116">
        <f t="shared" si="81"/>
        <v>0</v>
      </c>
      <c r="CWB116">
        <f t="shared" si="81"/>
        <v>0</v>
      </c>
      <c r="CWC116">
        <f t="shared" si="81"/>
        <v>0</v>
      </c>
      <c r="CWD116">
        <f t="shared" si="81"/>
        <v>0</v>
      </c>
      <c r="CWE116">
        <f t="shared" si="81"/>
        <v>0</v>
      </c>
      <c r="CWF116">
        <f t="shared" si="81"/>
        <v>0</v>
      </c>
      <c r="CWG116">
        <f t="shared" si="81"/>
        <v>0</v>
      </c>
      <c r="CWH116">
        <f t="shared" si="81"/>
        <v>0</v>
      </c>
      <c r="CWI116">
        <f t="shared" si="81"/>
        <v>0</v>
      </c>
      <c r="CWJ116">
        <f t="shared" si="81"/>
        <v>0</v>
      </c>
      <c r="CWK116">
        <f t="shared" si="81"/>
        <v>0</v>
      </c>
      <c r="CWL116">
        <f t="shared" si="81"/>
        <v>0</v>
      </c>
      <c r="CWM116">
        <f t="shared" ref="CWM116:CYX116" si="82">CWM11</f>
        <v>0</v>
      </c>
      <c r="CWN116">
        <f t="shared" si="82"/>
        <v>0</v>
      </c>
      <c r="CWO116">
        <f t="shared" si="82"/>
        <v>0</v>
      </c>
      <c r="CWP116">
        <f t="shared" si="82"/>
        <v>0</v>
      </c>
      <c r="CWQ116">
        <f t="shared" si="82"/>
        <v>0</v>
      </c>
      <c r="CWR116">
        <f t="shared" si="82"/>
        <v>0</v>
      </c>
      <c r="CWS116">
        <f t="shared" si="82"/>
        <v>0</v>
      </c>
      <c r="CWT116">
        <f t="shared" si="82"/>
        <v>0</v>
      </c>
      <c r="CWU116">
        <f t="shared" si="82"/>
        <v>0</v>
      </c>
      <c r="CWV116">
        <f t="shared" si="82"/>
        <v>0</v>
      </c>
      <c r="CWW116">
        <f t="shared" si="82"/>
        <v>0</v>
      </c>
      <c r="CWX116">
        <f t="shared" si="82"/>
        <v>0</v>
      </c>
      <c r="CWY116">
        <f t="shared" si="82"/>
        <v>0</v>
      </c>
      <c r="CWZ116">
        <f t="shared" si="82"/>
        <v>0</v>
      </c>
      <c r="CXA116">
        <f t="shared" si="82"/>
        <v>0</v>
      </c>
      <c r="CXB116">
        <f t="shared" si="82"/>
        <v>0</v>
      </c>
      <c r="CXC116">
        <f t="shared" si="82"/>
        <v>0</v>
      </c>
      <c r="CXD116">
        <f t="shared" si="82"/>
        <v>0</v>
      </c>
      <c r="CXE116">
        <f t="shared" si="82"/>
        <v>0</v>
      </c>
      <c r="CXF116">
        <f t="shared" si="82"/>
        <v>0</v>
      </c>
      <c r="CXG116">
        <f t="shared" si="82"/>
        <v>0</v>
      </c>
      <c r="CXH116">
        <f t="shared" si="82"/>
        <v>0</v>
      </c>
      <c r="CXI116">
        <f t="shared" si="82"/>
        <v>0</v>
      </c>
      <c r="CXJ116">
        <f t="shared" si="82"/>
        <v>0</v>
      </c>
      <c r="CXK116">
        <f t="shared" si="82"/>
        <v>0</v>
      </c>
      <c r="CXL116">
        <f t="shared" si="82"/>
        <v>0</v>
      </c>
      <c r="CXM116">
        <f t="shared" si="82"/>
        <v>0</v>
      </c>
      <c r="CXN116">
        <f t="shared" si="82"/>
        <v>0</v>
      </c>
      <c r="CXO116">
        <f t="shared" si="82"/>
        <v>0</v>
      </c>
      <c r="CXP116">
        <f t="shared" si="82"/>
        <v>0</v>
      </c>
      <c r="CXQ116">
        <f t="shared" si="82"/>
        <v>0</v>
      </c>
      <c r="CXR116">
        <f t="shared" si="82"/>
        <v>0</v>
      </c>
      <c r="CXS116">
        <f t="shared" si="82"/>
        <v>0</v>
      </c>
      <c r="CXT116">
        <f t="shared" si="82"/>
        <v>0</v>
      </c>
      <c r="CXU116">
        <f t="shared" si="82"/>
        <v>0</v>
      </c>
      <c r="CXV116">
        <f t="shared" si="82"/>
        <v>0</v>
      </c>
      <c r="CXW116">
        <f t="shared" si="82"/>
        <v>0</v>
      </c>
      <c r="CXX116">
        <f t="shared" si="82"/>
        <v>0</v>
      </c>
      <c r="CXY116">
        <f t="shared" si="82"/>
        <v>0</v>
      </c>
      <c r="CXZ116">
        <f t="shared" si="82"/>
        <v>0</v>
      </c>
      <c r="CYA116">
        <f t="shared" si="82"/>
        <v>0</v>
      </c>
      <c r="CYB116">
        <f t="shared" si="82"/>
        <v>0</v>
      </c>
      <c r="CYC116">
        <f t="shared" si="82"/>
        <v>0</v>
      </c>
      <c r="CYD116">
        <f t="shared" si="82"/>
        <v>0</v>
      </c>
      <c r="CYE116">
        <f t="shared" si="82"/>
        <v>0</v>
      </c>
      <c r="CYF116">
        <f t="shared" si="82"/>
        <v>0</v>
      </c>
      <c r="CYG116">
        <f t="shared" si="82"/>
        <v>0</v>
      </c>
      <c r="CYH116">
        <f t="shared" si="82"/>
        <v>0</v>
      </c>
      <c r="CYI116">
        <f t="shared" si="82"/>
        <v>0</v>
      </c>
      <c r="CYJ116">
        <f t="shared" si="82"/>
        <v>0</v>
      </c>
      <c r="CYK116">
        <f t="shared" si="82"/>
        <v>0</v>
      </c>
      <c r="CYL116">
        <f t="shared" si="82"/>
        <v>0</v>
      </c>
      <c r="CYM116">
        <f t="shared" si="82"/>
        <v>0</v>
      </c>
      <c r="CYN116">
        <f t="shared" si="82"/>
        <v>0</v>
      </c>
      <c r="CYO116">
        <f t="shared" si="82"/>
        <v>0</v>
      </c>
      <c r="CYP116">
        <f t="shared" si="82"/>
        <v>0</v>
      </c>
      <c r="CYQ116">
        <f t="shared" si="82"/>
        <v>0</v>
      </c>
      <c r="CYR116">
        <f t="shared" si="82"/>
        <v>0</v>
      </c>
      <c r="CYS116">
        <f t="shared" si="82"/>
        <v>0</v>
      </c>
      <c r="CYT116">
        <f t="shared" si="82"/>
        <v>0</v>
      </c>
      <c r="CYU116">
        <f t="shared" si="82"/>
        <v>0</v>
      </c>
      <c r="CYV116">
        <f t="shared" si="82"/>
        <v>0</v>
      </c>
      <c r="CYW116">
        <f t="shared" si="82"/>
        <v>0</v>
      </c>
      <c r="CYX116">
        <f t="shared" si="82"/>
        <v>0</v>
      </c>
      <c r="CYY116">
        <f t="shared" ref="CYY116:DBJ116" si="83">CYY11</f>
        <v>0</v>
      </c>
      <c r="CYZ116">
        <f t="shared" si="83"/>
        <v>0</v>
      </c>
      <c r="CZA116">
        <f t="shared" si="83"/>
        <v>0</v>
      </c>
      <c r="CZB116">
        <f t="shared" si="83"/>
        <v>0</v>
      </c>
      <c r="CZC116">
        <f t="shared" si="83"/>
        <v>0</v>
      </c>
      <c r="CZD116">
        <f t="shared" si="83"/>
        <v>0</v>
      </c>
      <c r="CZE116">
        <f t="shared" si="83"/>
        <v>0</v>
      </c>
      <c r="CZF116">
        <f t="shared" si="83"/>
        <v>0</v>
      </c>
      <c r="CZG116">
        <f t="shared" si="83"/>
        <v>0</v>
      </c>
      <c r="CZH116">
        <f t="shared" si="83"/>
        <v>0</v>
      </c>
      <c r="CZI116">
        <f t="shared" si="83"/>
        <v>0</v>
      </c>
      <c r="CZJ116">
        <f t="shared" si="83"/>
        <v>0</v>
      </c>
      <c r="CZK116">
        <f t="shared" si="83"/>
        <v>0</v>
      </c>
      <c r="CZL116">
        <f t="shared" si="83"/>
        <v>0</v>
      </c>
      <c r="CZM116">
        <f t="shared" si="83"/>
        <v>0</v>
      </c>
      <c r="CZN116">
        <f t="shared" si="83"/>
        <v>0</v>
      </c>
      <c r="CZO116">
        <f t="shared" si="83"/>
        <v>0</v>
      </c>
      <c r="CZP116">
        <f t="shared" si="83"/>
        <v>0</v>
      </c>
      <c r="CZQ116">
        <f t="shared" si="83"/>
        <v>0</v>
      </c>
      <c r="CZR116">
        <f t="shared" si="83"/>
        <v>0</v>
      </c>
      <c r="CZS116">
        <f t="shared" si="83"/>
        <v>0</v>
      </c>
      <c r="CZT116">
        <f t="shared" si="83"/>
        <v>0</v>
      </c>
      <c r="CZU116">
        <f t="shared" si="83"/>
        <v>0</v>
      </c>
      <c r="CZV116">
        <f t="shared" si="83"/>
        <v>0</v>
      </c>
      <c r="CZW116">
        <f t="shared" si="83"/>
        <v>0</v>
      </c>
      <c r="CZX116">
        <f t="shared" si="83"/>
        <v>0</v>
      </c>
      <c r="CZY116">
        <f t="shared" si="83"/>
        <v>0</v>
      </c>
      <c r="CZZ116">
        <f t="shared" si="83"/>
        <v>0</v>
      </c>
      <c r="DAA116">
        <f t="shared" si="83"/>
        <v>0</v>
      </c>
      <c r="DAB116">
        <f t="shared" si="83"/>
        <v>0</v>
      </c>
      <c r="DAC116">
        <f t="shared" si="83"/>
        <v>0</v>
      </c>
      <c r="DAD116">
        <f t="shared" si="83"/>
        <v>0</v>
      </c>
      <c r="DAE116">
        <f t="shared" si="83"/>
        <v>0</v>
      </c>
      <c r="DAF116">
        <f t="shared" si="83"/>
        <v>0</v>
      </c>
      <c r="DAG116">
        <f t="shared" si="83"/>
        <v>0</v>
      </c>
      <c r="DAH116">
        <f t="shared" si="83"/>
        <v>0</v>
      </c>
      <c r="DAI116">
        <f t="shared" si="83"/>
        <v>0</v>
      </c>
      <c r="DAJ116">
        <f t="shared" si="83"/>
        <v>0</v>
      </c>
      <c r="DAK116">
        <f t="shared" si="83"/>
        <v>0</v>
      </c>
      <c r="DAL116">
        <f t="shared" si="83"/>
        <v>0</v>
      </c>
      <c r="DAM116">
        <f t="shared" si="83"/>
        <v>0</v>
      </c>
      <c r="DAN116">
        <f t="shared" si="83"/>
        <v>0</v>
      </c>
      <c r="DAO116">
        <f t="shared" si="83"/>
        <v>0</v>
      </c>
      <c r="DAP116">
        <f t="shared" si="83"/>
        <v>0</v>
      </c>
      <c r="DAQ116">
        <f t="shared" si="83"/>
        <v>0</v>
      </c>
      <c r="DAR116">
        <f t="shared" si="83"/>
        <v>0</v>
      </c>
      <c r="DAS116">
        <f t="shared" si="83"/>
        <v>0</v>
      </c>
      <c r="DAT116">
        <f t="shared" si="83"/>
        <v>0</v>
      </c>
      <c r="DAU116">
        <f t="shared" si="83"/>
        <v>0</v>
      </c>
      <c r="DAV116">
        <f t="shared" si="83"/>
        <v>0</v>
      </c>
      <c r="DAW116">
        <f t="shared" si="83"/>
        <v>0</v>
      </c>
      <c r="DAX116">
        <f t="shared" si="83"/>
        <v>0</v>
      </c>
      <c r="DAY116">
        <f t="shared" si="83"/>
        <v>0</v>
      </c>
      <c r="DAZ116">
        <f t="shared" si="83"/>
        <v>0</v>
      </c>
      <c r="DBA116">
        <f t="shared" si="83"/>
        <v>0</v>
      </c>
      <c r="DBB116">
        <f t="shared" si="83"/>
        <v>0</v>
      </c>
      <c r="DBC116">
        <f t="shared" si="83"/>
        <v>0</v>
      </c>
      <c r="DBD116">
        <f t="shared" si="83"/>
        <v>0</v>
      </c>
      <c r="DBE116">
        <f t="shared" si="83"/>
        <v>0</v>
      </c>
      <c r="DBF116">
        <f t="shared" si="83"/>
        <v>0</v>
      </c>
      <c r="DBG116">
        <f t="shared" si="83"/>
        <v>0</v>
      </c>
      <c r="DBH116">
        <f t="shared" si="83"/>
        <v>0</v>
      </c>
      <c r="DBI116">
        <f t="shared" si="83"/>
        <v>0</v>
      </c>
      <c r="DBJ116">
        <f t="shared" si="83"/>
        <v>0</v>
      </c>
      <c r="DBK116">
        <f t="shared" ref="DBK116:DDV116" si="84">DBK11</f>
        <v>0</v>
      </c>
      <c r="DBL116">
        <f t="shared" si="84"/>
        <v>0</v>
      </c>
      <c r="DBM116">
        <f t="shared" si="84"/>
        <v>0</v>
      </c>
      <c r="DBN116">
        <f t="shared" si="84"/>
        <v>0</v>
      </c>
      <c r="DBO116">
        <f t="shared" si="84"/>
        <v>0</v>
      </c>
      <c r="DBP116">
        <f t="shared" si="84"/>
        <v>0</v>
      </c>
      <c r="DBQ116">
        <f t="shared" si="84"/>
        <v>0</v>
      </c>
      <c r="DBR116">
        <f t="shared" si="84"/>
        <v>0</v>
      </c>
      <c r="DBS116">
        <f t="shared" si="84"/>
        <v>0</v>
      </c>
      <c r="DBT116">
        <f t="shared" si="84"/>
        <v>0</v>
      </c>
      <c r="DBU116">
        <f t="shared" si="84"/>
        <v>0</v>
      </c>
      <c r="DBV116">
        <f t="shared" si="84"/>
        <v>0</v>
      </c>
      <c r="DBW116">
        <f t="shared" si="84"/>
        <v>0</v>
      </c>
      <c r="DBX116">
        <f t="shared" si="84"/>
        <v>0</v>
      </c>
      <c r="DBY116">
        <f t="shared" si="84"/>
        <v>0</v>
      </c>
      <c r="DBZ116">
        <f t="shared" si="84"/>
        <v>0</v>
      </c>
      <c r="DCA116">
        <f t="shared" si="84"/>
        <v>0</v>
      </c>
      <c r="DCB116">
        <f t="shared" si="84"/>
        <v>0</v>
      </c>
      <c r="DCC116">
        <f t="shared" si="84"/>
        <v>0</v>
      </c>
      <c r="DCD116">
        <f t="shared" si="84"/>
        <v>0</v>
      </c>
      <c r="DCE116">
        <f t="shared" si="84"/>
        <v>0</v>
      </c>
      <c r="DCF116">
        <f t="shared" si="84"/>
        <v>0</v>
      </c>
      <c r="DCG116">
        <f t="shared" si="84"/>
        <v>0</v>
      </c>
      <c r="DCH116">
        <f t="shared" si="84"/>
        <v>0</v>
      </c>
      <c r="DCI116">
        <f t="shared" si="84"/>
        <v>0</v>
      </c>
      <c r="DCJ116">
        <f t="shared" si="84"/>
        <v>0</v>
      </c>
      <c r="DCK116">
        <f t="shared" si="84"/>
        <v>0</v>
      </c>
      <c r="DCL116">
        <f t="shared" si="84"/>
        <v>0</v>
      </c>
      <c r="DCM116">
        <f t="shared" si="84"/>
        <v>0</v>
      </c>
      <c r="DCN116">
        <f t="shared" si="84"/>
        <v>0</v>
      </c>
      <c r="DCO116">
        <f t="shared" si="84"/>
        <v>0</v>
      </c>
      <c r="DCP116">
        <f t="shared" si="84"/>
        <v>0</v>
      </c>
      <c r="DCQ116">
        <f t="shared" si="84"/>
        <v>0</v>
      </c>
      <c r="DCR116">
        <f t="shared" si="84"/>
        <v>0</v>
      </c>
      <c r="DCS116">
        <f t="shared" si="84"/>
        <v>0</v>
      </c>
      <c r="DCT116">
        <f t="shared" si="84"/>
        <v>0</v>
      </c>
      <c r="DCU116">
        <f t="shared" si="84"/>
        <v>0</v>
      </c>
      <c r="DCV116">
        <f t="shared" si="84"/>
        <v>0</v>
      </c>
      <c r="DCW116">
        <f t="shared" si="84"/>
        <v>0</v>
      </c>
      <c r="DCX116">
        <f t="shared" si="84"/>
        <v>0</v>
      </c>
      <c r="DCY116">
        <f t="shared" si="84"/>
        <v>0</v>
      </c>
      <c r="DCZ116">
        <f t="shared" si="84"/>
        <v>0</v>
      </c>
      <c r="DDA116">
        <f t="shared" si="84"/>
        <v>0</v>
      </c>
      <c r="DDB116">
        <f t="shared" si="84"/>
        <v>0</v>
      </c>
      <c r="DDC116">
        <f t="shared" si="84"/>
        <v>0</v>
      </c>
      <c r="DDD116">
        <f t="shared" si="84"/>
        <v>0</v>
      </c>
      <c r="DDE116">
        <f t="shared" si="84"/>
        <v>0</v>
      </c>
      <c r="DDF116">
        <f t="shared" si="84"/>
        <v>0</v>
      </c>
      <c r="DDG116">
        <f t="shared" si="84"/>
        <v>0</v>
      </c>
      <c r="DDH116">
        <f t="shared" si="84"/>
        <v>0</v>
      </c>
      <c r="DDI116">
        <f t="shared" si="84"/>
        <v>0</v>
      </c>
      <c r="DDJ116">
        <f t="shared" si="84"/>
        <v>0</v>
      </c>
      <c r="DDK116">
        <f t="shared" si="84"/>
        <v>0</v>
      </c>
      <c r="DDL116">
        <f t="shared" si="84"/>
        <v>0</v>
      </c>
      <c r="DDM116">
        <f t="shared" si="84"/>
        <v>0</v>
      </c>
      <c r="DDN116">
        <f t="shared" si="84"/>
        <v>0</v>
      </c>
      <c r="DDO116">
        <f t="shared" si="84"/>
        <v>0</v>
      </c>
      <c r="DDP116">
        <f t="shared" si="84"/>
        <v>0</v>
      </c>
      <c r="DDQ116">
        <f t="shared" si="84"/>
        <v>0</v>
      </c>
      <c r="DDR116">
        <f t="shared" si="84"/>
        <v>0</v>
      </c>
      <c r="DDS116">
        <f t="shared" si="84"/>
        <v>0</v>
      </c>
      <c r="DDT116">
        <f t="shared" si="84"/>
        <v>0</v>
      </c>
      <c r="DDU116">
        <f t="shared" si="84"/>
        <v>0</v>
      </c>
      <c r="DDV116">
        <f t="shared" si="84"/>
        <v>0</v>
      </c>
      <c r="DDW116">
        <f t="shared" ref="DDW116:DGH116" si="85">DDW11</f>
        <v>0</v>
      </c>
      <c r="DDX116">
        <f t="shared" si="85"/>
        <v>0</v>
      </c>
      <c r="DDY116">
        <f t="shared" si="85"/>
        <v>0</v>
      </c>
      <c r="DDZ116">
        <f t="shared" si="85"/>
        <v>0</v>
      </c>
      <c r="DEA116">
        <f t="shared" si="85"/>
        <v>0</v>
      </c>
      <c r="DEB116">
        <f t="shared" si="85"/>
        <v>0</v>
      </c>
      <c r="DEC116">
        <f t="shared" si="85"/>
        <v>0</v>
      </c>
      <c r="DED116">
        <f t="shared" si="85"/>
        <v>0</v>
      </c>
      <c r="DEE116">
        <f t="shared" si="85"/>
        <v>0</v>
      </c>
      <c r="DEF116">
        <f t="shared" si="85"/>
        <v>0</v>
      </c>
      <c r="DEG116">
        <f t="shared" si="85"/>
        <v>0</v>
      </c>
      <c r="DEH116">
        <f t="shared" si="85"/>
        <v>0</v>
      </c>
      <c r="DEI116">
        <f t="shared" si="85"/>
        <v>0</v>
      </c>
      <c r="DEJ116">
        <f t="shared" si="85"/>
        <v>0</v>
      </c>
      <c r="DEK116">
        <f t="shared" si="85"/>
        <v>0</v>
      </c>
      <c r="DEL116">
        <f t="shared" si="85"/>
        <v>0</v>
      </c>
      <c r="DEM116">
        <f t="shared" si="85"/>
        <v>0</v>
      </c>
      <c r="DEN116">
        <f t="shared" si="85"/>
        <v>0</v>
      </c>
      <c r="DEO116">
        <f t="shared" si="85"/>
        <v>0</v>
      </c>
      <c r="DEP116">
        <f t="shared" si="85"/>
        <v>0</v>
      </c>
      <c r="DEQ116">
        <f t="shared" si="85"/>
        <v>0</v>
      </c>
      <c r="DER116">
        <f t="shared" si="85"/>
        <v>0</v>
      </c>
      <c r="DES116">
        <f t="shared" si="85"/>
        <v>0</v>
      </c>
      <c r="DET116">
        <f t="shared" si="85"/>
        <v>0</v>
      </c>
      <c r="DEU116">
        <f t="shared" si="85"/>
        <v>0</v>
      </c>
      <c r="DEV116">
        <f t="shared" si="85"/>
        <v>0</v>
      </c>
      <c r="DEW116">
        <f t="shared" si="85"/>
        <v>0</v>
      </c>
      <c r="DEX116">
        <f t="shared" si="85"/>
        <v>0</v>
      </c>
      <c r="DEY116">
        <f t="shared" si="85"/>
        <v>0</v>
      </c>
      <c r="DEZ116">
        <f t="shared" si="85"/>
        <v>0</v>
      </c>
      <c r="DFA116">
        <f t="shared" si="85"/>
        <v>0</v>
      </c>
      <c r="DFB116">
        <f t="shared" si="85"/>
        <v>0</v>
      </c>
      <c r="DFC116">
        <f t="shared" si="85"/>
        <v>0</v>
      </c>
      <c r="DFD116">
        <f t="shared" si="85"/>
        <v>0</v>
      </c>
      <c r="DFE116">
        <f t="shared" si="85"/>
        <v>0</v>
      </c>
      <c r="DFF116">
        <f t="shared" si="85"/>
        <v>0</v>
      </c>
      <c r="DFG116">
        <f t="shared" si="85"/>
        <v>0</v>
      </c>
      <c r="DFH116">
        <f t="shared" si="85"/>
        <v>0</v>
      </c>
      <c r="DFI116">
        <f t="shared" si="85"/>
        <v>0</v>
      </c>
      <c r="DFJ116">
        <f t="shared" si="85"/>
        <v>0</v>
      </c>
      <c r="DFK116">
        <f t="shared" si="85"/>
        <v>0</v>
      </c>
      <c r="DFL116">
        <f t="shared" si="85"/>
        <v>0</v>
      </c>
      <c r="DFM116">
        <f t="shared" si="85"/>
        <v>0</v>
      </c>
      <c r="DFN116">
        <f t="shared" si="85"/>
        <v>0</v>
      </c>
      <c r="DFO116">
        <f t="shared" si="85"/>
        <v>0</v>
      </c>
      <c r="DFP116">
        <f t="shared" si="85"/>
        <v>0</v>
      </c>
      <c r="DFQ116">
        <f t="shared" si="85"/>
        <v>0</v>
      </c>
      <c r="DFR116">
        <f t="shared" si="85"/>
        <v>0</v>
      </c>
      <c r="DFS116">
        <f t="shared" si="85"/>
        <v>0</v>
      </c>
      <c r="DFT116">
        <f t="shared" si="85"/>
        <v>0</v>
      </c>
      <c r="DFU116">
        <f t="shared" si="85"/>
        <v>0</v>
      </c>
      <c r="DFV116">
        <f t="shared" si="85"/>
        <v>0</v>
      </c>
      <c r="DFW116">
        <f t="shared" si="85"/>
        <v>0</v>
      </c>
      <c r="DFX116">
        <f t="shared" si="85"/>
        <v>0</v>
      </c>
      <c r="DFY116">
        <f t="shared" si="85"/>
        <v>0</v>
      </c>
      <c r="DFZ116">
        <f t="shared" si="85"/>
        <v>0</v>
      </c>
      <c r="DGA116">
        <f t="shared" si="85"/>
        <v>0</v>
      </c>
      <c r="DGB116">
        <f t="shared" si="85"/>
        <v>0</v>
      </c>
      <c r="DGC116">
        <f t="shared" si="85"/>
        <v>0</v>
      </c>
      <c r="DGD116">
        <f t="shared" si="85"/>
        <v>0</v>
      </c>
      <c r="DGE116">
        <f t="shared" si="85"/>
        <v>0</v>
      </c>
      <c r="DGF116">
        <f t="shared" si="85"/>
        <v>0</v>
      </c>
      <c r="DGG116">
        <f t="shared" si="85"/>
        <v>0</v>
      </c>
      <c r="DGH116">
        <f t="shared" si="85"/>
        <v>0</v>
      </c>
      <c r="DGI116">
        <f t="shared" ref="DGI116:DIT116" si="86">DGI11</f>
        <v>0</v>
      </c>
      <c r="DGJ116">
        <f t="shared" si="86"/>
        <v>0</v>
      </c>
      <c r="DGK116">
        <f t="shared" si="86"/>
        <v>0</v>
      </c>
      <c r="DGL116">
        <f t="shared" si="86"/>
        <v>0</v>
      </c>
      <c r="DGM116">
        <f t="shared" si="86"/>
        <v>0</v>
      </c>
      <c r="DGN116">
        <f t="shared" si="86"/>
        <v>0</v>
      </c>
      <c r="DGO116">
        <f t="shared" si="86"/>
        <v>0</v>
      </c>
      <c r="DGP116">
        <f t="shared" si="86"/>
        <v>0</v>
      </c>
      <c r="DGQ116">
        <f t="shared" si="86"/>
        <v>0</v>
      </c>
      <c r="DGR116">
        <f t="shared" si="86"/>
        <v>0</v>
      </c>
      <c r="DGS116">
        <f t="shared" si="86"/>
        <v>0</v>
      </c>
      <c r="DGT116">
        <f t="shared" si="86"/>
        <v>0</v>
      </c>
      <c r="DGU116">
        <f t="shared" si="86"/>
        <v>0</v>
      </c>
      <c r="DGV116">
        <f t="shared" si="86"/>
        <v>0</v>
      </c>
      <c r="DGW116">
        <f t="shared" si="86"/>
        <v>0</v>
      </c>
      <c r="DGX116">
        <f t="shared" si="86"/>
        <v>0</v>
      </c>
      <c r="DGY116">
        <f t="shared" si="86"/>
        <v>0</v>
      </c>
      <c r="DGZ116">
        <f t="shared" si="86"/>
        <v>0</v>
      </c>
      <c r="DHA116">
        <f t="shared" si="86"/>
        <v>0</v>
      </c>
      <c r="DHB116">
        <f t="shared" si="86"/>
        <v>0</v>
      </c>
      <c r="DHC116">
        <f t="shared" si="86"/>
        <v>0</v>
      </c>
      <c r="DHD116">
        <f t="shared" si="86"/>
        <v>0</v>
      </c>
      <c r="DHE116">
        <f t="shared" si="86"/>
        <v>0</v>
      </c>
      <c r="DHF116">
        <f t="shared" si="86"/>
        <v>0</v>
      </c>
      <c r="DHG116">
        <f t="shared" si="86"/>
        <v>0</v>
      </c>
      <c r="DHH116">
        <f t="shared" si="86"/>
        <v>0</v>
      </c>
      <c r="DHI116">
        <f t="shared" si="86"/>
        <v>0</v>
      </c>
      <c r="DHJ116">
        <f t="shared" si="86"/>
        <v>0</v>
      </c>
      <c r="DHK116">
        <f t="shared" si="86"/>
        <v>0</v>
      </c>
      <c r="DHL116">
        <f t="shared" si="86"/>
        <v>0</v>
      </c>
      <c r="DHM116">
        <f t="shared" si="86"/>
        <v>0</v>
      </c>
      <c r="DHN116">
        <f t="shared" si="86"/>
        <v>0</v>
      </c>
      <c r="DHO116">
        <f t="shared" si="86"/>
        <v>0</v>
      </c>
      <c r="DHP116">
        <f t="shared" si="86"/>
        <v>0</v>
      </c>
      <c r="DHQ116">
        <f t="shared" si="86"/>
        <v>0</v>
      </c>
      <c r="DHR116">
        <f t="shared" si="86"/>
        <v>0</v>
      </c>
      <c r="DHS116">
        <f t="shared" si="86"/>
        <v>0</v>
      </c>
      <c r="DHT116">
        <f t="shared" si="86"/>
        <v>0</v>
      </c>
      <c r="DHU116">
        <f t="shared" si="86"/>
        <v>0</v>
      </c>
      <c r="DHV116">
        <f t="shared" si="86"/>
        <v>0</v>
      </c>
      <c r="DHW116">
        <f t="shared" si="86"/>
        <v>0</v>
      </c>
      <c r="DHX116">
        <f t="shared" si="86"/>
        <v>0</v>
      </c>
      <c r="DHY116">
        <f t="shared" si="86"/>
        <v>0</v>
      </c>
      <c r="DHZ116">
        <f t="shared" si="86"/>
        <v>0</v>
      </c>
      <c r="DIA116">
        <f t="shared" si="86"/>
        <v>0</v>
      </c>
      <c r="DIB116">
        <f t="shared" si="86"/>
        <v>0</v>
      </c>
      <c r="DIC116">
        <f t="shared" si="86"/>
        <v>0</v>
      </c>
      <c r="DID116">
        <f t="shared" si="86"/>
        <v>0</v>
      </c>
      <c r="DIE116">
        <f t="shared" si="86"/>
        <v>0</v>
      </c>
      <c r="DIF116">
        <f t="shared" si="86"/>
        <v>0</v>
      </c>
      <c r="DIG116">
        <f t="shared" si="86"/>
        <v>0</v>
      </c>
      <c r="DIH116">
        <f t="shared" si="86"/>
        <v>0</v>
      </c>
      <c r="DII116">
        <f t="shared" si="86"/>
        <v>0</v>
      </c>
      <c r="DIJ116">
        <f t="shared" si="86"/>
        <v>0</v>
      </c>
      <c r="DIK116">
        <f t="shared" si="86"/>
        <v>0</v>
      </c>
      <c r="DIL116">
        <f t="shared" si="86"/>
        <v>0</v>
      </c>
      <c r="DIM116">
        <f t="shared" si="86"/>
        <v>0</v>
      </c>
      <c r="DIN116">
        <f t="shared" si="86"/>
        <v>0</v>
      </c>
      <c r="DIO116">
        <f t="shared" si="86"/>
        <v>0</v>
      </c>
      <c r="DIP116">
        <f t="shared" si="86"/>
        <v>0</v>
      </c>
      <c r="DIQ116">
        <f t="shared" si="86"/>
        <v>0</v>
      </c>
      <c r="DIR116">
        <f t="shared" si="86"/>
        <v>0</v>
      </c>
      <c r="DIS116">
        <f t="shared" si="86"/>
        <v>0</v>
      </c>
      <c r="DIT116">
        <f t="shared" si="86"/>
        <v>0</v>
      </c>
      <c r="DIU116">
        <f t="shared" ref="DIU116:DLF116" si="87">DIU11</f>
        <v>0</v>
      </c>
      <c r="DIV116">
        <f t="shared" si="87"/>
        <v>0</v>
      </c>
      <c r="DIW116">
        <f t="shared" si="87"/>
        <v>0</v>
      </c>
      <c r="DIX116">
        <f t="shared" si="87"/>
        <v>0</v>
      </c>
      <c r="DIY116">
        <f t="shared" si="87"/>
        <v>0</v>
      </c>
      <c r="DIZ116">
        <f t="shared" si="87"/>
        <v>0</v>
      </c>
      <c r="DJA116">
        <f t="shared" si="87"/>
        <v>0</v>
      </c>
      <c r="DJB116">
        <f t="shared" si="87"/>
        <v>0</v>
      </c>
      <c r="DJC116">
        <f t="shared" si="87"/>
        <v>0</v>
      </c>
      <c r="DJD116">
        <f t="shared" si="87"/>
        <v>0</v>
      </c>
      <c r="DJE116">
        <f t="shared" si="87"/>
        <v>0</v>
      </c>
      <c r="DJF116">
        <f t="shared" si="87"/>
        <v>0</v>
      </c>
      <c r="DJG116">
        <f t="shared" si="87"/>
        <v>0</v>
      </c>
      <c r="DJH116">
        <f t="shared" si="87"/>
        <v>0</v>
      </c>
      <c r="DJI116">
        <f t="shared" si="87"/>
        <v>0</v>
      </c>
      <c r="DJJ116">
        <f t="shared" si="87"/>
        <v>0</v>
      </c>
      <c r="DJK116">
        <f t="shared" si="87"/>
        <v>0</v>
      </c>
      <c r="DJL116">
        <f t="shared" si="87"/>
        <v>0</v>
      </c>
      <c r="DJM116">
        <f t="shared" si="87"/>
        <v>0</v>
      </c>
      <c r="DJN116">
        <f t="shared" si="87"/>
        <v>0</v>
      </c>
      <c r="DJO116">
        <f t="shared" si="87"/>
        <v>0</v>
      </c>
      <c r="DJP116">
        <f t="shared" si="87"/>
        <v>0</v>
      </c>
      <c r="DJQ116">
        <f t="shared" si="87"/>
        <v>0</v>
      </c>
      <c r="DJR116">
        <f t="shared" si="87"/>
        <v>0</v>
      </c>
      <c r="DJS116">
        <f t="shared" si="87"/>
        <v>0</v>
      </c>
      <c r="DJT116">
        <f t="shared" si="87"/>
        <v>0</v>
      </c>
      <c r="DJU116">
        <f t="shared" si="87"/>
        <v>0</v>
      </c>
      <c r="DJV116">
        <f t="shared" si="87"/>
        <v>0</v>
      </c>
      <c r="DJW116">
        <f t="shared" si="87"/>
        <v>0</v>
      </c>
      <c r="DJX116">
        <f t="shared" si="87"/>
        <v>0</v>
      </c>
      <c r="DJY116">
        <f t="shared" si="87"/>
        <v>0</v>
      </c>
      <c r="DJZ116">
        <f t="shared" si="87"/>
        <v>0</v>
      </c>
      <c r="DKA116">
        <f t="shared" si="87"/>
        <v>0</v>
      </c>
      <c r="DKB116">
        <f t="shared" si="87"/>
        <v>0</v>
      </c>
      <c r="DKC116">
        <f t="shared" si="87"/>
        <v>0</v>
      </c>
      <c r="DKD116">
        <f t="shared" si="87"/>
        <v>0</v>
      </c>
      <c r="DKE116">
        <f t="shared" si="87"/>
        <v>0</v>
      </c>
      <c r="DKF116">
        <f t="shared" si="87"/>
        <v>0</v>
      </c>
      <c r="DKG116">
        <f t="shared" si="87"/>
        <v>0</v>
      </c>
      <c r="DKH116">
        <f t="shared" si="87"/>
        <v>0</v>
      </c>
      <c r="DKI116">
        <f t="shared" si="87"/>
        <v>0</v>
      </c>
      <c r="DKJ116">
        <f t="shared" si="87"/>
        <v>0</v>
      </c>
      <c r="DKK116">
        <f t="shared" si="87"/>
        <v>0</v>
      </c>
      <c r="DKL116">
        <f t="shared" si="87"/>
        <v>0</v>
      </c>
      <c r="DKM116">
        <f t="shared" si="87"/>
        <v>0</v>
      </c>
      <c r="DKN116">
        <f t="shared" si="87"/>
        <v>0</v>
      </c>
      <c r="DKO116">
        <f t="shared" si="87"/>
        <v>0</v>
      </c>
      <c r="DKP116">
        <f t="shared" si="87"/>
        <v>0</v>
      </c>
      <c r="DKQ116">
        <f t="shared" si="87"/>
        <v>0</v>
      </c>
      <c r="DKR116">
        <f t="shared" si="87"/>
        <v>0</v>
      </c>
      <c r="DKS116">
        <f t="shared" si="87"/>
        <v>0</v>
      </c>
      <c r="DKT116">
        <f t="shared" si="87"/>
        <v>0</v>
      </c>
      <c r="DKU116">
        <f t="shared" si="87"/>
        <v>0</v>
      </c>
      <c r="DKV116">
        <f t="shared" si="87"/>
        <v>0</v>
      </c>
      <c r="DKW116">
        <f t="shared" si="87"/>
        <v>0</v>
      </c>
      <c r="DKX116">
        <f t="shared" si="87"/>
        <v>0</v>
      </c>
      <c r="DKY116">
        <f t="shared" si="87"/>
        <v>0</v>
      </c>
      <c r="DKZ116">
        <f t="shared" si="87"/>
        <v>0</v>
      </c>
      <c r="DLA116">
        <f t="shared" si="87"/>
        <v>0</v>
      </c>
      <c r="DLB116">
        <f t="shared" si="87"/>
        <v>0</v>
      </c>
      <c r="DLC116">
        <f t="shared" si="87"/>
        <v>0</v>
      </c>
      <c r="DLD116">
        <f t="shared" si="87"/>
        <v>0</v>
      </c>
      <c r="DLE116">
        <f t="shared" si="87"/>
        <v>0</v>
      </c>
      <c r="DLF116">
        <f t="shared" si="87"/>
        <v>0</v>
      </c>
      <c r="DLG116">
        <f t="shared" ref="DLG116:DNR116" si="88">DLG11</f>
        <v>0</v>
      </c>
      <c r="DLH116">
        <f t="shared" si="88"/>
        <v>0</v>
      </c>
      <c r="DLI116">
        <f t="shared" si="88"/>
        <v>0</v>
      </c>
      <c r="DLJ116">
        <f t="shared" si="88"/>
        <v>0</v>
      </c>
      <c r="DLK116">
        <f t="shared" si="88"/>
        <v>0</v>
      </c>
      <c r="DLL116">
        <f t="shared" si="88"/>
        <v>0</v>
      </c>
      <c r="DLM116">
        <f t="shared" si="88"/>
        <v>0</v>
      </c>
      <c r="DLN116">
        <f t="shared" si="88"/>
        <v>0</v>
      </c>
      <c r="DLO116">
        <f t="shared" si="88"/>
        <v>0</v>
      </c>
      <c r="DLP116">
        <f t="shared" si="88"/>
        <v>0</v>
      </c>
      <c r="DLQ116">
        <f t="shared" si="88"/>
        <v>0</v>
      </c>
      <c r="DLR116">
        <f t="shared" si="88"/>
        <v>0</v>
      </c>
      <c r="DLS116">
        <f t="shared" si="88"/>
        <v>0</v>
      </c>
      <c r="DLT116">
        <f t="shared" si="88"/>
        <v>0</v>
      </c>
      <c r="DLU116">
        <f t="shared" si="88"/>
        <v>0</v>
      </c>
      <c r="DLV116">
        <f t="shared" si="88"/>
        <v>0</v>
      </c>
      <c r="DLW116">
        <f t="shared" si="88"/>
        <v>0</v>
      </c>
      <c r="DLX116">
        <f t="shared" si="88"/>
        <v>0</v>
      </c>
      <c r="DLY116">
        <f t="shared" si="88"/>
        <v>0</v>
      </c>
      <c r="DLZ116">
        <f t="shared" si="88"/>
        <v>0</v>
      </c>
      <c r="DMA116">
        <f t="shared" si="88"/>
        <v>0</v>
      </c>
      <c r="DMB116">
        <f t="shared" si="88"/>
        <v>0</v>
      </c>
      <c r="DMC116">
        <f t="shared" si="88"/>
        <v>0</v>
      </c>
      <c r="DMD116">
        <f t="shared" si="88"/>
        <v>0</v>
      </c>
      <c r="DME116">
        <f t="shared" si="88"/>
        <v>0</v>
      </c>
      <c r="DMF116">
        <f t="shared" si="88"/>
        <v>0</v>
      </c>
      <c r="DMG116">
        <f t="shared" si="88"/>
        <v>0</v>
      </c>
      <c r="DMH116">
        <f t="shared" si="88"/>
        <v>0</v>
      </c>
      <c r="DMI116">
        <f t="shared" si="88"/>
        <v>0</v>
      </c>
      <c r="DMJ116">
        <f t="shared" si="88"/>
        <v>0</v>
      </c>
      <c r="DMK116">
        <f t="shared" si="88"/>
        <v>0</v>
      </c>
      <c r="DML116">
        <f t="shared" si="88"/>
        <v>0</v>
      </c>
      <c r="DMM116">
        <f t="shared" si="88"/>
        <v>0</v>
      </c>
      <c r="DMN116">
        <f t="shared" si="88"/>
        <v>0</v>
      </c>
      <c r="DMO116">
        <f t="shared" si="88"/>
        <v>0</v>
      </c>
      <c r="DMP116">
        <f t="shared" si="88"/>
        <v>0</v>
      </c>
      <c r="DMQ116">
        <f t="shared" si="88"/>
        <v>0</v>
      </c>
      <c r="DMR116">
        <f t="shared" si="88"/>
        <v>0</v>
      </c>
      <c r="DMS116">
        <f t="shared" si="88"/>
        <v>0</v>
      </c>
      <c r="DMT116">
        <f t="shared" si="88"/>
        <v>0</v>
      </c>
      <c r="DMU116">
        <f t="shared" si="88"/>
        <v>0</v>
      </c>
      <c r="DMV116">
        <f t="shared" si="88"/>
        <v>0</v>
      </c>
      <c r="DMW116">
        <f t="shared" si="88"/>
        <v>0</v>
      </c>
      <c r="DMX116">
        <f t="shared" si="88"/>
        <v>0</v>
      </c>
      <c r="DMY116">
        <f t="shared" si="88"/>
        <v>0</v>
      </c>
      <c r="DMZ116">
        <f t="shared" si="88"/>
        <v>0</v>
      </c>
      <c r="DNA116">
        <f t="shared" si="88"/>
        <v>0</v>
      </c>
      <c r="DNB116">
        <f t="shared" si="88"/>
        <v>0</v>
      </c>
      <c r="DNC116">
        <f t="shared" si="88"/>
        <v>0</v>
      </c>
      <c r="DND116">
        <f t="shared" si="88"/>
        <v>0</v>
      </c>
      <c r="DNE116">
        <f t="shared" si="88"/>
        <v>0</v>
      </c>
      <c r="DNF116">
        <f t="shared" si="88"/>
        <v>0</v>
      </c>
      <c r="DNG116">
        <f t="shared" si="88"/>
        <v>0</v>
      </c>
      <c r="DNH116">
        <f t="shared" si="88"/>
        <v>0</v>
      </c>
      <c r="DNI116">
        <f t="shared" si="88"/>
        <v>0</v>
      </c>
      <c r="DNJ116">
        <f t="shared" si="88"/>
        <v>0</v>
      </c>
      <c r="DNK116">
        <f t="shared" si="88"/>
        <v>0</v>
      </c>
      <c r="DNL116">
        <f t="shared" si="88"/>
        <v>0</v>
      </c>
      <c r="DNM116">
        <f t="shared" si="88"/>
        <v>0</v>
      </c>
      <c r="DNN116">
        <f t="shared" si="88"/>
        <v>0</v>
      </c>
      <c r="DNO116">
        <f t="shared" si="88"/>
        <v>0</v>
      </c>
      <c r="DNP116">
        <f t="shared" si="88"/>
        <v>0</v>
      </c>
      <c r="DNQ116">
        <f t="shared" si="88"/>
        <v>0</v>
      </c>
      <c r="DNR116">
        <f t="shared" si="88"/>
        <v>0</v>
      </c>
      <c r="DNS116">
        <f t="shared" ref="DNS116:DQD116" si="89">DNS11</f>
        <v>0</v>
      </c>
      <c r="DNT116">
        <f t="shared" si="89"/>
        <v>0</v>
      </c>
      <c r="DNU116">
        <f t="shared" si="89"/>
        <v>0</v>
      </c>
      <c r="DNV116">
        <f t="shared" si="89"/>
        <v>0</v>
      </c>
      <c r="DNW116">
        <f t="shared" si="89"/>
        <v>0</v>
      </c>
      <c r="DNX116">
        <f t="shared" si="89"/>
        <v>0</v>
      </c>
      <c r="DNY116">
        <f t="shared" si="89"/>
        <v>0</v>
      </c>
      <c r="DNZ116">
        <f t="shared" si="89"/>
        <v>0</v>
      </c>
      <c r="DOA116">
        <f t="shared" si="89"/>
        <v>0</v>
      </c>
      <c r="DOB116">
        <f t="shared" si="89"/>
        <v>0</v>
      </c>
      <c r="DOC116">
        <f t="shared" si="89"/>
        <v>0</v>
      </c>
      <c r="DOD116">
        <f t="shared" si="89"/>
        <v>0</v>
      </c>
      <c r="DOE116">
        <f t="shared" si="89"/>
        <v>0</v>
      </c>
      <c r="DOF116">
        <f t="shared" si="89"/>
        <v>0</v>
      </c>
      <c r="DOG116">
        <f t="shared" si="89"/>
        <v>0</v>
      </c>
      <c r="DOH116">
        <f t="shared" si="89"/>
        <v>0</v>
      </c>
      <c r="DOI116">
        <f t="shared" si="89"/>
        <v>0</v>
      </c>
      <c r="DOJ116">
        <f t="shared" si="89"/>
        <v>0</v>
      </c>
      <c r="DOK116">
        <f t="shared" si="89"/>
        <v>0</v>
      </c>
      <c r="DOL116">
        <f t="shared" si="89"/>
        <v>0</v>
      </c>
      <c r="DOM116">
        <f t="shared" si="89"/>
        <v>0</v>
      </c>
      <c r="DON116">
        <f t="shared" si="89"/>
        <v>0</v>
      </c>
      <c r="DOO116">
        <f t="shared" si="89"/>
        <v>0</v>
      </c>
      <c r="DOP116">
        <f t="shared" si="89"/>
        <v>0</v>
      </c>
      <c r="DOQ116">
        <f t="shared" si="89"/>
        <v>0</v>
      </c>
      <c r="DOR116">
        <f t="shared" si="89"/>
        <v>0</v>
      </c>
      <c r="DOS116">
        <f t="shared" si="89"/>
        <v>0</v>
      </c>
      <c r="DOT116">
        <f t="shared" si="89"/>
        <v>0</v>
      </c>
      <c r="DOU116">
        <f t="shared" si="89"/>
        <v>0</v>
      </c>
      <c r="DOV116">
        <f t="shared" si="89"/>
        <v>0</v>
      </c>
      <c r="DOW116">
        <f t="shared" si="89"/>
        <v>0</v>
      </c>
      <c r="DOX116">
        <f t="shared" si="89"/>
        <v>0</v>
      </c>
      <c r="DOY116">
        <f t="shared" si="89"/>
        <v>0</v>
      </c>
      <c r="DOZ116">
        <f t="shared" si="89"/>
        <v>0</v>
      </c>
      <c r="DPA116">
        <f t="shared" si="89"/>
        <v>0</v>
      </c>
      <c r="DPB116">
        <f t="shared" si="89"/>
        <v>0</v>
      </c>
      <c r="DPC116">
        <f t="shared" si="89"/>
        <v>0</v>
      </c>
      <c r="DPD116">
        <f t="shared" si="89"/>
        <v>0</v>
      </c>
      <c r="DPE116">
        <f t="shared" si="89"/>
        <v>0</v>
      </c>
      <c r="DPF116">
        <f t="shared" si="89"/>
        <v>0</v>
      </c>
      <c r="DPG116">
        <f t="shared" si="89"/>
        <v>0</v>
      </c>
      <c r="DPH116">
        <f t="shared" si="89"/>
        <v>0</v>
      </c>
      <c r="DPI116">
        <f t="shared" si="89"/>
        <v>0</v>
      </c>
      <c r="DPJ116">
        <f t="shared" si="89"/>
        <v>0</v>
      </c>
      <c r="DPK116">
        <f t="shared" si="89"/>
        <v>0</v>
      </c>
      <c r="DPL116">
        <f t="shared" si="89"/>
        <v>0</v>
      </c>
      <c r="DPM116">
        <f t="shared" si="89"/>
        <v>0</v>
      </c>
      <c r="DPN116">
        <f t="shared" si="89"/>
        <v>0</v>
      </c>
      <c r="DPO116">
        <f t="shared" si="89"/>
        <v>0</v>
      </c>
      <c r="DPP116">
        <f t="shared" si="89"/>
        <v>0</v>
      </c>
      <c r="DPQ116">
        <f t="shared" si="89"/>
        <v>0</v>
      </c>
      <c r="DPR116">
        <f t="shared" si="89"/>
        <v>0</v>
      </c>
      <c r="DPS116">
        <f t="shared" si="89"/>
        <v>0</v>
      </c>
      <c r="DPT116">
        <f t="shared" si="89"/>
        <v>0</v>
      </c>
      <c r="DPU116">
        <f t="shared" si="89"/>
        <v>0</v>
      </c>
      <c r="DPV116">
        <f t="shared" si="89"/>
        <v>0</v>
      </c>
      <c r="DPW116">
        <f t="shared" si="89"/>
        <v>0</v>
      </c>
      <c r="DPX116">
        <f t="shared" si="89"/>
        <v>0</v>
      </c>
      <c r="DPY116">
        <f t="shared" si="89"/>
        <v>0</v>
      </c>
      <c r="DPZ116">
        <f t="shared" si="89"/>
        <v>0</v>
      </c>
      <c r="DQA116">
        <f t="shared" si="89"/>
        <v>0</v>
      </c>
      <c r="DQB116">
        <f t="shared" si="89"/>
        <v>0</v>
      </c>
      <c r="DQC116">
        <f t="shared" si="89"/>
        <v>0</v>
      </c>
      <c r="DQD116">
        <f t="shared" si="89"/>
        <v>0</v>
      </c>
      <c r="DQE116">
        <f t="shared" ref="DQE116:DSP116" si="90">DQE11</f>
        <v>0</v>
      </c>
      <c r="DQF116">
        <f t="shared" si="90"/>
        <v>0</v>
      </c>
      <c r="DQG116">
        <f t="shared" si="90"/>
        <v>0</v>
      </c>
      <c r="DQH116">
        <f t="shared" si="90"/>
        <v>0</v>
      </c>
      <c r="DQI116">
        <f t="shared" si="90"/>
        <v>0</v>
      </c>
      <c r="DQJ116">
        <f t="shared" si="90"/>
        <v>0</v>
      </c>
      <c r="DQK116">
        <f t="shared" si="90"/>
        <v>0</v>
      </c>
      <c r="DQL116">
        <f t="shared" si="90"/>
        <v>0</v>
      </c>
      <c r="DQM116">
        <f t="shared" si="90"/>
        <v>0</v>
      </c>
      <c r="DQN116">
        <f t="shared" si="90"/>
        <v>0</v>
      </c>
      <c r="DQO116">
        <f t="shared" si="90"/>
        <v>0</v>
      </c>
      <c r="DQP116">
        <f t="shared" si="90"/>
        <v>0</v>
      </c>
      <c r="DQQ116">
        <f t="shared" si="90"/>
        <v>0</v>
      </c>
      <c r="DQR116">
        <f t="shared" si="90"/>
        <v>0</v>
      </c>
      <c r="DQS116">
        <f t="shared" si="90"/>
        <v>0</v>
      </c>
      <c r="DQT116">
        <f t="shared" si="90"/>
        <v>0</v>
      </c>
      <c r="DQU116">
        <f t="shared" si="90"/>
        <v>0</v>
      </c>
      <c r="DQV116">
        <f t="shared" si="90"/>
        <v>0</v>
      </c>
      <c r="DQW116">
        <f t="shared" si="90"/>
        <v>0</v>
      </c>
      <c r="DQX116">
        <f t="shared" si="90"/>
        <v>0</v>
      </c>
      <c r="DQY116">
        <f t="shared" si="90"/>
        <v>0</v>
      </c>
      <c r="DQZ116">
        <f t="shared" si="90"/>
        <v>0</v>
      </c>
      <c r="DRA116">
        <f t="shared" si="90"/>
        <v>0</v>
      </c>
      <c r="DRB116">
        <f t="shared" si="90"/>
        <v>0</v>
      </c>
      <c r="DRC116">
        <f t="shared" si="90"/>
        <v>0</v>
      </c>
      <c r="DRD116">
        <f t="shared" si="90"/>
        <v>0</v>
      </c>
      <c r="DRE116">
        <f t="shared" si="90"/>
        <v>0</v>
      </c>
      <c r="DRF116">
        <f t="shared" si="90"/>
        <v>0</v>
      </c>
      <c r="DRG116">
        <f t="shared" si="90"/>
        <v>0</v>
      </c>
      <c r="DRH116">
        <f t="shared" si="90"/>
        <v>0</v>
      </c>
      <c r="DRI116">
        <f t="shared" si="90"/>
        <v>0</v>
      </c>
      <c r="DRJ116">
        <f t="shared" si="90"/>
        <v>0</v>
      </c>
      <c r="DRK116">
        <f t="shared" si="90"/>
        <v>0</v>
      </c>
      <c r="DRL116">
        <f t="shared" si="90"/>
        <v>0</v>
      </c>
      <c r="DRM116">
        <f t="shared" si="90"/>
        <v>0</v>
      </c>
      <c r="DRN116">
        <f t="shared" si="90"/>
        <v>0</v>
      </c>
      <c r="DRO116">
        <f t="shared" si="90"/>
        <v>0</v>
      </c>
      <c r="DRP116">
        <f t="shared" si="90"/>
        <v>0</v>
      </c>
      <c r="DRQ116">
        <f t="shared" si="90"/>
        <v>0</v>
      </c>
      <c r="DRR116">
        <f t="shared" si="90"/>
        <v>0</v>
      </c>
      <c r="DRS116">
        <f t="shared" si="90"/>
        <v>0</v>
      </c>
      <c r="DRT116">
        <f t="shared" si="90"/>
        <v>0</v>
      </c>
      <c r="DRU116">
        <f t="shared" si="90"/>
        <v>0</v>
      </c>
      <c r="DRV116">
        <f t="shared" si="90"/>
        <v>0</v>
      </c>
      <c r="DRW116">
        <f t="shared" si="90"/>
        <v>0</v>
      </c>
      <c r="DRX116">
        <f t="shared" si="90"/>
        <v>0</v>
      </c>
      <c r="DRY116">
        <f t="shared" si="90"/>
        <v>0</v>
      </c>
      <c r="DRZ116">
        <f t="shared" si="90"/>
        <v>0</v>
      </c>
      <c r="DSA116">
        <f t="shared" si="90"/>
        <v>0</v>
      </c>
      <c r="DSB116">
        <f t="shared" si="90"/>
        <v>0</v>
      </c>
      <c r="DSC116">
        <f t="shared" si="90"/>
        <v>0</v>
      </c>
      <c r="DSD116">
        <f t="shared" si="90"/>
        <v>0</v>
      </c>
      <c r="DSE116">
        <f t="shared" si="90"/>
        <v>0</v>
      </c>
      <c r="DSF116">
        <f t="shared" si="90"/>
        <v>0</v>
      </c>
      <c r="DSG116">
        <f t="shared" si="90"/>
        <v>0</v>
      </c>
      <c r="DSH116">
        <f t="shared" si="90"/>
        <v>0</v>
      </c>
      <c r="DSI116">
        <f t="shared" si="90"/>
        <v>0</v>
      </c>
      <c r="DSJ116">
        <f t="shared" si="90"/>
        <v>0</v>
      </c>
      <c r="DSK116">
        <f t="shared" si="90"/>
        <v>0</v>
      </c>
      <c r="DSL116">
        <f t="shared" si="90"/>
        <v>0</v>
      </c>
      <c r="DSM116">
        <f t="shared" si="90"/>
        <v>0</v>
      </c>
      <c r="DSN116">
        <f t="shared" si="90"/>
        <v>0</v>
      </c>
      <c r="DSO116">
        <f t="shared" si="90"/>
        <v>0</v>
      </c>
      <c r="DSP116">
        <f t="shared" si="90"/>
        <v>0</v>
      </c>
      <c r="DSQ116">
        <f t="shared" ref="DSQ116:DVB116" si="91">DSQ11</f>
        <v>0</v>
      </c>
      <c r="DSR116">
        <f t="shared" si="91"/>
        <v>0</v>
      </c>
      <c r="DSS116">
        <f t="shared" si="91"/>
        <v>0</v>
      </c>
      <c r="DST116">
        <f t="shared" si="91"/>
        <v>0</v>
      </c>
      <c r="DSU116">
        <f t="shared" si="91"/>
        <v>0</v>
      </c>
      <c r="DSV116">
        <f t="shared" si="91"/>
        <v>0</v>
      </c>
      <c r="DSW116">
        <f t="shared" si="91"/>
        <v>0</v>
      </c>
      <c r="DSX116">
        <f t="shared" si="91"/>
        <v>0</v>
      </c>
      <c r="DSY116">
        <f t="shared" si="91"/>
        <v>0</v>
      </c>
      <c r="DSZ116">
        <f t="shared" si="91"/>
        <v>0</v>
      </c>
      <c r="DTA116">
        <f t="shared" si="91"/>
        <v>0</v>
      </c>
      <c r="DTB116">
        <f t="shared" si="91"/>
        <v>0</v>
      </c>
      <c r="DTC116">
        <f t="shared" si="91"/>
        <v>0</v>
      </c>
      <c r="DTD116">
        <f t="shared" si="91"/>
        <v>0</v>
      </c>
      <c r="DTE116">
        <f t="shared" si="91"/>
        <v>0</v>
      </c>
      <c r="DTF116">
        <f t="shared" si="91"/>
        <v>0</v>
      </c>
      <c r="DTG116">
        <f t="shared" si="91"/>
        <v>0</v>
      </c>
      <c r="DTH116">
        <f t="shared" si="91"/>
        <v>0</v>
      </c>
      <c r="DTI116">
        <f t="shared" si="91"/>
        <v>0</v>
      </c>
      <c r="DTJ116">
        <f t="shared" si="91"/>
        <v>0</v>
      </c>
      <c r="DTK116">
        <f t="shared" si="91"/>
        <v>0</v>
      </c>
      <c r="DTL116">
        <f t="shared" si="91"/>
        <v>0</v>
      </c>
      <c r="DTM116">
        <f t="shared" si="91"/>
        <v>0</v>
      </c>
      <c r="DTN116">
        <f t="shared" si="91"/>
        <v>0</v>
      </c>
      <c r="DTO116">
        <f t="shared" si="91"/>
        <v>0</v>
      </c>
      <c r="DTP116">
        <f t="shared" si="91"/>
        <v>0</v>
      </c>
      <c r="DTQ116">
        <f t="shared" si="91"/>
        <v>0</v>
      </c>
      <c r="DTR116">
        <f t="shared" si="91"/>
        <v>0</v>
      </c>
      <c r="DTS116">
        <f t="shared" si="91"/>
        <v>0</v>
      </c>
      <c r="DTT116">
        <f t="shared" si="91"/>
        <v>0</v>
      </c>
      <c r="DTU116">
        <f t="shared" si="91"/>
        <v>0</v>
      </c>
      <c r="DTV116">
        <f t="shared" si="91"/>
        <v>0</v>
      </c>
      <c r="DTW116">
        <f t="shared" si="91"/>
        <v>0</v>
      </c>
      <c r="DTX116">
        <f t="shared" si="91"/>
        <v>0</v>
      </c>
      <c r="DTY116">
        <f t="shared" si="91"/>
        <v>0</v>
      </c>
      <c r="DTZ116">
        <f t="shared" si="91"/>
        <v>0</v>
      </c>
      <c r="DUA116">
        <f t="shared" si="91"/>
        <v>0</v>
      </c>
      <c r="DUB116">
        <f t="shared" si="91"/>
        <v>0</v>
      </c>
      <c r="DUC116">
        <f t="shared" si="91"/>
        <v>0</v>
      </c>
      <c r="DUD116">
        <f t="shared" si="91"/>
        <v>0</v>
      </c>
      <c r="DUE116">
        <f t="shared" si="91"/>
        <v>0</v>
      </c>
      <c r="DUF116">
        <f t="shared" si="91"/>
        <v>0</v>
      </c>
      <c r="DUG116">
        <f t="shared" si="91"/>
        <v>0</v>
      </c>
      <c r="DUH116">
        <f t="shared" si="91"/>
        <v>0</v>
      </c>
      <c r="DUI116">
        <f t="shared" si="91"/>
        <v>0</v>
      </c>
      <c r="DUJ116">
        <f t="shared" si="91"/>
        <v>0</v>
      </c>
      <c r="DUK116">
        <f t="shared" si="91"/>
        <v>0</v>
      </c>
      <c r="DUL116">
        <f t="shared" si="91"/>
        <v>0</v>
      </c>
      <c r="DUM116">
        <f t="shared" si="91"/>
        <v>0</v>
      </c>
      <c r="DUN116">
        <f t="shared" si="91"/>
        <v>0</v>
      </c>
      <c r="DUO116">
        <f t="shared" si="91"/>
        <v>0</v>
      </c>
      <c r="DUP116">
        <f t="shared" si="91"/>
        <v>0</v>
      </c>
      <c r="DUQ116">
        <f t="shared" si="91"/>
        <v>0</v>
      </c>
      <c r="DUR116">
        <f t="shared" si="91"/>
        <v>0</v>
      </c>
      <c r="DUS116">
        <f t="shared" si="91"/>
        <v>0</v>
      </c>
      <c r="DUT116">
        <f t="shared" si="91"/>
        <v>0</v>
      </c>
      <c r="DUU116">
        <f t="shared" si="91"/>
        <v>0</v>
      </c>
      <c r="DUV116">
        <f t="shared" si="91"/>
        <v>0</v>
      </c>
      <c r="DUW116">
        <f t="shared" si="91"/>
        <v>0</v>
      </c>
      <c r="DUX116">
        <f t="shared" si="91"/>
        <v>0</v>
      </c>
      <c r="DUY116">
        <f t="shared" si="91"/>
        <v>0</v>
      </c>
      <c r="DUZ116">
        <f t="shared" si="91"/>
        <v>0</v>
      </c>
      <c r="DVA116">
        <f t="shared" si="91"/>
        <v>0</v>
      </c>
      <c r="DVB116">
        <f t="shared" si="91"/>
        <v>0</v>
      </c>
      <c r="DVC116">
        <f t="shared" ref="DVC116:DXN116" si="92">DVC11</f>
        <v>0</v>
      </c>
      <c r="DVD116">
        <f t="shared" si="92"/>
        <v>0</v>
      </c>
      <c r="DVE116">
        <f t="shared" si="92"/>
        <v>0</v>
      </c>
      <c r="DVF116">
        <f t="shared" si="92"/>
        <v>0</v>
      </c>
      <c r="DVG116">
        <f t="shared" si="92"/>
        <v>0</v>
      </c>
      <c r="DVH116">
        <f t="shared" si="92"/>
        <v>0</v>
      </c>
      <c r="DVI116">
        <f t="shared" si="92"/>
        <v>0</v>
      </c>
      <c r="DVJ116">
        <f t="shared" si="92"/>
        <v>0</v>
      </c>
      <c r="DVK116">
        <f t="shared" si="92"/>
        <v>0</v>
      </c>
      <c r="DVL116">
        <f t="shared" si="92"/>
        <v>0</v>
      </c>
      <c r="DVM116">
        <f t="shared" si="92"/>
        <v>0</v>
      </c>
      <c r="DVN116">
        <f t="shared" si="92"/>
        <v>0</v>
      </c>
      <c r="DVO116">
        <f t="shared" si="92"/>
        <v>0</v>
      </c>
      <c r="DVP116">
        <f t="shared" si="92"/>
        <v>0</v>
      </c>
      <c r="DVQ116">
        <f t="shared" si="92"/>
        <v>0</v>
      </c>
      <c r="DVR116">
        <f t="shared" si="92"/>
        <v>0</v>
      </c>
      <c r="DVS116">
        <f t="shared" si="92"/>
        <v>0</v>
      </c>
      <c r="DVT116">
        <f t="shared" si="92"/>
        <v>0</v>
      </c>
      <c r="DVU116">
        <f t="shared" si="92"/>
        <v>0</v>
      </c>
      <c r="DVV116">
        <f t="shared" si="92"/>
        <v>0</v>
      </c>
      <c r="DVW116">
        <f t="shared" si="92"/>
        <v>0</v>
      </c>
      <c r="DVX116">
        <f t="shared" si="92"/>
        <v>0</v>
      </c>
      <c r="DVY116">
        <f t="shared" si="92"/>
        <v>0</v>
      </c>
      <c r="DVZ116">
        <f t="shared" si="92"/>
        <v>0</v>
      </c>
      <c r="DWA116">
        <f t="shared" si="92"/>
        <v>0</v>
      </c>
      <c r="DWB116">
        <f t="shared" si="92"/>
        <v>0</v>
      </c>
      <c r="DWC116">
        <f t="shared" si="92"/>
        <v>0</v>
      </c>
      <c r="DWD116">
        <f t="shared" si="92"/>
        <v>0</v>
      </c>
      <c r="DWE116">
        <f t="shared" si="92"/>
        <v>0</v>
      </c>
      <c r="DWF116">
        <f t="shared" si="92"/>
        <v>0</v>
      </c>
      <c r="DWG116">
        <f t="shared" si="92"/>
        <v>0</v>
      </c>
      <c r="DWH116">
        <f t="shared" si="92"/>
        <v>0</v>
      </c>
      <c r="DWI116">
        <f t="shared" si="92"/>
        <v>0</v>
      </c>
      <c r="DWJ116">
        <f t="shared" si="92"/>
        <v>0</v>
      </c>
      <c r="DWK116">
        <f t="shared" si="92"/>
        <v>0</v>
      </c>
      <c r="DWL116">
        <f t="shared" si="92"/>
        <v>0</v>
      </c>
      <c r="DWM116">
        <f t="shared" si="92"/>
        <v>0</v>
      </c>
      <c r="DWN116">
        <f t="shared" si="92"/>
        <v>0</v>
      </c>
      <c r="DWO116">
        <f t="shared" si="92"/>
        <v>0</v>
      </c>
      <c r="DWP116">
        <f t="shared" si="92"/>
        <v>0</v>
      </c>
      <c r="DWQ116">
        <f t="shared" si="92"/>
        <v>0</v>
      </c>
      <c r="DWR116">
        <f t="shared" si="92"/>
        <v>0</v>
      </c>
      <c r="DWS116">
        <f t="shared" si="92"/>
        <v>0</v>
      </c>
      <c r="DWT116">
        <f t="shared" si="92"/>
        <v>0</v>
      </c>
      <c r="DWU116">
        <f t="shared" si="92"/>
        <v>0</v>
      </c>
      <c r="DWV116">
        <f t="shared" si="92"/>
        <v>0</v>
      </c>
      <c r="DWW116">
        <f t="shared" si="92"/>
        <v>0</v>
      </c>
      <c r="DWX116">
        <f t="shared" si="92"/>
        <v>0</v>
      </c>
      <c r="DWY116">
        <f t="shared" si="92"/>
        <v>0</v>
      </c>
      <c r="DWZ116">
        <f t="shared" si="92"/>
        <v>0</v>
      </c>
      <c r="DXA116">
        <f t="shared" si="92"/>
        <v>0</v>
      </c>
      <c r="DXB116">
        <f t="shared" si="92"/>
        <v>0</v>
      </c>
      <c r="DXC116">
        <f t="shared" si="92"/>
        <v>0</v>
      </c>
      <c r="DXD116">
        <f t="shared" si="92"/>
        <v>0</v>
      </c>
      <c r="DXE116">
        <f t="shared" si="92"/>
        <v>0</v>
      </c>
      <c r="DXF116">
        <f t="shared" si="92"/>
        <v>0</v>
      </c>
      <c r="DXG116">
        <f t="shared" si="92"/>
        <v>0</v>
      </c>
      <c r="DXH116">
        <f t="shared" si="92"/>
        <v>0</v>
      </c>
      <c r="DXI116">
        <f t="shared" si="92"/>
        <v>0</v>
      </c>
      <c r="DXJ116">
        <f t="shared" si="92"/>
        <v>0</v>
      </c>
      <c r="DXK116">
        <f t="shared" si="92"/>
        <v>0</v>
      </c>
      <c r="DXL116">
        <f t="shared" si="92"/>
        <v>0</v>
      </c>
      <c r="DXM116">
        <f t="shared" si="92"/>
        <v>0</v>
      </c>
      <c r="DXN116">
        <f t="shared" si="92"/>
        <v>0</v>
      </c>
      <c r="DXO116">
        <f t="shared" ref="DXO116:DZZ116" si="93">DXO11</f>
        <v>0</v>
      </c>
      <c r="DXP116">
        <f t="shared" si="93"/>
        <v>0</v>
      </c>
      <c r="DXQ116">
        <f t="shared" si="93"/>
        <v>0</v>
      </c>
      <c r="DXR116">
        <f t="shared" si="93"/>
        <v>0</v>
      </c>
      <c r="DXS116">
        <f t="shared" si="93"/>
        <v>0</v>
      </c>
      <c r="DXT116">
        <f t="shared" si="93"/>
        <v>0</v>
      </c>
      <c r="DXU116">
        <f t="shared" si="93"/>
        <v>0</v>
      </c>
      <c r="DXV116">
        <f t="shared" si="93"/>
        <v>0</v>
      </c>
      <c r="DXW116">
        <f t="shared" si="93"/>
        <v>0</v>
      </c>
      <c r="DXX116">
        <f t="shared" si="93"/>
        <v>0</v>
      </c>
      <c r="DXY116">
        <f t="shared" si="93"/>
        <v>0</v>
      </c>
      <c r="DXZ116">
        <f t="shared" si="93"/>
        <v>0</v>
      </c>
      <c r="DYA116">
        <f t="shared" si="93"/>
        <v>0</v>
      </c>
      <c r="DYB116">
        <f t="shared" si="93"/>
        <v>0</v>
      </c>
      <c r="DYC116">
        <f t="shared" si="93"/>
        <v>0</v>
      </c>
      <c r="DYD116">
        <f t="shared" si="93"/>
        <v>0</v>
      </c>
      <c r="DYE116">
        <f t="shared" si="93"/>
        <v>0</v>
      </c>
      <c r="DYF116">
        <f t="shared" si="93"/>
        <v>0</v>
      </c>
      <c r="DYG116">
        <f t="shared" si="93"/>
        <v>0</v>
      </c>
      <c r="DYH116">
        <f t="shared" si="93"/>
        <v>0</v>
      </c>
      <c r="DYI116">
        <f t="shared" si="93"/>
        <v>0</v>
      </c>
      <c r="DYJ116">
        <f t="shared" si="93"/>
        <v>0</v>
      </c>
      <c r="DYK116">
        <f t="shared" si="93"/>
        <v>0</v>
      </c>
      <c r="DYL116">
        <f t="shared" si="93"/>
        <v>0</v>
      </c>
      <c r="DYM116">
        <f t="shared" si="93"/>
        <v>0</v>
      </c>
      <c r="DYN116">
        <f t="shared" si="93"/>
        <v>0</v>
      </c>
      <c r="DYO116">
        <f t="shared" si="93"/>
        <v>0</v>
      </c>
      <c r="DYP116">
        <f t="shared" si="93"/>
        <v>0</v>
      </c>
      <c r="DYQ116">
        <f t="shared" si="93"/>
        <v>0</v>
      </c>
      <c r="DYR116">
        <f t="shared" si="93"/>
        <v>0</v>
      </c>
      <c r="DYS116">
        <f t="shared" si="93"/>
        <v>0</v>
      </c>
      <c r="DYT116">
        <f t="shared" si="93"/>
        <v>0</v>
      </c>
      <c r="DYU116">
        <f t="shared" si="93"/>
        <v>0</v>
      </c>
      <c r="DYV116">
        <f t="shared" si="93"/>
        <v>0</v>
      </c>
      <c r="DYW116">
        <f t="shared" si="93"/>
        <v>0</v>
      </c>
      <c r="DYX116">
        <f t="shared" si="93"/>
        <v>0</v>
      </c>
      <c r="DYY116">
        <f t="shared" si="93"/>
        <v>0</v>
      </c>
      <c r="DYZ116">
        <f t="shared" si="93"/>
        <v>0</v>
      </c>
      <c r="DZA116">
        <f t="shared" si="93"/>
        <v>0</v>
      </c>
      <c r="DZB116">
        <f t="shared" si="93"/>
        <v>0</v>
      </c>
      <c r="DZC116">
        <f t="shared" si="93"/>
        <v>0</v>
      </c>
      <c r="DZD116">
        <f t="shared" si="93"/>
        <v>0</v>
      </c>
      <c r="DZE116">
        <f t="shared" si="93"/>
        <v>0</v>
      </c>
      <c r="DZF116">
        <f t="shared" si="93"/>
        <v>0</v>
      </c>
      <c r="DZG116">
        <f t="shared" si="93"/>
        <v>0</v>
      </c>
      <c r="DZH116">
        <f t="shared" si="93"/>
        <v>0</v>
      </c>
      <c r="DZI116">
        <f t="shared" si="93"/>
        <v>0</v>
      </c>
      <c r="DZJ116">
        <f t="shared" si="93"/>
        <v>0</v>
      </c>
      <c r="DZK116">
        <f t="shared" si="93"/>
        <v>0</v>
      </c>
      <c r="DZL116">
        <f t="shared" si="93"/>
        <v>0</v>
      </c>
      <c r="DZM116">
        <f t="shared" si="93"/>
        <v>0</v>
      </c>
      <c r="DZN116">
        <f t="shared" si="93"/>
        <v>0</v>
      </c>
      <c r="DZO116">
        <f t="shared" si="93"/>
        <v>0</v>
      </c>
      <c r="DZP116">
        <f t="shared" si="93"/>
        <v>0</v>
      </c>
      <c r="DZQ116">
        <f t="shared" si="93"/>
        <v>0</v>
      </c>
      <c r="DZR116">
        <f t="shared" si="93"/>
        <v>0</v>
      </c>
      <c r="DZS116">
        <f t="shared" si="93"/>
        <v>0</v>
      </c>
      <c r="DZT116">
        <f t="shared" si="93"/>
        <v>0</v>
      </c>
      <c r="DZU116">
        <f t="shared" si="93"/>
        <v>0</v>
      </c>
      <c r="DZV116">
        <f t="shared" si="93"/>
        <v>0</v>
      </c>
      <c r="DZW116">
        <f t="shared" si="93"/>
        <v>0</v>
      </c>
      <c r="DZX116">
        <f t="shared" si="93"/>
        <v>0</v>
      </c>
      <c r="DZY116">
        <f t="shared" si="93"/>
        <v>0</v>
      </c>
      <c r="DZZ116">
        <f t="shared" si="93"/>
        <v>0</v>
      </c>
      <c r="EAA116">
        <f t="shared" ref="EAA116:ECL116" si="94">EAA11</f>
        <v>0</v>
      </c>
      <c r="EAB116">
        <f t="shared" si="94"/>
        <v>0</v>
      </c>
      <c r="EAC116">
        <f t="shared" si="94"/>
        <v>0</v>
      </c>
      <c r="EAD116">
        <f t="shared" si="94"/>
        <v>0</v>
      </c>
      <c r="EAE116">
        <f t="shared" si="94"/>
        <v>0</v>
      </c>
      <c r="EAF116">
        <f t="shared" si="94"/>
        <v>0</v>
      </c>
      <c r="EAG116">
        <f t="shared" si="94"/>
        <v>0</v>
      </c>
      <c r="EAH116">
        <f t="shared" si="94"/>
        <v>0</v>
      </c>
      <c r="EAI116">
        <f t="shared" si="94"/>
        <v>0</v>
      </c>
      <c r="EAJ116">
        <f t="shared" si="94"/>
        <v>0</v>
      </c>
      <c r="EAK116">
        <f t="shared" si="94"/>
        <v>0</v>
      </c>
      <c r="EAL116">
        <f t="shared" si="94"/>
        <v>0</v>
      </c>
      <c r="EAM116">
        <f t="shared" si="94"/>
        <v>0</v>
      </c>
      <c r="EAN116">
        <f t="shared" si="94"/>
        <v>0</v>
      </c>
      <c r="EAO116">
        <f t="shared" si="94"/>
        <v>0</v>
      </c>
      <c r="EAP116">
        <f t="shared" si="94"/>
        <v>0</v>
      </c>
      <c r="EAQ116">
        <f t="shared" si="94"/>
        <v>0</v>
      </c>
      <c r="EAR116">
        <f t="shared" si="94"/>
        <v>0</v>
      </c>
      <c r="EAS116">
        <f t="shared" si="94"/>
        <v>0</v>
      </c>
      <c r="EAT116">
        <f t="shared" si="94"/>
        <v>0</v>
      </c>
      <c r="EAU116">
        <f t="shared" si="94"/>
        <v>0</v>
      </c>
      <c r="EAV116">
        <f t="shared" si="94"/>
        <v>0</v>
      </c>
      <c r="EAW116">
        <f t="shared" si="94"/>
        <v>0</v>
      </c>
      <c r="EAX116">
        <f t="shared" si="94"/>
        <v>0</v>
      </c>
      <c r="EAY116">
        <f t="shared" si="94"/>
        <v>0</v>
      </c>
      <c r="EAZ116">
        <f t="shared" si="94"/>
        <v>0</v>
      </c>
      <c r="EBA116">
        <f t="shared" si="94"/>
        <v>0</v>
      </c>
      <c r="EBB116">
        <f t="shared" si="94"/>
        <v>0</v>
      </c>
      <c r="EBC116">
        <f t="shared" si="94"/>
        <v>0</v>
      </c>
      <c r="EBD116">
        <f t="shared" si="94"/>
        <v>0</v>
      </c>
      <c r="EBE116">
        <f t="shared" si="94"/>
        <v>0</v>
      </c>
      <c r="EBF116">
        <f t="shared" si="94"/>
        <v>0</v>
      </c>
      <c r="EBG116">
        <f t="shared" si="94"/>
        <v>0</v>
      </c>
      <c r="EBH116">
        <f t="shared" si="94"/>
        <v>0</v>
      </c>
      <c r="EBI116">
        <f t="shared" si="94"/>
        <v>0</v>
      </c>
      <c r="EBJ116">
        <f t="shared" si="94"/>
        <v>0</v>
      </c>
      <c r="EBK116">
        <f t="shared" si="94"/>
        <v>0</v>
      </c>
      <c r="EBL116">
        <f t="shared" si="94"/>
        <v>0</v>
      </c>
      <c r="EBM116">
        <f t="shared" si="94"/>
        <v>0</v>
      </c>
      <c r="EBN116">
        <f t="shared" si="94"/>
        <v>0</v>
      </c>
      <c r="EBO116">
        <f t="shared" si="94"/>
        <v>0</v>
      </c>
      <c r="EBP116">
        <f t="shared" si="94"/>
        <v>0</v>
      </c>
      <c r="EBQ116">
        <f t="shared" si="94"/>
        <v>0</v>
      </c>
      <c r="EBR116">
        <f t="shared" si="94"/>
        <v>0</v>
      </c>
      <c r="EBS116">
        <f t="shared" si="94"/>
        <v>0</v>
      </c>
      <c r="EBT116">
        <f t="shared" si="94"/>
        <v>0</v>
      </c>
      <c r="EBU116">
        <f t="shared" si="94"/>
        <v>0</v>
      </c>
      <c r="EBV116">
        <f t="shared" si="94"/>
        <v>0</v>
      </c>
      <c r="EBW116">
        <f t="shared" si="94"/>
        <v>0</v>
      </c>
      <c r="EBX116">
        <f t="shared" si="94"/>
        <v>0</v>
      </c>
      <c r="EBY116">
        <f t="shared" si="94"/>
        <v>0</v>
      </c>
      <c r="EBZ116">
        <f t="shared" si="94"/>
        <v>0</v>
      </c>
      <c r="ECA116">
        <f t="shared" si="94"/>
        <v>0</v>
      </c>
      <c r="ECB116">
        <f t="shared" si="94"/>
        <v>0</v>
      </c>
      <c r="ECC116">
        <f t="shared" si="94"/>
        <v>0</v>
      </c>
      <c r="ECD116">
        <f t="shared" si="94"/>
        <v>0</v>
      </c>
      <c r="ECE116">
        <f t="shared" si="94"/>
        <v>0</v>
      </c>
      <c r="ECF116">
        <f t="shared" si="94"/>
        <v>0</v>
      </c>
      <c r="ECG116">
        <f t="shared" si="94"/>
        <v>0</v>
      </c>
      <c r="ECH116">
        <f t="shared" si="94"/>
        <v>0</v>
      </c>
      <c r="ECI116">
        <f t="shared" si="94"/>
        <v>0</v>
      </c>
      <c r="ECJ116">
        <f t="shared" si="94"/>
        <v>0</v>
      </c>
      <c r="ECK116">
        <f t="shared" si="94"/>
        <v>0</v>
      </c>
      <c r="ECL116">
        <f t="shared" si="94"/>
        <v>0</v>
      </c>
      <c r="ECM116">
        <f t="shared" ref="ECM116:EEX116" si="95">ECM11</f>
        <v>0</v>
      </c>
      <c r="ECN116">
        <f t="shared" si="95"/>
        <v>0</v>
      </c>
      <c r="ECO116">
        <f t="shared" si="95"/>
        <v>0</v>
      </c>
      <c r="ECP116">
        <f t="shared" si="95"/>
        <v>0</v>
      </c>
      <c r="ECQ116">
        <f t="shared" si="95"/>
        <v>0</v>
      </c>
      <c r="ECR116">
        <f t="shared" si="95"/>
        <v>0</v>
      </c>
      <c r="ECS116">
        <f t="shared" si="95"/>
        <v>0</v>
      </c>
      <c r="ECT116">
        <f t="shared" si="95"/>
        <v>0</v>
      </c>
      <c r="ECU116">
        <f t="shared" si="95"/>
        <v>0</v>
      </c>
      <c r="ECV116">
        <f t="shared" si="95"/>
        <v>0</v>
      </c>
      <c r="ECW116">
        <f t="shared" si="95"/>
        <v>0</v>
      </c>
      <c r="ECX116">
        <f t="shared" si="95"/>
        <v>0</v>
      </c>
      <c r="ECY116">
        <f t="shared" si="95"/>
        <v>0</v>
      </c>
      <c r="ECZ116">
        <f t="shared" si="95"/>
        <v>0</v>
      </c>
      <c r="EDA116">
        <f t="shared" si="95"/>
        <v>0</v>
      </c>
      <c r="EDB116">
        <f t="shared" si="95"/>
        <v>0</v>
      </c>
      <c r="EDC116">
        <f t="shared" si="95"/>
        <v>0</v>
      </c>
      <c r="EDD116">
        <f t="shared" si="95"/>
        <v>0</v>
      </c>
      <c r="EDE116">
        <f t="shared" si="95"/>
        <v>0</v>
      </c>
      <c r="EDF116">
        <f t="shared" si="95"/>
        <v>0</v>
      </c>
      <c r="EDG116">
        <f t="shared" si="95"/>
        <v>0</v>
      </c>
      <c r="EDH116">
        <f t="shared" si="95"/>
        <v>0</v>
      </c>
      <c r="EDI116">
        <f t="shared" si="95"/>
        <v>0</v>
      </c>
      <c r="EDJ116">
        <f t="shared" si="95"/>
        <v>0</v>
      </c>
      <c r="EDK116">
        <f t="shared" si="95"/>
        <v>0</v>
      </c>
      <c r="EDL116">
        <f t="shared" si="95"/>
        <v>0</v>
      </c>
      <c r="EDM116">
        <f t="shared" si="95"/>
        <v>0</v>
      </c>
      <c r="EDN116">
        <f t="shared" si="95"/>
        <v>0</v>
      </c>
      <c r="EDO116">
        <f t="shared" si="95"/>
        <v>0</v>
      </c>
      <c r="EDP116">
        <f t="shared" si="95"/>
        <v>0</v>
      </c>
      <c r="EDQ116">
        <f t="shared" si="95"/>
        <v>0</v>
      </c>
      <c r="EDR116">
        <f t="shared" si="95"/>
        <v>0</v>
      </c>
      <c r="EDS116">
        <f t="shared" si="95"/>
        <v>0</v>
      </c>
      <c r="EDT116">
        <f t="shared" si="95"/>
        <v>0</v>
      </c>
      <c r="EDU116">
        <f t="shared" si="95"/>
        <v>0</v>
      </c>
      <c r="EDV116">
        <f t="shared" si="95"/>
        <v>0</v>
      </c>
      <c r="EDW116">
        <f t="shared" si="95"/>
        <v>0</v>
      </c>
      <c r="EDX116">
        <f t="shared" si="95"/>
        <v>0</v>
      </c>
      <c r="EDY116">
        <f t="shared" si="95"/>
        <v>0</v>
      </c>
      <c r="EDZ116">
        <f t="shared" si="95"/>
        <v>0</v>
      </c>
      <c r="EEA116">
        <f t="shared" si="95"/>
        <v>0</v>
      </c>
      <c r="EEB116">
        <f t="shared" si="95"/>
        <v>0</v>
      </c>
      <c r="EEC116">
        <f t="shared" si="95"/>
        <v>0</v>
      </c>
      <c r="EED116">
        <f t="shared" si="95"/>
        <v>0</v>
      </c>
      <c r="EEE116">
        <f t="shared" si="95"/>
        <v>0</v>
      </c>
      <c r="EEF116">
        <f t="shared" si="95"/>
        <v>0</v>
      </c>
      <c r="EEG116">
        <f t="shared" si="95"/>
        <v>0</v>
      </c>
      <c r="EEH116">
        <f t="shared" si="95"/>
        <v>0</v>
      </c>
      <c r="EEI116">
        <f t="shared" si="95"/>
        <v>0</v>
      </c>
      <c r="EEJ116">
        <f t="shared" si="95"/>
        <v>0</v>
      </c>
      <c r="EEK116">
        <f t="shared" si="95"/>
        <v>0</v>
      </c>
      <c r="EEL116">
        <f t="shared" si="95"/>
        <v>0</v>
      </c>
      <c r="EEM116">
        <f t="shared" si="95"/>
        <v>0</v>
      </c>
      <c r="EEN116">
        <f t="shared" si="95"/>
        <v>0</v>
      </c>
      <c r="EEO116">
        <f t="shared" si="95"/>
        <v>0</v>
      </c>
      <c r="EEP116">
        <f t="shared" si="95"/>
        <v>0</v>
      </c>
      <c r="EEQ116">
        <f t="shared" si="95"/>
        <v>0</v>
      </c>
      <c r="EER116">
        <f t="shared" si="95"/>
        <v>0</v>
      </c>
      <c r="EES116">
        <f t="shared" si="95"/>
        <v>0</v>
      </c>
      <c r="EET116">
        <f t="shared" si="95"/>
        <v>0</v>
      </c>
      <c r="EEU116">
        <f t="shared" si="95"/>
        <v>0</v>
      </c>
      <c r="EEV116">
        <f t="shared" si="95"/>
        <v>0</v>
      </c>
      <c r="EEW116">
        <f t="shared" si="95"/>
        <v>0</v>
      </c>
      <c r="EEX116">
        <f t="shared" si="95"/>
        <v>0</v>
      </c>
      <c r="EEY116">
        <f t="shared" ref="EEY116:EHJ116" si="96">EEY11</f>
        <v>0</v>
      </c>
      <c r="EEZ116">
        <f t="shared" si="96"/>
        <v>0</v>
      </c>
      <c r="EFA116">
        <f t="shared" si="96"/>
        <v>0</v>
      </c>
      <c r="EFB116">
        <f t="shared" si="96"/>
        <v>0</v>
      </c>
      <c r="EFC116">
        <f t="shared" si="96"/>
        <v>0</v>
      </c>
      <c r="EFD116">
        <f t="shared" si="96"/>
        <v>0</v>
      </c>
      <c r="EFE116">
        <f t="shared" si="96"/>
        <v>0</v>
      </c>
      <c r="EFF116">
        <f t="shared" si="96"/>
        <v>0</v>
      </c>
      <c r="EFG116">
        <f t="shared" si="96"/>
        <v>0</v>
      </c>
      <c r="EFH116">
        <f t="shared" si="96"/>
        <v>0</v>
      </c>
      <c r="EFI116">
        <f t="shared" si="96"/>
        <v>0</v>
      </c>
      <c r="EFJ116">
        <f t="shared" si="96"/>
        <v>0</v>
      </c>
      <c r="EFK116">
        <f t="shared" si="96"/>
        <v>0</v>
      </c>
      <c r="EFL116">
        <f t="shared" si="96"/>
        <v>0</v>
      </c>
      <c r="EFM116">
        <f t="shared" si="96"/>
        <v>0</v>
      </c>
      <c r="EFN116">
        <f t="shared" si="96"/>
        <v>0</v>
      </c>
      <c r="EFO116">
        <f t="shared" si="96"/>
        <v>0</v>
      </c>
      <c r="EFP116">
        <f t="shared" si="96"/>
        <v>0</v>
      </c>
      <c r="EFQ116">
        <f t="shared" si="96"/>
        <v>0</v>
      </c>
      <c r="EFR116">
        <f t="shared" si="96"/>
        <v>0</v>
      </c>
      <c r="EFS116">
        <f t="shared" si="96"/>
        <v>0</v>
      </c>
      <c r="EFT116">
        <f t="shared" si="96"/>
        <v>0</v>
      </c>
      <c r="EFU116">
        <f t="shared" si="96"/>
        <v>0</v>
      </c>
      <c r="EFV116">
        <f t="shared" si="96"/>
        <v>0</v>
      </c>
      <c r="EFW116">
        <f t="shared" si="96"/>
        <v>0</v>
      </c>
      <c r="EFX116">
        <f t="shared" si="96"/>
        <v>0</v>
      </c>
      <c r="EFY116">
        <f t="shared" si="96"/>
        <v>0</v>
      </c>
      <c r="EFZ116">
        <f t="shared" si="96"/>
        <v>0</v>
      </c>
      <c r="EGA116">
        <f t="shared" si="96"/>
        <v>0</v>
      </c>
      <c r="EGB116">
        <f t="shared" si="96"/>
        <v>0</v>
      </c>
      <c r="EGC116">
        <f t="shared" si="96"/>
        <v>0</v>
      </c>
      <c r="EGD116">
        <f t="shared" si="96"/>
        <v>0</v>
      </c>
      <c r="EGE116">
        <f t="shared" si="96"/>
        <v>0</v>
      </c>
      <c r="EGF116">
        <f t="shared" si="96"/>
        <v>0</v>
      </c>
      <c r="EGG116">
        <f t="shared" si="96"/>
        <v>0</v>
      </c>
      <c r="EGH116">
        <f t="shared" si="96"/>
        <v>0</v>
      </c>
      <c r="EGI116">
        <f t="shared" si="96"/>
        <v>0</v>
      </c>
      <c r="EGJ116">
        <f t="shared" si="96"/>
        <v>0</v>
      </c>
      <c r="EGK116">
        <f t="shared" si="96"/>
        <v>0</v>
      </c>
      <c r="EGL116">
        <f t="shared" si="96"/>
        <v>0</v>
      </c>
      <c r="EGM116">
        <f t="shared" si="96"/>
        <v>0</v>
      </c>
      <c r="EGN116">
        <f t="shared" si="96"/>
        <v>0</v>
      </c>
      <c r="EGO116">
        <f t="shared" si="96"/>
        <v>0</v>
      </c>
      <c r="EGP116">
        <f t="shared" si="96"/>
        <v>0</v>
      </c>
      <c r="EGQ116">
        <f t="shared" si="96"/>
        <v>0</v>
      </c>
      <c r="EGR116">
        <f t="shared" si="96"/>
        <v>0</v>
      </c>
      <c r="EGS116">
        <f t="shared" si="96"/>
        <v>0</v>
      </c>
      <c r="EGT116">
        <f t="shared" si="96"/>
        <v>0</v>
      </c>
      <c r="EGU116">
        <f t="shared" si="96"/>
        <v>0</v>
      </c>
      <c r="EGV116">
        <f t="shared" si="96"/>
        <v>0</v>
      </c>
      <c r="EGW116">
        <f t="shared" si="96"/>
        <v>0</v>
      </c>
      <c r="EGX116">
        <f t="shared" si="96"/>
        <v>0</v>
      </c>
      <c r="EGY116">
        <f t="shared" si="96"/>
        <v>0</v>
      </c>
      <c r="EGZ116">
        <f t="shared" si="96"/>
        <v>0</v>
      </c>
      <c r="EHA116">
        <f t="shared" si="96"/>
        <v>0</v>
      </c>
      <c r="EHB116">
        <f t="shared" si="96"/>
        <v>0</v>
      </c>
      <c r="EHC116">
        <f t="shared" si="96"/>
        <v>0</v>
      </c>
      <c r="EHD116">
        <f t="shared" si="96"/>
        <v>0</v>
      </c>
      <c r="EHE116">
        <f t="shared" si="96"/>
        <v>0</v>
      </c>
      <c r="EHF116">
        <f t="shared" si="96"/>
        <v>0</v>
      </c>
      <c r="EHG116">
        <f t="shared" si="96"/>
        <v>0</v>
      </c>
      <c r="EHH116">
        <f t="shared" si="96"/>
        <v>0</v>
      </c>
      <c r="EHI116">
        <f t="shared" si="96"/>
        <v>0</v>
      </c>
      <c r="EHJ116">
        <f t="shared" si="96"/>
        <v>0</v>
      </c>
      <c r="EHK116">
        <f t="shared" ref="EHK116:EJV116" si="97">EHK11</f>
        <v>0</v>
      </c>
      <c r="EHL116">
        <f t="shared" si="97"/>
        <v>0</v>
      </c>
      <c r="EHM116">
        <f t="shared" si="97"/>
        <v>0</v>
      </c>
      <c r="EHN116">
        <f t="shared" si="97"/>
        <v>0</v>
      </c>
      <c r="EHO116">
        <f t="shared" si="97"/>
        <v>0</v>
      </c>
      <c r="EHP116">
        <f t="shared" si="97"/>
        <v>0</v>
      </c>
      <c r="EHQ116">
        <f t="shared" si="97"/>
        <v>0</v>
      </c>
      <c r="EHR116">
        <f t="shared" si="97"/>
        <v>0</v>
      </c>
      <c r="EHS116">
        <f t="shared" si="97"/>
        <v>0</v>
      </c>
      <c r="EHT116">
        <f t="shared" si="97"/>
        <v>0</v>
      </c>
      <c r="EHU116">
        <f t="shared" si="97"/>
        <v>0</v>
      </c>
      <c r="EHV116">
        <f t="shared" si="97"/>
        <v>0</v>
      </c>
      <c r="EHW116">
        <f t="shared" si="97"/>
        <v>0</v>
      </c>
      <c r="EHX116">
        <f t="shared" si="97"/>
        <v>0</v>
      </c>
      <c r="EHY116">
        <f t="shared" si="97"/>
        <v>0</v>
      </c>
      <c r="EHZ116">
        <f t="shared" si="97"/>
        <v>0</v>
      </c>
      <c r="EIA116">
        <f t="shared" si="97"/>
        <v>0</v>
      </c>
      <c r="EIB116">
        <f t="shared" si="97"/>
        <v>0</v>
      </c>
      <c r="EIC116">
        <f t="shared" si="97"/>
        <v>0</v>
      </c>
      <c r="EID116">
        <f t="shared" si="97"/>
        <v>0</v>
      </c>
      <c r="EIE116">
        <f t="shared" si="97"/>
        <v>0</v>
      </c>
      <c r="EIF116">
        <f t="shared" si="97"/>
        <v>0</v>
      </c>
      <c r="EIG116">
        <f t="shared" si="97"/>
        <v>0</v>
      </c>
      <c r="EIH116">
        <f t="shared" si="97"/>
        <v>0</v>
      </c>
      <c r="EII116">
        <f t="shared" si="97"/>
        <v>0</v>
      </c>
      <c r="EIJ116">
        <f t="shared" si="97"/>
        <v>0</v>
      </c>
      <c r="EIK116">
        <f t="shared" si="97"/>
        <v>0</v>
      </c>
      <c r="EIL116">
        <f t="shared" si="97"/>
        <v>0</v>
      </c>
      <c r="EIM116">
        <f t="shared" si="97"/>
        <v>0</v>
      </c>
      <c r="EIN116">
        <f t="shared" si="97"/>
        <v>0</v>
      </c>
      <c r="EIO116">
        <f t="shared" si="97"/>
        <v>0</v>
      </c>
      <c r="EIP116">
        <f t="shared" si="97"/>
        <v>0</v>
      </c>
      <c r="EIQ116">
        <f t="shared" si="97"/>
        <v>0</v>
      </c>
      <c r="EIR116">
        <f t="shared" si="97"/>
        <v>0</v>
      </c>
      <c r="EIS116">
        <f t="shared" si="97"/>
        <v>0</v>
      </c>
      <c r="EIT116">
        <f t="shared" si="97"/>
        <v>0</v>
      </c>
      <c r="EIU116">
        <f t="shared" si="97"/>
        <v>0</v>
      </c>
      <c r="EIV116">
        <f t="shared" si="97"/>
        <v>0</v>
      </c>
      <c r="EIW116">
        <f t="shared" si="97"/>
        <v>0</v>
      </c>
      <c r="EIX116">
        <f t="shared" si="97"/>
        <v>0</v>
      </c>
      <c r="EIY116">
        <f t="shared" si="97"/>
        <v>0</v>
      </c>
      <c r="EIZ116">
        <f t="shared" si="97"/>
        <v>0</v>
      </c>
      <c r="EJA116">
        <f t="shared" si="97"/>
        <v>0</v>
      </c>
      <c r="EJB116">
        <f t="shared" si="97"/>
        <v>0</v>
      </c>
      <c r="EJC116">
        <f t="shared" si="97"/>
        <v>0</v>
      </c>
      <c r="EJD116">
        <f t="shared" si="97"/>
        <v>0</v>
      </c>
      <c r="EJE116">
        <f t="shared" si="97"/>
        <v>0</v>
      </c>
      <c r="EJF116">
        <f t="shared" si="97"/>
        <v>0</v>
      </c>
      <c r="EJG116">
        <f t="shared" si="97"/>
        <v>0</v>
      </c>
      <c r="EJH116">
        <f t="shared" si="97"/>
        <v>0</v>
      </c>
      <c r="EJI116">
        <f t="shared" si="97"/>
        <v>0</v>
      </c>
      <c r="EJJ116">
        <f t="shared" si="97"/>
        <v>0</v>
      </c>
      <c r="EJK116">
        <f t="shared" si="97"/>
        <v>0</v>
      </c>
      <c r="EJL116">
        <f t="shared" si="97"/>
        <v>0</v>
      </c>
      <c r="EJM116">
        <f t="shared" si="97"/>
        <v>0</v>
      </c>
      <c r="EJN116">
        <f t="shared" si="97"/>
        <v>0</v>
      </c>
      <c r="EJO116">
        <f t="shared" si="97"/>
        <v>0</v>
      </c>
      <c r="EJP116">
        <f t="shared" si="97"/>
        <v>0</v>
      </c>
      <c r="EJQ116">
        <f t="shared" si="97"/>
        <v>0</v>
      </c>
      <c r="EJR116">
        <f t="shared" si="97"/>
        <v>0</v>
      </c>
      <c r="EJS116">
        <f t="shared" si="97"/>
        <v>0</v>
      </c>
      <c r="EJT116">
        <f t="shared" si="97"/>
        <v>0</v>
      </c>
      <c r="EJU116">
        <f t="shared" si="97"/>
        <v>0</v>
      </c>
      <c r="EJV116">
        <f t="shared" si="97"/>
        <v>0</v>
      </c>
      <c r="EJW116">
        <f t="shared" ref="EJW116:EMH116" si="98">EJW11</f>
        <v>0</v>
      </c>
      <c r="EJX116">
        <f t="shared" si="98"/>
        <v>0</v>
      </c>
      <c r="EJY116">
        <f t="shared" si="98"/>
        <v>0</v>
      </c>
      <c r="EJZ116">
        <f t="shared" si="98"/>
        <v>0</v>
      </c>
      <c r="EKA116">
        <f t="shared" si="98"/>
        <v>0</v>
      </c>
      <c r="EKB116">
        <f t="shared" si="98"/>
        <v>0</v>
      </c>
      <c r="EKC116">
        <f t="shared" si="98"/>
        <v>0</v>
      </c>
      <c r="EKD116">
        <f t="shared" si="98"/>
        <v>0</v>
      </c>
      <c r="EKE116">
        <f t="shared" si="98"/>
        <v>0</v>
      </c>
      <c r="EKF116">
        <f t="shared" si="98"/>
        <v>0</v>
      </c>
      <c r="EKG116">
        <f t="shared" si="98"/>
        <v>0</v>
      </c>
      <c r="EKH116">
        <f t="shared" si="98"/>
        <v>0</v>
      </c>
      <c r="EKI116">
        <f t="shared" si="98"/>
        <v>0</v>
      </c>
      <c r="EKJ116">
        <f t="shared" si="98"/>
        <v>0</v>
      </c>
      <c r="EKK116">
        <f t="shared" si="98"/>
        <v>0</v>
      </c>
      <c r="EKL116">
        <f t="shared" si="98"/>
        <v>0</v>
      </c>
      <c r="EKM116">
        <f t="shared" si="98"/>
        <v>0</v>
      </c>
      <c r="EKN116">
        <f t="shared" si="98"/>
        <v>0</v>
      </c>
      <c r="EKO116">
        <f t="shared" si="98"/>
        <v>0</v>
      </c>
      <c r="EKP116">
        <f t="shared" si="98"/>
        <v>0</v>
      </c>
      <c r="EKQ116">
        <f t="shared" si="98"/>
        <v>0</v>
      </c>
      <c r="EKR116">
        <f t="shared" si="98"/>
        <v>0</v>
      </c>
      <c r="EKS116">
        <f t="shared" si="98"/>
        <v>0</v>
      </c>
      <c r="EKT116">
        <f t="shared" si="98"/>
        <v>0</v>
      </c>
      <c r="EKU116">
        <f t="shared" si="98"/>
        <v>0</v>
      </c>
      <c r="EKV116">
        <f t="shared" si="98"/>
        <v>0</v>
      </c>
      <c r="EKW116">
        <f t="shared" si="98"/>
        <v>0</v>
      </c>
      <c r="EKX116">
        <f t="shared" si="98"/>
        <v>0</v>
      </c>
      <c r="EKY116">
        <f t="shared" si="98"/>
        <v>0</v>
      </c>
      <c r="EKZ116">
        <f t="shared" si="98"/>
        <v>0</v>
      </c>
      <c r="ELA116">
        <f t="shared" si="98"/>
        <v>0</v>
      </c>
      <c r="ELB116">
        <f t="shared" si="98"/>
        <v>0</v>
      </c>
      <c r="ELC116">
        <f t="shared" si="98"/>
        <v>0</v>
      </c>
      <c r="ELD116">
        <f t="shared" si="98"/>
        <v>0</v>
      </c>
      <c r="ELE116">
        <f t="shared" si="98"/>
        <v>0</v>
      </c>
      <c r="ELF116">
        <f t="shared" si="98"/>
        <v>0</v>
      </c>
      <c r="ELG116">
        <f t="shared" si="98"/>
        <v>0</v>
      </c>
      <c r="ELH116">
        <f t="shared" si="98"/>
        <v>0</v>
      </c>
      <c r="ELI116">
        <f t="shared" si="98"/>
        <v>0</v>
      </c>
      <c r="ELJ116">
        <f t="shared" si="98"/>
        <v>0</v>
      </c>
      <c r="ELK116">
        <f t="shared" si="98"/>
        <v>0</v>
      </c>
      <c r="ELL116">
        <f t="shared" si="98"/>
        <v>0</v>
      </c>
      <c r="ELM116">
        <f t="shared" si="98"/>
        <v>0</v>
      </c>
      <c r="ELN116">
        <f t="shared" si="98"/>
        <v>0</v>
      </c>
      <c r="ELO116">
        <f t="shared" si="98"/>
        <v>0</v>
      </c>
      <c r="ELP116">
        <f t="shared" si="98"/>
        <v>0</v>
      </c>
      <c r="ELQ116">
        <f t="shared" si="98"/>
        <v>0</v>
      </c>
      <c r="ELR116">
        <f t="shared" si="98"/>
        <v>0</v>
      </c>
      <c r="ELS116">
        <f t="shared" si="98"/>
        <v>0</v>
      </c>
      <c r="ELT116">
        <f t="shared" si="98"/>
        <v>0</v>
      </c>
      <c r="ELU116">
        <f t="shared" si="98"/>
        <v>0</v>
      </c>
      <c r="ELV116">
        <f t="shared" si="98"/>
        <v>0</v>
      </c>
      <c r="ELW116">
        <f t="shared" si="98"/>
        <v>0</v>
      </c>
      <c r="ELX116">
        <f t="shared" si="98"/>
        <v>0</v>
      </c>
      <c r="ELY116">
        <f t="shared" si="98"/>
        <v>0</v>
      </c>
      <c r="ELZ116">
        <f t="shared" si="98"/>
        <v>0</v>
      </c>
      <c r="EMA116">
        <f t="shared" si="98"/>
        <v>0</v>
      </c>
      <c r="EMB116">
        <f t="shared" si="98"/>
        <v>0</v>
      </c>
      <c r="EMC116">
        <f t="shared" si="98"/>
        <v>0</v>
      </c>
      <c r="EMD116">
        <f t="shared" si="98"/>
        <v>0</v>
      </c>
      <c r="EME116">
        <f t="shared" si="98"/>
        <v>0</v>
      </c>
      <c r="EMF116">
        <f t="shared" si="98"/>
        <v>0</v>
      </c>
      <c r="EMG116">
        <f t="shared" si="98"/>
        <v>0</v>
      </c>
      <c r="EMH116">
        <f t="shared" si="98"/>
        <v>0</v>
      </c>
      <c r="EMI116">
        <f t="shared" ref="EMI116:EOT116" si="99">EMI11</f>
        <v>0</v>
      </c>
      <c r="EMJ116">
        <f t="shared" si="99"/>
        <v>0</v>
      </c>
      <c r="EMK116">
        <f t="shared" si="99"/>
        <v>0</v>
      </c>
      <c r="EML116">
        <f t="shared" si="99"/>
        <v>0</v>
      </c>
      <c r="EMM116">
        <f t="shared" si="99"/>
        <v>0</v>
      </c>
      <c r="EMN116">
        <f t="shared" si="99"/>
        <v>0</v>
      </c>
      <c r="EMO116">
        <f t="shared" si="99"/>
        <v>0</v>
      </c>
      <c r="EMP116">
        <f t="shared" si="99"/>
        <v>0</v>
      </c>
      <c r="EMQ116">
        <f t="shared" si="99"/>
        <v>0</v>
      </c>
      <c r="EMR116">
        <f t="shared" si="99"/>
        <v>0</v>
      </c>
      <c r="EMS116">
        <f t="shared" si="99"/>
        <v>0</v>
      </c>
      <c r="EMT116">
        <f t="shared" si="99"/>
        <v>0</v>
      </c>
      <c r="EMU116">
        <f t="shared" si="99"/>
        <v>0</v>
      </c>
      <c r="EMV116">
        <f t="shared" si="99"/>
        <v>0</v>
      </c>
      <c r="EMW116">
        <f t="shared" si="99"/>
        <v>0</v>
      </c>
      <c r="EMX116">
        <f t="shared" si="99"/>
        <v>0</v>
      </c>
      <c r="EMY116">
        <f t="shared" si="99"/>
        <v>0</v>
      </c>
      <c r="EMZ116">
        <f t="shared" si="99"/>
        <v>0</v>
      </c>
      <c r="ENA116">
        <f t="shared" si="99"/>
        <v>0</v>
      </c>
      <c r="ENB116">
        <f t="shared" si="99"/>
        <v>0</v>
      </c>
      <c r="ENC116">
        <f t="shared" si="99"/>
        <v>0</v>
      </c>
      <c r="END116">
        <f t="shared" si="99"/>
        <v>0</v>
      </c>
      <c r="ENE116">
        <f t="shared" si="99"/>
        <v>0</v>
      </c>
      <c r="ENF116">
        <f t="shared" si="99"/>
        <v>0</v>
      </c>
      <c r="ENG116">
        <f t="shared" si="99"/>
        <v>0</v>
      </c>
      <c r="ENH116">
        <f t="shared" si="99"/>
        <v>0</v>
      </c>
      <c r="ENI116">
        <f t="shared" si="99"/>
        <v>0</v>
      </c>
      <c r="ENJ116">
        <f t="shared" si="99"/>
        <v>0</v>
      </c>
      <c r="ENK116">
        <f t="shared" si="99"/>
        <v>0</v>
      </c>
      <c r="ENL116">
        <f t="shared" si="99"/>
        <v>0</v>
      </c>
      <c r="ENM116">
        <f t="shared" si="99"/>
        <v>0</v>
      </c>
      <c r="ENN116">
        <f t="shared" si="99"/>
        <v>0</v>
      </c>
      <c r="ENO116">
        <f t="shared" si="99"/>
        <v>0</v>
      </c>
      <c r="ENP116">
        <f t="shared" si="99"/>
        <v>0</v>
      </c>
      <c r="ENQ116">
        <f t="shared" si="99"/>
        <v>0</v>
      </c>
      <c r="ENR116">
        <f t="shared" si="99"/>
        <v>0</v>
      </c>
      <c r="ENS116">
        <f t="shared" si="99"/>
        <v>0</v>
      </c>
      <c r="ENT116">
        <f t="shared" si="99"/>
        <v>0</v>
      </c>
      <c r="ENU116">
        <f t="shared" si="99"/>
        <v>0</v>
      </c>
      <c r="ENV116">
        <f t="shared" si="99"/>
        <v>0</v>
      </c>
      <c r="ENW116">
        <f t="shared" si="99"/>
        <v>0</v>
      </c>
      <c r="ENX116">
        <f t="shared" si="99"/>
        <v>0</v>
      </c>
      <c r="ENY116">
        <f t="shared" si="99"/>
        <v>0</v>
      </c>
      <c r="ENZ116">
        <f t="shared" si="99"/>
        <v>0</v>
      </c>
      <c r="EOA116">
        <f t="shared" si="99"/>
        <v>0</v>
      </c>
      <c r="EOB116">
        <f t="shared" si="99"/>
        <v>0</v>
      </c>
      <c r="EOC116">
        <f t="shared" si="99"/>
        <v>0</v>
      </c>
      <c r="EOD116">
        <f t="shared" si="99"/>
        <v>0</v>
      </c>
      <c r="EOE116">
        <f t="shared" si="99"/>
        <v>0</v>
      </c>
      <c r="EOF116">
        <f t="shared" si="99"/>
        <v>0</v>
      </c>
      <c r="EOG116">
        <f t="shared" si="99"/>
        <v>0</v>
      </c>
      <c r="EOH116">
        <f t="shared" si="99"/>
        <v>0</v>
      </c>
      <c r="EOI116">
        <f t="shared" si="99"/>
        <v>0</v>
      </c>
      <c r="EOJ116">
        <f t="shared" si="99"/>
        <v>0</v>
      </c>
      <c r="EOK116">
        <f t="shared" si="99"/>
        <v>0</v>
      </c>
      <c r="EOL116">
        <f t="shared" si="99"/>
        <v>0</v>
      </c>
      <c r="EOM116">
        <f t="shared" si="99"/>
        <v>0</v>
      </c>
      <c r="EON116">
        <f t="shared" si="99"/>
        <v>0</v>
      </c>
      <c r="EOO116">
        <f t="shared" si="99"/>
        <v>0</v>
      </c>
      <c r="EOP116">
        <f t="shared" si="99"/>
        <v>0</v>
      </c>
      <c r="EOQ116">
        <f t="shared" si="99"/>
        <v>0</v>
      </c>
      <c r="EOR116">
        <f t="shared" si="99"/>
        <v>0</v>
      </c>
      <c r="EOS116">
        <f t="shared" si="99"/>
        <v>0</v>
      </c>
      <c r="EOT116">
        <f t="shared" si="99"/>
        <v>0</v>
      </c>
      <c r="EOU116">
        <f t="shared" ref="EOU116:ERF116" si="100">EOU11</f>
        <v>0</v>
      </c>
      <c r="EOV116">
        <f t="shared" si="100"/>
        <v>0</v>
      </c>
      <c r="EOW116">
        <f t="shared" si="100"/>
        <v>0</v>
      </c>
      <c r="EOX116">
        <f t="shared" si="100"/>
        <v>0</v>
      </c>
      <c r="EOY116">
        <f t="shared" si="100"/>
        <v>0</v>
      </c>
      <c r="EOZ116">
        <f t="shared" si="100"/>
        <v>0</v>
      </c>
      <c r="EPA116">
        <f t="shared" si="100"/>
        <v>0</v>
      </c>
      <c r="EPB116">
        <f t="shared" si="100"/>
        <v>0</v>
      </c>
      <c r="EPC116">
        <f t="shared" si="100"/>
        <v>0</v>
      </c>
      <c r="EPD116">
        <f t="shared" si="100"/>
        <v>0</v>
      </c>
      <c r="EPE116">
        <f t="shared" si="100"/>
        <v>0</v>
      </c>
      <c r="EPF116">
        <f t="shared" si="100"/>
        <v>0</v>
      </c>
      <c r="EPG116">
        <f t="shared" si="100"/>
        <v>0</v>
      </c>
      <c r="EPH116">
        <f t="shared" si="100"/>
        <v>0</v>
      </c>
      <c r="EPI116">
        <f t="shared" si="100"/>
        <v>0</v>
      </c>
      <c r="EPJ116">
        <f t="shared" si="100"/>
        <v>0</v>
      </c>
      <c r="EPK116">
        <f t="shared" si="100"/>
        <v>0</v>
      </c>
      <c r="EPL116">
        <f t="shared" si="100"/>
        <v>0</v>
      </c>
      <c r="EPM116">
        <f t="shared" si="100"/>
        <v>0</v>
      </c>
      <c r="EPN116">
        <f t="shared" si="100"/>
        <v>0</v>
      </c>
      <c r="EPO116">
        <f t="shared" si="100"/>
        <v>0</v>
      </c>
      <c r="EPP116">
        <f t="shared" si="100"/>
        <v>0</v>
      </c>
      <c r="EPQ116">
        <f t="shared" si="100"/>
        <v>0</v>
      </c>
      <c r="EPR116">
        <f t="shared" si="100"/>
        <v>0</v>
      </c>
      <c r="EPS116">
        <f t="shared" si="100"/>
        <v>0</v>
      </c>
      <c r="EPT116">
        <f t="shared" si="100"/>
        <v>0</v>
      </c>
      <c r="EPU116">
        <f t="shared" si="100"/>
        <v>0</v>
      </c>
      <c r="EPV116">
        <f t="shared" si="100"/>
        <v>0</v>
      </c>
      <c r="EPW116">
        <f t="shared" si="100"/>
        <v>0</v>
      </c>
      <c r="EPX116">
        <f t="shared" si="100"/>
        <v>0</v>
      </c>
      <c r="EPY116">
        <f t="shared" si="100"/>
        <v>0</v>
      </c>
      <c r="EPZ116">
        <f t="shared" si="100"/>
        <v>0</v>
      </c>
      <c r="EQA116">
        <f t="shared" si="100"/>
        <v>0</v>
      </c>
      <c r="EQB116">
        <f t="shared" si="100"/>
        <v>0</v>
      </c>
      <c r="EQC116">
        <f t="shared" si="100"/>
        <v>0</v>
      </c>
      <c r="EQD116">
        <f t="shared" si="100"/>
        <v>0</v>
      </c>
      <c r="EQE116">
        <f t="shared" si="100"/>
        <v>0</v>
      </c>
      <c r="EQF116">
        <f t="shared" si="100"/>
        <v>0</v>
      </c>
      <c r="EQG116">
        <f t="shared" si="100"/>
        <v>0</v>
      </c>
      <c r="EQH116">
        <f t="shared" si="100"/>
        <v>0</v>
      </c>
      <c r="EQI116">
        <f t="shared" si="100"/>
        <v>0</v>
      </c>
      <c r="EQJ116">
        <f t="shared" si="100"/>
        <v>0</v>
      </c>
      <c r="EQK116">
        <f t="shared" si="100"/>
        <v>0</v>
      </c>
      <c r="EQL116">
        <f t="shared" si="100"/>
        <v>0</v>
      </c>
      <c r="EQM116">
        <f t="shared" si="100"/>
        <v>0</v>
      </c>
      <c r="EQN116">
        <f t="shared" si="100"/>
        <v>0</v>
      </c>
      <c r="EQO116">
        <f t="shared" si="100"/>
        <v>0</v>
      </c>
      <c r="EQP116">
        <f t="shared" si="100"/>
        <v>0</v>
      </c>
      <c r="EQQ116">
        <f t="shared" si="100"/>
        <v>0</v>
      </c>
      <c r="EQR116">
        <f t="shared" si="100"/>
        <v>0</v>
      </c>
      <c r="EQS116">
        <f t="shared" si="100"/>
        <v>0</v>
      </c>
      <c r="EQT116">
        <f t="shared" si="100"/>
        <v>0</v>
      </c>
      <c r="EQU116">
        <f t="shared" si="100"/>
        <v>0</v>
      </c>
      <c r="EQV116">
        <f t="shared" si="100"/>
        <v>0</v>
      </c>
      <c r="EQW116">
        <f t="shared" si="100"/>
        <v>0</v>
      </c>
      <c r="EQX116">
        <f t="shared" si="100"/>
        <v>0</v>
      </c>
      <c r="EQY116">
        <f t="shared" si="100"/>
        <v>0</v>
      </c>
      <c r="EQZ116">
        <f t="shared" si="100"/>
        <v>0</v>
      </c>
      <c r="ERA116">
        <f t="shared" si="100"/>
        <v>0</v>
      </c>
      <c r="ERB116">
        <f t="shared" si="100"/>
        <v>0</v>
      </c>
      <c r="ERC116">
        <f t="shared" si="100"/>
        <v>0</v>
      </c>
      <c r="ERD116">
        <f t="shared" si="100"/>
        <v>0</v>
      </c>
      <c r="ERE116">
        <f t="shared" si="100"/>
        <v>0</v>
      </c>
      <c r="ERF116">
        <f t="shared" si="100"/>
        <v>0</v>
      </c>
      <c r="ERG116">
        <f t="shared" ref="ERG116:ETR116" si="101">ERG11</f>
        <v>0</v>
      </c>
      <c r="ERH116">
        <f t="shared" si="101"/>
        <v>0</v>
      </c>
      <c r="ERI116">
        <f t="shared" si="101"/>
        <v>0</v>
      </c>
      <c r="ERJ116">
        <f t="shared" si="101"/>
        <v>0</v>
      </c>
      <c r="ERK116">
        <f t="shared" si="101"/>
        <v>0</v>
      </c>
      <c r="ERL116">
        <f t="shared" si="101"/>
        <v>0</v>
      </c>
      <c r="ERM116">
        <f t="shared" si="101"/>
        <v>0</v>
      </c>
      <c r="ERN116">
        <f t="shared" si="101"/>
        <v>0</v>
      </c>
      <c r="ERO116">
        <f t="shared" si="101"/>
        <v>0</v>
      </c>
      <c r="ERP116">
        <f t="shared" si="101"/>
        <v>0</v>
      </c>
      <c r="ERQ116">
        <f t="shared" si="101"/>
        <v>0</v>
      </c>
      <c r="ERR116">
        <f t="shared" si="101"/>
        <v>0</v>
      </c>
      <c r="ERS116">
        <f t="shared" si="101"/>
        <v>0</v>
      </c>
      <c r="ERT116">
        <f t="shared" si="101"/>
        <v>0</v>
      </c>
      <c r="ERU116">
        <f t="shared" si="101"/>
        <v>0</v>
      </c>
      <c r="ERV116">
        <f t="shared" si="101"/>
        <v>0</v>
      </c>
      <c r="ERW116">
        <f t="shared" si="101"/>
        <v>0</v>
      </c>
      <c r="ERX116">
        <f t="shared" si="101"/>
        <v>0</v>
      </c>
      <c r="ERY116">
        <f t="shared" si="101"/>
        <v>0</v>
      </c>
      <c r="ERZ116">
        <f t="shared" si="101"/>
        <v>0</v>
      </c>
      <c r="ESA116">
        <f t="shared" si="101"/>
        <v>0</v>
      </c>
      <c r="ESB116">
        <f t="shared" si="101"/>
        <v>0</v>
      </c>
      <c r="ESC116">
        <f t="shared" si="101"/>
        <v>0</v>
      </c>
      <c r="ESD116">
        <f t="shared" si="101"/>
        <v>0</v>
      </c>
      <c r="ESE116">
        <f t="shared" si="101"/>
        <v>0</v>
      </c>
      <c r="ESF116">
        <f t="shared" si="101"/>
        <v>0</v>
      </c>
      <c r="ESG116">
        <f t="shared" si="101"/>
        <v>0</v>
      </c>
      <c r="ESH116">
        <f t="shared" si="101"/>
        <v>0</v>
      </c>
      <c r="ESI116">
        <f t="shared" si="101"/>
        <v>0</v>
      </c>
      <c r="ESJ116">
        <f t="shared" si="101"/>
        <v>0</v>
      </c>
      <c r="ESK116">
        <f t="shared" si="101"/>
        <v>0</v>
      </c>
      <c r="ESL116">
        <f t="shared" si="101"/>
        <v>0</v>
      </c>
      <c r="ESM116">
        <f t="shared" si="101"/>
        <v>0</v>
      </c>
      <c r="ESN116">
        <f t="shared" si="101"/>
        <v>0</v>
      </c>
      <c r="ESO116">
        <f t="shared" si="101"/>
        <v>0</v>
      </c>
      <c r="ESP116">
        <f t="shared" si="101"/>
        <v>0</v>
      </c>
      <c r="ESQ116">
        <f t="shared" si="101"/>
        <v>0</v>
      </c>
      <c r="ESR116">
        <f t="shared" si="101"/>
        <v>0</v>
      </c>
      <c r="ESS116">
        <f t="shared" si="101"/>
        <v>0</v>
      </c>
      <c r="EST116">
        <f t="shared" si="101"/>
        <v>0</v>
      </c>
      <c r="ESU116">
        <f t="shared" si="101"/>
        <v>0</v>
      </c>
      <c r="ESV116">
        <f t="shared" si="101"/>
        <v>0</v>
      </c>
      <c r="ESW116">
        <f t="shared" si="101"/>
        <v>0</v>
      </c>
      <c r="ESX116">
        <f t="shared" si="101"/>
        <v>0</v>
      </c>
      <c r="ESY116">
        <f t="shared" si="101"/>
        <v>0</v>
      </c>
      <c r="ESZ116">
        <f t="shared" si="101"/>
        <v>0</v>
      </c>
      <c r="ETA116">
        <f t="shared" si="101"/>
        <v>0</v>
      </c>
      <c r="ETB116">
        <f t="shared" si="101"/>
        <v>0</v>
      </c>
      <c r="ETC116">
        <f t="shared" si="101"/>
        <v>0</v>
      </c>
      <c r="ETD116">
        <f t="shared" si="101"/>
        <v>0</v>
      </c>
      <c r="ETE116">
        <f t="shared" si="101"/>
        <v>0</v>
      </c>
      <c r="ETF116">
        <f t="shared" si="101"/>
        <v>0</v>
      </c>
      <c r="ETG116">
        <f t="shared" si="101"/>
        <v>0</v>
      </c>
      <c r="ETH116">
        <f t="shared" si="101"/>
        <v>0</v>
      </c>
      <c r="ETI116">
        <f t="shared" si="101"/>
        <v>0</v>
      </c>
      <c r="ETJ116">
        <f t="shared" si="101"/>
        <v>0</v>
      </c>
      <c r="ETK116">
        <f t="shared" si="101"/>
        <v>0</v>
      </c>
      <c r="ETL116">
        <f t="shared" si="101"/>
        <v>0</v>
      </c>
      <c r="ETM116">
        <f t="shared" si="101"/>
        <v>0</v>
      </c>
      <c r="ETN116">
        <f t="shared" si="101"/>
        <v>0</v>
      </c>
      <c r="ETO116">
        <f t="shared" si="101"/>
        <v>0</v>
      </c>
      <c r="ETP116">
        <f t="shared" si="101"/>
        <v>0</v>
      </c>
      <c r="ETQ116">
        <f t="shared" si="101"/>
        <v>0</v>
      </c>
      <c r="ETR116">
        <f t="shared" si="101"/>
        <v>0</v>
      </c>
      <c r="ETS116">
        <f t="shared" ref="ETS116:EWD116" si="102">ETS11</f>
        <v>0</v>
      </c>
      <c r="ETT116">
        <f t="shared" si="102"/>
        <v>0</v>
      </c>
      <c r="ETU116">
        <f t="shared" si="102"/>
        <v>0</v>
      </c>
      <c r="ETV116">
        <f t="shared" si="102"/>
        <v>0</v>
      </c>
      <c r="ETW116">
        <f t="shared" si="102"/>
        <v>0</v>
      </c>
      <c r="ETX116">
        <f t="shared" si="102"/>
        <v>0</v>
      </c>
      <c r="ETY116">
        <f t="shared" si="102"/>
        <v>0</v>
      </c>
      <c r="ETZ116">
        <f t="shared" si="102"/>
        <v>0</v>
      </c>
      <c r="EUA116">
        <f t="shared" si="102"/>
        <v>0</v>
      </c>
      <c r="EUB116">
        <f t="shared" si="102"/>
        <v>0</v>
      </c>
      <c r="EUC116">
        <f t="shared" si="102"/>
        <v>0</v>
      </c>
      <c r="EUD116">
        <f t="shared" si="102"/>
        <v>0</v>
      </c>
      <c r="EUE116">
        <f t="shared" si="102"/>
        <v>0</v>
      </c>
      <c r="EUF116">
        <f t="shared" si="102"/>
        <v>0</v>
      </c>
      <c r="EUG116">
        <f t="shared" si="102"/>
        <v>0</v>
      </c>
      <c r="EUH116">
        <f t="shared" si="102"/>
        <v>0</v>
      </c>
      <c r="EUI116">
        <f t="shared" si="102"/>
        <v>0</v>
      </c>
      <c r="EUJ116">
        <f t="shared" si="102"/>
        <v>0</v>
      </c>
      <c r="EUK116">
        <f t="shared" si="102"/>
        <v>0</v>
      </c>
      <c r="EUL116">
        <f t="shared" si="102"/>
        <v>0</v>
      </c>
      <c r="EUM116">
        <f t="shared" si="102"/>
        <v>0</v>
      </c>
      <c r="EUN116">
        <f t="shared" si="102"/>
        <v>0</v>
      </c>
      <c r="EUO116">
        <f t="shared" si="102"/>
        <v>0</v>
      </c>
      <c r="EUP116">
        <f t="shared" si="102"/>
        <v>0</v>
      </c>
      <c r="EUQ116">
        <f t="shared" si="102"/>
        <v>0</v>
      </c>
      <c r="EUR116">
        <f t="shared" si="102"/>
        <v>0</v>
      </c>
      <c r="EUS116">
        <f t="shared" si="102"/>
        <v>0</v>
      </c>
      <c r="EUT116">
        <f t="shared" si="102"/>
        <v>0</v>
      </c>
      <c r="EUU116">
        <f t="shared" si="102"/>
        <v>0</v>
      </c>
      <c r="EUV116">
        <f t="shared" si="102"/>
        <v>0</v>
      </c>
      <c r="EUW116">
        <f t="shared" si="102"/>
        <v>0</v>
      </c>
      <c r="EUX116">
        <f t="shared" si="102"/>
        <v>0</v>
      </c>
      <c r="EUY116">
        <f t="shared" si="102"/>
        <v>0</v>
      </c>
      <c r="EUZ116">
        <f t="shared" si="102"/>
        <v>0</v>
      </c>
      <c r="EVA116">
        <f t="shared" si="102"/>
        <v>0</v>
      </c>
      <c r="EVB116">
        <f t="shared" si="102"/>
        <v>0</v>
      </c>
      <c r="EVC116">
        <f t="shared" si="102"/>
        <v>0</v>
      </c>
      <c r="EVD116">
        <f t="shared" si="102"/>
        <v>0</v>
      </c>
      <c r="EVE116">
        <f t="shared" si="102"/>
        <v>0</v>
      </c>
      <c r="EVF116">
        <f t="shared" si="102"/>
        <v>0</v>
      </c>
      <c r="EVG116">
        <f t="shared" si="102"/>
        <v>0</v>
      </c>
      <c r="EVH116">
        <f t="shared" si="102"/>
        <v>0</v>
      </c>
      <c r="EVI116">
        <f t="shared" si="102"/>
        <v>0</v>
      </c>
      <c r="EVJ116">
        <f t="shared" si="102"/>
        <v>0</v>
      </c>
      <c r="EVK116">
        <f t="shared" si="102"/>
        <v>0</v>
      </c>
      <c r="EVL116">
        <f t="shared" si="102"/>
        <v>0</v>
      </c>
      <c r="EVM116">
        <f t="shared" si="102"/>
        <v>0</v>
      </c>
      <c r="EVN116">
        <f t="shared" si="102"/>
        <v>0</v>
      </c>
      <c r="EVO116">
        <f t="shared" si="102"/>
        <v>0</v>
      </c>
      <c r="EVP116">
        <f t="shared" si="102"/>
        <v>0</v>
      </c>
      <c r="EVQ116">
        <f t="shared" si="102"/>
        <v>0</v>
      </c>
      <c r="EVR116">
        <f t="shared" si="102"/>
        <v>0</v>
      </c>
      <c r="EVS116">
        <f t="shared" si="102"/>
        <v>0</v>
      </c>
      <c r="EVT116">
        <f t="shared" si="102"/>
        <v>0</v>
      </c>
      <c r="EVU116">
        <f t="shared" si="102"/>
        <v>0</v>
      </c>
      <c r="EVV116">
        <f t="shared" si="102"/>
        <v>0</v>
      </c>
      <c r="EVW116">
        <f t="shared" si="102"/>
        <v>0</v>
      </c>
      <c r="EVX116">
        <f t="shared" si="102"/>
        <v>0</v>
      </c>
      <c r="EVY116">
        <f t="shared" si="102"/>
        <v>0</v>
      </c>
      <c r="EVZ116">
        <f t="shared" si="102"/>
        <v>0</v>
      </c>
      <c r="EWA116">
        <f t="shared" si="102"/>
        <v>0</v>
      </c>
      <c r="EWB116">
        <f t="shared" si="102"/>
        <v>0</v>
      </c>
      <c r="EWC116">
        <f t="shared" si="102"/>
        <v>0</v>
      </c>
      <c r="EWD116">
        <f t="shared" si="102"/>
        <v>0</v>
      </c>
      <c r="EWE116">
        <f t="shared" ref="EWE116:EYP116" si="103">EWE11</f>
        <v>0</v>
      </c>
      <c r="EWF116">
        <f t="shared" si="103"/>
        <v>0</v>
      </c>
      <c r="EWG116">
        <f t="shared" si="103"/>
        <v>0</v>
      </c>
      <c r="EWH116">
        <f t="shared" si="103"/>
        <v>0</v>
      </c>
      <c r="EWI116">
        <f t="shared" si="103"/>
        <v>0</v>
      </c>
      <c r="EWJ116">
        <f t="shared" si="103"/>
        <v>0</v>
      </c>
      <c r="EWK116">
        <f t="shared" si="103"/>
        <v>0</v>
      </c>
      <c r="EWL116">
        <f t="shared" si="103"/>
        <v>0</v>
      </c>
      <c r="EWM116">
        <f t="shared" si="103"/>
        <v>0</v>
      </c>
      <c r="EWN116">
        <f t="shared" si="103"/>
        <v>0</v>
      </c>
      <c r="EWO116">
        <f t="shared" si="103"/>
        <v>0</v>
      </c>
      <c r="EWP116">
        <f t="shared" si="103"/>
        <v>0</v>
      </c>
      <c r="EWQ116">
        <f t="shared" si="103"/>
        <v>0</v>
      </c>
      <c r="EWR116">
        <f t="shared" si="103"/>
        <v>0</v>
      </c>
      <c r="EWS116">
        <f t="shared" si="103"/>
        <v>0</v>
      </c>
      <c r="EWT116">
        <f t="shared" si="103"/>
        <v>0</v>
      </c>
      <c r="EWU116">
        <f t="shared" si="103"/>
        <v>0</v>
      </c>
      <c r="EWV116">
        <f t="shared" si="103"/>
        <v>0</v>
      </c>
      <c r="EWW116">
        <f t="shared" si="103"/>
        <v>0</v>
      </c>
      <c r="EWX116">
        <f t="shared" si="103"/>
        <v>0</v>
      </c>
      <c r="EWY116">
        <f t="shared" si="103"/>
        <v>0</v>
      </c>
      <c r="EWZ116">
        <f t="shared" si="103"/>
        <v>0</v>
      </c>
      <c r="EXA116">
        <f t="shared" si="103"/>
        <v>0</v>
      </c>
      <c r="EXB116">
        <f t="shared" si="103"/>
        <v>0</v>
      </c>
      <c r="EXC116">
        <f t="shared" si="103"/>
        <v>0</v>
      </c>
      <c r="EXD116">
        <f t="shared" si="103"/>
        <v>0</v>
      </c>
      <c r="EXE116">
        <f t="shared" si="103"/>
        <v>0</v>
      </c>
      <c r="EXF116">
        <f t="shared" si="103"/>
        <v>0</v>
      </c>
      <c r="EXG116">
        <f t="shared" si="103"/>
        <v>0</v>
      </c>
      <c r="EXH116">
        <f t="shared" si="103"/>
        <v>0</v>
      </c>
      <c r="EXI116">
        <f t="shared" si="103"/>
        <v>0</v>
      </c>
      <c r="EXJ116">
        <f t="shared" si="103"/>
        <v>0</v>
      </c>
      <c r="EXK116">
        <f t="shared" si="103"/>
        <v>0</v>
      </c>
      <c r="EXL116">
        <f t="shared" si="103"/>
        <v>0</v>
      </c>
      <c r="EXM116">
        <f t="shared" si="103"/>
        <v>0</v>
      </c>
      <c r="EXN116">
        <f t="shared" si="103"/>
        <v>0</v>
      </c>
      <c r="EXO116">
        <f t="shared" si="103"/>
        <v>0</v>
      </c>
      <c r="EXP116">
        <f t="shared" si="103"/>
        <v>0</v>
      </c>
      <c r="EXQ116">
        <f t="shared" si="103"/>
        <v>0</v>
      </c>
      <c r="EXR116">
        <f t="shared" si="103"/>
        <v>0</v>
      </c>
      <c r="EXS116">
        <f t="shared" si="103"/>
        <v>0</v>
      </c>
      <c r="EXT116">
        <f t="shared" si="103"/>
        <v>0</v>
      </c>
      <c r="EXU116">
        <f t="shared" si="103"/>
        <v>0</v>
      </c>
      <c r="EXV116">
        <f t="shared" si="103"/>
        <v>0</v>
      </c>
      <c r="EXW116">
        <f t="shared" si="103"/>
        <v>0</v>
      </c>
      <c r="EXX116">
        <f t="shared" si="103"/>
        <v>0</v>
      </c>
      <c r="EXY116">
        <f t="shared" si="103"/>
        <v>0</v>
      </c>
      <c r="EXZ116">
        <f t="shared" si="103"/>
        <v>0</v>
      </c>
      <c r="EYA116">
        <f t="shared" si="103"/>
        <v>0</v>
      </c>
      <c r="EYB116">
        <f t="shared" si="103"/>
        <v>0</v>
      </c>
      <c r="EYC116">
        <f t="shared" si="103"/>
        <v>0</v>
      </c>
      <c r="EYD116">
        <f t="shared" si="103"/>
        <v>0</v>
      </c>
      <c r="EYE116">
        <f t="shared" si="103"/>
        <v>0</v>
      </c>
      <c r="EYF116">
        <f t="shared" si="103"/>
        <v>0</v>
      </c>
      <c r="EYG116">
        <f t="shared" si="103"/>
        <v>0</v>
      </c>
      <c r="EYH116">
        <f t="shared" si="103"/>
        <v>0</v>
      </c>
      <c r="EYI116">
        <f t="shared" si="103"/>
        <v>0</v>
      </c>
      <c r="EYJ116">
        <f t="shared" si="103"/>
        <v>0</v>
      </c>
      <c r="EYK116">
        <f t="shared" si="103"/>
        <v>0</v>
      </c>
      <c r="EYL116">
        <f t="shared" si="103"/>
        <v>0</v>
      </c>
      <c r="EYM116">
        <f t="shared" si="103"/>
        <v>0</v>
      </c>
      <c r="EYN116">
        <f t="shared" si="103"/>
        <v>0</v>
      </c>
      <c r="EYO116">
        <f t="shared" si="103"/>
        <v>0</v>
      </c>
      <c r="EYP116">
        <f t="shared" si="103"/>
        <v>0</v>
      </c>
      <c r="EYQ116">
        <f t="shared" ref="EYQ116:FBB116" si="104">EYQ11</f>
        <v>0</v>
      </c>
      <c r="EYR116">
        <f t="shared" si="104"/>
        <v>0</v>
      </c>
      <c r="EYS116">
        <f t="shared" si="104"/>
        <v>0</v>
      </c>
      <c r="EYT116">
        <f t="shared" si="104"/>
        <v>0</v>
      </c>
      <c r="EYU116">
        <f t="shared" si="104"/>
        <v>0</v>
      </c>
      <c r="EYV116">
        <f t="shared" si="104"/>
        <v>0</v>
      </c>
      <c r="EYW116">
        <f t="shared" si="104"/>
        <v>0</v>
      </c>
      <c r="EYX116">
        <f t="shared" si="104"/>
        <v>0</v>
      </c>
      <c r="EYY116">
        <f t="shared" si="104"/>
        <v>0</v>
      </c>
      <c r="EYZ116">
        <f t="shared" si="104"/>
        <v>0</v>
      </c>
      <c r="EZA116">
        <f t="shared" si="104"/>
        <v>0</v>
      </c>
      <c r="EZB116">
        <f t="shared" si="104"/>
        <v>0</v>
      </c>
      <c r="EZC116">
        <f t="shared" si="104"/>
        <v>0</v>
      </c>
      <c r="EZD116">
        <f t="shared" si="104"/>
        <v>0</v>
      </c>
      <c r="EZE116">
        <f t="shared" si="104"/>
        <v>0</v>
      </c>
      <c r="EZF116">
        <f t="shared" si="104"/>
        <v>0</v>
      </c>
      <c r="EZG116">
        <f t="shared" si="104"/>
        <v>0</v>
      </c>
      <c r="EZH116">
        <f t="shared" si="104"/>
        <v>0</v>
      </c>
      <c r="EZI116">
        <f t="shared" si="104"/>
        <v>0</v>
      </c>
      <c r="EZJ116">
        <f t="shared" si="104"/>
        <v>0</v>
      </c>
      <c r="EZK116">
        <f t="shared" si="104"/>
        <v>0</v>
      </c>
      <c r="EZL116">
        <f t="shared" si="104"/>
        <v>0</v>
      </c>
      <c r="EZM116">
        <f t="shared" si="104"/>
        <v>0</v>
      </c>
      <c r="EZN116">
        <f t="shared" si="104"/>
        <v>0</v>
      </c>
      <c r="EZO116">
        <f t="shared" si="104"/>
        <v>0</v>
      </c>
      <c r="EZP116">
        <f t="shared" si="104"/>
        <v>0</v>
      </c>
      <c r="EZQ116">
        <f t="shared" si="104"/>
        <v>0</v>
      </c>
      <c r="EZR116">
        <f t="shared" si="104"/>
        <v>0</v>
      </c>
      <c r="EZS116">
        <f t="shared" si="104"/>
        <v>0</v>
      </c>
      <c r="EZT116">
        <f t="shared" si="104"/>
        <v>0</v>
      </c>
      <c r="EZU116">
        <f t="shared" si="104"/>
        <v>0</v>
      </c>
      <c r="EZV116">
        <f t="shared" si="104"/>
        <v>0</v>
      </c>
      <c r="EZW116">
        <f t="shared" si="104"/>
        <v>0</v>
      </c>
      <c r="EZX116">
        <f t="shared" si="104"/>
        <v>0</v>
      </c>
      <c r="EZY116">
        <f t="shared" si="104"/>
        <v>0</v>
      </c>
      <c r="EZZ116">
        <f t="shared" si="104"/>
        <v>0</v>
      </c>
      <c r="FAA116">
        <f t="shared" si="104"/>
        <v>0</v>
      </c>
      <c r="FAB116">
        <f t="shared" si="104"/>
        <v>0</v>
      </c>
      <c r="FAC116">
        <f t="shared" si="104"/>
        <v>0</v>
      </c>
      <c r="FAD116">
        <f t="shared" si="104"/>
        <v>0</v>
      </c>
      <c r="FAE116">
        <f t="shared" si="104"/>
        <v>0</v>
      </c>
      <c r="FAF116">
        <f t="shared" si="104"/>
        <v>0</v>
      </c>
      <c r="FAG116">
        <f t="shared" si="104"/>
        <v>0</v>
      </c>
      <c r="FAH116">
        <f t="shared" si="104"/>
        <v>0</v>
      </c>
      <c r="FAI116">
        <f t="shared" si="104"/>
        <v>0</v>
      </c>
      <c r="FAJ116">
        <f t="shared" si="104"/>
        <v>0</v>
      </c>
      <c r="FAK116">
        <f t="shared" si="104"/>
        <v>0</v>
      </c>
      <c r="FAL116">
        <f t="shared" si="104"/>
        <v>0</v>
      </c>
      <c r="FAM116">
        <f t="shared" si="104"/>
        <v>0</v>
      </c>
      <c r="FAN116">
        <f t="shared" si="104"/>
        <v>0</v>
      </c>
      <c r="FAO116">
        <f t="shared" si="104"/>
        <v>0</v>
      </c>
      <c r="FAP116">
        <f t="shared" si="104"/>
        <v>0</v>
      </c>
      <c r="FAQ116">
        <f t="shared" si="104"/>
        <v>0</v>
      </c>
      <c r="FAR116">
        <f t="shared" si="104"/>
        <v>0</v>
      </c>
      <c r="FAS116">
        <f t="shared" si="104"/>
        <v>0</v>
      </c>
      <c r="FAT116">
        <f t="shared" si="104"/>
        <v>0</v>
      </c>
      <c r="FAU116">
        <f t="shared" si="104"/>
        <v>0</v>
      </c>
      <c r="FAV116">
        <f t="shared" si="104"/>
        <v>0</v>
      </c>
      <c r="FAW116">
        <f t="shared" si="104"/>
        <v>0</v>
      </c>
      <c r="FAX116">
        <f t="shared" si="104"/>
        <v>0</v>
      </c>
      <c r="FAY116">
        <f t="shared" si="104"/>
        <v>0</v>
      </c>
      <c r="FAZ116">
        <f t="shared" si="104"/>
        <v>0</v>
      </c>
      <c r="FBA116">
        <f t="shared" si="104"/>
        <v>0</v>
      </c>
      <c r="FBB116">
        <f t="shared" si="104"/>
        <v>0</v>
      </c>
      <c r="FBC116">
        <f t="shared" ref="FBC116:FDN116" si="105">FBC11</f>
        <v>0</v>
      </c>
      <c r="FBD116">
        <f t="shared" si="105"/>
        <v>0</v>
      </c>
      <c r="FBE116">
        <f t="shared" si="105"/>
        <v>0</v>
      </c>
      <c r="FBF116">
        <f t="shared" si="105"/>
        <v>0</v>
      </c>
      <c r="FBG116">
        <f t="shared" si="105"/>
        <v>0</v>
      </c>
      <c r="FBH116">
        <f t="shared" si="105"/>
        <v>0</v>
      </c>
      <c r="FBI116">
        <f t="shared" si="105"/>
        <v>0</v>
      </c>
      <c r="FBJ116">
        <f t="shared" si="105"/>
        <v>0</v>
      </c>
      <c r="FBK116">
        <f t="shared" si="105"/>
        <v>0</v>
      </c>
      <c r="FBL116">
        <f t="shared" si="105"/>
        <v>0</v>
      </c>
      <c r="FBM116">
        <f t="shared" si="105"/>
        <v>0</v>
      </c>
      <c r="FBN116">
        <f t="shared" si="105"/>
        <v>0</v>
      </c>
      <c r="FBO116">
        <f t="shared" si="105"/>
        <v>0</v>
      </c>
      <c r="FBP116">
        <f t="shared" si="105"/>
        <v>0</v>
      </c>
      <c r="FBQ116">
        <f t="shared" si="105"/>
        <v>0</v>
      </c>
      <c r="FBR116">
        <f t="shared" si="105"/>
        <v>0</v>
      </c>
      <c r="FBS116">
        <f t="shared" si="105"/>
        <v>0</v>
      </c>
      <c r="FBT116">
        <f t="shared" si="105"/>
        <v>0</v>
      </c>
      <c r="FBU116">
        <f t="shared" si="105"/>
        <v>0</v>
      </c>
      <c r="FBV116">
        <f t="shared" si="105"/>
        <v>0</v>
      </c>
      <c r="FBW116">
        <f t="shared" si="105"/>
        <v>0</v>
      </c>
      <c r="FBX116">
        <f t="shared" si="105"/>
        <v>0</v>
      </c>
      <c r="FBY116">
        <f t="shared" si="105"/>
        <v>0</v>
      </c>
      <c r="FBZ116">
        <f t="shared" si="105"/>
        <v>0</v>
      </c>
      <c r="FCA116">
        <f t="shared" si="105"/>
        <v>0</v>
      </c>
      <c r="FCB116">
        <f t="shared" si="105"/>
        <v>0</v>
      </c>
      <c r="FCC116">
        <f t="shared" si="105"/>
        <v>0</v>
      </c>
      <c r="FCD116">
        <f t="shared" si="105"/>
        <v>0</v>
      </c>
      <c r="FCE116">
        <f t="shared" si="105"/>
        <v>0</v>
      </c>
      <c r="FCF116">
        <f t="shared" si="105"/>
        <v>0</v>
      </c>
      <c r="FCG116">
        <f t="shared" si="105"/>
        <v>0</v>
      </c>
      <c r="FCH116">
        <f t="shared" si="105"/>
        <v>0</v>
      </c>
      <c r="FCI116">
        <f t="shared" si="105"/>
        <v>0</v>
      </c>
      <c r="FCJ116">
        <f t="shared" si="105"/>
        <v>0</v>
      </c>
      <c r="FCK116">
        <f t="shared" si="105"/>
        <v>0</v>
      </c>
      <c r="FCL116">
        <f t="shared" si="105"/>
        <v>0</v>
      </c>
      <c r="FCM116">
        <f t="shared" si="105"/>
        <v>0</v>
      </c>
      <c r="FCN116">
        <f t="shared" si="105"/>
        <v>0</v>
      </c>
      <c r="FCO116">
        <f t="shared" si="105"/>
        <v>0</v>
      </c>
      <c r="FCP116">
        <f t="shared" si="105"/>
        <v>0</v>
      </c>
      <c r="FCQ116">
        <f t="shared" si="105"/>
        <v>0</v>
      </c>
      <c r="FCR116">
        <f t="shared" si="105"/>
        <v>0</v>
      </c>
      <c r="FCS116">
        <f t="shared" si="105"/>
        <v>0</v>
      </c>
      <c r="FCT116">
        <f t="shared" si="105"/>
        <v>0</v>
      </c>
      <c r="FCU116">
        <f t="shared" si="105"/>
        <v>0</v>
      </c>
      <c r="FCV116">
        <f t="shared" si="105"/>
        <v>0</v>
      </c>
      <c r="FCW116">
        <f t="shared" si="105"/>
        <v>0</v>
      </c>
      <c r="FCX116">
        <f t="shared" si="105"/>
        <v>0</v>
      </c>
      <c r="FCY116">
        <f t="shared" si="105"/>
        <v>0</v>
      </c>
      <c r="FCZ116">
        <f t="shared" si="105"/>
        <v>0</v>
      </c>
      <c r="FDA116">
        <f t="shared" si="105"/>
        <v>0</v>
      </c>
      <c r="FDB116">
        <f t="shared" si="105"/>
        <v>0</v>
      </c>
      <c r="FDC116">
        <f t="shared" si="105"/>
        <v>0</v>
      </c>
      <c r="FDD116">
        <f t="shared" si="105"/>
        <v>0</v>
      </c>
      <c r="FDE116">
        <f t="shared" si="105"/>
        <v>0</v>
      </c>
      <c r="FDF116">
        <f t="shared" si="105"/>
        <v>0</v>
      </c>
      <c r="FDG116">
        <f t="shared" si="105"/>
        <v>0</v>
      </c>
      <c r="FDH116">
        <f t="shared" si="105"/>
        <v>0</v>
      </c>
      <c r="FDI116">
        <f t="shared" si="105"/>
        <v>0</v>
      </c>
      <c r="FDJ116">
        <f t="shared" si="105"/>
        <v>0</v>
      </c>
      <c r="FDK116">
        <f t="shared" si="105"/>
        <v>0</v>
      </c>
      <c r="FDL116">
        <f t="shared" si="105"/>
        <v>0</v>
      </c>
      <c r="FDM116">
        <f t="shared" si="105"/>
        <v>0</v>
      </c>
      <c r="FDN116">
        <f t="shared" si="105"/>
        <v>0</v>
      </c>
      <c r="FDO116">
        <f t="shared" ref="FDO116:FFZ116" si="106">FDO11</f>
        <v>0</v>
      </c>
      <c r="FDP116">
        <f t="shared" si="106"/>
        <v>0</v>
      </c>
      <c r="FDQ116">
        <f t="shared" si="106"/>
        <v>0</v>
      </c>
      <c r="FDR116">
        <f t="shared" si="106"/>
        <v>0</v>
      </c>
      <c r="FDS116">
        <f t="shared" si="106"/>
        <v>0</v>
      </c>
      <c r="FDT116">
        <f t="shared" si="106"/>
        <v>0</v>
      </c>
      <c r="FDU116">
        <f t="shared" si="106"/>
        <v>0</v>
      </c>
      <c r="FDV116">
        <f t="shared" si="106"/>
        <v>0</v>
      </c>
      <c r="FDW116">
        <f t="shared" si="106"/>
        <v>0</v>
      </c>
      <c r="FDX116">
        <f t="shared" si="106"/>
        <v>0</v>
      </c>
      <c r="FDY116">
        <f t="shared" si="106"/>
        <v>0</v>
      </c>
      <c r="FDZ116">
        <f t="shared" si="106"/>
        <v>0</v>
      </c>
      <c r="FEA116">
        <f t="shared" si="106"/>
        <v>0</v>
      </c>
      <c r="FEB116">
        <f t="shared" si="106"/>
        <v>0</v>
      </c>
      <c r="FEC116">
        <f t="shared" si="106"/>
        <v>0</v>
      </c>
      <c r="FED116">
        <f t="shared" si="106"/>
        <v>0</v>
      </c>
      <c r="FEE116">
        <f t="shared" si="106"/>
        <v>0</v>
      </c>
      <c r="FEF116">
        <f t="shared" si="106"/>
        <v>0</v>
      </c>
      <c r="FEG116">
        <f t="shared" si="106"/>
        <v>0</v>
      </c>
      <c r="FEH116">
        <f t="shared" si="106"/>
        <v>0</v>
      </c>
      <c r="FEI116">
        <f t="shared" si="106"/>
        <v>0</v>
      </c>
      <c r="FEJ116">
        <f t="shared" si="106"/>
        <v>0</v>
      </c>
      <c r="FEK116">
        <f t="shared" si="106"/>
        <v>0</v>
      </c>
      <c r="FEL116">
        <f t="shared" si="106"/>
        <v>0</v>
      </c>
      <c r="FEM116">
        <f t="shared" si="106"/>
        <v>0</v>
      </c>
      <c r="FEN116">
        <f t="shared" si="106"/>
        <v>0</v>
      </c>
      <c r="FEO116">
        <f t="shared" si="106"/>
        <v>0</v>
      </c>
      <c r="FEP116">
        <f t="shared" si="106"/>
        <v>0</v>
      </c>
      <c r="FEQ116">
        <f t="shared" si="106"/>
        <v>0</v>
      </c>
      <c r="FER116">
        <f t="shared" si="106"/>
        <v>0</v>
      </c>
      <c r="FES116">
        <f t="shared" si="106"/>
        <v>0</v>
      </c>
      <c r="FET116">
        <f t="shared" si="106"/>
        <v>0</v>
      </c>
      <c r="FEU116">
        <f t="shared" si="106"/>
        <v>0</v>
      </c>
      <c r="FEV116">
        <f t="shared" si="106"/>
        <v>0</v>
      </c>
      <c r="FEW116">
        <f t="shared" si="106"/>
        <v>0</v>
      </c>
      <c r="FEX116">
        <f t="shared" si="106"/>
        <v>0</v>
      </c>
      <c r="FEY116">
        <f t="shared" si="106"/>
        <v>0</v>
      </c>
      <c r="FEZ116">
        <f t="shared" si="106"/>
        <v>0</v>
      </c>
      <c r="FFA116">
        <f t="shared" si="106"/>
        <v>0</v>
      </c>
      <c r="FFB116">
        <f t="shared" si="106"/>
        <v>0</v>
      </c>
      <c r="FFC116">
        <f t="shared" si="106"/>
        <v>0</v>
      </c>
      <c r="FFD116">
        <f t="shared" si="106"/>
        <v>0</v>
      </c>
      <c r="FFE116">
        <f t="shared" si="106"/>
        <v>0</v>
      </c>
      <c r="FFF116">
        <f t="shared" si="106"/>
        <v>0</v>
      </c>
      <c r="FFG116">
        <f t="shared" si="106"/>
        <v>0</v>
      </c>
      <c r="FFH116">
        <f t="shared" si="106"/>
        <v>0</v>
      </c>
      <c r="FFI116">
        <f t="shared" si="106"/>
        <v>0</v>
      </c>
      <c r="FFJ116">
        <f t="shared" si="106"/>
        <v>0</v>
      </c>
      <c r="FFK116">
        <f t="shared" si="106"/>
        <v>0</v>
      </c>
      <c r="FFL116">
        <f t="shared" si="106"/>
        <v>0</v>
      </c>
      <c r="FFM116">
        <f t="shared" si="106"/>
        <v>0</v>
      </c>
      <c r="FFN116">
        <f t="shared" si="106"/>
        <v>0</v>
      </c>
      <c r="FFO116">
        <f t="shared" si="106"/>
        <v>0</v>
      </c>
      <c r="FFP116">
        <f t="shared" si="106"/>
        <v>0</v>
      </c>
      <c r="FFQ116">
        <f t="shared" si="106"/>
        <v>0</v>
      </c>
      <c r="FFR116">
        <f t="shared" si="106"/>
        <v>0</v>
      </c>
      <c r="FFS116">
        <f t="shared" si="106"/>
        <v>0</v>
      </c>
      <c r="FFT116">
        <f t="shared" si="106"/>
        <v>0</v>
      </c>
      <c r="FFU116">
        <f t="shared" si="106"/>
        <v>0</v>
      </c>
      <c r="FFV116">
        <f t="shared" si="106"/>
        <v>0</v>
      </c>
      <c r="FFW116">
        <f t="shared" si="106"/>
        <v>0</v>
      </c>
      <c r="FFX116">
        <f t="shared" si="106"/>
        <v>0</v>
      </c>
      <c r="FFY116">
        <f t="shared" si="106"/>
        <v>0</v>
      </c>
      <c r="FFZ116">
        <f t="shared" si="106"/>
        <v>0</v>
      </c>
      <c r="FGA116">
        <f t="shared" ref="FGA116:FIL116" si="107">FGA11</f>
        <v>0</v>
      </c>
      <c r="FGB116">
        <f t="shared" si="107"/>
        <v>0</v>
      </c>
      <c r="FGC116">
        <f t="shared" si="107"/>
        <v>0</v>
      </c>
      <c r="FGD116">
        <f t="shared" si="107"/>
        <v>0</v>
      </c>
      <c r="FGE116">
        <f t="shared" si="107"/>
        <v>0</v>
      </c>
      <c r="FGF116">
        <f t="shared" si="107"/>
        <v>0</v>
      </c>
      <c r="FGG116">
        <f t="shared" si="107"/>
        <v>0</v>
      </c>
      <c r="FGH116">
        <f t="shared" si="107"/>
        <v>0</v>
      </c>
      <c r="FGI116">
        <f t="shared" si="107"/>
        <v>0</v>
      </c>
      <c r="FGJ116">
        <f t="shared" si="107"/>
        <v>0</v>
      </c>
      <c r="FGK116">
        <f t="shared" si="107"/>
        <v>0</v>
      </c>
      <c r="FGL116">
        <f t="shared" si="107"/>
        <v>0</v>
      </c>
      <c r="FGM116">
        <f t="shared" si="107"/>
        <v>0</v>
      </c>
      <c r="FGN116">
        <f t="shared" si="107"/>
        <v>0</v>
      </c>
      <c r="FGO116">
        <f t="shared" si="107"/>
        <v>0</v>
      </c>
      <c r="FGP116">
        <f t="shared" si="107"/>
        <v>0</v>
      </c>
      <c r="FGQ116">
        <f t="shared" si="107"/>
        <v>0</v>
      </c>
      <c r="FGR116">
        <f t="shared" si="107"/>
        <v>0</v>
      </c>
      <c r="FGS116">
        <f t="shared" si="107"/>
        <v>0</v>
      </c>
      <c r="FGT116">
        <f t="shared" si="107"/>
        <v>0</v>
      </c>
      <c r="FGU116">
        <f t="shared" si="107"/>
        <v>0</v>
      </c>
      <c r="FGV116">
        <f t="shared" si="107"/>
        <v>0</v>
      </c>
      <c r="FGW116">
        <f t="shared" si="107"/>
        <v>0</v>
      </c>
      <c r="FGX116">
        <f t="shared" si="107"/>
        <v>0</v>
      </c>
      <c r="FGY116">
        <f t="shared" si="107"/>
        <v>0</v>
      </c>
      <c r="FGZ116">
        <f t="shared" si="107"/>
        <v>0</v>
      </c>
      <c r="FHA116">
        <f t="shared" si="107"/>
        <v>0</v>
      </c>
      <c r="FHB116">
        <f t="shared" si="107"/>
        <v>0</v>
      </c>
      <c r="FHC116">
        <f t="shared" si="107"/>
        <v>0</v>
      </c>
      <c r="FHD116">
        <f t="shared" si="107"/>
        <v>0</v>
      </c>
      <c r="FHE116">
        <f t="shared" si="107"/>
        <v>0</v>
      </c>
      <c r="FHF116">
        <f t="shared" si="107"/>
        <v>0</v>
      </c>
      <c r="FHG116">
        <f t="shared" si="107"/>
        <v>0</v>
      </c>
      <c r="FHH116">
        <f t="shared" si="107"/>
        <v>0</v>
      </c>
      <c r="FHI116">
        <f t="shared" si="107"/>
        <v>0</v>
      </c>
      <c r="FHJ116">
        <f t="shared" si="107"/>
        <v>0</v>
      </c>
      <c r="FHK116">
        <f t="shared" si="107"/>
        <v>0</v>
      </c>
      <c r="FHL116">
        <f t="shared" si="107"/>
        <v>0</v>
      </c>
      <c r="FHM116">
        <f t="shared" si="107"/>
        <v>0</v>
      </c>
      <c r="FHN116">
        <f t="shared" si="107"/>
        <v>0</v>
      </c>
      <c r="FHO116">
        <f t="shared" si="107"/>
        <v>0</v>
      </c>
      <c r="FHP116">
        <f t="shared" si="107"/>
        <v>0</v>
      </c>
      <c r="FHQ116">
        <f t="shared" si="107"/>
        <v>0</v>
      </c>
      <c r="FHR116">
        <f t="shared" si="107"/>
        <v>0</v>
      </c>
      <c r="FHS116">
        <f t="shared" si="107"/>
        <v>0</v>
      </c>
      <c r="FHT116">
        <f t="shared" si="107"/>
        <v>0</v>
      </c>
      <c r="FHU116">
        <f t="shared" si="107"/>
        <v>0</v>
      </c>
      <c r="FHV116">
        <f t="shared" si="107"/>
        <v>0</v>
      </c>
      <c r="FHW116">
        <f t="shared" si="107"/>
        <v>0</v>
      </c>
      <c r="FHX116">
        <f t="shared" si="107"/>
        <v>0</v>
      </c>
      <c r="FHY116">
        <f t="shared" si="107"/>
        <v>0</v>
      </c>
      <c r="FHZ116">
        <f t="shared" si="107"/>
        <v>0</v>
      </c>
      <c r="FIA116">
        <f t="shared" si="107"/>
        <v>0</v>
      </c>
      <c r="FIB116">
        <f t="shared" si="107"/>
        <v>0</v>
      </c>
      <c r="FIC116">
        <f t="shared" si="107"/>
        <v>0</v>
      </c>
      <c r="FID116">
        <f t="shared" si="107"/>
        <v>0</v>
      </c>
      <c r="FIE116">
        <f t="shared" si="107"/>
        <v>0</v>
      </c>
      <c r="FIF116">
        <f t="shared" si="107"/>
        <v>0</v>
      </c>
      <c r="FIG116">
        <f t="shared" si="107"/>
        <v>0</v>
      </c>
      <c r="FIH116">
        <f t="shared" si="107"/>
        <v>0</v>
      </c>
      <c r="FII116">
        <f t="shared" si="107"/>
        <v>0</v>
      </c>
      <c r="FIJ116">
        <f t="shared" si="107"/>
        <v>0</v>
      </c>
      <c r="FIK116">
        <f t="shared" si="107"/>
        <v>0</v>
      </c>
      <c r="FIL116">
        <f t="shared" si="107"/>
        <v>0</v>
      </c>
      <c r="FIM116">
        <f t="shared" ref="FIM116:FKX116" si="108">FIM11</f>
        <v>0</v>
      </c>
      <c r="FIN116">
        <f t="shared" si="108"/>
        <v>0</v>
      </c>
      <c r="FIO116">
        <f t="shared" si="108"/>
        <v>0</v>
      </c>
      <c r="FIP116">
        <f t="shared" si="108"/>
        <v>0</v>
      </c>
      <c r="FIQ116">
        <f t="shared" si="108"/>
        <v>0</v>
      </c>
      <c r="FIR116">
        <f t="shared" si="108"/>
        <v>0</v>
      </c>
      <c r="FIS116">
        <f t="shared" si="108"/>
        <v>0</v>
      </c>
      <c r="FIT116">
        <f t="shared" si="108"/>
        <v>0</v>
      </c>
      <c r="FIU116">
        <f t="shared" si="108"/>
        <v>0</v>
      </c>
      <c r="FIV116">
        <f t="shared" si="108"/>
        <v>0</v>
      </c>
      <c r="FIW116">
        <f t="shared" si="108"/>
        <v>0</v>
      </c>
      <c r="FIX116">
        <f t="shared" si="108"/>
        <v>0</v>
      </c>
      <c r="FIY116">
        <f t="shared" si="108"/>
        <v>0</v>
      </c>
      <c r="FIZ116">
        <f t="shared" si="108"/>
        <v>0</v>
      </c>
      <c r="FJA116">
        <f t="shared" si="108"/>
        <v>0</v>
      </c>
      <c r="FJB116">
        <f t="shared" si="108"/>
        <v>0</v>
      </c>
      <c r="FJC116">
        <f t="shared" si="108"/>
        <v>0</v>
      </c>
      <c r="FJD116">
        <f t="shared" si="108"/>
        <v>0</v>
      </c>
      <c r="FJE116">
        <f t="shared" si="108"/>
        <v>0</v>
      </c>
      <c r="FJF116">
        <f t="shared" si="108"/>
        <v>0</v>
      </c>
      <c r="FJG116">
        <f t="shared" si="108"/>
        <v>0</v>
      </c>
      <c r="FJH116">
        <f t="shared" si="108"/>
        <v>0</v>
      </c>
      <c r="FJI116">
        <f t="shared" si="108"/>
        <v>0</v>
      </c>
      <c r="FJJ116">
        <f t="shared" si="108"/>
        <v>0</v>
      </c>
      <c r="FJK116">
        <f t="shared" si="108"/>
        <v>0</v>
      </c>
      <c r="FJL116">
        <f t="shared" si="108"/>
        <v>0</v>
      </c>
      <c r="FJM116">
        <f t="shared" si="108"/>
        <v>0</v>
      </c>
      <c r="FJN116">
        <f t="shared" si="108"/>
        <v>0</v>
      </c>
      <c r="FJO116">
        <f t="shared" si="108"/>
        <v>0</v>
      </c>
      <c r="FJP116">
        <f t="shared" si="108"/>
        <v>0</v>
      </c>
      <c r="FJQ116">
        <f t="shared" si="108"/>
        <v>0</v>
      </c>
      <c r="FJR116">
        <f t="shared" si="108"/>
        <v>0</v>
      </c>
      <c r="FJS116">
        <f t="shared" si="108"/>
        <v>0</v>
      </c>
      <c r="FJT116">
        <f t="shared" si="108"/>
        <v>0</v>
      </c>
      <c r="FJU116">
        <f t="shared" si="108"/>
        <v>0</v>
      </c>
      <c r="FJV116">
        <f t="shared" si="108"/>
        <v>0</v>
      </c>
      <c r="FJW116">
        <f t="shared" si="108"/>
        <v>0</v>
      </c>
      <c r="FJX116">
        <f t="shared" si="108"/>
        <v>0</v>
      </c>
      <c r="FJY116">
        <f t="shared" si="108"/>
        <v>0</v>
      </c>
      <c r="FJZ116">
        <f t="shared" si="108"/>
        <v>0</v>
      </c>
      <c r="FKA116">
        <f t="shared" si="108"/>
        <v>0</v>
      </c>
      <c r="FKB116">
        <f t="shared" si="108"/>
        <v>0</v>
      </c>
      <c r="FKC116">
        <f t="shared" si="108"/>
        <v>0</v>
      </c>
      <c r="FKD116">
        <f t="shared" si="108"/>
        <v>0</v>
      </c>
      <c r="FKE116">
        <f t="shared" si="108"/>
        <v>0</v>
      </c>
      <c r="FKF116">
        <f t="shared" si="108"/>
        <v>0</v>
      </c>
      <c r="FKG116">
        <f t="shared" si="108"/>
        <v>0</v>
      </c>
      <c r="FKH116">
        <f t="shared" si="108"/>
        <v>0</v>
      </c>
      <c r="FKI116">
        <f t="shared" si="108"/>
        <v>0</v>
      </c>
      <c r="FKJ116">
        <f t="shared" si="108"/>
        <v>0</v>
      </c>
      <c r="FKK116">
        <f t="shared" si="108"/>
        <v>0</v>
      </c>
      <c r="FKL116">
        <f t="shared" si="108"/>
        <v>0</v>
      </c>
      <c r="FKM116">
        <f t="shared" si="108"/>
        <v>0</v>
      </c>
      <c r="FKN116">
        <f t="shared" si="108"/>
        <v>0</v>
      </c>
      <c r="FKO116">
        <f t="shared" si="108"/>
        <v>0</v>
      </c>
      <c r="FKP116">
        <f t="shared" si="108"/>
        <v>0</v>
      </c>
      <c r="FKQ116">
        <f t="shared" si="108"/>
        <v>0</v>
      </c>
      <c r="FKR116">
        <f t="shared" si="108"/>
        <v>0</v>
      </c>
      <c r="FKS116">
        <f t="shared" si="108"/>
        <v>0</v>
      </c>
      <c r="FKT116">
        <f t="shared" si="108"/>
        <v>0</v>
      </c>
      <c r="FKU116">
        <f t="shared" si="108"/>
        <v>0</v>
      </c>
      <c r="FKV116">
        <f t="shared" si="108"/>
        <v>0</v>
      </c>
      <c r="FKW116">
        <f t="shared" si="108"/>
        <v>0</v>
      </c>
      <c r="FKX116">
        <f t="shared" si="108"/>
        <v>0</v>
      </c>
      <c r="FKY116">
        <f t="shared" ref="FKY116:FNJ116" si="109">FKY11</f>
        <v>0</v>
      </c>
      <c r="FKZ116">
        <f t="shared" si="109"/>
        <v>0</v>
      </c>
      <c r="FLA116">
        <f t="shared" si="109"/>
        <v>0</v>
      </c>
      <c r="FLB116">
        <f t="shared" si="109"/>
        <v>0</v>
      </c>
      <c r="FLC116">
        <f t="shared" si="109"/>
        <v>0</v>
      </c>
      <c r="FLD116">
        <f t="shared" si="109"/>
        <v>0</v>
      </c>
      <c r="FLE116">
        <f t="shared" si="109"/>
        <v>0</v>
      </c>
      <c r="FLF116">
        <f t="shared" si="109"/>
        <v>0</v>
      </c>
      <c r="FLG116">
        <f t="shared" si="109"/>
        <v>0</v>
      </c>
      <c r="FLH116">
        <f t="shared" si="109"/>
        <v>0</v>
      </c>
      <c r="FLI116">
        <f t="shared" si="109"/>
        <v>0</v>
      </c>
      <c r="FLJ116">
        <f t="shared" si="109"/>
        <v>0</v>
      </c>
      <c r="FLK116">
        <f t="shared" si="109"/>
        <v>0</v>
      </c>
      <c r="FLL116">
        <f t="shared" si="109"/>
        <v>0</v>
      </c>
      <c r="FLM116">
        <f t="shared" si="109"/>
        <v>0</v>
      </c>
      <c r="FLN116">
        <f t="shared" si="109"/>
        <v>0</v>
      </c>
      <c r="FLO116">
        <f t="shared" si="109"/>
        <v>0</v>
      </c>
      <c r="FLP116">
        <f t="shared" si="109"/>
        <v>0</v>
      </c>
      <c r="FLQ116">
        <f t="shared" si="109"/>
        <v>0</v>
      </c>
      <c r="FLR116">
        <f t="shared" si="109"/>
        <v>0</v>
      </c>
      <c r="FLS116">
        <f t="shared" si="109"/>
        <v>0</v>
      </c>
      <c r="FLT116">
        <f t="shared" si="109"/>
        <v>0</v>
      </c>
      <c r="FLU116">
        <f t="shared" si="109"/>
        <v>0</v>
      </c>
      <c r="FLV116">
        <f t="shared" si="109"/>
        <v>0</v>
      </c>
      <c r="FLW116">
        <f t="shared" si="109"/>
        <v>0</v>
      </c>
      <c r="FLX116">
        <f t="shared" si="109"/>
        <v>0</v>
      </c>
      <c r="FLY116">
        <f t="shared" si="109"/>
        <v>0</v>
      </c>
      <c r="FLZ116">
        <f t="shared" si="109"/>
        <v>0</v>
      </c>
      <c r="FMA116">
        <f t="shared" si="109"/>
        <v>0</v>
      </c>
      <c r="FMB116">
        <f t="shared" si="109"/>
        <v>0</v>
      </c>
      <c r="FMC116">
        <f t="shared" si="109"/>
        <v>0</v>
      </c>
      <c r="FMD116">
        <f t="shared" si="109"/>
        <v>0</v>
      </c>
      <c r="FME116">
        <f t="shared" si="109"/>
        <v>0</v>
      </c>
      <c r="FMF116">
        <f t="shared" si="109"/>
        <v>0</v>
      </c>
      <c r="FMG116">
        <f t="shared" si="109"/>
        <v>0</v>
      </c>
      <c r="FMH116">
        <f t="shared" si="109"/>
        <v>0</v>
      </c>
      <c r="FMI116">
        <f t="shared" si="109"/>
        <v>0</v>
      </c>
      <c r="FMJ116">
        <f t="shared" si="109"/>
        <v>0</v>
      </c>
      <c r="FMK116">
        <f t="shared" si="109"/>
        <v>0</v>
      </c>
      <c r="FML116">
        <f t="shared" si="109"/>
        <v>0</v>
      </c>
      <c r="FMM116">
        <f t="shared" si="109"/>
        <v>0</v>
      </c>
      <c r="FMN116">
        <f t="shared" si="109"/>
        <v>0</v>
      </c>
      <c r="FMO116">
        <f t="shared" si="109"/>
        <v>0</v>
      </c>
      <c r="FMP116">
        <f t="shared" si="109"/>
        <v>0</v>
      </c>
      <c r="FMQ116">
        <f t="shared" si="109"/>
        <v>0</v>
      </c>
      <c r="FMR116">
        <f t="shared" si="109"/>
        <v>0</v>
      </c>
      <c r="FMS116">
        <f t="shared" si="109"/>
        <v>0</v>
      </c>
      <c r="FMT116">
        <f t="shared" si="109"/>
        <v>0</v>
      </c>
      <c r="FMU116">
        <f t="shared" si="109"/>
        <v>0</v>
      </c>
      <c r="FMV116">
        <f t="shared" si="109"/>
        <v>0</v>
      </c>
      <c r="FMW116">
        <f t="shared" si="109"/>
        <v>0</v>
      </c>
      <c r="FMX116">
        <f t="shared" si="109"/>
        <v>0</v>
      </c>
      <c r="FMY116">
        <f t="shared" si="109"/>
        <v>0</v>
      </c>
      <c r="FMZ116">
        <f t="shared" si="109"/>
        <v>0</v>
      </c>
      <c r="FNA116">
        <f t="shared" si="109"/>
        <v>0</v>
      </c>
      <c r="FNB116">
        <f t="shared" si="109"/>
        <v>0</v>
      </c>
      <c r="FNC116">
        <f t="shared" si="109"/>
        <v>0</v>
      </c>
      <c r="FND116">
        <f t="shared" si="109"/>
        <v>0</v>
      </c>
      <c r="FNE116">
        <f t="shared" si="109"/>
        <v>0</v>
      </c>
      <c r="FNF116">
        <f t="shared" si="109"/>
        <v>0</v>
      </c>
      <c r="FNG116">
        <f t="shared" si="109"/>
        <v>0</v>
      </c>
      <c r="FNH116">
        <f t="shared" si="109"/>
        <v>0</v>
      </c>
      <c r="FNI116">
        <f t="shared" si="109"/>
        <v>0</v>
      </c>
      <c r="FNJ116">
        <f t="shared" si="109"/>
        <v>0</v>
      </c>
      <c r="FNK116">
        <f t="shared" ref="FNK116:FPV116" si="110">FNK11</f>
        <v>0</v>
      </c>
      <c r="FNL116">
        <f t="shared" si="110"/>
        <v>0</v>
      </c>
      <c r="FNM116">
        <f t="shared" si="110"/>
        <v>0</v>
      </c>
      <c r="FNN116">
        <f t="shared" si="110"/>
        <v>0</v>
      </c>
      <c r="FNO116">
        <f t="shared" si="110"/>
        <v>0</v>
      </c>
      <c r="FNP116">
        <f t="shared" si="110"/>
        <v>0</v>
      </c>
      <c r="FNQ116">
        <f t="shared" si="110"/>
        <v>0</v>
      </c>
      <c r="FNR116">
        <f t="shared" si="110"/>
        <v>0</v>
      </c>
      <c r="FNS116">
        <f t="shared" si="110"/>
        <v>0</v>
      </c>
      <c r="FNT116">
        <f t="shared" si="110"/>
        <v>0</v>
      </c>
      <c r="FNU116">
        <f t="shared" si="110"/>
        <v>0</v>
      </c>
      <c r="FNV116">
        <f t="shared" si="110"/>
        <v>0</v>
      </c>
      <c r="FNW116">
        <f t="shared" si="110"/>
        <v>0</v>
      </c>
      <c r="FNX116">
        <f t="shared" si="110"/>
        <v>0</v>
      </c>
      <c r="FNY116">
        <f t="shared" si="110"/>
        <v>0</v>
      </c>
      <c r="FNZ116">
        <f t="shared" si="110"/>
        <v>0</v>
      </c>
      <c r="FOA116">
        <f t="shared" si="110"/>
        <v>0</v>
      </c>
      <c r="FOB116">
        <f t="shared" si="110"/>
        <v>0</v>
      </c>
      <c r="FOC116">
        <f t="shared" si="110"/>
        <v>0</v>
      </c>
      <c r="FOD116">
        <f t="shared" si="110"/>
        <v>0</v>
      </c>
      <c r="FOE116">
        <f t="shared" si="110"/>
        <v>0</v>
      </c>
      <c r="FOF116">
        <f t="shared" si="110"/>
        <v>0</v>
      </c>
      <c r="FOG116">
        <f t="shared" si="110"/>
        <v>0</v>
      </c>
      <c r="FOH116">
        <f t="shared" si="110"/>
        <v>0</v>
      </c>
      <c r="FOI116">
        <f t="shared" si="110"/>
        <v>0</v>
      </c>
      <c r="FOJ116">
        <f t="shared" si="110"/>
        <v>0</v>
      </c>
      <c r="FOK116">
        <f t="shared" si="110"/>
        <v>0</v>
      </c>
      <c r="FOL116">
        <f t="shared" si="110"/>
        <v>0</v>
      </c>
      <c r="FOM116">
        <f t="shared" si="110"/>
        <v>0</v>
      </c>
      <c r="FON116">
        <f t="shared" si="110"/>
        <v>0</v>
      </c>
      <c r="FOO116">
        <f t="shared" si="110"/>
        <v>0</v>
      </c>
      <c r="FOP116">
        <f t="shared" si="110"/>
        <v>0</v>
      </c>
      <c r="FOQ116">
        <f t="shared" si="110"/>
        <v>0</v>
      </c>
      <c r="FOR116">
        <f t="shared" si="110"/>
        <v>0</v>
      </c>
      <c r="FOS116">
        <f t="shared" si="110"/>
        <v>0</v>
      </c>
      <c r="FOT116">
        <f t="shared" si="110"/>
        <v>0</v>
      </c>
      <c r="FOU116">
        <f t="shared" si="110"/>
        <v>0</v>
      </c>
      <c r="FOV116">
        <f t="shared" si="110"/>
        <v>0</v>
      </c>
      <c r="FOW116">
        <f t="shared" si="110"/>
        <v>0</v>
      </c>
      <c r="FOX116">
        <f t="shared" si="110"/>
        <v>0</v>
      </c>
      <c r="FOY116">
        <f t="shared" si="110"/>
        <v>0</v>
      </c>
      <c r="FOZ116">
        <f t="shared" si="110"/>
        <v>0</v>
      </c>
      <c r="FPA116">
        <f t="shared" si="110"/>
        <v>0</v>
      </c>
      <c r="FPB116">
        <f t="shared" si="110"/>
        <v>0</v>
      </c>
      <c r="FPC116">
        <f t="shared" si="110"/>
        <v>0</v>
      </c>
      <c r="FPD116">
        <f t="shared" si="110"/>
        <v>0</v>
      </c>
      <c r="FPE116">
        <f t="shared" si="110"/>
        <v>0</v>
      </c>
      <c r="FPF116">
        <f t="shared" si="110"/>
        <v>0</v>
      </c>
      <c r="FPG116">
        <f t="shared" si="110"/>
        <v>0</v>
      </c>
      <c r="FPH116">
        <f t="shared" si="110"/>
        <v>0</v>
      </c>
      <c r="FPI116">
        <f t="shared" si="110"/>
        <v>0</v>
      </c>
      <c r="FPJ116">
        <f t="shared" si="110"/>
        <v>0</v>
      </c>
      <c r="FPK116">
        <f t="shared" si="110"/>
        <v>0</v>
      </c>
      <c r="FPL116">
        <f t="shared" si="110"/>
        <v>0</v>
      </c>
      <c r="FPM116">
        <f t="shared" si="110"/>
        <v>0</v>
      </c>
      <c r="FPN116">
        <f t="shared" si="110"/>
        <v>0</v>
      </c>
      <c r="FPO116">
        <f t="shared" si="110"/>
        <v>0</v>
      </c>
      <c r="FPP116">
        <f t="shared" si="110"/>
        <v>0</v>
      </c>
      <c r="FPQ116">
        <f t="shared" si="110"/>
        <v>0</v>
      </c>
      <c r="FPR116">
        <f t="shared" si="110"/>
        <v>0</v>
      </c>
      <c r="FPS116">
        <f t="shared" si="110"/>
        <v>0</v>
      </c>
      <c r="FPT116">
        <f t="shared" si="110"/>
        <v>0</v>
      </c>
      <c r="FPU116">
        <f t="shared" si="110"/>
        <v>0</v>
      </c>
      <c r="FPV116">
        <f t="shared" si="110"/>
        <v>0</v>
      </c>
      <c r="FPW116">
        <f t="shared" ref="FPW116:FSH116" si="111">FPW11</f>
        <v>0</v>
      </c>
      <c r="FPX116">
        <f t="shared" si="111"/>
        <v>0</v>
      </c>
      <c r="FPY116">
        <f t="shared" si="111"/>
        <v>0</v>
      </c>
      <c r="FPZ116">
        <f t="shared" si="111"/>
        <v>0</v>
      </c>
      <c r="FQA116">
        <f t="shared" si="111"/>
        <v>0</v>
      </c>
      <c r="FQB116">
        <f t="shared" si="111"/>
        <v>0</v>
      </c>
      <c r="FQC116">
        <f t="shared" si="111"/>
        <v>0</v>
      </c>
      <c r="FQD116">
        <f t="shared" si="111"/>
        <v>0</v>
      </c>
      <c r="FQE116">
        <f t="shared" si="111"/>
        <v>0</v>
      </c>
      <c r="FQF116">
        <f t="shared" si="111"/>
        <v>0</v>
      </c>
      <c r="FQG116">
        <f t="shared" si="111"/>
        <v>0</v>
      </c>
      <c r="FQH116">
        <f t="shared" si="111"/>
        <v>0</v>
      </c>
      <c r="FQI116">
        <f t="shared" si="111"/>
        <v>0</v>
      </c>
      <c r="FQJ116">
        <f t="shared" si="111"/>
        <v>0</v>
      </c>
      <c r="FQK116">
        <f t="shared" si="111"/>
        <v>0</v>
      </c>
      <c r="FQL116">
        <f t="shared" si="111"/>
        <v>0</v>
      </c>
      <c r="FQM116">
        <f t="shared" si="111"/>
        <v>0</v>
      </c>
      <c r="FQN116">
        <f t="shared" si="111"/>
        <v>0</v>
      </c>
      <c r="FQO116">
        <f t="shared" si="111"/>
        <v>0</v>
      </c>
      <c r="FQP116">
        <f t="shared" si="111"/>
        <v>0</v>
      </c>
      <c r="FQQ116">
        <f t="shared" si="111"/>
        <v>0</v>
      </c>
      <c r="FQR116">
        <f t="shared" si="111"/>
        <v>0</v>
      </c>
      <c r="FQS116">
        <f t="shared" si="111"/>
        <v>0</v>
      </c>
      <c r="FQT116">
        <f t="shared" si="111"/>
        <v>0</v>
      </c>
      <c r="FQU116">
        <f t="shared" si="111"/>
        <v>0</v>
      </c>
      <c r="FQV116">
        <f t="shared" si="111"/>
        <v>0</v>
      </c>
      <c r="FQW116">
        <f t="shared" si="111"/>
        <v>0</v>
      </c>
      <c r="FQX116">
        <f t="shared" si="111"/>
        <v>0</v>
      </c>
      <c r="FQY116">
        <f t="shared" si="111"/>
        <v>0</v>
      </c>
      <c r="FQZ116">
        <f t="shared" si="111"/>
        <v>0</v>
      </c>
      <c r="FRA116">
        <f t="shared" si="111"/>
        <v>0</v>
      </c>
      <c r="FRB116">
        <f t="shared" si="111"/>
        <v>0</v>
      </c>
      <c r="FRC116">
        <f t="shared" si="111"/>
        <v>0</v>
      </c>
      <c r="FRD116">
        <f t="shared" si="111"/>
        <v>0</v>
      </c>
      <c r="FRE116">
        <f t="shared" si="111"/>
        <v>0</v>
      </c>
      <c r="FRF116">
        <f t="shared" si="111"/>
        <v>0</v>
      </c>
      <c r="FRG116">
        <f t="shared" si="111"/>
        <v>0</v>
      </c>
      <c r="FRH116">
        <f t="shared" si="111"/>
        <v>0</v>
      </c>
      <c r="FRI116">
        <f t="shared" si="111"/>
        <v>0</v>
      </c>
      <c r="FRJ116">
        <f t="shared" si="111"/>
        <v>0</v>
      </c>
      <c r="FRK116">
        <f t="shared" si="111"/>
        <v>0</v>
      </c>
      <c r="FRL116">
        <f t="shared" si="111"/>
        <v>0</v>
      </c>
      <c r="FRM116">
        <f t="shared" si="111"/>
        <v>0</v>
      </c>
      <c r="FRN116">
        <f t="shared" si="111"/>
        <v>0</v>
      </c>
      <c r="FRO116">
        <f t="shared" si="111"/>
        <v>0</v>
      </c>
      <c r="FRP116">
        <f t="shared" si="111"/>
        <v>0</v>
      </c>
      <c r="FRQ116">
        <f t="shared" si="111"/>
        <v>0</v>
      </c>
      <c r="FRR116">
        <f t="shared" si="111"/>
        <v>0</v>
      </c>
      <c r="FRS116">
        <f t="shared" si="111"/>
        <v>0</v>
      </c>
      <c r="FRT116">
        <f t="shared" si="111"/>
        <v>0</v>
      </c>
      <c r="FRU116">
        <f t="shared" si="111"/>
        <v>0</v>
      </c>
      <c r="FRV116">
        <f t="shared" si="111"/>
        <v>0</v>
      </c>
      <c r="FRW116">
        <f t="shared" si="111"/>
        <v>0</v>
      </c>
      <c r="FRX116">
        <f t="shared" si="111"/>
        <v>0</v>
      </c>
      <c r="FRY116">
        <f t="shared" si="111"/>
        <v>0</v>
      </c>
      <c r="FRZ116">
        <f t="shared" si="111"/>
        <v>0</v>
      </c>
      <c r="FSA116">
        <f t="shared" si="111"/>
        <v>0</v>
      </c>
      <c r="FSB116">
        <f t="shared" si="111"/>
        <v>0</v>
      </c>
      <c r="FSC116">
        <f t="shared" si="111"/>
        <v>0</v>
      </c>
      <c r="FSD116">
        <f t="shared" si="111"/>
        <v>0</v>
      </c>
      <c r="FSE116">
        <f t="shared" si="111"/>
        <v>0</v>
      </c>
      <c r="FSF116">
        <f t="shared" si="111"/>
        <v>0</v>
      </c>
      <c r="FSG116">
        <f t="shared" si="111"/>
        <v>0</v>
      </c>
      <c r="FSH116">
        <f t="shared" si="111"/>
        <v>0</v>
      </c>
      <c r="FSI116">
        <f t="shared" ref="FSI116:FUT116" si="112">FSI11</f>
        <v>0</v>
      </c>
      <c r="FSJ116">
        <f t="shared" si="112"/>
        <v>0</v>
      </c>
      <c r="FSK116">
        <f t="shared" si="112"/>
        <v>0</v>
      </c>
      <c r="FSL116">
        <f t="shared" si="112"/>
        <v>0</v>
      </c>
      <c r="FSM116">
        <f t="shared" si="112"/>
        <v>0</v>
      </c>
      <c r="FSN116">
        <f t="shared" si="112"/>
        <v>0</v>
      </c>
      <c r="FSO116">
        <f t="shared" si="112"/>
        <v>0</v>
      </c>
      <c r="FSP116">
        <f t="shared" si="112"/>
        <v>0</v>
      </c>
      <c r="FSQ116">
        <f t="shared" si="112"/>
        <v>0</v>
      </c>
      <c r="FSR116">
        <f t="shared" si="112"/>
        <v>0</v>
      </c>
      <c r="FSS116">
        <f t="shared" si="112"/>
        <v>0</v>
      </c>
      <c r="FST116">
        <f t="shared" si="112"/>
        <v>0</v>
      </c>
      <c r="FSU116">
        <f t="shared" si="112"/>
        <v>0</v>
      </c>
      <c r="FSV116">
        <f t="shared" si="112"/>
        <v>0</v>
      </c>
      <c r="FSW116">
        <f t="shared" si="112"/>
        <v>0</v>
      </c>
      <c r="FSX116">
        <f t="shared" si="112"/>
        <v>0</v>
      </c>
      <c r="FSY116">
        <f t="shared" si="112"/>
        <v>0</v>
      </c>
      <c r="FSZ116">
        <f t="shared" si="112"/>
        <v>0</v>
      </c>
      <c r="FTA116">
        <f t="shared" si="112"/>
        <v>0</v>
      </c>
      <c r="FTB116">
        <f t="shared" si="112"/>
        <v>0</v>
      </c>
      <c r="FTC116">
        <f t="shared" si="112"/>
        <v>0</v>
      </c>
      <c r="FTD116">
        <f t="shared" si="112"/>
        <v>0</v>
      </c>
      <c r="FTE116">
        <f t="shared" si="112"/>
        <v>0</v>
      </c>
      <c r="FTF116">
        <f t="shared" si="112"/>
        <v>0</v>
      </c>
      <c r="FTG116">
        <f t="shared" si="112"/>
        <v>0</v>
      </c>
      <c r="FTH116">
        <f t="shared" si="112"/>
        <v>0</v>
      </c>
      <c r="FTI116">
        <f t="shared" si="112"/>
        <v>0</v>
      </c>
      <c r="FTJ116">
        <f t="shared" si="112"/>
        <v>0</v>
      </c>
      <c r="FTK116">
        <f t="shared" si="112"/>
        <v>0</v>
      </c>
      <c r="FTL116">
        <f t="shared" si="112"/>
        <v>0</v>
      </c>
      <c r="FTM116">
        <f t="shared" si="112"/>
        <v>0</v>
      </c>
      <c r="FTN116">
        <f t="shared" si="112"/>
        <v>0</v>
      </c>
      <c r="FTO116">
        <f t="shared" si="112"/>
        <v>0</v>
      </c>
      <c r="FTP116">
        <f t="shared" si="112"/>
        <v>0</v>
      </c>
      <c r="FTQ116">
        <f t="shared" si="112"/>
        <v>0</v>
      </c>
      <c r="FTR116">
        <f t="shared" si="112"/>
        <v>0</v>
      </c>
      <c r="FTS116">
        <f t="shared" si="112"/>
        <v>0</v>
      </c>
      <c r="FTT116">
        <f t="shared" si="112"/>
        <v>0</v>
      </c>
      <c r="FTU116">
        <f t="shared" si="112"/>
        <v>0</v>
      </c>
      <c r="FTV116">
        <f t="shared" si="112"/>
        <v>0</v>
      </c>
      <c r="FTW116">
        <f t="shared" si="112"/>
        <v>0</v>
      </c>
      <c r="FTX116">
        <f t="shared" si="112"/>
        <v>0</v>
      </c>
      <c r="FTY116">
        <f t="shared" si="112"/>
        <v>0</v>
      </c>
      <c r="FTZ116">
        <f t="shared" si="112"/>
        <v>0</v>
      </c>
      <c r="FUA116">
        <f t="shared" si="112"/>
        <v>0</v>
      </c>
      <c r="FUB116">
        <f t="shared" si="112"/>
        <v>0</v>
      </c>
      <c r="FUC116">
        <f t="shared" si="112"/>
        <v>0</v>
      </c>
      <c r="FUD116">
        <f t="shared" si="112"/>
        <v>0</v>
      </c>
      <c r="FUE116">
        <f t="shared" si="112"/>
        <v>0</v>
      </c>
      <c r="FUF116">
        <f t="shared" si="112"/>
        <v>0</v>
      </c>
      <c r="FUG116">
        <f t="shared" si="112"/>
        <v>0</v>
      </c>
      <c r="FUH116">
        <f t="shared" si="112"/>
        <v>0</v>
      </c>
      <c r="FUI116">
        <f t="shared" si="112"/>
        <v>0</v>
      </c>
      <c r="FUJ116">
        <f t="shared" si="112"/>
        <v>0</v>
      </c>
      <c r="FUK116">
        <f t="shared" si="112"/>
        <v>0</v>
      </c>
      <c r="FUL116">
        <f t="shared" si="112"/>
        <v>0</v>
      </c>
      <c r="FUM116">
        <f t="shared" si="112"/>
        <v>0</v>
      </c>
      <c r="FUN116">
        <f t="shared" si="112"/>
        <v>0</v>
      </c>
      <c r="FUO116">
        <f t="shared" si="112"/>
        <v>0</v>
      </c>
      <c r="FUP116">
        <f t="shared" si="112"/>
        <v>0</v>
      </c>
      <c r="FUQ116">
        <f t="shared" si="112"/>
        <v>0</v>
      </c>
      <c r="FUR116">
        <f t="shared" si="112"/>
        <v>0</v>
      </c>
      <c r="FUS116">
        <f t="shared" si="112"/>
        <v>0</v>
      </c>
      <c r="FUT116">
        <f t="shared" si="112"/>
        <v>0</v>
      </c>
      <c r="FUU116">
        <f t="shared" ref="FUU116:FXF116" si="113">FUU11</f>
        <v>0</v>
      </c>
      <c r="FUV116">
        <f t="shared" si="113"/>
        <v>0</v>
      </c>
      <c r="FUW116">
        <f t="shared" si="113"/>
        <v>0</v>
      </c>
      <c r="FUX116">
        <f t="shared" si="113"/>
        <v>0</v>
      </c>
      <c r="FUY116">
        <f t="shared" si="113"/>
        <v>0</v>
      </c>
      <c r="FUZ116">
        <f t="shared" si="113"/>
        <v>0</v>
      </c>
      <c r="FVA116">
        <f t="shared" si="113"/>
        <v>0</v>
      </c>
      <c r="FVB116">
        <f t="shared" si="113"/>
        <v>0</v>
      </c>
      <c r="FVC116">
        <f t="shared" si="113"/>
        <v>0</v>
      </c>
      <c r="FVD116">
        <f t="shared" si="113"/>
        <v>0</v>
      </c>
      <c r="FVE116">
        <f t="shared" si="113"/>
        <v>0</v>
      </c>
      <c r="FVF116">
        <f t="shared" si="113"/>
        <v>0</v>
      </c>
      <c r="FVG116">
        <f t="shared" si="113"/>
        <v>0</v>
      </c>
      <c r="FVH116">
        <f t="shared" si="113"/>
        <v>0</v>
      </c>
      <c r="FVI116">
        <f t="shared" si="113"/>
        <v>0</v>
      </c>
      <c r="FVJ116">
        <f t="shared" si="113"/>
        <v>0</v>
      </c>
      <c r="FVK116">
        <f t="shared" si="113"/>
        <v>0</v>
      </c>
      <c r="FVL116">
        <f t="shared" si="113"/>
        <v>0</v>
      </c>
      <c r="FVM116">
        <f t="shared" si="113"/>
        <v>0</v>
      </c>
      <c r="FVN116">
        <f t="shared" si="113"/>
        <v>0</v>
      </c>
      <c r="FVO116">
        <f t="shared" si="113"/>
        <v>0</v>
      </c>
      <c r="FVP116">
        <f t="shared" si="113"/>
        <v>0</v>
      </c>
      <c r="FVQ116">
        <f t="shared" si="113"/>
        <v>0</v>
      </c>
      <c r="FVR116">
        <f t="shared" si="113"/>
        <v>0</v>
      </c>
      <c r="FVS116">
        <f t="shared" si="113"/>
        <v>0</v>
      </c>
      <c r="FVT116">
        <f t="shared" si="113"/>
        <v>0</v>
      </c>
      <c r="FVU116">
        <f t="shared" si="113"/>
        <v>0</v>
      </c>
      <c r="FVV116">
        <f t="shared" si="113"/>
        <v>0</v>
      </c>
      <c r="FVW116">
        <f t="shared" si="113"/>
        <v>0</v>
      </c>
      <c r="FVX116">
        <f t="shared" si="113"/>
        <v>0</v>
      </c>
      <c r="FVY116">
        <f t="shared" si="113"/>
        <v>0</v>
      </c>
      <c r="FVZ116">
        <f t="shared" si="113"/>
        <v>0</v>
      </c>
      <c r="FWA116">
        <f t="shared" si="113"/>
        <v>0</v>
      </c>
      <c r="FWB116">
        <f t="shared" si="113"/>
        <v>0</v>
      </c>
      <c r="FWC116">
        <f t="shared" si="113"/>
        <v>0</v>
      </c>
      <c r="FWD116">
        <f t="shared" si="113"/>
        <v>0</v>
      </c>
      <c r="FWE116">
        <f t="shared" si="113"/>
        <v>0</v>
      </c>
      <c r="FWF116">
        <f t="shared" si="113"/>
        <v>0</v>
      </c>
      <c r="FWG116">
        <f t="shared" si="113"/>
        <v>0</v>
      </c>
      <c r="FWH116">
        <f t="shared" si="113"/>
        <v>0</v>
      </c>
      <c r="FWI116">
        <f t="shared" si="113"/>
        <v>0</v>
      </c>
      <c r="FWJ116">
        <f t="shared" si="113"/>
        <v>0</v>
      </c>
      <c r="FWK116">
        <f t="shared" si="113"/>
        <v>0</v>
      </c>
      <c r="FWL116">
        <f t="shared" si="113"/>
        <v>0</v>
      </c>
      <c r="FWM116">
        <f t="shared" si="113"/>
        <v>0</v>
      </c>
      <c r="FWN116">
        <f t="shared" si="113"/>
        <v>0</v>
      </c>
      <c r="FWO116">
        <f t="shared" si="113"/>
        <v>0</v>
      </c>
      <c r="FWP116">
        <f t="shared" si="113"/>
        <v>0</v>
      </c>
      <c r="FWQ116">
        <f t="shared" si="113"/>
        <v>0</v>
      </c>
      <c r="FWR116">
        <f t="shared" si="113"/>
        <v>0</v>
      </c>
      <c r="FWS116">
        <f t="shared" si="113"/>
        <v>0</v>
      </c>
      <c r="FWT116">
        <f t="shared" si="113"/>
        <v>0</v>
      </c>
      <c r="FWU116">
        <f t="shared" si="113"/>
        <v>0</v>
      </c>
      <c r="FWV116">
        <f t="shared" si="113"/>
        <v>0</v>
      </c>
      <c r="FWW116">
        <f t="shared" si="113"/>
        <v>0</v>
      </c>
      <c r="FWX116">
        <f t="shared" si="113"/>
        <v>0</v>
      </c>
      <c r="FWY116">
        <f t="shared" si="113"/>
        <v>0</v>
      </c>
      <c r="FWZ116">
        <f t="shared" si="113"/>
        <v>0</v>
      </c>
      <c r="FXA116">
        <f t="shared" si="113"/>
        <v>0</v>
      </c>
      <c r="FXB116">
        <f t="shared" si="113"/>
        <v>0</v>
      </c>
      <c r="FXC116">
        <f t="shared" si="113"/>
        <v>0</v>
      </c>
      <c r="FXD116">
        <f t="shared" si="113"/>
        <v>0</v>
      </c>
      <c r="FXE116">
        <f t="shared" si="113"/>
        <v>0</v>
      </c>
      <c r="FXF116">
        <f t="shared" si="113"/>
        <v>0</v>
      </c>
      <c r="FXG116">
        <f t="shared" ref="FXG116:FZR116" si="114">FXG11</f>
        <v>0</v>
      </c>
      <c r="FXH116">
        <f t="shared" si="114"/>
        <v>0</v>
      </c>
      <c r="FXI116">
        <f t="shared" si="114"/>
        <v>0</v>
      </c>
      <c r="FXJ116">
        <f t="shared" si="114"/>
        <v>0</v>
      </c>
      <c r="FXK116">
        <f t="shared" si="114"/>
        <v>0</v>
      </c>
      <c r="FXL116">
        <f t="shared" si="114"/>
        <v>0</v>
      </c>
      <c r="FXM116">
        <f t="shared" si="114"/>
        <v>0</v>
      </c>
      <c r="FXN116">
        <f t="shared" si="114"/>
        <v>0</v>
      </c>
      <c r="FXO116">
        <f t="shared" si="114"/>
        <v>0</v>
      </c>
      <c r="FXP116">
        <f t="shared" si="114"/>
        <v>0</v>
      </c>
      <c r="FXQ116">
        <f t="shared" si="114"/>
        <v>0</v>
      </c>
      <c r="FXR116">
        <f t="shared" si="114"/>
        <v>0</v>
      </c>
      <c r="FXS116">
        <f t="shared" si="114"/>
        <v>0</v>
      </c>
      <c r="FXT116">
        <f t="shared" si="114"/>
        <v>0</v>
      </c>
      <c r="FXU116">
        <f t="shared" si="114"/>
        <v>0</v>
      </c>
      <c r="FXV116">
        <f t="shared" si="114"/>
        <v>0</v>
      </c>
      <c r="FXW116">
        <f t="shared" si="114"/>
        <v>0</v>
      </c>
      <c r="FXX116">
        <f t="shared" si="114"/>
        <v>0</v>
      </c>
      <c r="FXY116">
        <f t="shared" si="114"/>
        <v>0</v>
      </c>
      <c r="FXZ116">
        <f t="shared" si="114"/>
        <v>0</v>
      </c>
      <c r="FYA116">
        <f t="shared" si="114"/>
        <v>0</v>
      </c>
      <c r="FYB116">
        <f t="shared" si="114"/>
        <v>0</v>
      </c>
      <c r="FYC116">
        <f t="shared" si="114"/>
        <v>0</v>
      </c>
      <c r="FYD116">
        <f t="shared" si="114"/>
        <v>0</v>
      </c>
      <c r="FYE116">
        <f t="shared" si="114"/>
        <v>0</v>
      </c>
      <c r="FYF116">
        <f t="shared" si="114"/>
        <v>0</v>
      </c>
      <c r="FYG116">
        <f t="shared" si="114"/>
        <v>0</v>
      </c>
      <c r="FYH116">
        <f t="shared" si="114"/>
        <v>0</v>
      </c>
      <c r="FYI116">
        <f t="shared" si="114"/>
        <v>0</v>
      </c>
      <c r="FYJ116">
        <f t="shared" si="114"/>
        <v>0</v>
      </c>
      <c r="FYK116">
        <f t="shared" si="114"/>
        <v>0</v>
      </c>
      <c r="FYL116">
        <f t="shared" si="114"/>
        <v>0</v>
      </c>
      <c r="FYM116">
        <f t="shared" si="114"/>
        <v>0</v>
      </c>
      <c r="FYN116">
        <f t="shared" si="114"/>
        <v>0</v>
      </c>
      <c r="FYO116">
        <f t="shared" si="114"/>
        <v>0</v>
      </c>
      <c r="FYP116">
        <f t="shared" si="114"/>
        <v>0</v>
      </c>
      <c r="FYQ116">
        <f t="shared" si="114"/>
        <v>0</v>
      </c>
      <c r="FYR116">
        <f t="shared" si="114"/>
        <v>0</v>
      </c>
      <c r="FYS116">
        <f t="shared" si="114"/>
        <v>0</v>
      </c>
      <c r="FYT116">
        <f t="shared" si="114"/>
        <v>0</v>
      </c>
      <c r="FYU116">
        <f t="shared" si="114"/>
        <v>0</v>
      </c>
      <c r="FYV116">
        <f t="shared" si="114"/>
        <v>0</v>
      </c>
      <c r="FYW116">
        <f t="shared" si="114"/>
        <v>0</v>
      </c>
      <c r="FYX116">
        <f t="shared" si="114"/>
        <v>0</v>
      </c>
      <c r="FYY116">
        <f t="shared" si="114"/>
        <v>0</v>
      </c>
      <c r="FYZ116">
        <f t="shared" si="114"/>
        <v>0</v>
      </c>
      <c r="FZA116">
        <f t="shared" si="114"/>
        <v>0</v>
      </c>
      <c r="FZB116">
        <f t="shared" si="114"/>
        <v>0</v>
      </c>
      <c r="FZC116">
        <f t="shared" si="114"/>
        <v>0</v>
      </c>
      <c r="FZD116">
        <f t="shared" si="114"/>
        <v>0</v>
      </c>
      <c r="FZE116">
        <f t="shared" si="114"/>
        <v>0</v>
      </c>
      <c r="FZF116">
        <f t="shared" si="114"/>
        <v>0</v>
      </c>
      <c r="FZG116">
        <f t="shared" si="114"/>
        <v>0</v>
      </c>
      <c r="FZH116">
        <f t="shared" si="114"/>
        <v>0</v>
      </c>
      <c r="FZI116">
        <f t="shared" si="114"/>
        <v>0</v>
      </c>
      <c r="FZJ116">
        <f t="shared" si="114"/>
        <v>0</v>
      </c>
      <c r="FZK116">
        <f t="shared" si="114"/>
        <v>0</v>
      </c>
      <c r="FZL116">
        <f t="shared" si="114"/>
        <v>0</v>
      </c>
      <c r="FZM116">
        <f t="shared" si="114"/>
        <v>0</v>
      </c>
      <c r="FZN116">
        <f t="shared" si="114"/>
        <v>0</v>
      </c>
      <c r="FZO116">
        <f t="shared" si="114"/>
        <v>0</v>
      </c>
      <c r="FZP116">
        <f t="shared" si="114"/>
        <v>0</v>
      </c>
      <c r="FZQ116">
        <f t="shared" si="114"/>
        <v>0</v>
      </c>
      <c r="FZR116">
        <f t="shared" si="114"/>
        <v>0</v>
      </c>
      <c r="FZS116">
        <f t="shared" ref="FZS116:GCD116" si="115">FZS11</f>
        <v>0</v>
      </c>
      <c r="FZT116">
        <f t="shared" si="115"/>
        <v>0</v>
      </c>
      <c r="FZU116">
        <f t="shared" si="115"/>
        <v>0</v>
      </c>
      <c r="FZV116">
        <f t="shared" si="115"/>
        <v>0</v>
      </c>
      <c r="FZW116">
        <f t="shared" si="115"/>
        <v>0</v>
      </c>
      <c r="FZX116">
        <f t="shared" si="115"/>
        <v>0</v>
      </c>
      <c r="FZY116">
        <f t="shared" si="115"/>
        <v>0</v>
      </c>
      <c r="FZZ116">
        <f t="shared" si="115"/>
        <v>0</v>
      </c>
      <c r="GAA116">
        <f t="shared" si="115"/>
        <v>0</v>
      </c>
      <c r="GAB116">
        <f t="shared" si="115"/>
        <v>0</v>
      </c>
      <c r="GAC116">
        <f t="shared" si="115"/>
        <v>0</v>
      </c>
      <c r="GAD116">
        <f t="shared" si="115"/>
        <v>0</v>
      </c>
      <c r="GAE116">
        <f t="shared" si="115"/>
        <v>0</v>
      </c>
      <c r="GAF116">
        <f t="shared" si="115"/>
        <v>0</v>
      </c>
      <c r="GAG116">
        <f t="shared" si="115"/>
        <v>0</v>
      </c>
      <c r="GAH116">
        <f t="shared" si="115"/>
        <v>0</v>
      </c>
      <c r="GAI116">
        <f t="shared" si="115"/>
        <v>0</v>
      </c>
      <c r="GAJ116">
        <f t="shared" si="115"/>
        <v>0</v>
      </c>
      <c r="GAK116">
        <f t="shared" si="115"/>
        <v>0</v>
      </c>
      <c r="GAL116">
        <f t="shared" si="115"/>
        <v>0</v>
      </c>
      <c r="GAM116">
        <f t="shared" si="115"/>
        <v>0</v>
      </c>
      <c r="GAN116">
        <f t="shared" si="115"/>
        <v>0</v>
      </c>
      <c r="GAO116">
        <f t="shared" si="115"/>
        <v>0</v>
      </c>
      <c r="GAP116">
        <f t="shared" si="115"/>
        <v>0</v>
      </c>
      <c r="GAQ116">
        <f t="shared" si="115"/>
        <v>0</v>
      </c>
      <c r="GAR116">
        <f t="shared" si="115"/>
        <v>0</v>
      </c>
      <c r="GAS116">
        <f t="shared" si="115"/>
        <v>0</v>
      </c>
      <c r="GAT116">
        <f t="shared" si="115"/>
        <v>0</v>
      </c>
      <c r="GAU116">
        <f t="shared" si="115"/>
        <v>0</v>
      </c>
      <c r="GAV116">
        <f t="shared" si="115"/>
        <v>0</v>
      </c>
      <c r="GAW116">
        <f t="shared" si="115"/>
        <v>0</v>
      </c>
      <c r="GAX116">
        <f t="shared" si="115"/>
        <v>0</v>
      </c>
      <c r="GAY116">
        <f t="shared" si="115"/>
        <v>0</v>
      </c>
      <c r="GAZ116">
        <f t="shared" si="115"/>
        <v>0</v>
      </c>
      <c r="GBA116">
        <f t="shared" si="115"/>
        <v>0</v>
      </c>
      <c r="GBB116">
        <f t="shared" si="115"/>
        <v>0</v>
      </c>
      <c r="GBC116">
        <f t="shared" si="115"/>
        <v>0</v>
      </c>
      <c r="GBD116">
        <f t="shared" si="115"/>
        <v>0</v>
      </c>
      <c r="GBE116">
        <f t="shared" si="115"/>
        <v>0</v>
      </c>
      <c r="GBF116">
        <f t="shared" si="115"/>
        <v>0</v>
      </c>
      <c r="GBG116">
        <f t="shared" si="115"/>
        <v>0</v>
      </c>
      <c r="GBH116">
        <f t="shared" si="115"/>
        <v>0</v>
      </c>
      <c r="GBI116">
        <f t="shared" si="115"/>
        <v>0</v>
      </c>
      <c r="GBJ116">
        <f t="shared" si="115"/>
        <v>0</v>
      </c>
      <c r="GBK116">
        <f t="shared" si="115"/>
        <v>0</v>
      </c>
      <c r="GBL116">
        <f t="shared" si="115"/>
        <v>0</v>
      </c>
      <c r="GBM116">
        <f t="shared" si="115"/>
        <v>0</v>
      </c>
      <c r="GBN116">
        <f t="shared" si="115"/>
        <v>0</v>
      </c>
      <c r="GBO116">
        <f t="shared" si="115"/>
        <v>0</v>
      </c>
      <c r="GBP116">
        <f t="shared" si="115"/>
        <v>0</v>
      </c>
      <c r="GBQ116">
        <f t="shared" si="115"/>
        <v>0</v>
      </c>
      <c r="GBR116">
        <f t="shared" si="115"/>
        <v>0</v>
      </c>
      <c r="GBS116">
        <f t="shared" si="115"/>
        <v>0</v>
      </c>
      <c r="GBT116">
        <f t="shared" si="115"/>
        <v>0</v>
      </c>
      <c r="GBU116">
        <f t="shared" si="115"/>
        <v>0</v>
      </c>
      <c r="GBV116">
        <f t="shared" si="115"/>
        <v>0</v>
      </c>
      <c r="GBW116">
        <f t="shared" si="115"/>
        <v>0</v>
      </c>
      <c r="GBX116">
        <f t="shared" si="115"/>
        <v>0</v>
      </c>
      <c r="GBY116">
        <f t="shared" si="115"/>
        <v>0</v>
      </c>
      <c r="GBZ116">
        <f t="shared" si="115"/>
        <v>0</v>
      </c>
      <c r="GCA116">
        <f t="shared" si="115"/>
        <v>0</v>
      </c>
      <c r="GCB116">
        <f t="shared" si="115"/>
        <v>0</v>
      </c>
      <c r="GCC116">
        <f t="shared" si="115"/>
        <v>0</v>
      </c>
      <c r="GCD116">
        <f t="shared" si="115"/>
        <v>0</v>
      </c>
      <c r="GCE116">
        <f t="shared" ref="GCE116:GEP116" si="116">GCE11</f>
        <v>0</v>
      </c>
      <c r="GCF116">
        <f t="shared" si="116"/>
        <v>0</v>
      </c>
      <c r="GCG116">
        <f t="shared" si="116"/>
        <v>0</v>
      </c>
      <c r="GCH116">
        <f t="shared" si="116"/>
        <v>0</v>
      </c>
      <c r="GCI116">
        <f t="shared" si="116"/>
        <v>0</v>
      </c>
      <c r="GCJ116">
        <f t="shared" si="116"/>
        <v>0</v>
      </c>
      <c r="GCK116">
        <f t="shared" si="116"/>
        <v>0</v>
      </c>
      <c r="GCL116">
        <f t="shared" si="116"/>
        <v>0</v>
      </c>
      <c r="GCM116">
        <f t="shared" si="116"/>
        <v>0</v>
      </c>
      <c r="GCN116">
        <f t="shared" si="116"/>
        <v>0</v>
      </c>
      <c r="GCO116">
        <f t="shared" si="116"/>
        <v>0</v>
      </c>
      <c r="GCP116">
        <f t="shared" si="116"/>
        <v>0</v>
      </c>
      <c r="GCQ116">
        <f t="shared" si="116"/>
        <v>0</v>
      </c>
      <c r="GCR116">
        <f t="shared" si="116"/>
        <v>0</v>
      </c>
      <c r="GCS116">
        <f t="shared" si="116"/>
        <v>0</v>
      </c>
      <c r="GCT116">
        <f t="shared" si="116"/>
        <v>0</v>
      </c>
      <c r="GCU116">
        <f t="shared" si="116"/>
        <v>0</v>
      </c>
      <c r="GCV116">
        <f t="shared" si="116"/>
        <v>0</v>
      </c>
      <c r="GCW116">
        <f t="shared" si="116"/>
        <v>0</v>
      </c>
      <c r="GCX116">
        <f t="shared" si="116"/>
        <v>0</v>
      </c>
      <c r="GCY116">
        <f t="shared" si="116"/>
        <v>0</v>
      </c>
      <c r="GCZ116">
        <f t="shared" si="116"/>
        <v>0</v>
      </c>
      <c r="GDA116">
        <f t="shared" si="116"/>
        <v>0</v>
      </c>
      <c r="GDB116">
        <f t="shared" si="116"/>
        <v>0</v>
      </c>
      <c r="GDC116">
        <f t="shared" si="116"/>
        <v>0</v>
      </c>
      <c r="GDD116">
        <f t="shared" si="116"/>
        <v>0</v>
      </c>
      <c r="GDE116">
        <f t="shared" si="116"/>
        <v>0</v>
      </c>
      <c r="GDF116">
        <f t="shared" si="116"/>
        <v>0</v>
      </c>
      <c r="GDG116">
        <f t="shared" si="116"/>
        <v>0</v>
      </c>
      <c r="GDH116">
        <f t="shared" si="116"/>
        <v>0</v>
      </c>
      <c r="GDI116">
        <f t="shared" si="116"/>
        <v>0</v>
      </c>
      <c r="GDJ116">
        <f t="shared" si="116"/>
        <v>0</v>
      </c>
      <c r="GDK116">
        <f t="shared" si="116"/>
        <v>0</v>
      </c>
      <c r="GDL116">
        <f t="shared" si="116"/>
        <v>0</v>
      </c>
      <c r="GDM116">
        <f t="shared" si="116"/>
        <v>0</v>
      </c>
      <c r="GDN116">
        <f t="shared" si="116"/>
        <v>0</v>
      </c>
      <c r="GDO116">
        <f t="shared" si="116"/>
        <v>0</v>
      </c>
      <c r="GDP116">
        <f t="shared" si="116"/>
        <v>0</v>
      </c>
      <c r="GDQ116">
        <f t="shared" si="116"/>
        <v>0</v>
      </c>
      <c r="GDR116">
        <f t="shared" si="116"/>
        <v>0</v>
      </c>
      <c r="GDS116">
        <f t="shared" si="116"/>
        <v>0</v>
      </c>
      <c r="GDT116">
        <f t="shared" si="116"/>
        <v>0</v>
      </c>
      <c r="GDU116">
        <f t="shared" si="116"/>
        <v>0</v>
      </c>
      <c r="GDV116">
        <f t="shared" si="116"/>
        <v>0</v>
      </c>
      <c r="GDW116">
        <f t="shared" si="116"/>
        <v>0</v>
      </c>
      <c r="GDX116">
        <f t="shared" si="116"/>
        <v>0</v>
      </c>
      <c r="GDY116">
        <f t="shared" si="116"/>
        <v>0</v>
      </c>
      <c r="GDZ116">
        <f t="shared" si="116"/>
        <v>0</v>
      </c>
      <c r="GEA116">
        <f t="shared" si="116"/>
        <v>0</v>
      </c>
      <c r="GEB116">
        <f t="shared" si="116"/>
        <v>0</v>
      </c>
      <c r="GEC116">
        <f t="shared" si="116"/>
        <v>0</v>
      </c>
      <c r="GED116">
        <f t="shared" si="116"/>
        <v>0</v>
      </c>
      <c r="GEE116">
        <f t="shared" si="116"/>
        <v>0</v>
      </c>
      <c r="GEF116">
        <f t="shared" si="116"/>
        <v>0</v>
      </c>
      <c r="GEG116">
        <f t="shared" si="116"/>
        <v>0</v>
      </c>
      <c r="GEH116">
        <f t="shared" si="116"/>
        <v>0</v>
      </c>
      <c r="GEI116">
        <f t="shared" si="116"/>
        <v>0</v>
      </c>
      <c r="GEJ116">
        <f t="shared" si="116"/>
        <v>0</v>
      </c>
      <c r="GEK116">
        <f t="shared" si="116"/>
        <v>0</v>
      </c>
      <c r="GEL116">
        <f t="shared" si="116"/>
        <v>0</v>
      </c>
      <c r="GEM116">
        <f t="shared" si="116"/>
        <v>0</v>
      </c>
      <c r="GEN116">
        <f t="shared" si="116"/>
        <v>0</v>
      </c>
      <c r="GEO116">
        <f t="shared" si="116"/>
        <v>0</v>
      </c>
      <c r="GEP116">
        <f t="shared" si="116"/>
        <v>0</v>
      </c>
      <c r="GEQ116">
        <f t="shared" ref="GEQ116:GHB116" si="117">GEQ11</f>
        <v>0</v>
      </c>
      <c r="GER116">
        <f t="shared" si="117"/>
        <v>0</v>
      </c>
      <c r="GES116">
        <f t="shared" si="117"/>
        <v>0</v>
      </c>
      <c r="GET116">
        <f t="shared" si="117"/>
        <v>0</v>
      </c>
      <c r="GEU116">
        <f t="shared" si="117"/>
        <v>0</v>
      </c>
      <c r="GEV116">
        <f t="shared" si="117"/>
        <v>0</v>
      </c>
      <c r="GEW116">
        <f t="shared" si="117"/>
        <v>0</v>
      </c>
      <c r="GEX116">
        <f t="shared" si="117"/>
        <v>0</v>
      </c>
      <c r="GEY116">
        <f t="shared" si="117"/>
        <v>0</v>
      </c>
      <c r="GEZ116">
        <f t="shared" si="117"/>
        <v>0</v>
      </c>
      <c r="GFA116">
        <f t="shared" si="117"/>
        <v>0</v>
      </c>
      <c r="GFB116">
        <f t="shared" si="117"/>
        <v>0</v>
      </c>
      <c r="GFC116">
        <f t="shared" si="117"/>
        <v>0</v>
      </c>
      <c r="GFD116">
        <f t="shared" si="117"/>
        <v>0</v>
      </c>
      <c r="GFE116">
        <f t="shared" si="117"/>
        <v>0</v>
      </c>
      <c r="GFF116">
        <f t="shared" si="117"/>
        <v>0</v>
      </c>
      <c r="GFG116">
        <f t="shared" si="117"/>
        <v>0</v>
      </c>
      <c r="GFH116">
        <f t="shared" si="117"/>
        <v>0</v>
      </c>
      <c r="GFI116">
        <f t="shared" si="117"/>
        <v>0</v>
      </c>
      <c r="GFJ116">
        <f t="shared" si="117"/>
        <v>0</v>
      </c>
      <c r="GFK116">
        <f t="shared" si="117"/>
        <v>0</v>
      </c>
      <c r="GFL116">
        <f t="shared" si="117"/>
        <v>0</v>
      </c>
      <c r="GFM116">
        <f t="shared" si="117"/>
        <v>0</v>
      </c>
      <c r="GFN116">
        <f t="shared" si="117"/>
        <v>0</v>
      </c>
      <c r="GFO116">
        <f t="shared" si="117"/>
        <v>0</v>
      </c>
      <c r="GFP116">
        <f t="shared" si="117"/>
        <v>0</v>
      </c>
      <c r="GFQ116">
        <f t="shared" si="117"/>
        <v>0</v>
      </c>
      <c r="GFR116">
        <f t="shared" si="117"/>
        <v>0</v>
      </c>
      <c r="GFS116">
        <f t="shared" si="117"/>
        <v>0</v>
      </c>
      <c r="GFT116">
        <f t="shared" si="117"/>
        <v>0</v>
      </c>
      <c r="GFU116">
        <f t="shared" si="117"/>
        <v>0</v>
      </c>
      <c r="GFV116">
        <f t="shared" si="117"/>
        <v>0</v>
      </c>
      <c r="GFW116">
        <f t="shared" si="117"/>
        <v>0</v>
      </c>
      <c r="GFX116">
        <f t="shared" si="117"/>
        <v>0</v>
      </c>
      <c r="GFY116">
        <f t="shared" si="117"/>
        <v>0</v>
      </c>
      <c r="GFZ116">
        <f t="shared" si="117"/>
        <v>0</v>
      </c>
      <c r="GGA116">
        <f t="shared" si="117"/>
        <v>0</v>
      </c>
      <c r="GGB116">
        <f t="shared" si="117"/>
        <v>0</v>
      </c>
      <c r="GGC116">
        <f t="shared" si="117"/>
        <v>0</v>
      </c>
      <c r="GGD116">
        <f t="shared" si="117"/>
        <v>0</v>
      </c>
      <c r="GGE116">
        <f t="shared" si="117"/>
        <v>0</v>
      </c>
      <c r="GGF116">
        <f t="shared" si="117"/>
        <v>0</v>
      </c>
      <c r="GGG116">
        <f t="shared" si="117"/>
        <v>0</v>
      </c>
      <c r="GGH116">
        <f t="shared" si="117"/>
        <v>0</v>
      </c>
      <c r="GGI116">
        <f t="shared" si="117"/>
        <v>0</v>
      </c>
      <c r="GGJ116">
        <f t="shared" si="117"/>
        <v>0</v>
      </c>
      <c r="GGK116">
        <f t="shared" si="117"/>
        <v>0</v>
      </c>
      <c r="GGL116">
        <f t="shared" si="117"/>
        <v>0</v>
      </c>
      <c r="GGM116">
        <f t="shared" si="117"/>
        <v>0</v>
      </c>
      <c r="GGN116">
        <f t="shared" si="117"/>
        <v>0</v>
      </c>
      <c r="GGO116">
        <f t="shared" si="117"/>
        <v>0</v>
      </c>
      <c r="GGP116">
        <f t="shared" si="117"/>
        <v>0</v>
      </c>
      <c r="GGQ116">
        <f t="shared" si="117"/>
        <v>0</v>
      </c>
      <c r="GGR116">
        <f t="shared" si="117"/>
        <v>0</v>
      </c>
      <c r="GGS116">
        <f t="shared" si="117"/>
        <v>0</v>
      </c>
      <c r="GGT116">
        <f t="shared" si="117"/>
        <v>0</v>
      </c>
      <c r="GGU116">
        <f t="shared" si="117"/>
        <v>0</v>
      </c>
      <c r="GGV116">
        <f t="shared" si="117"/>
        <v>0</v>
      </c>
      <c r="GGW116">
        <f t="shared" si="117"/>
        <v>0</v>
      </c>
      <c r="GGX116">
        <f t="shared" si="117"/>
        <v>0</v>
      </c>
      <c r="GGY116">
        <f t="shared" si="117"/>
        <v>0</v>
      </c>
      <c r="GGZ116">
        <f t="shared" si="117"/>
        <v>0</v>
      </c>
      <c r="GHA116">
        <f t="shared" si="117"/>
        <v>0</v>
      </c>
      <c r="GHB116">
        <f t="shared" si="117"/>
        <v>0</v>
      </c>
      <c r="GHC116">
        <f t="shared" ref="GHC116:GJN116" si="118">GHC11</f>
        <v>0</v>
      </c>
      <c r="GHD116">
        <f t="shared" si="118"/>
        <v>0</v>
      </c>
      <c r="GHE116">
        <f t="shared" si="118"/>
        <v>0</v>
      </c>
      <c r="GHF116">
        <f t="shared" si="118"/>
        <v>0</v>
      </c>
      <c r="GHG116">
        <f t="shared" si="118"/>
        <v>0</v>
      </c>
      <c r="GHH116">
        <f t="shared" si="118"/>
        <v>0</v>
      </c>
      <c r="GHI116">
        <f t="shared" si="118"/>
        <v>0</v>
      </c>
      <c r="GHJ116">
        <f t="shared" si="118"/>
        <v>0</v>
      </c>
      <c r="GHK116">
        <f t="shared" si="118"/>
        <v>0</v>
      </c>
      <c r="GHL116">
        <f t="shared" si="118"/>
        <v>0</v>
      </c>
      <c r="GHM116">
        <f t="shared" si="118"/>
        <v>0</v>
      </c>
      <c r="GHN116">
        <f t="shared" si="118"/>
        <v>0</v>
      </c>
      <c r="GHO116">
        <f t="shared" si="118"/>
        <v>0</v>
      </c>
      <c r="GHP116">
        <f t="shared" si="118"/>
        <v>0</v>
      </c>
      <c r="GHQ116">
        <f t="shared" si="118"/>
        <v>0</v>
      </c>
      <c r="GHR116">
        <f t="shared" si="118"/>
        <v>0</v>
      </c>
      <c r="GHS116">
        <f t="shared" si="118"/>
        <v>0</v>
      </c>
      <c r="GHT116">
        <f t="shared" si="118"/>
        <v>0</v>
      </c>
      <c r="GHU116">
        <f t="shared" si="118"/>
        <v>0</v>
      </c>
      <c r="GHV116">
        <f t="shared" si="118"/>
        <v>0</v>
      </c>
      <c r="GHW116">
        <f t="shared" si="118"/>
        <v>0</v>
      </c>
      <c r="GHX116">
        <f t="shared" si="118"/>
        <v>0</v>
      </c>
      <c r="GHY116">
        <f t="shared" si="118"/>
        <v>0</v>
      </c>
      <c r="GHZ116">
        <f t="shared" si="118"/>
        <v>0</v>
      </c>
      <c r="GIA116">
        <f t="shared" si="118"/>
        <v>0</v>
      </c>
      <c r="GIB116">
        <f t="shared" si="118"/>
        <v>0</v>
      </c>
      <c r="GIC116">
        <f t="shared" si="118"/>
        <v>0</v>
      </c>
      <c r="GID116">
        <f t="shared" si="118"/>
        <v>0</v>
      </c>
      <c r="GIE116">
        <f t="shared" si="118"/>
        <v>0</v>
      </c>
      <c r="GIF116">
        <f t="shared" si="118"/>
        <v>0</v>
      </c>
      <c r="GIG116">
        <f t="shared" si="118"/>
        <v>0</v>
      </c>
      <c r="GIH116">
        <f t="shared" si="118"/>
        <v>0</v>
      </c>
      <c r="GII116">
        <f t="shared" si="118"/>
        <v>0</v>
      </c>
      <c r="GIJ116">
        <f t="shared" si="118"/>
        <v>0</v>
      </c>
      <c r="GIK116">
        <f t="shared" si="118"/>
        <v>0</v>
      </c>
      <c r="GIL116">
        <f t="shared" si="118"/>
        <v>0</v>
      </c>
      <c r="GIM116">
        <f t="shared" si="118"/>
        <v>0</v>
      </c>
      <c r="GIN116">
        <f t="shared" si="118"/>
        <v>0</v>
      </c>
      <c r="GIO116">
        <f t="shared" si="118"/>
        <v>0</v>
      </c>
      <c r="GIP116">
        <f t="shared" si="118"/>
        <v>0</v>
      </c>
      <c r="GIQ116">
        <f t="shared" si="118"/>
        <v>0</v>
      </c>
      <c r="GIR116">
        <f t="shared" si="118"/>
        <v>0</v>
      </c>
      <c r="GIS116">
        <f t="shared" si="118"/>
        <v>0</v>
      </c>
      <c r="GIT116">
        <f t="shared" si="118"/>
        <v>0</v>
      </c>
      <c r="GIU116">
        <f t="shared" si="118"/>
        <v>0</v>
      </c>
      <c r="GIV116">
        <f t="shared" si="118"/>
        <v>0</v>
      </c>
      <c r="GIW116">
        <f t="shared" si="118"/>
        <v>0</v>
      </c>
      <c r="GIX116">
        <f t="shared" si="118"/>
        <v>0</v>
      </c>
      <c r="GIY116">
        <f t="shared" si="118"/>
        <v>0</v>
      </c>
      <c r="GIZ116">
        <f t="shared" si="118"/>
        <v>0</v>
      </c>
      <c r="GJA116">
        <f t="shared" si="118"/>
        <v>0</v>
      </c>
      <c r="GJB116">
        <f t="shared" si="118"/>
        <v>0</v>
      </c>
      <c r="GJC116">
        <f t="shared" si="118"/>
        <v>0</v>
      </c>
      <c r="GJD116">
        <f t="shared" si="118"/>
        <v>0</v>
      </c>
      <c r="GJE116">
        <f t="shared" si="118"/>
        <v>0</v>
      </c>
      <c r="GJF116">
        <f t="shared" si="118"/>
        <v>0</v>
      </c>
      <c r="GJG116">
        <f t="shared" si="118"/>
        <v>0</v>
      </c>
      <c r="GJH116">
        <f t="shared" si="118"/>
        <v>0</v>
      </c>
      <c r="GJI116">
        <f t="shared" si="118"/>
        <v>0</v>
      </c>
      <c r="GJJ116">
        <f t="shared" si="118"/>
        <v>0</v>
      </c>
      <c r="GJK116">
        <f t="shared" si="118"/>
        <v>0</v>
      </c>
      <c r="GJL116">
        <f t="shared" si="118"/>
        <v>0</v>
      </c>
      <c r="GJM116">
        <f t="shared" si="118"/>
        <v>0</v>
      </c>
      <c r="GJN116">
        <f t="shared" si="118"/>
        <v>0</v>
      </c>
      <c r="GJO116">
        <f t="shared" ref="GJO116:GLZ116" si="119">GJO11</f>
        <v>0</v>
      </c>
      <c r="GJP116">
        <f t="shared" si="119"/>
        <v>0</v>
      </c>
      <c r="GJQ116">
        <f t="shared" si="119"/>
        <v>0</v>
      </c>
      <c r="GJR116">
        <f t="shared" si="119"/>
        <v>0</v>
      </c>
      <c r="GJS116">
        <f t="shared" si="119"/>
        <v>0</v>
      </c>
      <c r="GJT116">
        <f t="shared" si="119"/>
        <v>0</v>
      </c>
      <c r="GJU116">
        <f t="shared" si="119"/>
        <v>0</v>
      </c>
      <c r="GJV116">
        <f t="shared" si="119"/>
        <v>0</v>
      </c>
      <c r="GJW116">
        <f t="shared" si="119"/>
        <v>0</v>
      </c>
      <c r="GJX116">
        <f t="shared" si="119"/>
        <v>0</v>
      </c>
      <c r="GJY116">
        <f t="shared" si="119"/>
        <v>0</v>
      </c>
      <c r="GJZ116">
        <f t="shared" si="119"/>
        <v>0</v>
      </c>
      <c r="GKA116">
        <f t="shared" si="119"/>
        <v>0</v>
      </c>
      <c r="GKB116">
        <f t="shared" si="119"/>
        <v>0</v>
      </c>
      <c r="GKC116">
        <f t="shared" si="119"/>
        <v>0</v>
      </c>
      <c r="GKD116">
        <f t="shared" si="119"/>
        <v>0</v>
      </c>
      <c r="GKE116">
        <f t="shared" si="119"/>
        <v>0</v>
      </c>
      <c r="GKF116">
        <f t="shared" si="119"/>
        <v>0</v>
      </c>
      <c r="GKG116">
        <f t="shared" si="119"/>
        <v>0</v>
      </c>
      <c r="GKH116">
        <f t="shared" si="119"/>
        <v>0</v>
      </c>
      <c r="GKI116">
        <f t="shared" si="119"/>
        <v>0</v>
      </c>
      <c r="GKJ116">
        <f t="shared" si="119"/>
        <v>0</v>
      </c>
      <c r="GKK116">
        <f t="shared" si="119"/>
        <v>0</v>
      </c>
      <c r="GKL116">
        <f t="shared" si="119"/>
        <v>0</v>
      </c>
      <c r="GKM116">
        <f t="shared" si="119"/>
        <v>0</v>
      </c>
      <c r="GKN116">
        <f t="shared" si="119"/>
        <v>0</v>
      </c>
      <c r="GKO116">
        <f t="shared" si="119"/>
        <v>0</v>
      </c>
      <c r="GKP116">
        <f t="shared" si="119"/>
        <v>0</v>
      </c>
      <c r="GKQ116">
        <f t="shared" si="119"/>
        <v>0</v>
      </c>
      <c r="GKR116">
        <f t="shared" si="119"/>
        <v>0</v>
      </c>
      <c r="GKS116">
        <f t="shared" si="119"/>
        <v>0</v>
      </c>
      <c r="GKT116">
        <f t="shared" si="119"/>
        <v>0</v>
      </c>
      <c r="GKU116">
        <f t="shared" si="119"/>
        <v>0</v>
      </c>
      <c r="GKV116">
        <f t="shared" si="119"/>
        <v>0</v>
      </c>
      <c r="GKW116">
        <f t="shared" si="119"/>
        <v>0</v>
      </c>
      <c r="GKX116">
        <f t="shared" si="119"/>
        <v>0</v>
      </c>
      <c r="GKY116">
        <f t="shared" si="119"/>
        <v>0</v>
      </c>
      <c r="GKZ116">
        <f t="shared" si="119"/>
        <v>0</v>
      </c>
      <c r="GLA116">
        <f t="shared" si="119"/>
        <v>0</v>
      </c>
      <c r="GLB116">
        <f t="shared" si="119"/>
        <v>0</v>
      </c>
      <c r="GLC116">
        <f t="shared" si="119"/>
        <v>0</v>
      </c>
      <c r="GLD116">
        <f t="shared" si="119"/>
        <v>0</v>
      </c>
      <c r="GLE116">
        <f t="shared" si="119"/>
        <v>0</v>
      </c>
      <c r="GLF116">
        <f t="shared" si="119"/>
        <v>0</v>
      </c>
      <c r="GLG116">
        <f t="shared" si="119"/>
        <v>0</v>
      </c>
      <c r="GLH116">
        <f t="shared" si="119"/>
        <v>0</v>
      </c>
      <c r="GLI116">
        <f t="shared" si="119"/>
        <v>0</v>
      </c>
      <c r="GLJ116">
        <f t="shared" si="119"/>
        <v>0</v>
      </c>
      <c r="GLK116">
        <f t="shared" si="119"/>
        <v>0</v>
      </c>
      <c r="GLL116">
        <f t="shared" si="119"/>
        <v>0</v>
      </c>
      <c r="GLM116">
        <f t="shared" si="119"/>
        <v>0</v>
      </c>
      <c r="GLN116">
        <f t="shared" si="119"/>
        <v>0</v>
      </c>
      <c r="GLO116">
        <f t="shared" si="119"/>
        <v>0</v>
      </c>
      <c r="GLP116">
        <f t="shared" si="119"/>
        <v>0</v>
      </c>
      <c r="GLQ116">
        <f t="shared" si="119"/>
        <v>0</v>
      </c>
      <c r="GLR116">
        <f t="shared" si="119"/>
        <v>0</v>
      </c>
      <c r="GLS116">
        <f t="shared" si="119"/>
        <v>0</v>
      </c>
      <c r="GLT116">
        <f t="shared" si="119"/>
        <v>0</v>
      </c>
      <c r="GLU116">
        <f t="shared" si="119"/>
        <v>0</v>
      </c>
      <c r="GLV116">
        <f t="shared" si="119"/>
        <v>0</v>
      </c>
      <c r="GLW116">
        <f t="shared" si="119"/>
        <v>0</v>
      </c>
      <c r="GLX116">
        <f t="shared" si="119"/>
        <v>0</v>
      </c>
      <c r="GLY116">
        <f t="shared" si="119"/>
        <v>0</v>
      </c>
      <c r="GLZ116">
        <f t="shared" si="119"/>
        <v>0</v>
      </c>
      <c r="GMA116">
        <f t="shared" ref="GMA116:GOL116" si="120">GMA11</f>
        <v>0</v>
      </c>
      <c r="GMB116">
        <f t="shared" si="120"/>
        <v>0</v>
      </c>
      <c r="GMC116">
        <f t="shared" si="120"/>
        <v>0</v>
      </c>
      <c r="GMD116">
        <f t="shared" si="120"/>
        <v>0</v>
      </c>
      <c r="GME116">
        <f t="shared" si="120"/>
        <v>0</v>
      </c>
      <c r="GMF116">
        <f t="shared" si="120"/>
        <v>0</v>
      </c>
      <c r="GMG116">
        <f t="shared" si="120"/>
        <v>0</v>
      </c>
      <c r="GMH116">
        <f t="shared" si="120"/>
        <v>0</v>
      </c>
      <c r="GMI116">
        <f t="shared" si="120"/>
        <v>0</v>
      </c>
      <c r="GMJ116">
        <f t="shared" si="120"/>
        <v>0</v>
      </c>
      <c r="GMK116">
        <f t="shared" si="120"/>
        <v>0</v>
      </c>
      <c r="GML116">
        <f t="shared" si="120"/>
        <v>0</v>
      </c>
      <c r="GMM116">
        <f t="shared" si="120"/>
        <v>0</v>
      </c>
      <c r="GMN116">
        <f t="shared" si="120"/>
        <v>0</v>
      </c>
      <c r="GMO116">
        <f t="shared" si="120"/>
        <v>0</v>
      </c>
      <c r="GMP116">
        <f t="shared" si="120"/>
        <v>0</v>
      </c>
      <c r="GMQ116">
        <f t="shared" si="120"/>
        <v>0</v>
      </c>
      <c r="GMR116">
        <f t="shared" si="120"/>
        <v>0</v>
      </c>
      <c r="GMS116">
        <f t="shared" si="120"/>
        <v>0</v>
      </c>
      <c r="GMT116">
        <f t="shared" si="120"/>
        <v>0</v>
      </c>
      <c r="GMU116">
        <f t="shared" si="120"/>
        <v>0</v>
      </c>
      <c r="GMV116">
        <f t="shared" si="120"/>
        <v>0</v>
      </c>
      <c r="GMW116">
        <f t="shared" si="120"/>
        <v>0</v>
      </c>
      <c r="GMX116">
        <f t="shared" si="120"/>
        <v>0</v>
      </c>
      <c r="GMY116">
        <f t="shared" si="120"/>
        <v>0</v>
      </c>
      <c r="GMZ116">
        <f t="shared" si="120"/>
        <v>0</v>
      </c>
      <c r="GNA116">
        <f t="shared" si="120"/>
        <v>0</v>
      </c>
      <c r="GNB116">
        <f t="shared" si="120"/>
        <v>0</v>
      </c>
      <c r="GNC116">
        <f t="shared" si="120"/>
        <v>0</v>
      </c>
      <c r="GND116">
        <f t="shared" si="120"/>
        <v>0</v>
      </c>
      <c r="GNE116">
        <f t="shared" si="120"/>
        <v>0</v>
      </c>
      <c r="GNF116">
        <f t="shared" si="120"/>
        <v>0</v>
      </c>
      <c r="GNG116">
        <f t="shared" si="120"/>
        <v>0</v>
      </c>
      <c r="GNH116">
        <f t="shared" si="120"/>
        <v>0</v>
      </c>
      <c r="GNI116">
        <f t="shared" si="120"/>
        <v>0</v>
      </c>
      <c r="GNJ116">
        <f t="shared" si="120"/>
        <v>0</v>
      </c>
      <c r="GNK116">
        <f t="shared" si="120"/>
        <v>0</v>
      </c>
      <c r="GNL116">
        <f t="shared" si="120"/>
        <v>0</v>
      </c>
      <c r="GNM116">
        <f t="shared" si="120"/>
        <v>0</v>
      </c>
      <c r="GNN116">
        <f t="shared" si="120"/>
        <v>0</v>
      </c>
      <c r="GNO116">
        <f t="shared" si="120"/>
        <v>0</v>
      </c>
      <c r="GNP116">
        <f t="shared" si="120"/>
        <v>0</v>
      </c>
      <c r="GNQ116">
        <f t="shared" si="120"/>
        <v>0</v>
      </c>
      <c r="GNR116">
        <f t="shared" si="120"/>
        <v>0</v>
      </c>
      <c r="GNS116">
        <f t="shared" si="120"/>
        <v>0</v>
      </c>
      <c r="GNT116">
        <f t="shared" si="120"/>
        <v>0</v>
      </c>
      <c r="GNU116">
        <f t="shared" si="120"/>
        <v>0</v>
      </c>
      <c r="GNV116">
        <f t="shared" si="120"/>
        <v>0</v>
      </c>
      <c r="GNW116">
        <f t="shared" si="120"/>
        <v>0</v>
      </c>
      <c r="GNX116">
        <f t="shared" si="120"/>
        <v>0</v>
      </c>
      <c r="GNY116">
        <f t="shared" si="120"/>
        <v>0</v>
      </c>
      <c r="GNZ116">
        <f t="shared" si="120"/>
        <v>0</v>
      </c>
      <c r="GOA116">
        <f t="shared" si="120"/>
        <v>0</v>
      </c>
      <c r="GOB116">
        <f t="shared" si="120"/>
        <v>0</v>
      </c>
      <c r="GOC116">
        <f t="shared" si="120"/>
        <v>0</v>
      </c>
      <c r="GOD116">
        <f t="shared" si="120"/>
        <v>0</v>
      </c>
      <c r="GOE116">
        <f t="shared" si="120"/>
        <v>0</v>
      </c>
      <c r="GOF116">
        <f t="shared" si="120"/>
        <v>0</v>
      </c>
      <c r="GOG116">
        <f t="shared" si="120"/>
        <v>0</v>
      </c>
      <c r="GOH116">
        <f t="shared" si="120"/>
        <v>0</v>
      </c>
      <c r="GOI116">
        <f t="shared" si="120"/>
        <v>0</v>
      </c>
      <c r="GOJ116">
        <f t="shared" si="120"/>
        <v>0</v>
      </c>
      <c r="GOK116">
        <f t="shared" si="120"/>
        <v>0</v>
      </c>
      <c r="GOL116">
        <f t="shared" si="120"/>
        <v>0</v>
      </c>
      <c r="GOM116">
        <f t="shared" ref="GOM116:GQX116" si="121">GOM11</f>
        <v>0</v>
      </c>
      <c r="GON116">
        <f t="shared" si="121"/>
        <v>0</v>
      </c>
      <c r="GOO116">
        <f t="shared" si="121"/>
        <v>0</v>
      </c>
      <c r="GOP116">
        <f t="shared" si="121"/>
        <v>0</v>
      </c>
      <c r="GOQ116">
        <f t="shared" si="121"/>
        <v>0</v>
      </c>
      <c r="GOR116">
        <f t="shared" si="121"/>
        <v>0</v>
      </c>
      <c r="GOS116">
        <f t="shared" si="121"/>
        <v>0</v>
      </c>
      <c r="GOT116">
        <f t="shared" si="121"/>
        <v>0</v>
      </c>
      <c r="GOU116">
        <f t="shared" si="121"/>
        <v>0</v>
      </c>
      <c r="GOV116">
        <f t="shared" si="121"/>
        <v>0</v>
      </c>
      <c r="GOW116">
        <f t="shared" si="121"/>
        <v>0</v>
      </c>
      <c r="GOX116">
        <f t="shared" si="121"/>
        <v>0</v>
      </c>
      <c r="GOY116">
        <f t="shared" si="121"/>
        <v>0</v>
      </c>
      <c r="GOZ116">
        <f t="shared" si="121"/>
        <v>0</v>
      </c>
      <c r="GPA116">
        <f t="shared" si="121"/>
        <v>0</v>
      </c>
      <c r="GPB116">
        <f t="shared" si="121"/>
        <v>0</v>
      </c>
      <c r="GPC116">
        <f t="shared" si="121"/>
        <v>0</v>
      </c>
      <c r="GPD116">
        <f t="shared" si="121"/>
        <v>0</v>
      </c>
      <c r="GPE116">
        <f t="shared" si="121"/>
        <v>0</v>
      </c>
      <c r="GPF116">
        <f t="shared" si="121"/>
        <v>0</v>
      </c>
      <c r="GPG116">
        <f t="shared" si="121"/>
        <v>0</v>
      </c>
      <c r="GPH116">
        <f t="shared" si="121"/>
        <v>0</v>
      </c>
      <c r="GPI116">
        <f t="shared" si="121"/>
        <v>0</v>
      </c>
      <c r="GPJ116">
        <f t="shared" si="121"/>
        <v>0</v>
      </c>
      <c r="GPK116">
        <f t="shared" si="121"/>
        <v>0</v>
      </c>
      <c r="GPL116">
        <f t="shared" si="121"/>
        <v>0</v>
      </c>
      <c r="GPM116">
        <f t="shared" si="121"/>
        <v>0</v>
      </c>
      <c r="GPN116">
        <f t="shared" si="121"/>
        <v>0</v>
      </c>
      <c r="GPO116">
        <f t="shared" si="121"/>
        <v>0</v>
      </c>
      <c r="GPP116">
        <f t="shared" si="121"/>
        <v>0</v>
      </c>
      <c r="GPQ116">
        <f t="shared" si="121"/>
        <v>0</v>
      </c>
      <c r="GPR116">
        <f t="shared" si="121"/>
        <v>0</v>
      </c>
      <c r="GPS116">
        <f t="shared" si="121"/>
        <v>0</v>
      </c>
      <c r="GPT116">
        <f t="shared" si="121"/>
        <v>0</v>
      </c>
      <c r="GPU116">
        <f t="shared" si="121"/>
        <v>0</v>
      </c>
      <c r="GPV116">
        <f t="shared" si="121"/>
        <v>0</v>
      </c>
      <c r="GPW116">
        <f t="shared" si="121"/>
        <v>0</v>
      </c>
      <c r="GPX116">
        <f t="shared" si="121"/>
        <v>0</v>
      </c>
      <c r="GPY116">
        <f t="shared" si="121"/>
        <v>0</v>
      </c>
      <c r="GPZ116">
        <f t="shared" si="121"/>
        <v>0</v>
      </c>
      <c r="GQA116">
        <f t="shared" si="121"/>
        <v>0</v>
      </c>
      <c r="GQB116">
        <f t="shared" si="121"/>
        <v>0</v>
      </c>
      <c r="GQC116">
        <f t="shared" si="121"/>
        <v>0</v>
      </c>
      <c r="GQD116">
        <f t="shared" si="121"/>
        <v>0</v>
      </c>
      <c r="GQE116">
        <f t="shared" si="121"/>
        <v>0</v>
      </c>
      <c r="GQF116">
        <f t="shared" si="121"/>
        <v>0</v>
      </c>
      <c r="GQG116">
        <f t="shared" si="121"/>
        <v>0</v>
      </c>
      <c r="GQH116">
        <f t="shared" si="121"/>
        <v>0</v>
      </c>
      <c r="GQI116">
        <f t="shared" si="121"/>
        <v>0</v>
      </c>
      <c r="GQJ116">
        <f t="shared" si="121"/>
        <v>0</v>
      </c>
      <c r="GQK116">
        <f t="shared" si="121"/>
        <v>0</v>
      </c>
      <c r="GQL116">
        <f t="shared" si="121"/>
        <v>0</v>
      </c>
      <c r="GQM116">
        <f t="shared" si="121"/>
        <v>0</v>
      </c>
      <c r="GQN116">
        <f t="shared" si="121"/>
        <v>0</v>
      </c>
      <c r="GQO116">
        <f t="shared" si="121"/>
        <v>0</v>
      </c>
      <c r="GQP116">
        <f t="shared" si="121"/>
        <v>0</v>
      </c>
      <c r="GQQ116">
        <f t="shared" si="121"/>
        <v>0</v>
      </c>
      <c r="GQR116">
        <f t="shared" si="121"/>
        <v>0</v>
      </c>
      <c r="GQS116">
        <f t="shared" si="121"/>
        <v>0</v>
      </c>
      <c r="GQT116">
        <f t="shared" si="121"/>
        <v>0</v>
      </c>
      <c r="GQU116">
        <f t="shared" si="121"/>
        <v>0</v>
      </c>
      <c r="GQV116">
        <f t="shared" si="121"/>
        <v>0</v>
      </c>
      <c r="GQW116">
        <f t="shared" si="121"/>
        <v>0</v>
      </c>
      <c r="GQX116">
        <f t="shared" si="121"/>
        <v>0</v>
      </c>
      <c r="GQY116">
        <f t="shared" ref="GQY116:GTJ116" si="122">GQY11</f>
        <v>0</v>
      </c>
      <c r="GQZ116">
        <f t="shared" si="122"/>
        <v>0</v>
      </c>
      <c r="GRA116">
        <f t="shared" si="122"/>
        <v>0</v>
      </c>
      <c r="GRB116">
        <f t="shared" si="122"/>
        <v>0</v>
      </c>
      <c r="GRC116">
        <f t="shared" si="122"/>
        <v>0</v>
      </c>
      <c r="GRD116">
        <f t="shared" si="122"/>
        <v>0</v>
      </c>
      <c r="GRE116">
        <f t="shared" si="122"/>
        <v>0</v>
      </c>
      <c r="GRF116">
        <f t="shared" si="122"/>
        <v>0</v>
      </c>
      <c r="GRG116">
        <f t="shared" si="122"/>
        <v>0</v>
      </c>
      <c r="GRH116">
        <f t="shared" si="122"/>
        <v>0</v>
      </c>
      <c r="GRI116">
        <f t="shared" si="122"/>
        <v>0</v>
      </c>
      <c r="GRJ116">
        <f t="shared" si="122"/>
        <v>0</v>
      </c>
      <c r="GRK116">
        <f t="shared" si="122"/>
        <v>0</v>
      </c>
      <c r="GRL116">
        <f t="shared" si="122"/>
        <v>0</v>
      </c>
      <c r="GRM116">
        <f t="shared" si="122"/>
        <v>0</v>
      </c>
      <c r="GRN116">
        <f t="shared" si="122"/>
        <v>0</v>
      </c>
      <c r="GRO116">
        <f t="shared" si="122"/>
        <v>0</v>
      </c>
      <c r="GRP116">
        <f t="shared" si="122"/>
        <v>0</v>
      </c>
      <c r="GRQ116">
        <f t="shared" si="122"/>
        <v>0</v>
      </c>
      <c r="GRR116">
        <f t="shared" si="122"/>
        <v>0</v>
      </c>
      <c r="GRS116">
        <f t="shared" si="122"/>
        <v>0</v>
      </c>
      <c r="GRT116">
        <f t="shared" si="122"/>
        <v>0</v>
      </c>
      <c r="GRU116">
        <f t="shared" si="122"/>
        <v>0</v>
      </c>
      <c r="GRV116">
        <f t="shared" si="122"/>
        <v>0</v>
      </c>
      <c r="GRW116">
        <f t="shared" si="122"/>
        <v>0</v>
      </c>
      <c r="GRX116">
        <f t="shared" si="122"/>
        <v>0</v>
      </c>
      <c r="GRY116">
        <f t="shared" si="122"/>
        <v>0</v>
      </c>
      <c r="GRZ116">
        <f t="shared" si="122"/>
        <v>0</v>
      </c>
      <c r="GSA116">
        <f t="shared" si="122"/>
        <v>0</v>
      </c>
      <c r="GSB116">
        <f t="shared" si="122"/>
        <v>0</v>
      </c>
      <c r="GSC116">
        <f t="shared" si="122"/>
        <v>0</v>
      </c>
      <c r="GSD116">
        <f t="shared" si="122"/>
        <v>0</v>
      </c>
      <c r="GSE116">
        <f t="shared" si="122"/>
        <v>0</v>
      </c>
      <c r="GSF116">
        <f t="shared" si="122"/>
        <v>0</v>
      </c>
      <c r="GSG116">
        <f t="shared" si="122"/>
        <v>0</v>
      </c>
      <c r="GSH116">
        <f t="shared" si="122"/>
        <v>0</v>
      </c>
      <c r="GSI116">
        <f t="shared" si="122"/>
        <v>0</v>
      </c>
      <c r="GSJ116">
        <f t="shared" si="122"/>
        <v>0</v>
      </c>
      <c r="GSK116">
        <f t="shared" si="122"/>
        <v>0</v>
      </c>
      <c r="GSL116">
        <f t="shared" si="122"/>
        <v>0</v>
      </c>
      <c r="GSM116">
        <f t="shared" si="122"/>
        <v>0</v>
      </c>
      <c r="GSN116">
        <f t="shared" si="122"/>
        <v>0</v>
      </c>
      <c r="GSO116">
        <f t="shared" si="122"/>
        <v>0</v>
      </c>
      <c r="GSP116">
        <f t="shared" si="122"/>
        <v>0</v>
      </c>
      <c r="GSQ116">
        <f t="shared" si="122"/>
        <v>0</v>
      </c>
      <c r="GSR116">
        <f t="shared" si="122"/>
        <v>0</v>
      </c>
      <c r="GSS116">
        <f t="shared" si="122"/>
        <v>0</v>
      </c>
      <c r="GST116">
        <f t="shared" si="122"/>
        <v>0</v>
      </c>
      <c r="GSU116">
        <f t="shared" si="122"/>
        <v>0</v>
      </c>
      <c r="GSV116">
        <f t="shared" si="122"/>
        <v>0</v>
      </c>
      <c r="GSW116">
        <f t="shared" si="122"/>
        <v>0</v>
      </c>
      <c r="GSX116">
        <f t="shared" si="122"/>
        <v>0</v>
      </c>
      <c r="GSY116">
        <f t="shared" si="122"/>
        <v>0</v>
      </c>
      <c r="GSZ116">
        <f t="shared" si="122"/>
        <v>0</v>
      </c>
      <c r="GTA116">
        <f t="shared" si="122"/>
        <v>0</v>
      </c>
      <c r="GTB116">
        <f t="shared" si="122"/>
        <v>0</v>
      </c>
      <c r="GTC116">
        <f t="shared" si="122"/>
        <v>0</v>
      </c>
      <c r="GTD116">
        <f t="shared" si="122"/>
        <v>0</v>
      </c>
      <c r="GTE116">
        <f t="shared" si="122"/>
        <v>0</v>
      </c>
      <c r="GTF116">
        <f t="shared" si="122"/>
        <v>0</v>
      </c>
      <c r="GTG116">
        <f t="shared" si="122"/>
        <v>0</v>
      </c>
      <c r="GTH116">
        <f t="shared" si="122"/>
        <v>0</v>
      </c>
      <c r="GTI116">
        <f t="shared" si="122"/>
        <v>0</v>
      </c>
      <c r="GTJ116">
        <f t="shared" si="122"/>
        <v>0</v>
      </c>
      <c r="GTK116">
        <f t="shared" ref="GTK116:GVV116" si="123">GTK11</f>
        <v>0</v>
      </c>
      <c r="GTL116">
        <f t="shared" si="123"/>
        <v>0</v>
      </c>
      <c r="GTM116">
        <f t="shared" si="123"/>
        <v>0</v>
      </c>
      <c r="GTN116">
        <f t="shared" si="123"/>
        <v>0</v>
      </c>
      <c r="GTO116">
        <f t="shared" si="123"/>
        <v>0</v>
      </c>
      <c r="GTP116">
        <f t="shared" si="123"/>
        <v>0</v>
      </c>
      <c r="GTQ116">
        <f t="shared" si="123"/>
        <v>0</v>
      </c>
      <c r="GTR116">
        <f t="shared" si="123"/>
        <v>0</v>
      </c>
      <c r="GTS116">
        <f t="shared" si="123"/>
        <v>0</v>
      </c>
      <c r="GTT116">
        <f t="shared" si="123"/>
        <v>0</v>
      </c>
      <c r="GTU116">
        <f t="shared" si="123"/>
        <v>0</v>
      </c>
      <c r="GTV116">
        <f t="shared" si="123"/>
        <v>0</v>
      </c>
      <c r="GTW116">
        <f t="shared" si="123"/>
        <v>0</v>
      </c>
      <c r="GTX116">
        <f t="shared" si="123"/>
        <v>0</v>
      </c>
      <c r="GTY116">
        <f t="shared" si="123"/>
        <v>0</v>
      </c>
      <c r="GTZ116">
        <f t="shared" si="123"/>
        <v>0</v>
      </c>
      <c r="GUA116">
        <f t="shared" si="123"/>
        <v>0</v>
      </c>
      <c r="GUB116">
        <f t="shared" si="123"/>
        <v>0</v>
      </c>
      <c r="GUC116">
        <f t="shared" si="123"/>
        <v>0</v>
      </c>
      <c r="GUD116">
        <f t="shared" si="123"/>
        <v>0</v>
      </c>
      <c r="GUE116">
        <f t="shared" si="123"/>
        <v>0</v>
      </c>
      <c r="GUF116">
        <f t="shared" si="123"/>
        <v>0</v>
      </c>
      <c r="GUG116">
        <f t="shared" si="123"/>
        <v>0</v>
      </c>
      <c r="GUH116">
        <f t="shared" si="123"/>
        <v>0</v>
      </c>
      <c r="GUI116">
        <f t="shared" si="123"/>
        <v>0</v>
      </c>
      <c r="GUJ116">
        <f t="shared" si="123"/>
        <v>0</v>
      </c>
      <c r="GUK116">
        <f t="shared" si="123"/>
        <v>0</v>
      </c>
      <c r="GUL116">
        <f t="shared" si="123"/>
        <v>0</v>
      </c>
      <c r="GUM116">
        <f t="shared" si="123"/>
        <v>0</v>
      </c>
      <c r="GUN116">
        <f t="shared" si="123"/>
        <v>0</v>
      </c>
      <c r="GUO116">
        <f t="shared" si="123"/>
        <v>0</v>
      </c>
      <c r="GUP116">
        <f t="shared" si="123"/>
        <v>0</v>
      </c>
      <c r="GUQ116">
        <f t="shared" si="123"/>
        <v>0</v>
      </c>
      <c r="GUR116">
        <f t="shared" si="123"/>
        <v>0</v>
      </c>
      <c r="GUS116">
        <f t="shared" si="123"/>
        <v>0</v>
      </c>
      <c r="GUT116">
        <f t="shared" si="123"/>
        <v>0</v>
      </c>
      <c r="GUU116">
        <f t="shared" si="123"/>
        <v>0</v>
      </c>
      <c r="GUV116">
        <f t="shared" si="123"/>
        <v>0</v>
      </c>
      <c r="GUW116">
        <f t="shared" si="123"/>
        <v>0</v>
      </c>
      <c r="GUX116">
        <f t="shared" si="123"/>
        <v>0</v>
      </c>
      <c r="GUY116">
        <f t="shared" si="123"/>
        <v>0</v>
      </c>
      <c r="GUZ116">
        <f t="shared" si="123"/>
        <v>0</v>
      </c>
      <c r="GVA116">
        <f t="shared" si="123"/>
        <v>0</v>
      </c>
      <c r="GVB116">
        <f t="shared" si="123"/>
        <v>0</v>
      </c>
      <c r="GVC116">
        <f t="shared" si="123"/>
        <v>0</v>
      </c>
      <c r="GVD116">
        <f t="shared" si="123"/>
        <v>0</v>
      </c>
      <c r="GVE116">
        <f t="shared" si="123"/>
        <v>0</v>
      </c>
      <c r="GVF116">
        <f t="shared" si="123"/>
        <v>0</v>
      </c>
      <c r="GVG116">
        <f t="shared" si="123"/>
        <v>0</v>
      </c>
      <c r="GVH116">
        <f t="shared" si="123"/>
        <v>0</v>
      </c>
      <c r="GVI116">
        <f t="shared" si="123"/>
        <v>0</v>
      </c>
      <c r="GVJ116">
        <f t="shared" si="123"/>
        <v>0</v>
      </c>
      <c r="GVK116">
        <f t="shared" si="123"/>
        <v>0</v>
      </c>
      <c r="GVL116">
        <f t="shared" si="123"/>
        <v>0</v>
      </c>
      <c r="GVM116">
        <f t="shared" si="123"/>
        <v>0</v>
      </c>
      <c r="GVN116">
        <f t="shared" si="123"/>
        <v>0</v>
      </c>
      <c r="GVO116">
        <f t="shared" si="123"/>
        <v>0</v>
      </c>
      <c r="GVP116">
        <f t="shared" si="123"/>
        <v>0</v>
      </c>
      <c r="GVQ116">
        <f t="shared" si="123"/>
        <v>0</v>
      </c>
      <c r="GVR116">
        <f t="shared" si="123"/>
        <v>0</v>
      </c>
      <c r="GVS116">
        <f t="shared" si="123"/>
        <v>0</v>
      </c>
      <c r="GVT116">
        <f t="shared" si="123"/>
        <v>0</v>
      </c>
      <c r="GVU116">
        <f t="shared" si="123"/>
        <v>0</v>
      </c>
      <c r="GVV116">
        <f t="shared" si="123"/>
        <v>0</v>
      </c>
      <c r="GVW116">
        <f t="shared" ref="GVW116:GYH116" si="124">GVW11</f>
        <v>0</v>
      </c>
      <c r="GVX116">
        <f t="shared" si="124"/>
        <v>0</v>
      </c>
      <c r="GVY116">
        <f t="shared" si="124"/>
        <v>0</v>
      </c>
      <c r="GVZ116">
        <f t="shared" si="124"/>
        <v>0</v>
      </c>
      <c r="GWA116">
        <f t="shared" si="124"/>
        <v>0</v>
      </c>
      <c r="GWB116">
        <f t="shared" si="124"/>
        <v>0</v>
      </c>
      <c r="GWC116">
        <f t="shared" si="124"/>
        <v>0</v>
      </c>
      <c r="GWD116">
        <f t="shared" si="124"/>
        <v>0</v>
      </c>
      <c r="GWE116">
        <f t="shared" si="124"/>
        <v>0</v>
      </c>
      <c r="GWF116">
        <f t="shared" si="124"/>
        <v>0</v>
      </c>
      <c r="GWG116">
        <f t="shared" si="124"/>
        <v>0</v>
      </c>
      <c r="GWH116">
        <f t="shared" si="124"/>
        <v>0</v>
      </c>
      <c r="GWI116">
        <f t="shared" si="124"/>
        <v>0</v>
      </c>
      <c r="GWJ116">
        <f t="shared" si="124"/>
        <v>0</v>
      </c>
      <c r="GWK116">
        <f t="shared" si="124"/>
        <v>0</v>
      </c>
      <c r="GWL116">
        <f t="shared" si="124"/>
        <v>0</v>
      </c>
      <c r="GWM116">
        <f t="shared" si="124"/>
        <v>0</v>
      </c>
      <c r="GWN116">
        <f t="shared" si="124"/>
        <v>0</v>
      </c>
      <c r="GWO116">
        <f t="shared" si="124"/>
        <v>0</v>
      </c>
      <c r="GWP116">
        <f t="shared" si="124"/>
        <v>0</v>
      </c>
      <c r="GWQ116">
        <f t="shared" si="124"/>
        <v>0</v>
      </c>
      <c r="GWR116">
        <f t="shared" si="124"/>
        <v>0</v>
      </c>
      <c r="GWS116">
        <f t="shared" si="124"/>
        <v>0</v>
      </c>
      <c r="GWT116">
        <f t="shared" si="124"/>
        <v>0</v>
      </c>
      <c r="GWU116">
        <f t="shared" si="124"/>
        <v>0</v>
      </c>
      <c r="GWV116">
        <f t="shared" si="124"/>
        <v>0</v>
      </c>
      <c r="GWW116">
        <f t="shared" si="124"/>
        <v>0</v>
      </c>
      <c r="GWX116">
        <f t="shared" si="124"/>
        <v>0</v>
      </c>
      <c r="GWY116">
        <f t="shared" si="124"/>
        <v>0</v>
      </c>
      <c r="GWZ116">
        <f t="shared" si="124"/>
        <v>0</v>
      </c>
      <c r="GXA116">
        <f t="shared" si="124"/>
        <v>0</v>
      </c>
      <c r="GXB116">
        <f t="shared" si="124"/>
        <v>0</v>
      </c>
      <c r="GXC116">
        <f t="shared" si="124"/>
        <v>0</v>
      </c>
      <c r="GXD116">
        <f t="shared" si="124"/>
        <v>0</v>
      </c>
      <c r="GXE116">
        <f t="shared" si="124"/>
        <v>0</v>
      </c>
      <c r="GXF116">
        <f t="shared" si="124"/>
        <v>0</v>
      </c>
      <c r="GXG116">
        <f t="shared" si="124"/>
        <v>0</v>
      </c>
      <c r="GXH116">
        <f t="shared" si="124"/>
        <v>0</v>
      </c>
      <c r="GXI116">
        <f t="shared" si="124"/>
        <v>0</v>
      </c>
      <c r="GXJ116">
        <f t="shared" si="124"/>
        <v>0</v>
      </c>
      <c r="GXK116">
        <f t="shared" si="124"/>
        <v>0</v>
      </c>
      <c r="GXL116">
        <f t="shared" si="124"/>
        <v>0</v>
      </c>
      <c r="GXM116">
        <f t="shared" si="124"/>
        <v>0</v>
      </c>
      <c r="GXN116">
        <f t="shared" si="124"/>
        <v>0</v>
      </c>
      <c r="GXO116">
        <f t="shared" si="124"/>
        <v>0</v>
      </c>
      <c r="GXP116">
        <f t="shared" si="124"/>
        <v>0</v>
      </c>
      <c r="GXQ116">
        <f t="shared" si="124"/>
        <v>0</v>
      </c>
      <c r="GXR116">
        <f t="shared" si="124"/>
        <v>0</v>
      </c>
      <c r="GXS116">
        <f t="shared" si="124"/>
        <v>0</v>
      </c>
      <c r="GXT116">
        <f t="shared" si="124"/>
        <v>0</v>
      </c>
      <c r="GXU116">
        <f t="shared" si="124"/>
        <v>0</v>
      </c>
      <c r="GXV116">
        <f t="shared" si="124"/>
        <v>0</v>
      </c>
      <c r="GXW116">
        <f t="shared" si="124"/>
        <v>0</v>
      </c>
      <c r="GXX116">
        <f t="shared" si="124"/>
        <v>0</v>
      </c>
      <c r="GXY116">
        <f t="shared" si="124"/>
        <v>0</v>
      </c>
      <c r="GXZ116">
        <f t="shared" si="124"/>
        <v>0</v>
      </c>
      <c r="GYA116">
        <f t="shared" si="124"/>
        <v>0</v>
      </c>
      <c r="GYB116">
        <f t="shared" si="124"/>
        <v>0</v>
      </c>
      <c r="GYC116">
        <f t="shared" si="124"/>
        <v>0</v>
      </c>
      <c r="GYD116">
        <f t="shared" si="124"/>
        <v>0</v>
      </c>
      <c r="GYE116">
        <f t="shared" si="124"/>
        <v>0</v>
      </c>
      <c r="GYF116">
        <f t="shared" si="124"/>
        <v>0</v>
      </c>
      <c r="GYG116">
        <f t="shared" si="124"/>
        <v>0</v>
      </c>
      <c r="GYH116">
        <f t="shared" si="124"/>
        <v>0</v>
      </c>
      <c r="GYI116">
        <f t="shared" ref="GYI116:HAT116" si="125">GYI11</f>
        <v>0</v>
      </c>
      <c r="GYJ116">
        <f t="shared" si="125"/>
        <v>0</v>
      </c>
      <c r="GYK116">
        <f t="shared" si="125"/>
        <v>0</v>
      </c>
      <c r="GYL116">
        <f t="shared" si="125"/>
        <v>0</v>
      </c>
      <c r="GYM116">
        <f t="shared" si="125"/>
        <v>0</v>
      </c>
      <c r="GYN116">
        <f t="shared" si="125"/>
        <v>0</v>
      </c>
      <c r="GYO116">
        <f t="shared" si="125"/>
        <v>0</v>
      </c>
      <c r="GYP116">
        <f t="shared" si="125"/>
        <v>0</v>
      </c>
      <c r="GYQ116">
        <f t="shared" si="125"/>
        <v>0</v>
      </c>
      <c r="GYR116">
        <f t="shared" si="125"/>
        <v>0</v>
      </c>
      <c r="GYS116">
        <f t="shared" si="125"/>
        <v>0</v>
      </c>
      <c r="GYT116">
        <f t="shared" si="125"/>
        <v>0</v>
      </c>
      <c r="GYU116">
        <f t="shared" si="125"/>
        <v>0</v>
      </c>
      <c r="GYV116">
        <f t="shared" si="125"/>
        <v>0</v>
      </c>
      <c r="GYW116">
        <f t="shared" si="125"/>
        <v>0</v>
      </c>
      <c r="GYX116">
        <f t="shared" si="125"/>
        <v>0</v>
      </c>
      <c r="GYY116">
        <f t="shared" si="125"/>
        <v>0</v>
      </c>
      <c r="GYZ116">
        <f t="shared" si="125"/>
        <v>0</v>
      </c>
      <c r="GZA116">
        <f t="shared" si="125"/>
        <v>0</v>
      </c>
      <c r="GZB116">
        <f t="shared" si="125"/>
        <v>0</v>
      </c>
      <c r="GZC116">
        <f t="shared" si="125"/>
        <v>0</v>
      </c>
      <c r="GZD116">
        <f t="shared" si="125"/>
        <v>0</v>
      </c>
      <c r="GZE116">
        <f t="shared" si="125"/>
        <v>0</v>
      </c>
      <c r="GZF116">
        <f t="shared" si="125"/>
        <v>0</v>
      </c>
      <c r="GZG116">
        <f t="shared" si="125"/>
        <v>0</v>
      </c>
      <c r="GZH116">
        <f t="shared" si="125"/>
        <v>0</v>
      </c>
      <c r="GZI116">
        <f t="shared" si="125"/>
        <v>0</v>
      </c>
      <c r="GZJ116">
        <f t="shared" si="125"/>
        <v>0</v>
      </c>
      <c r="GZK116">
        <f t="shared" si="125"/>
        <v>0</v>
      </c>
      <c r="GZL116">
        <f t="shared" si="125"/>
        <v>0</v>
      </c>
      <c r="GZM116">
        <f t="shared" si="125"/>
        <v>0</v>
      </c>
      <c r="GZN116">
        <f t="shared" si="125"/>
        <v>0</v>
      </c>
      <c r="GZO116">
        <f t="shared" si="125"/>
        <v>0</v>
      </c>
      <c r="GZP116">
        <f t="shared" si="125"/>
        <v>0</v>
      </c>
      <c r="GZQ116">
        <f t="shared" si="125"/>
        <v>0</v>
      </c>
      <c r="GZR116">
        <f t="shared" si="125"/>
        <v>0</v>
      </c>
      <c r="GZS116">
        <f t="shared" si="125"/>
        <v>0</v>
      </c>
      <c r="GZT116">
        <f t="shared" si="125"/>
        <v>0</v>
      </c>
      <c r="GZU116">
        <f t="shared" si="125"/>
        <v>0</v>
      </c>
      <c r="GZV116">
        <f t="shared" si="125"/>
        <v>0</v>
      </c>
      <c r="GZW116">
        <f t="shared" si="125"/>
        <v>0</v>
      </c>
      <c r="GZX116">
        <f t="shared" si="125"/>
        <v>0</v>
      </c>
      <c r="GZY116">
        <f t="shared" si="125"/>
        <v>0</v>
      </c>
      <c r="GZZ116">
        <f t="shared" si="125"/>
        <v>0</v>
      </c>
      <c r="HAA116">
        <f t="shared" si="125"/>
        <v>0</v>
      </c>
      <c r="HAB116">
        <f t="shared" si="125"/>
        <v>0</v>
      </c>
      <c r="HAC116">
        <f t="shared" si="125"/>
        <v>0</v>
      </c>
      <c r="HAD116">
        <f t="shared" si="125"/>
        <v>0</v>
      </c>
      <c r="HAE116">
        <f t="shared" si="125"/>
        <v>0</v>
      </c>
      <c r="HAF116">
        <f t="shared" si="125"/>
        <v>0</v>
      </c>
      <c r="HAG116">
        <f t="shared" si="125"/>
        <v>0</v>
      </c>
      <c r="HAH116">
        <f t="shared" si="125"/>
        <v>0</v>
      </c>
      <c r="HAI116">
        <f t="shared" si="125"/>
        <v>0</v>
      </c>
      <c r="HAJ116">
        <f t="shared" si="125"/>
        <v>0</v>
      </c>
      <c r="HAK116">
        <f t="shared" si="125"/>
        <v>0</v>
      </c>
      <c r="HAL116">
        <f t="shared" si="125"/>
        <v>0</v>
      </c>
      <c r="HAM116">
        <f t="shared" si="125"/>
        <v>0</v>
      </c>
      <c r="HAN116">
        <f t="shared" si="125"/>
        <v>0</v>
      </c>
      <c r="HAO116">
        <f t="shared" si="125"/>
        <v>0</v>
      </c>
      <c r="HAP116">
        <f t="shared" si="125"/>
        <v>0</v>
      </c>
      <c r="HAQ116">
        <f t="shared" si="125"/>
        <v>0</v>
      </c>
      <c r="HAR116">
        <f t="shared" si="125"/>
        <v>0</v>
      </c>
      <c r="HAS116">
        <f t="shared" si="125"/>
        <v>0</v>
      </c>
      <c r="HAT116">
        <f t="shared" si="125"/>
        <v>0</v>
      </c>
      <c r="HAU116">
        <f t="shared" ref="HAU116:HDF116" si="126">HAU11</f>
        <v>0</v>
      </c>
      <c r="HAV116">
        <f t="shared" si="126"/>
        <v>0</v>
      </c>
      <c r="HAW116">
        <f t="shared" si="126"/>
        <v>0</v>
      </c>
      <c r="HAX116">
        <f t="shared" si="126"/>
        <v>0</v>
      </c>
      <c r="HAY116">
        <f t="shared" si="126"/>
        <v>0</v>
      </c>
      <c r="HAZ116">
        <f t="shared" si="126"/>
        <v>0</v>
      </c>
      <c r="HBA116">
        <f t="shared" si="126"/>
        <v>0</v>
      </c>
      <c r="HBB116">
        <f t="shared" si="126"/>
        <v>0</v>
      </c>
      <c r="HBC116">
        <f t="shared" si="126"/>
        <v>0</v>
      </c>
      <c r="HBD116">
        <f t="shared" si="126"/>
        <v>0</v>
      </c>
      <c r="HBE116">
        <f t="shared" si="126"/>
        <v>0</v>
      </c>
      <c r="HBF116">
        <f t="shared" si="126"/>
        <v>0</v>
      </c>
      <c r="HBG116">
        <f t="shared" si="126"/>
        <v>0</v>
      </c>
      <c r="HBH116">
        <f t="shared" si="126"/>
        <v>0</v>
      </c>
      <c r="HBI116">
        <f t="shared" si="126"/>
        <v>0</v>
      </c>
      <c r="HBJ116">
        <f t="shared" si="126"/>
        <v>0</v>
      </c>
      <c r="HBK116">
        <f t="shared" si="126"/>
        <v>0</v>
      </c>
      <c r="HBL116">
        <f t="shared" si="126"/>
        <v>0</v>
      </c>
      <c r="HBM116">
        <f t="shared" si="126"/>
        <v>0</v>
      </c>
      <c r="HBN116">
        <f t="shared" si="126"/>
        <v>0</v>
      </c>
      <c r="HBO116">
        <f t="shared" si="126"/>
        <v>0</v>
      </c>
      <c r="HBP116">
        <f t="shared" si="126"/>
        <v>0</v>
      </c>
      <c r="HBQ116">
        <f t="shared" si="126"/>
        <v>0</v>
      </c>
      <c r="HBR116">
        <f t="shared" si="126"/>
        <v>0</v>
      </c>
      <c r="HBS116">
        <f t="shared" si="126"/>
        <v>0</v>
      </c>
      <c r="HBT116">
        <f t="shared" si="126"/>
        <v>0</v>
      </c>
      <c r="HBU116">
        <f t="shared" si="126"/>
        <v>0</v>
      </c>
      <c r="HBV116">
        <f t="shared" si="126"/>
        <v>0</v>
      </c>
      <c r="HBW116">
        <f t="shared" si="126"/>
        <v>0</v>
      </c>
      <c r="HBX116">
        <f t="shared" si="126"/>
        <v>0</v>
      </c>
      <c r="HBY116">
        <f t="shared" si="126"/>
        <v>0</v>
      </c>
      <c r="HBZ116">
        <f t="shared" si="126"/>
        <v>0</v>
      </c>
      <c r="HCA116">
        <f t="shared" si="126"/>
        <v>0</v>
      </c>
      <c r="HCB116">
        <f t="shared" si="126"/>
        <v>0</v>
      </c>
      <c r="HCC116">
        <f t="shared" si="126"/>
        <v>0</v>
      </c>
      <c r="HCD116">
        <f t="shared" si="126"/>
        <v>0</v>
      </c>
      <c r="HCE116">
        <f t="shared" si="126"/>
        <v>0</v>
      </c>
      <c r="HCF116">
        <f t="shared" si="126"/>
        <v>0</v>
      </c>
      <c r="HCG116">
        <f t="shared" si="126"/>
        <v>0</v>
      </c>
      <c r="HCH116">
        <f t="shared" si="126"/>
        <v>0</v>
      </c>
      <c r="HCI116">
        <f t="shared" si="126"/>
        <v>0</v>
      </c>
      <c r="HCJ116">
        <f t="shared" si="126"/>
        <v>0</v>
      </c>
      <c r="HCK116">
        <f t="shared" si="126"/>
        <v>0</v>
      </c>
      <c r="HCL116">
        <f t="shared" si="126"/>
        <v>0</v>
      </c>
      <c r="HCM116">
        <f t="shared" si="126"/>
        <v>0</v>
      </c>
      <c r="HCN116">
        <f t="shared" si="126"/>
        <v>0</v>
      </c>
      <c r="HCO116">
        <f t="shared" si="126"/>
        <v>0</v>
      </c>
      <c r="HCP116">
        <f t="shared" si="126"/>
        <v>0</v>
      </c>
      <c r="HCQ116">
        <f t="shared" si="126"/>
        <v>0</v>
      </c>
      <c r="HCR116">
        <f t="shared" si="126"/>
        <v>0</v>
      </c>
      <c r="HCS116">
        <f t="shared" si="126"/>
        <v>0</v>
      </c>
      <c r="HCT116">
        <f t="shared" si="126"/>
        <v>0</v>
      </c>
      <c r="HCU116">
        <f t="shared" si="126"/>
        <v>0</v>
      </c>
      <c r="HCV116">
        <f t="shared" si="126"/>
        <v>0</v>
      </c>
      <c r="HCW116">
        <f t="shared" si="126"/>
        <v>0</v>
      </c>
      <c r="HCX116">
        <f t="shared" si="126"/>
        <v>0</v>
      </c>
      <c r="HCY116">
        <f t="shared" si="126"/>
        <v>0</v>
      </c>
      <c r="HCZ116">
        <f t="shared" si="126"/>
        <v>0</v>
      </c>
      <c r="HDA116">
        <f t="shared" si="126"/>
        <v>0</v>
      </c>
      <c r="HDB116">
        <f t="shared" si="126"/>
        <v>0</v>
      </c>
      <c r="HDC116">
        <f t="shared" si="126"/>
        <v>0</v>
      </c>
      <c r="HDD116">
        <f t="shared" si="126"/>
        <v>0</v>
      </c>
      <c r="HDE116">
        <f t="shared" si="126"/>
        <v>0</v>
      </c>
      <c r="HDF116">
        <f t="shared" si="126"/>
        <v>0</v>
      </c>
      <c r="HDG116">
        <f t="shared" ref="HDG116:HFR116" si="127">HDG11</f>
        <v>0</v>
      </c>
      <c r="HDH116">
        <f t="shared" si="127"/>
        <v>0</v>
      </c>
      <c r="HDI116">
        <f t="shared" si="127"/>
        <v>0</v>
      </c>
      <c r="HDJ116">
        <f t="shared" si="127"/>
        <v>0</v>
      </c>
      <c r="HDK116">
        <f t="shared" si="127"/>
        <v>0</v>
      </c>
      <c r="HDL116">
        <f t="shared" si="127"/>
        <v>0</v>
      </c>
      <c r="HDM116">
        <f t="shared" si="127"/>
        <v>0</v>
      </c>
      <c r="HDN116">
        <f t="shared" si="127"/>
        <v>0</v>
      </c>
      <c r="HDO116">
        <f t="shared" si="127"/>
        <v>0</v>
      </c>
      <c r="HDP116">
        <f t="shared" si="127"/>
        <v>0</v>
      </c>
      <c r="HDQ116">
        <f t="shared" si="127"/>
        <v>0</v>
      </c>
      <c r="HDR116">
        <f t="shared" si="127"/>
        <v>0</v>
      </c>
      <c r="HDS116">
        <f t="shared" si="127"/>
        <v>0</v>
      </c>
      <c r="HDT116">
        <f t="shared" si="127"/>
        <v>0</v>
      </c>
      <c r="HDU116">
        <f t="shared" si="127"/>
        <v>0</v>
      </c>
      <c r="HDV116">
        <f t="shared" si="127"/>
        <v>0</v>
      </c>
      <c r="HDW116">
        <f t="shared" si="127"/>
        <v>0</v>
      </c>
      <c r="HDX116">
        <f t="shared" si="127"/>
        <v>0</v>
      </c>
      <c r="HDY116">
        <f t="shared" si="127"/>
        <v>0</v>
      </c>
      <c r="HDZ116">
        <f t="shared" si="127"/>
        <v>0</v>
      </c>
      <c r="HEA116">
        <f t="shared" si="127"/>
        <v>0</v>
      </c>
      <c r="HEB116">
        <f t="shared" si="127"/>
        <v>0</v>
      </c>
      <c r="HEC116">
        <f t="shared" si="127"/>
        <v>0</v>
      </c>
      <c r="HED116">
        <f t="shared" si="127"/>
        <v>0</v>
      </c>
      <c r="HEE116">
        <f t="shared" si="127"/>
        <v>0</v>
      </c>
      <c r="HEF116">
        <f t="shared" si="127"/>
        <v>0</v>
      </c>
      <c r="HEG116">
        <f t="shared" si="127"/>
        <v>0</v>
      </c>
      <c r="HEH116">
        <f t="shared" si="127"/>
        <v>0</v>
      </c>
      <c r="HEI116">
        <f t="shared" si="127"/>
        <v>0</v>
      </c>
      <c r="HEJ116">
        <f t="shared" si="127"/>
        <v>0</v>
      </c>
      <c r="HEK116">
        <f t="shared" si="127"/>
        <v>0</v>
      </c>
      <c r="HEL116">
        <f t="shared" si="127"/>
        <v>0</v>
      </c>
      <c r="HEM116">
        <f t="shared" si="127"/>
        <v>0</v>
      </c>
      <c r="HEN116">
        <f t="shared" si="127"/>
        <v>0</v>
      </c>
      <c r="HEO116">
        <f t="shared" si="127"/>
        <v>0</v>
      </c>
      <c r="HEP116">
        <f t="shared" si="127"/>
        <v>0</v>
      </c>
      <c r="HEQ116">
        <f t="shared" si="127"/>
        <v>0</v>
      </c>
      <c r="HER116">
        <f t="shared" si="127"/>
        <v>0</v>
      </c>
      <c r="HES116">
        <f t="shared" si="127"/>
        <v>0</v>
      </c>
      <c r="HET116">
        <f t="shared" si="127"/>
        <v>0</v>
      </c>
      <c r="HEU116">
        <f t="shared" si="127"/>
        <v>0</v>
      </c>
      <c r="HEV116">
        <f t="shared" si="127"/>
        <v>0</v>
      </c>
      <c r="HEW116">
        <f t="shared" si="127"/>
        <v>0</v>
      </c>
      <c r="HEX116">
        <f t="shared" si="127"/>
        <v>0</v>
      </c>
      <c r="HEY116">
        <f t="shared" si="127"/>
        <v>0</v>
      </c>
      <c r="HEZ116">
        <f t="shared" si="127"/>
        <v>0</v>
      </c>
      <c r="HFA116">
        <f t="shared" si="127"/>
        <v>0</v>
      </c>
      <c r="HFB116">
        <f t="shared" si="127"/>
        <v>0</v>
      </c>
      <c r="HFC116">
        <f t="shared" si="127"/>
        <v>0</v>
      </c>
      <c r="HFD116">
        <f t="shared" si="127"/>
        <v>0</v>
      </c>
      <c r="HFE116">
        <f t="shared" si="127"/>
        <v>0</v>
      </c>
      <c r="HFF116">
        <f t="shared" si="127"/>
        <v>0</v>
      </c>
      <c r="HFG116">
        <f t="shared" si="127"/>
        <v>0</v>
      </c>
      <c r="HFH116">
        <f t="shared" si="127"/>
        <v>0</v>
      </c>
      <c r="HFI116">
        <f t="shared" si="127"/>
        <v>0</v>
      </c>
      <c r="HFJ116">
        <f t="shared" si="127"/>
        <v>0</v>
      </c>
      <c r="HFK116">
        <f t="shared" si="127"/>
        <v>0</v>
      </c>
      <c r="HFL116">
        <f t="shared" si="127"/>
        <v>0</v>
      </c>
      <c r="HFM116">
        <f t="shared" si="127"/>
        <v>0</v>
      </c>
      <c r="HFN116">
        <f t="shared" si="127"/>
        <v>0</v>
      </c>
      <c r="HFO116">
        <f t="shared" si="127"/>
        <v>0</v>
      </c>
      <c r="HFP116">
        <f t="shared" si="127"/>
        <v>0</v>
      </c>
      <c r="HFQ116">
        <f t="shared" si="127"/>
        <v>0</v>
      </c>
      <c r="HFR116">
        <f t="shared" si="127"/>
        <v>0</v>
      </c>
      <c r="HFS116">
        <f t="shared" ref="HFS116:HID116" si="128">HFS11</f>
        <v>0</v>
      </c>
      <c r="HFT116">
        <f t="shared" si="128"/>
        <v>0</v>
      </c>
      <c r="HFU116">
        <f t="shared" si="128"/>
        <v>0</v>
      </c>
      <c r="HFV116">
        <f t="shared" si="128"/>
        <v>0</v>
      </c>
      <c r="HFW116">
        <f t="shared" si="128"/>
        <v>0</v>
      </c>
      <c r="HFX116">
        <f t="shared" si="128"/>
        <v>0</v>
      </c>
      <c r="HFY116">
        <f t="shared" si="128"/>
        <v>0</v>
      </c>
      <c r="HFZ116">
        <f t="shared" si="128"/>
        <v>0</v>
      </c>
      <c r="HGA116">
        <f t="shared" si="128"/>
        <v>0</v>
      </c>
      <c r="HGB116">
        <f t="shared" si="128"/>
        <v>0</v>
      </c>
      <c r="HGC116">
        <f t="shared" si="128"/>
        <v>0</v>
      </c>
      <c r="HGD116">
        <f t="shared" si="128"/>
        <v>0</v>
      </c>
      <c r="HGE116">
        <f t="shared" si="128"/>
        <v>0</v>
      </c>
      <c r="HGF116">
        <f t="shared" si="128"/>
        <v>0</v>
      </c>
      <c r="HGG116">
        <f t="shared" si="128"/>
        <v>0</v>
      </c>
      <c r="HGH116">
        <f t="shared" si="128"/>
        <v>0</v>
      </c>
      <c r="HGI116">
        <f t="shared" si="128"/>
        <v>0</v>
      </c>
      <c r="HGJ116">
        <f t="shared" si="128"/>
        <v>0</v>
      </c>
      <c r="HGK116">
        <f t="shared" si="128"/>
        <v>0</v>
      </c>
      <c r="HGL116">
        <f t="shared" si="128"/>
        <v>0</v>
      </c>
      <c r="HGM116">
        <f t="shared" si="128"/>
        <v>0</v>
      </c>
      <c r="HGN116">
        <f t="shared" si="128"/>
        <v>0</v>
      </c>
      <c r="HGO116">
        <f t="shared" si="128"/>
        <v>0</v>
      </c>
      <c r="HGP116">
        <f t="shared" si="128"/>
        <v>0</v>
      </c>
      <c r="HGQ116">
        <f t="shared" si="128"/>
        <v>0</v>
      </c>
      <c r="HGR116">
        <f t="shared" si="128"/>
        <v>0</v>
      </c>
      <c r="HGS116">
        <f t="shared" si="128"/>
        <v>0</v>
      </c>
      <c r="HGT116">
        <f t="shared" si="128"/>
        <v>0</v>
      </c>
      <c r="HGU116">
        <f t="shared" si="128"/>
        <v>0</v>
      </c>
      <c r="HGV116">
        <f t="shared" si="128"/>
        <v>0</v>
      </c>
      <c r="HGW116">
        <f t="shared" si="128"/>
        <v>0</v>
      </c>
      <c r="HGX116">
        <f t="shared" si="128"/>
        <v>0</v>
      </c>
      <c r="HGY116">
        <f t="shared" si="128"/>
        <v>0</v>
      </c>
      <c r="HGZ116">
        <f t="shared" si="128"/>
        <v>0</v>
      </c>
      <c r="HHA116">
        <f t="shared" si="128"/>
        <v>0</v>
      </c>
      <c r="HHB116">
        <f t="shared" si="128"/>
        <v>0</v>
      </c>
      <c r="HHC116">
        <f t="shared" si="128"/>
        <v>0</v>
      </c>
      <c r="HHD116">
        <f t="shared" si="128"/>
        <v>0</v>
      </c>
      <c r="HHE116">
        <f t="shared" si="128"/>
        <v>0</v>
      </c>
      <c r="HHF116">
        <f t="shared" si="128"/>
        <v>0</v>
      </c>
      <c r="HHG116">
        <f t="shared" si="128"/>
        <v>0</v>
      </c>
      <c r="HHH116">
        <f t="shared" si="128"/>
        <v>0</v>
      </c>
      <c r="HHI116">
        <f t="shared" si="128"/>
        <v>0</v>
      </c>
      <c r="HHJ116">
        <f t="shared" si="128"/>
        <v>0</v>
      </c>
      <c r="HHK116">
        <f t="shared" si="128"/>
        <v>0</v>
      </c>
      <c r="HHL116">
        <f t="shared" si="128"/>
        <v>0</v>
      </c>
      <c r="HHM116">
        <f t="shared" si="128"/>
        <v>0</v>
      </c>
      <c r="HHN116">
        <f t="shared" si="128"/>
        <v>0</v>
      </c>
      <c r="HHO116">
        <f t="shared" si="128"/>
        <v>0</v>
      </c>
      <c r="HHP116">
        <f t="shared" si="128"/>
        <v>0</v>
      </c>
      <c r="HHQ116">
        <f t="shared" si="128"/>
        <v>0</v>
      </c>
      <c r="HHR116">
        <f t="shared" si="128"/>
        <v>0</v>
      </c>
      <c r="HHS116">
        <f t="shared" si="128"/>
        <v>0</v>
      </c>
      <c r="HHT116">
        <f t="shared" si="128"/>
        <v>0</v>
      </c>
      <c r="HHU116">
        <f t="shared" si="128"/>
        <v>0</v>
      </c>
      <c r="HHV116">
        <f t="shared" si="128"/>
        <v>0</v>
      </c>
      <c r="HHW116">
        <f t="shared" si="128"/>
        <v>0</v>
      </c>
      <c r="HHX116">
        <f t="shared" si="128"/>
        <v>0</v>
      </c>
      <c r="HHY116">
        <f t="shared" si="128"/>
        <v>0</v>
      </c>
      <c r="HHZ116">
        <f t="shared" si="128"/>
        <v>0</v>
      </c>
      <c r="HIA116">
        <f t="shared" si="128"/>
        <v>0</v>
      </c>
      <c r="HIB116">
        <f t="shared" si="128"/>
        <v>0</v>
      </c>
      <c r="HIC116">
        <f t="shared" si="128"/>
        <v>0</v>
      </c>
      <c r="HID116">
        <f t="shared" si="128"/>
        <v>0</v>
      </c>
      <c r="HIE116">
        <f t="shared" ref="HIE116:HKP116" si="129">HIE11</f>
        <v>0</v>
      </c>
      <c r="HIF116">
        <f t="shared" si="129"/>
        <v>0</v>
      </c>
      <c r="HIG116">
        <f t="shared" si="129"/>
        <v>0</v>
      </c>
      <c r="HIH116">
        <f t="shared" si="129"/>
        <v>0</v>
      </c>
      <c r="HII116">
        <f t="shared" si="129"/>
        <v>0</v>
      </c>
      <c r="HIJ116">
        <f t="shared" si="129"/>
        <v>0</v>
      </c>
      <c r="HIK116">
        <f t="shared" si="129"/>
        <v>0</v>
      </c>
      <c r="HIL116">
        <f t="shared" si="129"/>
        <v>0</v>
      </c>
      <c r="HIM116">
        <f t="shared" si="129"/>
        <v>0</v>
      </c>
      <c r="HIN116">
        <f t="shared" si="129"/>
        <v>0</v>
      </c>
      <c r="HIO116">
        <f t="shared" si="129"/>
        <v>0</v>
      </c>
      <c r="HIP116">
        <f t="shared" si="129"/>
        <v>0</v>
      </c>
      <c r="HIQ116">
        <f t="shared" si="129"/>
        <v>0</v>
      </c>
      <c r="HIR116">
        <f t="shared" si="129"/>
        <v>0</v>
      </c>
      <c r="HIS116">
        <f t="shared" si="129"/>
        <v>0</v>
      </c>
      <c r="HIT116">
        <f t="shared" si="129"/>
        <v>0</v>
      </c>
      <c r="HIU116">
        <f t="shared" si="129"/>
        <v>0</v>
      </c>
      <c r="HIV116">
        <f t="shared" si="129"/>
        <v>0</v>
      </c>
      <c r="HIW116">
        <f t="shared" si="129"/>
        <v>0</v>
      </c>
      <c r="HIX116">
        <f t="shared" si="129"/>
        <v>0</v>
      </c>
      <c r="HIY116">
        <f t="shared" si="129"/>
        <v>0</v>
      </c>
      <c r="HIZ116">
        <f t="shared" si="129"/>
        <v>0</v>
      </c>
      <c r="HJA116">
        <f t="shared" si="129"/>
        <v>0</v>
      </c>
      <c r="HJB116">
        <f t="shared" si="129"/>
        <v>0</v>
      </c>
      <c r="HJC116">
        <f t="shared" si="129"/>
        <v>0</v>
      </c>
      <c r="HJD116">
        <f t="shared" si="129"/>
        <v>0</v>
      </c>
      <c r="HJE116">
        <f t="shared" si="129"/>
        <v>0</v>
      </c>
      <c r="HJF116">
        <f t="shared" si="129"/>
        <v>0</v>
      </c>
      <c r="HJG116">
        <f t="shared" si="129"/>
        <v>0</v>
      </c>
      <c r="HJH116">
        <f t="shared" si="129"/>
        <v>0</v>
      </c>
      <c r="HJI116">
        <f t="shared" si="129"/>
        <v>0</v>
      </c>
      <c r="HJJ116">
        <f t="shared" si="129"/>
        <v>0</v>
      </c>
      <c r="HJK116">
        <f t="shared" si="129"/>
        <v>0</v>
      </c>
      <c r="HJL116">
        <f t="shared" si="129"/>
        <v>0</v>
      </c>
      <c r="HJM116">
        <f t="shared" si="129"/>
        <v>0</v>
      </c>
      <c r="HJN116">
        <f t="shared" si="129"/>
        <v>0</v>
      </c>
      <c r="HJO116">
        <f t="shared" si="129"/>
        <v>0</v>
      </c>
      <c r="HJP116">
        <f t="shared" si="129"/>
        <v>0</v>
      </c>
      <c r="HJQ116">
        <f t="shared" si="129"/>
        <v>0</v>
      </c>
      <c r="HJR116">
        <f t="shared" si="129"/>
        <v>0</v>
      </c>
      <c r="HJS116">
        <f t="shared" si="129"/>
        <v>0</v>
      </c>
      <c r="HJT116">
        <f t="shared" si="129"/>
        <v>0</v>
      </c>
      <c r="HJU116">
        <f t="shared" si="129"/>
        <v>0</v>
      </c>
      <c r="HJV116">
        <f t="shared" si="129"/>
        <v>0</v>
      </c>
      <c r="HJW116">
        <f t="shared" si="129"/>
        <v>0</v>
      </c>
      <c r="HJX116">
        <f t="shared" si="129"/>
        <v>0</v>
      </c>
      <c r="HJY116">
        <f t="shared" si="129"/>
        <v>0</v>
      </c>
      <c r="HJZ116">
        <f t="shared" si="129"/>
        <v>0</v>
      </c>
      <c r="HKA116">
        <f t="shared" si="129"/>
        <v>0</v>
      </c>
      <c r="HKB116">
        <f t="shared" si="129"/>
        <v>0</v>
      </c>
      <c r="HKC116">
        <f t="shared" si="129"/>
        <v>0</v>
      </c>
      <c r="HKD116">
        <f t="shared" si="129"/>
        <v>0</v>
      </c>
      <c r="HKE116">
        <f t="shared" si="129"/>
        <v>0</v>
      </c>
      <c r="HKF116">
        <f t="shared" si="129"/>
        <v>0</v>
      </c>
      <c r="HKG116">
        <f t="shared" si="129"/>
        <v>0</v>
      </c>
      <c r="HKH116">
        <f t="shared" si="129"/>
        <v>0</v>
      </c>
      <c r="HKI116">
        <f t="shared" si="129"/>
        <v>0</v>
      </c>
      <c r="HKJ116">
        <f t="shared" si="129"/>
        <v>0</v>
      </c>
      <c r="HKK116">
        <f t="shared" si="129"/>
        <v>0</v>
      </c>
      <c r="HKL116">
        <f t="shared" si="129"/>
        <v>0</v>
      </c>
      <c r="HKM116">
        <f t="shared" si="129"/>
        <v>0</v>
      </c>
      <c r="HKN116">
        <f t="shared" si="129"/>
        <v>0</v>
      </c>
      <c r="HKO116">
        <f t="shared" si="129"/>
        <v>0</v>
      </c>
      <c r="HKP116">
        <f t="shared" si="129"/>
        <v>0</v>
      </c>
      <c r="HKQ116">
        <f t="shared" ref="HKQ116:HNB116" si="130">HKQ11</f>
        <v>0</v>
      </c>
      <c r="HKR116">
        <f t="shared" si="130"/>
        <v>0</v>
      </c>
      <c r="HKS116">
        <f t="shared" si="130"/>
        <v>0</v>
      </c>
      <c r="HKT116">
        <f t="shared" si="130"/>
        <v>0</v>
      </c>
      <c r="HKU116">
        <f t="shared" si="130"/>
        <v>0</v>
      </c>
      <c r="HKV116">
        <f t="shared" si="130"/>
        <v>0</v>
      </c>
      <c r="HKW116">
        <f t="shared" si="130"/>
        <v>0</v>
      </c>
      <c r="HKX116">
        <f t="shared" si="130"/>
        <v>0</v>
      </c>
      <c r="HKY116">
        <f t="shared" si="130"/>
        <v>0</v>
      </c>
      <c r="HKZ116">
        <f t="shared" si="130"/>
        <v>0</v>
      </c>
      <c r="HLA116">
        <f t="shared" si="130"/>
        <v>0</v>
      </c>
      <c r="HLB116">
        <f t="shared" si="130"/>
        <v>0</v>
      </c>
      <c r="HLC116">
        <f t="shared" si="130"/>
        <v>0</v>
      </c>
      <c r="HLD116">
        <f t="shared" si="130"/>
        <v>0</v>
      </c>
      <c r="HLE116">
        <f t="shared" si="130"/>
        <v>0</v>
      </c>
      <c r="HLF116">
        <f t="shared" si="130"/>
        <v>0</v>
      </c>
      <c r="HLG116">
        <f t="shared" si="130"/>
        <v>0</v>
      </c>
      <c r="HLH116">
        <f t="shared" si="130"/>
        <v>0</v>
      </c>
      <c r="HLI116">
        <f t="shared" si="130"/>
        <v>0</v>
      </c>
      <c r="HLJ116">
        <f t="shared" si="130"/>
        <v>0</v>
      </c>
      <c r="HLK116">
        <f t="shared" si="130"/>
        <v>0</v>
      </c>
      <c r="HLL116">
        <f t="shared" si="130"/>
        <v>0</v>
      </c>
      <c r="HLM116">
        <f t="shared" si="130"/>
        <v>0</v>
      </c>
      <c r="HLN116">
        <f t="shared" si="130"/>
        <v>0</v>
      </c>
      <c r="HLO116">
        <f t="shared" si="130"/>
        <v>0</v>
      </c>
      <c r="HLP116">
        <f t="shared" si="130"/>
        <v>0</v>
      </c>
      <c r="HLQ116">
        <f t="shared" si="130"/>
        <v>0</v>
      </c>
      <c r="HLR116">
        <f t="shared" si="130"/>
        <v>0</v>
      </c>
      <c r="HLS116">
        <f t="shared" si="130"/>
        <v>0</v>
      </c>
      <c r="HLT116">
        <f t="shared" si="130"/>
        <v>0</v>
      </c>
      <c r="HLU116">
        <f t="shared" si="130"/>
        <v>0</v>
      </c>
      <c r="HLV116">
        <f t="shared" si="130"/>
        <v>0</v>
      </c>
      <c r="HLW116">
        <f t="shared" si="130"/>
        <v>0</v>
      </c>
      <c r="HLX116">
        <f t="shared" si="130"/>
        <v>0</v>
      </c>
      <c r="HLY116">
        <f t="shared" si="130"/>
        <v>0</v>
      </c>
      <c r="HLZ116">
        <f t="shared" si="130"/>
        <v>0</v>
      </c>
      <c r="HMA116">
        <f t="shared" si="130"/>
        <v>0</v>
      </c>
      <c r="HMB116">
        <f t="shared" si="130"/>
        <v>0</v>
      </c>
      <c r="HMC116">
        <f t="shared" si="130"/>
        <v>0</v>
      </c>
      <c r="HMD116">
        <f t="shared" si="130"/>
        <v>0</v>
      </c>
      <c r="HME116">
        <f t="shared" si="130"/>
        <v>0</v>
      </c>
      <c r="HMF116">
        <f t="shared" si="130"/>
        <v>0</v>
      </c>
      <c r="HMG116">
        <f t="shared" si="130"/>
        <v>0</v>
      </c>
      <c r="HMH116">
        <f t="shared" si="130"/>
        <v>0</v>
      </c>
      <c r="HMI116">
        <f t="shared" si="130"/>
        <v>0</v>
      </c>
      <c r="HMJ116">
        <f t="shared" si="130"/>
        <v>0</v>
      </c>
      <c r="HMK116">
        <f t="shared" si="130"/>
        <v>0</v>
      </c>
      <c r="HML116">
        <f t="shared" si="130"/>
        <v>0</v>
      </c>
      <c r="HMM116">
        <f t="shared" si="130"/>
        <v>0</v>
      </c>
      <c r="HMN116">
        <f t="shared" si="130"/>
        <v>0</v>
      </c>
      <c r="HMO116">
        <f t="shared" si="130"/>
        <v>0</v>
      </c>
      <c r="HMP116">
        <f t="shared" si="130"/>
        <v>0</v>
      </c>
      <c r="HMQ116">
        <f t="shared" si="130"/>
        <v>0</v>
      </c>
      <c r="HMR116">
        <f t="shared" si="130"/>
        <v>0</v>
      </c>
      <c r="HMS116">
        <f t="shared" si="130"/>
        <v>0</v>
      </c>
      <c r="HMT116">
        <f t="shared" si="130"/>
        <v>0</v>
      </c>
      <c r="HMU116">
        <f t="shared" si="130"/>
        <v>0</v>
      </c>
      <c r="HMV116">
        <f t="shared" si="130"/>
        <v>0</v>
      </c>
      <c r="HMW116">
        <f t="shared" si="130"/>
        <v>0</v>
      </c>
      <c r="HMX116">
        <f t="shared" si="130"/>
        <v>0</v>
      </c>
      <c r="HMY116">
        <f t="shared" si="130"/>
        <v>0</v>
      </c>
      <c r="HMZ116">
        <f t="shared" si="130"/>
        <v>0</v>
      </c>
      <c r="HNA116">
        <f t="shared" si="130"/>
        <v>0</v>
      </c>
      <c r="HNB116">
        <f t="shared" si="130"/>
        <v>0</v>
      </c>
      <c r="HNC116">
        <f t="shared" ref="HNC116:HPN116" si="131">HNC11</f>
        <v>0</v>
      </c>
      <c r="HND116">
        <f t="shared" si="131"/>
        <v>0</v>
      </c>
      <c r="HNE116">
        <f t="shared" si="131"/>
        <v>0</v>
      </c>
      <c r="HNF116">
        <f t="shared" si="131"/>
        <v>0</v>
      </c>
      <c r="HNG116">
        <f t="shared" si="131"/>
        <v>0</v>
      </c>
      <c r="HNH116">
        <f t="shared" si="131"/>
        <v>0</v>
      </c>
      <c r="HNI116">
        <f t="shared" si="131"/>
        <v>0</v>
      </c>
      <c r="HNJ116">
        <f t="shared" si="131"/>
        <v>0</v>
      </c>
      <c r="HNK116">
        <f t="shared" si="131"/>
        <v>0</v>
      </c>
      <c r="HNL116">
        <f t="shared" si="131"/>
        <v>0</v>
      </c>
      <c r="HNM116">
        <f t="shared" si="131"/>
        <v>0</v>
      </c>
      <c r="HNN116">
        <f t="shared" si="131"/>
        <v>0</v>
      </c>
      <c r="HNO116">
        <f t="shared" si="131"/>
        <v>0</v>
      </c>
      <c r="HNP116">
        <f t="shared" si="131"/>
        <v>0</v>
      </c>
      <c r="HNQ116">
        <f t="shared" si="131"/>
        <v>0</v>
      </c>
      <c r="HNR116">
        <f t="shared" si="131"/>
        <v>0</v>
      </c>
      <c r="HNS116">
        <f t="shared" si="131"/>
        <v>0</v>
      </c>
      <c r="HNT116">
        <f t="shared" si="131"/>
        <v>0</v>
      </c>
      <c r="HNU116">
        <f t="shared" si="131"/>
        <v>0</v>
      </c>
      <c r="HNV116">
        <f t="shared" si="131"/>
        <v>0</v>
      </c>
      <c r="HNW116">
        <f t="shared" si="131"/>
        <v>0</v>
      </c>
      <c r="HNX116">
        <f t="shared" si="131"/>
        <v>0</v>
      </c>
      <c r="HNY116">
        <f t="shared" si="131"/>
        <v>0</v>
      </c>
      <c r="HNZ116">
        <f t="shared" si="131"/>
        <v>0</v>
      </c>
      <c r="HOA116">
        <f t="shared" si="131"/>
        <v>0</v>
      </c>
      <c r="HOB116">
        <f t="shared" si="131"/>
        <v>0</v>
      </c>
      <c r="HOC116">
        <f t="shared" si="131"/>
        <v>0</v>
      </c>
      <c r="HOD116">
        <f t="shared" si="131"/>
        <v>0</v>
      </c>
      <c r="HOE116">
        <f t="shared" si="131"/>
        <v>0</v>
      </c>
      <c r="HOF116">
        <f t="shared" si="131"/>
        <v>0</v>
      </c>
      <c r="HOG116">
        <f t="shared" si="131"/>
        <v>0</v>
      </c>
      <c r="HOH116">
        <f t="shared" si="131"/>
        <v>0</v>
      </c>
      <c r="HOI116">
        <f t="shared" si="131"/>
        <v>0</v>
      </c>
      <c r="HOJ116">
        <f t="shared" si="131"/>
        <v>0</v>
      </c>
      <c r="HOK116">
        <f t="shared" si="131"/>
        <v>0</v>
      </c>
      <c r="HOL116">
        <f t="shared" si="131"/>
        <v>0</v>
      </c>
      <c r="HOM116">
        <f t="shared" si="131"/>
        <v>0</v>
      </c>
      <c r="HON116">
        <f t="shared" si="131"/>
        <v>0</v>
      </c>
      <c r="HOO116">
        <f t="shared" si="131"/>
        <v>0</v>
      </c>
      <c r="HOP116">
        <f t="shared" si="131"/>
        <v>0</v>
      </c>
      <c r="HOQ116">
        <f t="shared" si="131"/>
        <v>0</v>
      </c>
      <c r="HOR116">
        <f t="shared" si="131"/>
        <v>0</v>
      </c>
      <c r="HOS116">
        <f t="shared" si="131"/>
        <v>0</v>
      </c>
      <c r="HOT116">
        <f t="shared" si="131"/>
        <v>0</v>
      </c>
      <c r="HOU116">
        <f t="shared" si="131"/>
        <v>0</v>
      </c>
      <c r="HOV116">
        <f t="shared" si="131"/>
        <v>0</v>
      </c>
      <c r="HOW116">
        <f t="shared" si="131"/>
        <v>0</v>
      </c>
      <c r="HOX116">
        <f t="shared" si="131"/>
        <v>0</v>
      </c>
      <c r="HOY116">
        <f t="shared" si="131"/>
        <v>0</v>
      </c>
      <c r="HOZ116">
        <f t="shared" si="131"/>
        <v>0</v>
      </c>
      <c r="HPA116">
        <f t="shared" si="131"/>
        <v>0</v>
      </c>
      <c r="HPB116">
        <f t="shared" si="131"/>
        <v>0</v>
      </c>
      <c r="HPC116">
        <f t="shared" si="131"/>
        <v>0</v>
      </c>
      <c r="HPD116">
        <f t="shared" si="131"/>
        <v>0</v>
      </c>
      <c r="HPE116">
        <f t="shared" si="131"/>
        <v>0</v>
      </c>
      <c r="HPF116">
        <f t="shared" si="131"/>
        <v>0</v>
      </c>
      <c r="HPG116">
        <f t="shared" si="131"/>
        <v>0</v>
      </c>
      <c r="HPH116">
        <f t="shared" si="131"/>
        <v>0</v>
      </c>
      <c r="HPI116">
        <f t="shared" si="131"/>
        <v>0</v>
      </c>
      <c r="HPJ116">
        <f t="shared" si="131"/>
        <v>0</v>
      </c>
      <c r="HPK116">
        <f t="shared" si="131"/>
        <v>0</v>
      </c>
      <c r="HPL116">
        <f t="shared" si="131"/>
        <v>0</v>
      </c>
      <c r="HPM116">
        <f t="shared" si="131"/>
        <v>0</v>
      </c>
      <c r="HPN116">
        <f t="shared" si="131"/>
        <v>0</v>
      </c>
      <c r="HPO116">
        <f t="shared" ref="HPO116:HRZ116" si="132">HPO11</f>
        <v>0</v>
      </c>
      <c r="HPP116">
        <f t="shared" si="132"/>
        <v>0</v>
      </c>
      <c r="HPQ116">
        <f t="shared" si="132"/>
        <v>0</v>
      </c>
      <c r="HPR116">
        <f t="shared" si="132"/>
        <v>0</v>
      </c>
      <c r="HPS116">
        <f t="shared" si="132"/>
        <v>0</v>
      </c>
      <c r="HPT116">
        <f t="shared" si="132"/>
        <v>0</v>
      </c>
      <c r="HPU116">
        <f t="shared" si="132"/>
        <v>0</v>
      </c>
      <c r="HPV116">
        <f t="shared" si="132"/>
        <v>0</v>
      </c>
      <c r="HPW116">
        <f t="shared" si="132"/>
        <v>0</v>
      </c>
      <c r="HPX116">
        <f t="shared" si="132"/>
        <v>0</v>
      </c>
      <c r="HPY116">
        <f t="shared" si="132"/>
        <v>0</v>
      </c>
      <c r="HPZ116">
        <f t="shared" si="132"/>
        <v>0</v>
      </c>
      <c r="HQA116">
        <f t="shared" si="132"/>
        <v>0</v>
      </c>
      <c r="HQB116">
        <f t="shared" si="132"/>
        <v>0</v>
      </c>
      <c r="HQC116">
        <f t="shared" si="132"/>
        <v>0</v>
      </c>
      <c r="HQD116">
        <f t="shared" si="132"/>
        <v>0</v>
      </c>
      <c r="HQE116">
        <f t="shared" si="132"/>
        <v>0</v>
      </c>
      <c r="HQF116">
        <f t="shared" si="132"/>
        <v>0</v>
      </c>
      <c r="HQG116">
        <f t="shared" si="132"/>
        <v>0</v>
      </c>
      <c r="HQH116">
        <f t="shared" si="132"/>
        <v>0</v>
      </c>
      <c r="HQI116">
        <f t="shared" si="132"/>
        <v>0</v>
      </c>
      <c r="HQJ116">
        <f t="shared" si="132"/>
        <v>0</v>
      </c>
      <c r="HQK116">
        <f t="shared" si="132"/>
        <v>0</v>
      </c>
      <c r="HQL116">
        <f t="shared" si="132"/>
        <v>0</v>
      </c>
      <c r="HQM116">
        <f t="shared" si="132"/>
        <v>0</v>
      </c>
      <c r="HQN116">
        <f t="shared" si="132"/>
        <v>0</v>
      </c>
      <c r="HQO116">
        <f t="shared" si="132"/>
        <v>0</v>
      </c>
      <c r="HQP116">
        <f t="shared" si="132"/>
        <v>0</v>
      </c>
      <c r="HQQ116">
        <f t="shared" si="132"/>
        <v>0</v>
      </c>
      <c r="HQR116">
        <f t="shared" si="132"/>
        <v>0</v>
      </c>
      <c r="HQS116">
        <f t="shared" si="132"/>
        <v>0</v>
      </c>
      <c r="HQT116">
        <f t="shared" si="132"/>
        <v>0</v>
      </c>
      <c r="HQU116">
        <f t="shared" si="132"/>
        <v>0</v>
      </c>
      <c r="HQV116">
        <f t="shared" si="132"/>
        <v>0</v>
      </c>
      <c r="HQW116">
        <f t="shared" si="132"/>
        <v>0</v>
      </c>
      <c r="HQX116">
        <f t="shared" si="132"/>
        <v>0</v>
      </c>
      <c r="HQY116">
        <f t="shared" si="132"/>
        <v>0</v>
      </c>
      <c r="HQZ116">
        <f t="shared" si="132"/>
        <v>0</v>
      </c>
      <c r="HRA116">
        <f t="shared" si="132"/>
        <v>0</v>
      </c>
      <c r="HRB116">
        <f t="shared" si="132"/>
        <v>0</v>
      </c>
      <c r="HRC116">
        <f t="shared" si="132"/>
        <v>0</v>
      </c>
      <c r="HRD116">
        <f t="shared" si="132"/>
        <v>0</v>
      </c>
      <c r="HRE116">
        <f t="shared" si="132"/>
        <v>0</v>
      </c>
      <c r="HRF116">
        <f t="shared" si="132"/>
        <v>0</v>
      </c>
      <c r="HRG116">
        <f t="shared" si="132"/>
        <v>0</v>
      </c>
      <c r="HRH116">
        <f t="shared" si="132"/>
        <v>0</v>
      </c>
      <c r="HRI116">
        <f t="shared" si="132"/>
        <v>0</v>
      </c>
      <c r="HRJ116">
        <f t="shared" si="132"/>
        <v>0</v>
      </c>
      <c r="HRK116">
        <f t="shared" si="132"/>
        <v>0</v>
      </c>
      <c r="HRL116">
        <f t="shared" si="132"/>
        <v>0</v>
      </c>
      <c r="HRM116">
        <f t="shared" si="132"/>
        <v>0</v>
      </c>
      <c r="HRN116">
        <f t="shared" si="132"/>
        <v>0</v>
      </c>
      <c r="HRO116">
        <f t="shared" si="132"/>
        <v>0</v>
      </c>
      <c r="HRP116">
        <f t="shared" si="132"/>
        <v>0</v>
      </c>
      <c r="HRQ116">
        <f t="shared" si="132"/>
        <v>0</v>
      </c>
      <c r="HRR116">
        <f t="shared" si="132"/>
        <v>0</v>
      </c>
      <c r="HRS116">
        <f t="shared" si="132"/>
        <v>0</v>
      </c>
      <c r="HRT116">
        <f t="shared" si="132"/>
        <v>0</v>
      </c>
      <c r="HRU116">
        <f t="shared" si="132"/>
        <v>0</v>
      </c>
      <c r="HRV116">
        <f t="shared" si="132"/>
        <v>0</v>
      </c>
      <c r="HRW116">
        <f t="shared" si="132"/>
        <v>0</v>
      </c>
      <c r="HRX116">
        <f t="shared" si="132"/>
        <v>0</v>
      </c>
      <c r="HRY116">
        <f t="shared" si="132"/>
        <v>0</v>
      </c>
      <c r="HRZ116">
        <f t="shared" si="132"/>
        <v>0</v>
      </c>
      <c r="HSA116">
        <f t="shared" ref="HSA116:HUL116" si="133">HSA11</f>
        <v>0</v>
      </c>
      <c r="HSB116">
        <f t="shared" si="133"/>
        <v>0</v>
      </c>
      <c r="HSC116">
        <f t="shared" si="133"/>
        <v>0</v>
      </c>
      <c r="HSD116">
        <f t="shared" si="133"/>
        <v>0</v>
      </c>
      <c r="HSE116">
        <f t="shared" si="133"/>
        <v>0</v>
      </c>
      <c r="HSF116">
        <f t="shared" si="133"/>
        <v>0</v>
      </c>
      <c r="HSG116">
        <f t="shared" si="133"/>
        <v>0</v>
      </c>
      <c r="HSH116">
        <f t="shared" si="133"/>
        <v>0</v>
      </c>
      <c r="HSI116">
        <f t="shared" si="133"/>
        <v>0</v>
      </c>
      <c r="HSJ116">
        <f t="shared" si="133"/>
        <v>0</v>
      </c>
      <c r="HSK116">
        <f t="shared" si="133"/>
        <v>0</v>
      </c>
      <c r="HSL116">
        <f t="shared" si="133"/>
        <v>0</v>
      </c>
      <c r="HSM116">
        <f t="shared" si="133"/>
        <v>0</v>
      </c>
      <c r="HSN116">
        <f t="shared" si="133"/>
        <v>0</v>
      </c>
      <c r="HSO116">
        <f t="shared" si="133"/>
        <v>0</v>
      </c>
      <c r="HSP116">
        <f t="shared" si="133"/>
        <v>0</v>
      </c>
      <c r="HSQ116">
        <f t="shared" si="133"/>
        <v>0</v>
      </c>
      <c r="HSR116">
        <f t="shared" si="133"/>
        <v>0</v>
      </c>
      <c r="HSS116">
        <f t="shared" si="133"/>
        <v>0</v>
      </c>
      <c r="HST116">
        <f t="shared" si="133"/>
        <v>0</v>
      </c>
      <c r="HSU116">
        <f t="shared" si="133"/>
        <v>0</v>
      </c>
      <c r="HSV116">
        <f t="shared" si="133"/>
        <v>0</v>
      </c>
      <c r="HSW116">
        <f t="shared" si="133"/>
        <v>0</v>
      </c>
      <c r="HSX116">
        <f t="shared" si="133"/>
        <v>0</v>
      </c>
      <c r="HSY116">
        <f t="shared" si="133"/>
        <v>0</v>
      </c>
      <c r="HSZ116">
        <f t="shared" si="133"/>
        <v>0</v>
      </c>
      <c r="HTA116">
        <f t="shared" si="133"/>
        <v>0</v>
      </c>
      <c r="HTB116">
        <f t="shared" si="133"/>
        <v>0</v>
      </c>
      <c r="HTC116">
        <f t="shared" si="133"/>
        <v>0</v>
      </c>
      <c r="HTD116">
        <f t="shared" si="133"/>
        <v>0</v>
      </c>
      <c r="HTE116">
        <f t="shared" si="133"/>
        <v>0</v>
      </c>
      <c r="HTF116">
        <f t="shared" si="133"/>
        <v>0</v>
      </c>
      <c r="HTG116">
        <f t="shared" si="133"/>
        <v>0</v>
      </c>
      <c r="HTH116">
        <f t="shared" si="133"/>
        <v>0</v>
      </c>
      <c r="HTI116">
        <f t="shared" si="133"/>
        <v>0</v>
      </c>
      <c r="HTJ116">
        <f t="shared" si="133"/>
        <v>0</v>
      </c>
      <c r="HTK116">
        <f t="shared" si="133"/>
        <v>0</v>
      </c>
      <c r="HTL116">
        <f t="shared" si="133"/>
        <v>0</v>
      </c>
      <c r="HTM116">
        <f t="shared" si="133"/>
        <v>0</v>
      </c>
      <c r="HTN116">
        <f t="shared" si="133"/>
        <v>0</v>
      </c>
      <c r="HTO116">
        <f t="shared" si="133"/>
        <v>0</v>
      </c>
      <c r="HTP116">
        <f t="shared" si="133"/>
        <v>0</v>
      </c>
      <c r="HTQ116">
        <f t="shared" si="133"/>
        <v>0</v>
      </c>
      <c r="HTR116">
        <f t="shared" si="133"/>
        <v>0</v>
      </c>
      <c r="HTS116">
        <f t="shared" si="133"/>
        <v>0</v>
      </c>
      <c r="HTT116">
        <f t="shared" si="133"/>
        <v>0</v>
      </c>
      <c r="HTU116">
        <f t="shared" si="133"/>
        <v>0</v>
      </c>
      <c r="HTV116">
        <f t="shared" si="133"/>
        <v>0</v>
      </c>
      <c r="HTW116">
        <f t="shared" si="133"/>
        <v>0</v>
      </c>
      <c r="HTX116">
        <f t="shared" si="133"/>
        <v>0</v>
      </c>
      <c r="HTY116">
        <f t="shared" si="133"/>
        <v>0</v>
      </c>
      <c r="HTZ116">
        <f t="shared" si="133"/>
        <v>0</v>
      </c>
      <c r="HUA116">
        <f t="shared" si="133"/>
        <v>0</v>
      </c>
      <c r="HUB116">
        <f t="shared" si="133"/>
        <v>0</v>
      </c>
      <c r="HUC116">
        <f t="shared" si="133"/>
        <v>0</v>
      </c>
      <c r="HUD116">
        <f t="shared" si="133"/>
        <v>0</v>
      </c>
      <c r="HUE116">
        <f t="shared" si="133"/>
        <v>0</v>
      </c>
      <c r="HUF116">
        <f t="shared" si="133"/>
        <v>0</v>
      </c>
      <c r="HUG116">
        <f t="shared" si="133"/>
        <v>0</v>
      </c>
      <c r="HUH116">
        <f t="shared" si="133"/>
        <v>0</v>
      </c>
      <c r="HUI116">
        <f t="shared" si="133"/>
        <v>0</v>
      </c>
      <c r="HUJ116">
        <f t="shared" si="133"/>
        <v>0</v>
      </c>
      <c r="HUK116">
        <f t="shared" si="133"/>
        <v>0</v>
      </c>
      <c r="HUL116">
        <f t="shared" si="133"/>
        <v>0</v>
      </c>
      <c r="HUM116">
        <f t="shared" ref="HUM116:HWX116" si="134">HUM11</f>
        <v>0</v>
      </c>
      <c r="HUN116">
        <f t="shared" si="134"/>
        <v>0</v>
      </c>
      <c r="HUO116">
        <f t="shared" si="134"/>
        <v>0</v>
      </c>
      <c r="HUP116">
        <f t="shared" si="134"/>
        <v>0</v>
      </c>
      <c r="HUQ116">
        <f t="shared" si="134"/>
        <v>0</v>
      </c>
      <c r="HUR116">
        <f t="shared" si="134"/>
        <v>0</v>
      </c>
      <c r="HUS116">
        <f t="shared" si="134"/>
        <v>0</v>
      </c>
      <c r="HUT116">
        <f t="shared" si="134"/>
        <v>0</v>
      </c>
      <c r="HUU116">
        <f t="shared" si="134"/>
        <v>0</v>
      </c>
      <c r="HUV116">
        <f t="shared" si="134"/>
        <v>0</v>
      </c>
      <c r="HUW116">
        <f t="shared" si="134"/>
        <v>0</v>
      </c>
      <c r="HUX116">
        <f t="shared" si="134"/>
        <v>0</v>
      </c>
      <c r="HUY116">
        <f t="shared" si="134"/>
        <v>0</v>
      </c>
      <c r="HUZ116">
        <f t="shared" si="134"/>
        <v>0</v>
      </c>
      <c r="HVA116">
        <f t="shared" si="134"/>
        <v>0</v>
      </c>
      <c r="HVB116">
        <f t="shared" si="134"/>
        <v>0</v>
      </c>
      <c r="HVC116">
        <f t="shared" si="134"/>
        <v>0</v>
      </c>
      <c r="HVD116">
        <f t="shared" si="134"/>
        <v>0</v>
      </c>
      <c r="HVE116">
        <f t="shared" si="134"/>
        <v>0</v>
      </c>
      <c r="HVF116">
        <f t="shared" si="134"/>
        <v>0</v>
      </c>
      <c r="HVG116">
        <f t="shared" si="134"/>
        <v>0</v>
      </c>
      <c r="HVH116">
        <f t="shared" si="134"/>
        <v>0</v>
      </c>
      <c r="HVI116">
        <f t="shared" si="134"/>
        <v>0</v>
      </c>
      <c r="HVJ116">
        <f t="shared" si="134"/>
        <v>0</v>
      </c>
      <c r="HVK116">
        <f t="shared" si="134"/>
        <v>0</v>
      </c>
      <c r="HVL116">
        <f t="shared" si="134"/>
        <v>0</v>
      </c>
      <c r="HVM116">
        <f t="shared" si="134"/>
        <v>0</v>
      </c>
      <c r="HVN116">
        <f t="shared" si="134"/>
        <v>0</v>
      </c>
      <c r="HVO116">
        <f t="shared" si="134"/>
        <v>0</v>
      </c>
      <c r="HVP116">
        <f t="shared" si="134"/>
        <v>0</v>
      </c>
      <c r="HVQ116">
        <f t="shared" si="134"/>
        <v>0</v>
      </c>
      <c r="HVR116">
        <f t="shared" si="134"/>
        <v>0</v>
      </c>
      <c r="HVS116">
        <f t="shared" si="134"/>
        <v>0</v>
      </c>
      <c r="HVT116">
        <f t="shared" si="134"/>
        <v>0</v>
      </c>
      <c r="HVU116">
        <f t="shared" si="134"/>
        <v>0</v>
      </c>
      <c r="HVV116">
        <f t="shared" si="134"/>
        <v>0</v>
      </c>
      <c r="HVW116">
        <f t="shared" si="134"/>
        <v>0</v>
      </c>
      <c r="HVX116">
        <f t="shared" si="134"/>
        <v>0</v>
      </c>
      <c r="HVY116">
        <f t="shared" si="134"/>
        <v>0</v>
      </c>
      <c r="HVZ116">
        <f t="shared" si="134"/>
        <v>0</v>
      </c>
      <c r="HWA116">
        <f t="shared" si="134"/>
        <v>0</v>
      </c>
      <c r="HWB116">
        <f t="shared" si="134"/>
        <v>0</v>
      </c>
      <c r="HWC116">
        <f t="shared" si="134"/>
        <v>0</v>
      </c>
      <c r="HWD116">
        <f t="shared" si="134"/>
        <v>0</v>
      </c>
      <c r="HWE116">
        <f t="shared" si="134"/>
        <v>0</v>
      </c>
      <c r="HWF116">
        <f t="shared" si="134"/>
        <v>0</v>
      </c>
      <c r="HWG116">
        <f t="shared" si="134"/>
        <v>0</v>
      </c>
      <c r="HWH116">
        <f t="shared" si="134"/>
        <v>0</v>
      </c>
      <c r="HWI116">
        <f t="shared" si="134"/>
        <v>0</v>
      </c>
      <c r="HWJ116">
        <f t="shared" si="134"/>
        <v>0</v>
      </c>
      <c r="HWK116">
        <f t="shared" si="134"/>
        <v>0</v>
      </c>
      <c r="HWL116">
        <f t="shared" si="134"/>
        <v>0</v>
      </c>
      <c r="HWM116">
        <f t="shared" si="134"/>
        <v>0</v>
      </c>
      <c r="HWN116">
        <f t="shared" si="134"/>
        <v>0</v>
      </c>
      <c r="HWO116">
        <f t="shared" si="134"/>
        <v>0</v>
      </c>
      <c r="HWP116">
        <f t="shared" si="134"/>
        <v>0</v>
      </c>
      <c r="HWQ116">
        <f t="shared" si="134"/>
        <v>0</v>
      </c>
      <c r="HWR116">
        <f t="shared" si="134"/>
        <v>0</v>
      </c>
      <c r="HWS116">
        <f t="shared" si="134"/>
        <v>0</v>
      </c>
      <c r="HWT116">
        <f t="shared" si="134"/>
        <v>0</v>
      </c>
      <c r="HWU116">
        <f t="shared" si="134"/>
        <v>0</v>
      </c>
      <c r="HWV116">
        <f t="shared" si="134"/>
        <v>0</v>
      </c>
      <c r="HWW116">
        <f t="shared" si="134"/>
        <v>0</v>
      </c>
      <c r="HWX116">
        <f t="shared" si="134"/>
        <v>0</v>
      </c>
      <c r="HWY116">
        <f t="shared" ref="HWY116:HZJ116" si="135">HWY11</f>
        <v>0</v>
      </c>
      <c r="HWZ116">
        <f t="shared" si="135"/>
        <v>0</v>
      </c>
      <c r="HXA116">
        <f t="shared" si="135"/>
        <v>0</v>
      </c>
      <c r="HXB116">
        <f t="shared" si="135"/>
        <v>0</v>
      </c>
      <c r="HXC116">
        <f t="shared" si="135"/>
        <v>0</v>
      </c>
      <c r="HXD116">
        <f t="shared" si="135"/>
        <v>0</v>
      </c>
      <c r="HXE116">
        <f t="shared" si="135"/>
        <v>0</v>
      </c>
      <c r="HXF116">
        <f t="shared" si="135"/>
        <v>0</v>
      </c>
      <c r="HXG116">
        <f t="shared" si="135"/>
        <v>0</v>
      </c>
      <c r="HXH116">
        <f t="shared" si="135"/>
        <v>0</v>
      </c>
      <c r="HXI116">
        <f t="shared" si="135"/>
        <v>0</v>
      </c>
      <c r="HXJ116">
        <f t="shared" si="135"/>
        <v>0</v>
      </c>
      <c r="HXK116">
        <f t="shared" si="135"/>
        <v>0</v>
      </c>
      <c r="HXL116">
        <f t="shared" si="135"/>
        <v>0</v>
      </c>
      <c r="HXM116">
        <f t="shared" si="135"/>
        <v>0</v>
      </c>
      <c r="HXN116">
        <f t="shared" si="135"/>
        <v>0</v>
      </c>
      <c r="HXO116">
        <f t="shared" si="135"/>
        <v>0</v>
      </c>
      <c r="HXP116">
        <f t="shared" si="135"/>
        <v>0</v>
      </c>
      <c r="HXQ116">
        <f t="shared" si="135"/>
        <v>0</v>
      </c>
      <c r="HXR116">
        <f t="shared" si="135"/>
        <v>0</v>
      </c>
      <c r="HXS116">
        <f t="shared" si="135"/>
        <v>0</v>
      </c>
      <c r="HXT116">
        <f t="shared" si="135"/>
        <v>0</v>
      </c>
      <c r="HXU116">
        <f t="shared" si="135"/>
        <v>0</v>
      </c>
      <c r="HXV116">
        <f t="shared" si="135"/>
        <v>0</v>
      </c>
      <c r="HXW116">
        <f t="shared" si="135"/>
        <v>0</v>
      </c>
      <c r="HXX116">
        <f t="shared" si="135"/>
        <v>0</v>
      </c>
      <c r="HXY116">
        <f t="shared" si="135"/>
        <v>0</v>
      </c>
      <c r="HXZ116">
        <f t="shared" si="135"/>
        <v>0</v>
      </c>
      <c r="HYA116">
        <f t="shared" si="135"/>
        <v>0</v>
      </c>
      <c r="HYB116">
        <f t="shared" si="135"/>
        <v>0</v>
      </c>
      <c r="HYC116">
        <f t="shared" si="135"/>
        <v>0</v>
      </c>
      <c r="HYD116">
        <f t="shared" si="135"/>
        <v>0</v>
      </c>
      <c r="HYE116">
        <f t="shared" si="135"/>
        <v>0</v>
      </c>
      <c r="HYF116">
        <f t="shared" si="135"/>
        <v>0</v>
      </c>
      <c r="HYG116">
        <f t="shared" si="135"/>
        <v>0</v>
      </c>
      <c r="HYH116">
        <f t="shared" si="135"/>
        <v>0</v>
      </c>
      <c r="HYI116">
        <f t="shared" si="135"/>
        <v>0</v>
      </c>
      <c r="HYJ116">
        <f t="shared" si="135"/>
        <v>0</v>
      </c>
      <c r="HYK116">
        <f t="shared" si="135"/>
        <v>0</v>
      </c>
      <c r="HYL116">
        <f t="shared" si="135"/>
        <v>0</v>
      </c>
      <c r="HYM116">
        <f t="shared" si="135"/>
        <v>0</v>
      </c>
      <c r="HYN116">
        <f t="shared" si="135"/>
        <v>0</v>
      </c>
      <c r="HYO116">
        <f t="shared" si="135"/>
        <v>0</v>
      </c>
      <c r="HYP116">
        <f t="shared" si="135"/>
        <v>0</v>
      </c>
      <c r="HYQ116">
        <f t="shared" si="135"/>
        <v>0</v>
      </c>
      <c r="HYR116">
        <f t="shared" si="135"/>
        <v>0</v>
      </c>
      <c r="HYS116">
        <f t="shared" si="135"/>
        <v>0</v>
      </c>
      <c r="HYT116">
        <f t="shared" si="135"/>
        <v>0</v>
      </c>
      <c r="HYU116">
        <f t="shared" si="135"/>
        <v>0</v>
      </c>
      <c r="HYV116">
        <f t="shared" si="135"/>
        <v>0</v>
      </c>
      <c r="HYW116">
        <f t="shared" si="135"/>
        <v>0</v>
      </c>
      <c r="HYX116">
        <f t="shared" si="135"/>
        <v>0</v>
      </c>
      <c r="HYY116">
        <f t="shared" si="135"/>
        <v>0</v>
      </c>
      <c r="HYZ116">
        <f t="shared" si="135"/>
        <v>0</v>
      </c>
      <c r="HZA116">
        <f t="shared" si="135"/>
        <v>0</v>
      </c>
      <c r="HZB116">
        <f t="shared" si="135"/>
        <v>0</v>
      </c>
      <c r="HZC116">
        <f t="shared" si="135"/>
        <v>0</v>
      </c>
      <c r="HZD116">
        <f t="shared" si="135"/>
        <v>0</v>
      </c>
      <c r="HZE116">
        <f t="shared" si="135"/>
        <v>0</v>
      </c>
      <c r="HZF116">
        <f t="shared" si="135"/>
        <v>0</v>
      </c>
      <c r="HZG116">
        <f t="shared" si="135"/>
        <v>0</v>
      </c>
      <c r="HZH116">
        <f t="shared" si="135"/>
        <v>0</v>
      </c>
      <c r="HZI116">
        <f t="shared" si="135"/>
        <v>0</v>
      </c>
      <c r="HZJ116">
        <f t="shared" si="135"/>
        <v>0</v>
      </c>
      <c r="HZK116">
        <f t="shared" ref="HZK116:IBV116" si="136">HZK11</f>
        <v>0</v>
      </c>
      <c r="HZL116">
        <f t="shared" si="136"/>
        <v>0</v>
      </c>
      <c r="HZM116">
        <f t="shared" si="136"/>
        <v>0</v>
      </c>
      <c r="HZN116">
        <f t="shared" si="136"/>
        <v>0</v>
      </c>
      <c r="HZO116">
        <f t="shared" si="136"/>
        <v>0</v>
      </c>
      <c r="HZP116">
        <f t="shared" si="136"/>
        <v>0</v>
      </c>
      <c r="HZQ116">
        <f t="shared" si="136"/>
        <v>0</v>
      </c>
      <c r="HZR116">
        <f t="shared" si="136"/>
        <v>0</v>
      </c>
      <c r="HZS116">
        <f t="shared" si="136"/>
        <v>0</v>
      </c>
      <c r="HZT116">
        <f t="shared" si="136"/>
        <v>0</v>
      </c>
      <c r="HZU116">
        <f t="shared" si="136"/>
        <v>0</v>
      </c>
      <c r="HZV116">
        <f t="shared" si="136"/>
        <v>0</v>
      </c>
      <c r="HZW116">
        <f t="shared" si="136"/>
        <v>0</v>
      </c>
      <c r="HZX116">
        <f t="shared" si="136"/>
        <v>0</v>
      </c>
      <c r="HZY116">
        <f t="shared" si="136"/>
        <v>0</v>
      </c>
      <c r="HZZ116">
        <f t="shared" si="136"/>
        <v>0</v>
      </c>
      <c r="IAA116">
        <f t="shared" si="136"/>
        <v>0</v>
      </c>
      <c r="IAB116">
        <f t="shared" si="136"/>
        <v>0</v>
      </c>
      <c r="IAC116">
        <f t="shared" si="136"/>
        <v>0</v>
      </c>
      <c r="IAD116">
        <f t="shared" si="136"/>
        <v>0</v>
      </c>
      <c r="IAE116">
        <f t="shared" si="136"/>
        <v>0</v>
      </c>
      <c r="IAF116">
        <f t="shared" si="136"/>
        <v>0</v>
      </c>
      <c r="IAG116">
        <f t="shared" si="136"/>
        <v>0</v>
      </c>
      <c r="IAH116">
        <f t="shared" si="136"/>
        <v>0</v>
      </c>
      <c r="IAI116">
        <f t="shared" si="136"/>
        <v>0</v>
      </c>
      <c r="IAJ116">
        <f t="shared" si="136"/>
        <v>0</v>
      </c>
      <c r="IAK116">
        <f t="shared" si="136"/>
        <v>0</v>
      </c>
      <c r="IAL116">
        <f t="shared" si="136"/>
        <v>0</v>
      </c>
      <c r="IAM116">
        <f t="shared" si="136"/>
        <v>0</v>
      </c>
      <c r="IAN116">
        <f t="shared" si="136"/>
        <v>0</v>
      </c>
      <c r="IAO116">
        <f t="shared" si="136"/>
        <v>0</v>
      </c>
      <c r="IAP116">
        <f t="shared" si="136"/>
        <v>0</v>
      </c>
      <c r="IAQ116">
        <f t="shared" si="136"/>
        <v>0</v>
      </c>
      <c r="IAR116">
        <f t="shared" si="136"/>
        <v>0</v>
      </c>
      <c r="IAS116">
        <f t="shared" si="136"/>
        <v>0</v>
      </c>
      <c r="IAT116">
        <f t="shared" si="136"/>
        <v>0</v>
      </c>
      <c r="IAU116">
        <f t="shared" si="136"/>
        <v>0</v>
      </c>
      <c r="IAV116">
        <f t="shared" si="136"/>
        <v>0</v>
      </c>
      <c r="IAW116">
        <f t="shared" si="136"/>
        <v>0</v>
      </c>
      <c r="IAX116">
        <f t="shared" si="136"/>
        <v>0</v>
      </c>
      <c r="IAY116">
        <f t="shared" si="136"/>
        <v>0</v>
      </c>
      <c r="IAZ116">
        <f t="shared" si="136"/>
        <v>0</v>
      </c>
      <c r="IBA116">
        <f t="shared" si="136"/>
        <v>0</v>
      </c>
      <c r="IBB116">
        <f t="shared" si="136"/>
        <v>0</v>
      </c>
      <c r="IBC116">
        <f t="shared" si="136"/>
        <v>0</v>
      </c>
      <c r="IBD116">
        <f t="shared" si="136"/>
        <v>0</v>
      </c>
      <c r="IBE116">
        <f t="shared" si="136"/>
        <v>0</v>
      </c>
      <c r="IBF116">
        <f t="shared" si="136"/>
        <v>0</v>
      </c>
      <c r="IBG116">
        <f t="shared" si="136"/>
        <v>0</v>
      </c>
      <c r="IBH116">
        <f t="shared" si="136"/>
        <v>0</v>
      </c>
      <c r="IBI116">
        <f t="shared" si="136"/>
        <v>0</v>
      </c>
      <c r="IBJ116">
        <f t="shared" si="136"/>
        <v>0</v>
      </c>
      <c r="IBK116">
        <f t="shared" si="136"/>
        <v>0</v>
      </c>
      <c r="IBL116">
        <f t="shared" si="136"/>
        <v>0</v>
      </c>
      <c r="IBM116">
        <f t="shared" si="136"/>
        <v>0</v>
      </c>
      <c r="IBN116">
        <f t="shared" si="136"/>
        <v>0</v>
      </c>
      <c r="IBO116">
        <f t="shared" si="136"/>
        <v>0</v>
      </c>
      <c r="IBP116">
        <f t="shared" si="136"/>
        <v>0</v>
      </c>
      <c r="IBQ116">
        <f t="shared" si="136"/>
        <v>0</v>
      </c>
      <c r="IBR116">
        <f t="shared" si="136"/>
        <v>0</v>
      </c>
      <c r="IBS116">
        <f t="shared" si="136"/>
        <v>0</v>
      </c>
      <c r="IBT116">
        <f t="shared" si="136"/>
        <v>0</v>
      </c>
      <c r="IBU116">
        <f t="shared" si="136"/>
        <v>0</v>
      </c>
      <c r="IBV116">
        <f t="shared" si="136"/>
        <v>0</v>
      </c>
      <c r="IBW116">
        <f t="shared" ref="IBW116:IEH116" si="137">IBW11</f>
        <v>0</v>
      </c>
      <c r="IBX116">
        <f t="shared" si="137"/>
        <v>0</v>
      </c>
      <c r="IBY116">
        <f t="shared" si="137"/>
        <v>0</v>
      </c>
      <c r="IBZ116">
        <f t="shared" si="137"/>
        <v>0</v>
      </c>
      <c r="ICA116">
        <f t="shared" si="137"/>
        <v>0</v>
      </c>
      <c r="ICB116">
        <f t="shared" si="137"/>
        <v>0</v>
      </c>
      <c r="ICC116">
        <f t="shared" si="137"/>
        <v>0</v>
      </c>
      <c r="ICD116">
        <f t="shared" si="137"/>
        <v>0</v>
      </c>
      <c r="ICE116">
        <f t="shared" si="137"/>
        <v>0</v>
      </c>
      <c r="ICF116">
        <f t="shared" si="137"/>
        <v>0</v>
      </c>
      <c r="ICG116">
        <f t="shared" si="137"/>
        <v>0</v>
      </c>
      <c r="ICH116">
        <f t="shared" si="137"/>
        <v>0</v>
      </c>
      <c r="ICI116">
        <f t="shared" si="137"/>
        <v>0</v>
      </c>
      <c r="ICJ116">
        <f t="shared" si="137"/>
        <v>0</v>
      </c>
      <c r="ICK116">
        <f t="shared" si="137"/>
        <v>0</v>
      </c>
      <c r="ICL116">
        <f t="shared" si="137"/>
        <v>0</v>
      </c>
      <c r="ICM116">
        <f t="shared" si="137"/>
        <v>0</v>
      </c>
      <c r="ICN116">
        <f t="shared" si="137"/>
        <v>0</v>
      </c>
      <c r="ICO116">
        <f t="shared" si="137"/>
        <v>0</v>
      </c>
      <c r="ICP116">
        <f t="shared" si="137"/>
        <v>0</v>
      </c>
      <c r="ICQ116">
        <f t="shared" si="137"/>
        <v>0</v>
      </c>
      <c r="ICR116">
        <f t="shared" si="137"/>
        <v>0</v>
      </c>
      <c r="ICS116">
        <f t="shared" si="137"/>
        <v>0</v>
      </c>
      <c r="ICT116">
        <f t="shared" si="137"/>
        <v>0</v>
      </c>
      <c r="ICU116">
        <f t="shared" si="137"/>
        <v>0</v>
      </c>
      <c r="ICV116">
        <f t="shared" si="137"/>
        <v>0</v>
      </c>
      <c r="ICW116">
        <f t="shared" si="137"/>
        <v>0</v>
      </c>
      <c r="ICX116">
        <f t="shared" si="137"/>
        <v>0</v>
      </c>
      <c r="ICY116">
        <f t="shared" si="137"/>
        <v>0</v>
      </c>
      <c r="ICZ116">
        <f t="shared" si="137"/>
        <v>0</v>
      </c>
      <c r="IDA116">
        <f t="shared" si="137"/>
        <v>0</v>
      </c>
      <c r="IDB116">
        <f t="shared" si="137"/>
        <v>0</v>
      </c>
      <c r="IDC116">
        <f t="shared" si="137"/>
        <v>0</v>
      </c>
      <c r="IDD116">
        <f t="shared" si="137"/>
        <v>0</v>
      </c>
      <c r="IDE116">
        <f t="shared" si="137"/>
        <v>0</v>
      </c>
      <c r="IDF116">
        <f t="shared" si="137"/>
        <v>0</v>
      </c>
      <c r="IDG116">
        <f t="shared" si="137"/>
        <v>0</v>
      </c>
      <c r="IDH116">
        <f t="shared" si="137"/>
        <v>0</v>
      </c>
      <c r="IDI116">
        <f t="shared" si="137"/>
        <v>0</v>
      </c>
      <c r="IDJ116">
        <f t="shared" si="137"/>
        <v>0</v>
      </c>
      <c r="IDK116">
        <f t="shared" si="137"/>
        <v>0</v>
      </c>
      <c r="IDL116">
        <f t="shared" si="137"/>
        <v>0</v>
      </c>
      <c r="IDM116">
        <f t="shared" si="137"/>
        <v>0</v>
      </c>
      <c r="IDN116">
        <f t="shared" si="137"/>
        <v>0</v>
      </c>
      <c r="IDO116">
        <f t="shared" si="137"/>
        <v>0</v>
      </c>
      <c r="IDP116">
        <f t="shared" si="137"/>
        <v>0</v>
      </c>
      <c r="IDQ116">
        <f t="shared" si="137"/>
        <v>0</v>
      </c>
      <c r="IDR116">
        <f t="shared" si="137"/>
        <v>0</v>
      </c>
      <c r="IDS116">
        <f t="shared" si="137"/>
        <v>0</v>
      </c>
      <c r="IDT116">
        <f t="shared" si="137"/>
        <v>0</v>
      </c>
      <c r="IDU116">
        <f t="shared" si="137"/>
        <v>0</v>
      </c>
      <c r="IDV116">
        <f t="shared" si="137"/>
        <v>0</v>
      </c>
      <c r="IDW116">
        <f t="shared" si="137"/>
        <v>0</v>
      </c>
      <c r="IDX116">
        <f t="shared" si="137"/>
        <v>0</v>
      </c>
      <c r="IDY116">
        <f t="shared" si="137"/>
        <v>0</v>
      </c>
      <c r="IDZ116">
        <f t="shared" si="137"/>
        <v>0</v>
      </c>
      <c r="IEA116">
        <f t="shared" si="137"/>
        <v>0</v>
      </c>
      <c r="IEB116">
        <f t="shared" si="137"/>
        <v>0</v>
      </c>
      <c r="IEC116">
        <f t="shared" si="137"/>
        <v>0</v>
      </c>
      <c r="IED116">
        <f t="shared" si="137"/>
        <v>0</v>
      </c>
      <c r="IEE116">
        <f t="shared" si="137"/>
        <v>0</v>
      </c>
      <c r="IEF116">
        <f t="shared" si="137"/>
        <v>0</v>
      </c>
      <c r="IEG116">
        <f t="shared" si="137"/>
        <v>0</v>
      </c>
      <c r="IEH116">
        <f t="shared" si="137"/>
        <v>0</v>
      </c>
      <c r="IEI116">
        <f t="shared" ref="IEI116:IGT116" si="138">IEI11</f>
        <v>0</v>
      </c>
      <c r="IEJ116">
        <f t="shared" si="138"/>
        <v>0</v>
      </c>
      <c r="IEK116">
        <f t="shared" si="138"/>
        <v>0</v>
      </c>
      <c r="IEL116">
        <f t="shared" si="138"/>
        <v>0</v>
      </c>
      <c r="IEM116">
        <f t="shared" si="138"/>
        <v>0</v>
      </c>
      <c r="IEN116">
        <f t="shared" si="138"/>
        <v>0</v>
      </c>
      <c r="IEO116">
        <f t="shared" si="138"/>
        <v>0</v>
      </c>
      <c r="IEP116">
        <f t="shared" si="138"/>
        <v>0</v>
      </c>
      <c r="IEQ116">
        <f t="shared" si="138"/>
        <v>0</v>
      </c>
      <c r="IER116">
        <f t="shared" si="138"/>
        <v>0</v>
      </c>
      <c r="IES116">
        <f t="shared" si="138"/>
        <v>0</v>
      </c>
      <c r="IET116">
        <f t="shared" si="138"/>
        <v>0</v>
      </c>
      <c r="IEU116">
        <f t="shared" si="138"/>
        <v>0</v>
      </c>
      <c r="IEV116">
        <f t="shared" si="138"/>
        <v>0</v>
      </c>
      <c r="IEW116">
        <f t="shared" si="138"/>
        <v>0</v>
      </c>
      <c r="IEX116">
        <f t="shared" si="138"/>
        <v>0</v>
      </c>
      <c r="IEY116">
        <f t="shared" si="138"/>
        <v>0</v>
      </c>
      <c r="IEZ116">
        <f t="shared" si="138"/>
        <v>0</v>
      </c>
      <c r="IFA116">
        <f t="shared" si="138"/>
        <v>0</v>
      </c>
      <c r="IFB116">
        <f t="shared" si="138"/>
        <v>0</v>
      </c>
      <c r="IFC116">
        <f t="shared" si="138"/>
        <v>0</v>
      </c>
      <c r="IFD116">
        <f t="shared" si="138"/>
        <v>0</v>
      </c>
      <c r="IFE116">
        <f t="shared" si="138"/>
        <v>0</v>
      </c>
      <c r="IFF116">
        <f t="shared" si="138"/>
        <v>0</v>
      </c>
      <c r="IFG116">
        <f t="shared" si="138"/>
        <v>0</v>
      </c>
      <c r="IFH116">
        <f t="shared" si="138"/>
        <v>0</v>
      </c>
      <c r="IFI116">
        <f t="shared" si="138"/>
        <v>0</v>
      </c>
      <c r="IFJ116">
        <f t="shared" si="138"/>
        <v>0</v>
      </c>
      <c r="IFK116">
        <f t="shared" si="138"/>
        <v>0</v>
      </c>
      <c r="IFL116">
        <f t="shared" si="138"/>
        <v>0</v>
      </c>
      <c r="IFM116">
        <f t="shared" si="138"/>
        <v>0</v>
      </c>
      <c r="IFN116">
        <f t="shared" si="138"/>
        <v>0</v>
      </c>
      <c r="IFO116">
        <f t="shared" si="138"/>
        <v>0</v>
      </c>
      <c r="IFP116">
        <f t="shared" si="138"/>
        <v>0</v>
      </c>
      <c r="IFQ116">
        <f t="shared" si="138"/>
        <v>0</v>
      </c>
      <c r="IFR116">
        <f t="shared" si="138"/>
        <v>0</v>
      </c>
      <c r="IFS116">
        <f t="shared" si="138"/>
        <v>0</v>
      </c>
      <c r="IFT116">
        <f t="shared" si="138"/>
        <v>0</v>
      </c>
      <c r="IFU116">
        <f t="shared" si="138"/>
        <v>0</v>
      </c>
      <c r="IFV116">
        <f t="shared" si="138"/>
        <v>0</v>
      </c>
      <c r="IFW116">
        <f t="shared" si="138"/>
        <v>0</v>
      </c>
      <c r="IFX116">
        <f t="shared" si="138"/>
        <v>0</v>
      </c>
      <c r="IFY116">
        <f t="shared" si="138"/>
        <v>0</v>
      </c>
      <c r="IFZ116">
        <f t="shared" si="138"/>
        <v>0</v>
      </c>
      <c r="IGA116">
        <f t="shared" si="138"/>
        <v>0</v>
      </c>
      <c r="IGB116">
        <f t="shared" si="138"/>
        <v>0</v>
      </c>
      <c r="IGC116">
        <f t="shared" si="138"/>
        <v>0</v>
      </c>
      <c r="IGD116">
        <f t="shared" si="138"/>
        <v>0</v>
      </c>
      <c r="IGE116">
        <f t="shared" si="138"/>
        <v>0</v>
      </c>
      <c r="IGF116">
        <f t="shared" si="138"/>
        <v>0</v>
      </c>
      <c r="IGG116">
        <f t="shared" si="138"/>
        <v>0</v>
      </c>
      <c r="IGH116">
        <f t="shared" si="138"/>
        <v>0</v>
      </c>
      <c r="IGI116">
        <f t="shared" si="138"/>
        <v>0</v>
      </c>
      <c r="IGJ116">
        <f t="shared" si="138"/>
        <v>0</v>
      </c>
      <c r="IGK116">
        <f t="shared" si="138"/>
        <v>0</v>
      </c>
      <c r="IGL116">
        <f t="shared" si="138"/>
        <v>0</v>
      </c>
      <c r="IGM116">
        <f t="shared" si="138"/>
        <v>0</v>
      </c>
      <c r="IGN116">
        <f t="shared" si="138"/>
        <v>0</v>
      </c>
      <c r="IGO116">
        <f t="shared" si="138"/>
        <v>0</v>
      </c>
      <c r="IGP116">
        <f t="shared" si="138"/>
        <v>0</v>
      </c>
      <c r="IGQ116">
        <f t="shared" si="138"/>
        <v>0</v>
      </c>
      <c r="IGR116">
        <f t="shared" si="138"/>
        <v>0</v>
      </c>
      <c r="IGS116">
        <f t="shared" si="138"/>
        <v>0</v>
      </c>
      <c r="IGT116">
        <f t="shared" si="138"/>
        <v>0</v>
      </c>
      <c r="IGU116">
        <f t="shared" ref="IGU116:IJF116" si="139">IGU11</f>
        <v>0</v>
      </c>
      <c r="IGV116">
        <f t="shared" si="139"/>
        <v>0</v>
      </c>
      <c r="IGW116">
        <f t="shared" si="139"/>
        <v>0</v>
      </c>
      <c r="IGX116">
        <f t="shared" si="139"/>
        <v>0</v>
      </c>
      <c r="IGY116">
        <f t="shared" si="139"/>
        <v>0</v>
      </c>
      <c r="IGZ116">
        <f t="shared" si="139"/>
        <v>0</v>
      </c>
      <c r="IHA116">
        <f t="shared" si="139"/>
        <v>0</v>
      </c>
      <c r="IHB116">
        <f t="shared" si="139"/>
        <v>0</v>
      </c>
      <c r="IHC116">
        <f t="shared" si="139"/>
        <v>0</v>
      </c>
      <c r="IHD116">
        <f t="shared" si="139"/>
        <v>0</v>
      </c>
      <c r="IHE116">
        <f t="shared" si="139"/>
        <v>0</v>
      </c>
      <c r="IHF116">
        <f t="shared" si="139"/>
        <v>0</v>
      </c>
      <c r="IHG116">
        <f t="shared" si="139"/>
        <v>0</v>
      </c>
      <c r="IHH116">
        <f t="shared" si="139"/>
        <v>0</v>
      </c>
      <c r="IHI116">
        <f t="shared" si="139"/>
        <v>0</v>
      </c>
      <c r="IHJ116">
        <f t="shared" si="139"/>
        <v>0</v>
      </c>
      <c r="IHK116">
        <f t="shared" si="139"/>
        <v>0</v>
      </c>
      <c r="IHL116">
        <f t="shared" si="139"/>
        <v>0</v>
      </c>
      <c r="IHM116">
        <f t="shared" si="139"/>
        <v>0</v>
      </c>
      <c r="IHN116">
        <f t="shared" si="139"/>
        <v>0</v>
      </c>
      <c r="IHO116">
        <f t="shared" si="139"/>
        <v>0</v>
      </c>
      <c r="IHP116">
        <f t="shared" si="139"/>
        <v>0</v>
      </c>
      <c r="IHQ116">
        <f t="shared" si="139"/>
        <v>0</v>
      </c>
      <c r="IHR116">
        <f t="shared" si="139"/>
        <v>0</v>
      </c>
      <c r="IHS116">
        <f t="shared" si="139"/>
        <v>0</v>
      </c>
      <c r="IHT116">
        <f t="shared" si="139"/>
        <v>0</v>
      </c>
      <c r="IHU116">
        <f t="shared" si="139"/>
        <v>0</v>
      </c>
      <c r="IHV116">
        <f t="shared" si="139"/>
        <v>0</v>
      </c>
      <c r="IHW116">
        <f t="shared" si="139"/>
        <v>0</v>
      </c>
      <c r="IHX116">
        <f t="shared" si="139"/>
        <v>0</v>
      </c>
      <c r="IHY116">
        <f t="shared" si="139"/>
        <v>0</v>
      </c>
      <c r="IHZ116">
        <f t="shared" si="139"/>
        <v>0</v>
      </c>
      <c r="IIA116">
        <f t="shared" si="139"/>
        <v>0</v>
      </c>
      <c r="IIB116">
        <f t="shared" si="139"/>
        <v>0</v>
      </c>
      <c r="IIC116">
        <f t="shared" si="139"/>
        <v>0</v>
      </c>
      <c r="IID116">
        <f t="shared" si="139"/>
        <v>0</v>
      </c>
      <c r="IIE116">
        <f t="shared" si="139"/>
        <v>0</v>
      </c>
      <c r="IIF116">
        <f t="shared" si="139"/>
        <v>0</v>
      </c>
      <c r="IIG116">
        <f t="shared" si="139"/>
        <v>0</v>
      </c>
      <c r="IIH116">
        <f t="shared" si="139"/>
        <v>0</v>
      </c>
      <c r="III116">
        <f t="shared" si="139"/>
        <v>0</v>
      </c>
      <c r="IIJ116">
        <f t="shared" si="139"/>
        <v>0</v>
      </c>
      <c r="IIK116">
        <f t="shared" si="139"/>
        <v>0</v>
      </c>
      <c r="IIL116">
        <f t="shared" si="139"/>
        <v>0</v>
      </c>
      <c r="IIM116">
        <f t="shared" si="139"/>
        <v>0</v>
      </c>
      <c r="IIN116">
        <f t="shared" si="139"/>
        <v>0</v>
      </c>
      <c r="IIO116">
        <f t="shared" si="139"/>
        <v>0</v>
      </c>
      <c r="IIP116">
        <f t="shared" si="139"/>
        <v>0</v>
      </c>
      <c r="IIQ116">
        <f t="shared" si="139"/>
        <v>0</v>
      </c>
      <c r="IIR116">
        <f t="shared" si="139"/>
        <v>0</v>
      </c>
      <c r="IIS116">
        <f t="shared" si="139"/>
        <v>0</v>
      </c>
      <c r="IIT116">
        <f t="shared" si="139"/>
        <v>0</v>
      </c>
      <c r="IIU116">
        <f t="shared" si="139"/>
        <v>0</v>
      </c>
      <c r="IIV116">
        <f t="shared" si="139"/>
        <v>0</v>
      </c>
      <c r="IIW116">
        <f t="shared" si="139"/>
        <v>0</v>
      </c>
      <c r="IIX116">
        <f t="shared" si="139"/>
        <v>0</v>
      </c>
      <c r="IIY116">
        <f t="shared" si="139"/>
        <v>0</v>
      </c>
      <c r="IIZ116">
        <f t="shared" si="139"/>
        <v>0</v>
      </c>
      <c r="IJA116">
        <f t="shared" si="139"/>
        <v>0</v>
      </c>
      <c r="IJB116">
        <f t="shared" si="139"/>
        <v>0</v>
      </c>
      <c r="IJC116">
        <f t="shared" si="139"/>
        <v>0</v>
      </c>
      <c r="IJD116">
        <f t="shared" si="139"/>
        <v>0</v>
      </c>
      <c r="IJE116">
        <f t="shared" si="139"/>
        <v>0</v>
      </c>
      <c r="IJF116">
        <f t="shared" si="139"/>
        <v>0</v>
      </c>
      <c r="IJG116">
        <f t="shared" ref="IJG116:ILR116" si="140">IJG11</f>
        <v>0</v>
      </c>
      <c r="IJH116">
        <f t="shared" si="140"/>
        <v>0</v>
      </c>
      <c r="IJI116">
        <f t="shared" si="140"/>
        <v>0</v>
      </c>
      <c r="IJJ116">
        <f t="shared" si="140"/>
        <v>0</v>
      </c>
      <c r="IJK116">
        <f t="shared" si="140"/>
        <v>0</v>
      </c>
      <c r="IJL116">
        <f t="shared" si="140"/>
        <v>0</v>
      </c>
      <c r="IJM116">
        <f t="shared" si="140"/>
        <v>0</v>
      </c>
      <c r="IJN116">
        <f t="shared" si="140"/>
        <v>0</v>
      </c>
      <c r="IJO116">
        <f t="shared" si="140"/>
        <v>0</v>
      </c>
      <c r="IJP116">
        <f t="shared" si="140"/>
        <v>0</v>
      </c>
      <c r="IJQ116">
        <f t="shared" si="140"/>
        <v>0</v>
      </c>
      <c r="IJR116">
        <f t="shared" si="140"/>
        <v>0</v>
      </c>
      <c r="IJS116">
        <f t="shared" si="140"/>
        <v>0</v>
      </c>
      <c r="IJT116">
        <f t="shared" si="140"/>
        <v>0</v>
      </c>
      <c r="IJU116">
        <f t="shared" si="140"/>
        <v>0</v>
      </c>
      <c r="IJV116">
        <f t="shared" si="140"/>
        <v>0</v>
      </c>
      <c r="IJW116">
        <f t="shared" si="140"/>
        <v>0</v>
      </c>
      <c r="IJX116">
        <f t="shared" si="140"/>
        <v>0</v>
      </c>
      <c r="IJY116">
        <f t="shared" si="140"/>
        <v>0</v>
      </c>
      <c r="IJZ116">
        <f t="shared" si="140"/>
        <v>0</v>
      </c>
      <c r="IKA116">
        <f t="shared" si="140"/>
        <v>0</v>
      </c>
      <c r="IKB116">
        <f t="shared" si="140"/>
        <v>0</v>
      </c>
      <c r="IKC116">
        <f t="shared" si="140"/>
        <v>0</v>
      </c>
      <c r="IKD116">
        <f t="shared" si="140"/>
        <v>0</v>
      </c>
      <c r="IKE116">
        <f t="shared" si="140"/>
        <v>0</v>
      </c>
      <c r="IKF116">
        <f t="shared" si="140"/>
        <v>0</v>
      </c>
      <c r="IKG116">
        <f t="shared" si="140"/>
        <v>0</v>
      </c>
      <c r="IKH116">
        <f t="shared" si="140"/>
        <v>0</v>
      </c>
      <c r="IKI116">
        <f t="shared" si="140"/>
        <v>0</v>
      </c>
      <c r="IKJ116">
        <f t="shared" si="140"/>
        <v>0</v>
      </c>
      <c r="IKK116">
        <f t="shared" si="140"/>
        <v>0</v>
      </c>
      <c r="IKL116">
        <f t="shared" si="140"/>
        <v>0</v>
      </c>
      <c r="IKM116">
        <f t="shared" si="140"/>
        <v>0</v>
      </c>
      <c r="IKN116">
        <f t="shared" si="140"/>
        <v>0</v>
      </c>
      <c r="IKO116">
        <f t="shared" si="140"/>
        <v>0</v>
      </c>
      <c r="IKP116">
        <f t="shared" si="140"/>
        <v>0</v>
      </c>
      <c r="IKQ116">
        <f t="shared" si="140"/>
        <v>0</v>
      </c>
      <c r="IKR116">
        <f t="shared" si="140"/>
        <v>0</v>
      </c>
      <c r="IKS116">
        <f t="shared" si="140"/>
        <v>0</v>
      </c>
      <c r="IKT116">
        <f t="shared" si="140"/>
        <v>0</v>
      </c>
      <c r="IKU116">
        <f t="shared" si="140"/>
        <v>0</v>
      </c>
      <c r="IKV116">
        <f t="shared" si="140"/>
        <v>0</v>
      </c>
      <c r="IKW116">
        <f t="shared" si="140"/>
        <v>0</v>
      </c>
      <c r="IKX116">
        <f t="shared" si="140"/>
        <v>0</v>
      </c>
      <c r="IKY116">
        <f t="shared" si="140"/>
        <v>0</v>
      </c>
      <c r="IKZ116">
        <f t="shared" si="140"/>
        <v>0</v>
      </c>
      <c r="ILA116">
        <f t="shared" si="140"/>
        <v>0</v>
      </c>
      <c r="ILB116">
        <f t="shared" si="140"/>
        <v>0</v>
      </c>
      <c r="ILC116">
        <f t="shared" si="140"/>
        <v>0</v>
      </c>
      <c r="ILD116">
        <f t="shared" si="140"/>
        <v>0</v>
      </c>
      <c r="ILE116">
        <f t="shared" si="140"/>
        <v>0</v>
      </c>
      <c r="ILF116">
        <f t="shared" si="140"/>
        <v>0</v>
      </c>
      <c r="ILG116">
        <f t="shared" si="140"/>
        <v>0</v>
      </c>
      <c r="ILH116">
        <f t="shared" si="140"/>
        <v>0</v>
      </c>
      <c r="ILI116">
        <f t="shared" si="140"/>
        <v>0</v>
      </c>
      <c r="ILJ116">
        <f t="shared" si="140"/>
        <v>0</v>
      </c>
      <c r="ILK116">
        <f t="shared" si="140"/>
        <v>0</v>
      </c>
      <c r="ILL116">
        <f t="shared" si="140"/>
        <v>0</v>
      </c>
      <c r="ILM116">
        <f t="shared" si="140"/>
        <v>0</v>
      </c>
      <c r="ILN116">
        <f t="shared" si="140"/>
        <v>0</v>
      </c>
      <c r="ILO116">
        <f t="shared" si="140"/>
        <v>0</v>
      </c>
      <c r="ILP116">
        <f t="shared" si="140"/>
        <v>0</v>
      </c>
      <c r="ILQ116">
        <f t="shared" si="140"/>
        <v>0</v>
      </c>
      <c r="ILR116">
        <f t="shared" si="140"/>
        <v>0</v>
      </c>
      <c r="ILS116">
        <f t="shared" ref="ILS116:IOD116" si="141">ILS11</f>
        <v>0</v>
      </c>
      <c r="ILT116">
        <f t="shared" si="141"/>
        <v>0</v>
      </c>
      <c r="ILU116">
        <f t="shared" si="141"/>
        <v>0</v>
      </c>
      <c r="ILV116">
        <f t="shared" si="141"/>
        <v>0</v>
      </c>
      <c r="ILW116">
        <f t="shared" si="141"/>
        <v>0</v>
      </c>
      <c r="ILX116">
        <f t="shared" si="141"/>
        <v>0</v>
      </c>
      <c r="ILY116">
        <f t="shared" si="141"/>
        <v>0</v>
      </c>
      <c r="ILZ116">
        <f t="shared" si="141"/>
        <v>0</v>
      </c>
      <c r="IMA116">
        <f t="shared" si="141"/>
        <v>0</v>
      </c>
      <c r="IMB116">
        <f t="shared" si="141"/>
        <v>0</v>
      </c>
      <c r="IMC116">
        <f t="shared" si="141"/>
        <v>0</v>
      </c>
      <c r="IMD116">
        <f t="shared" si="141"/>
        <v>0</v>
      </c>
      <c r="IME116">
        <f t="shared" si="141"/>
        <v>0</v>
      </c>
      <c r="IMF116">
        <f t="shared" si="141"/>
        <v>0</v>
      </c>
      <c r="IMG116">
        <f t="shared" si="141"/>
        <v>0</v>
      </c>
      <c r="IMH116">
        <f t="shared" si="141"/>
        <v>0</v>
      </c>
      <c r="IMI116">
        <f t="shared" si="141"/>
        <v>0</v>
      </c>
      <c r="IMJ116">
        <f t="shared" si="141"/>
        <v>0</v>
      </c>
      <c r="IMK116">
        <f t="shared" si="141"/>
        <v>0</v>
      </c>
      <c r="IML116">
        <f t="shared" si="141"/>
        <v>0</v>
      </c>
      <c r="IMM116">
        <f t="shared" si="141"/>
        <v>0</v>
      </c>
      <c r="IMN116">
        <f t="shared" si="141"/>
        <v>0</v>
      </c>
      <c r="IMO116">
        <f t="shared" si="141"/>
        <v>0</v>
      </c>
      <c r="IMP116">
        <f t="shared" si="141"/>
        <v>0</v>
      </c>
      <c r="IMQ116">
        <f t="shared" si="141"/>
        <v>0</v>
      </c>
      <c r="IMR116">
        <f t="shared" si="141"/>
        <v>0</v>
      </c>
      <c r="IMS116">
        <f t="shared" si="141"/>
        <v>0</v>
      </c>
      <c r="IMT116">
        <f t="shared" si="141"/>
        <v>0</v>
      </c>
      <c r="IMU116">
        <f t="shared" si="141"/>
        <v>0</v>
      </c>
      <c r="IMV116">
        <f t="shared" si="141"/>
        <v>0</v>
      </c>
      <c r="IMW116">
        <f t="shared" si="141"/>
        <v>0</v>
      </c>
      <c r="IMX116">
        <f t="shared" si="141"/>
        <v>0</v>
      </c>
      <c r="IMY116">
        <f t="shared" si="141"/>
        <v>0</v>
      </c>
      <c r="IMZ116">
        <f t="shared" si="141"/>
        <v>0</v>
      </c>
      <c r="INA116">
        <f t="shared" si="141"/>
        <v>0</v>
      </c>
      <c r="INB116">
        <f t="shared" si="141"/>
        <v>0</v>
      </c>
      <c r="INC116">
        <f t="shared" si="141"/>
        <v>0</v>
      </c>
      <c r="IND116">
        <f t="shared" si="141"/>
        <v>0</v>
      </c>
      <c r="INE116">
        <f t="shared" si="141"/>
        <v>0</v>
      </c>
      <c r="INF116">
        <f t="shared" si="141"/>
        <v>0</v>
      </c>
      <c r="ING116">
        <f t="shared" si="141"/>
        <v>0</v>
      </c>
      <c r="INH116">
        <f t="shared" si="141"/>
        <v>0</v>
      </c>
      <c r="INI116">
        <f t="shared" si="141"/>
        <v>0</v>
      </c>
      <c r="INJ116">
        <f t="shared" si="141"/>
        <v>0</v>
      </c>
      <c r="INK116">
        <f t="shared" si="141"/>
        <v>0</v>
      </c>
      <c r="INL116">
        <f t="shared" si="141"/>
        <v>0</v>
      </c>
      <c r="INM116">
        <f t="shared" si="141"/>
        <v>0</v>
      </c>
      <c r="INN116">
        <f t="shared" si="141"/>
        <v>0</v>
      </c>
      <c r="INO116">
        <f t="shared" si="141"/>
        <v>0</v>
      </c>
      <c r="INP116">
        <f t="shared" si="141"/>
        <v>0</v>
      </c>
      <c r="INQ116">
        <f t="shared" si="141"/>
        <v>0</v>
      </c>
      <c r="INR116">
        <f t="shared" si="141"/>
        <v>0</v>
      </c>
      <c r="INS116">
        <f t="shared" si="141"/>
        <v>0</v>
      </c>
      <c r="INT116">
        <f t="shared" si="141"/>
        <v>0</v>
      </c>
      <c r="INU116">
        <f t="shared" si="141"/>
        <v>0</v>
      </c>
      <c r="INV116">
        <f t="shared" si="141"/>
        <v>0</v>
      </c>
      <c r="INW116">
        <f t="shared" si="141"/>
        <v>0</v>
      </c>
      <c r="INX116">
        <f t="shared" si="141"/>
        <v>0</v>
      </c>
      <c r="INY116">
        <f t="shared" si="141"/>
        <v>0</v>
      </c>
      <c r="INZ116">
        <f t="shared" si="141"/>
        <v>0</v>
      </c>
      <c r="IOA116">
        <f t="shared" si="141"/>
        <v>0</v>
      </c>
      <c r="IOB116">
        <f t="shared" si="141"/>
        <v>0</v>
      </c>
      <c r="IOC116">
        <f t="shared" si="141"/>
        <v>0</v>
      </c>
      <c r="IOD116">
        <f t="shared" si="141"/>
        <v>0</v>
      </c>
      <c r="IOE116">
        <f t="shared" ref="IOE116:IQP116" si="142">IOE11</f>
        <v>0</v>
      </c>
      <c r="IOF116">
        <f t="shared" si="142"/>
        <v>0</v>
      </c>
      <c r="IOG116">
        <f t="shared" si="142"/>
        <v>0</v>
      </c>
      <c r="IOH116">
        <f t="shared" si="142"/>
        <v>0</v>
      </c>
      <c r="IOI116">
        <f t="shared" si="142"/>
        <v>0</v>
      </c>
      <c r="IOJ116">
        <f t="shared" si="142"/>
        <v>0</v>
      </c>
      <c r="IOK116">
        <f t="shared" si="142"/>
        <v>0</v>
      </c>
      <c r="IOL116">
        <f t="shared" si="142"/>
        <v>0</v>
      </c>
      <c r="IOM116">
        <f t="shared" si="142"/>
        <v>0</v>
      </c>
      <c r="ION116">
        <f t="shared" si="142"/>
        <v>0</v>
      </c>
      <c r="IOO116">
        <f t="shared" si="142"/>
        <v>0</v>
      </c>
      <c r="IOP116">
        <f t="shared" si="142"/>
        <v>0</v>
      </c>
      <c r="IOQ116">
        <f t="shared" si="142"/>
        <v>0</v>
      </c>
      <c r="IOR116">
        <f t="shared" si="142"/>
        <v>0</v>
      </c>
      <c r="IOS116">
        <f t="shared" si="142"/>
        <v>0</v>
      </c>
      <c r="IOT116">
        <f t="shared" si="142"/>
        <v>0</v>
      </c>
      <c r="IOU116">
        <f t="shared" si="142"/>
        <v>0</v>
      </c>
      <c r="IOV116">
        <f t="shared" si="142"/>
        <v>0</v>
      </c>
      <c r="IOW116">
        <f t="shared" si="142"/>
        <v>0</v>
      </c>
      <c r="IOX116">
        <f t="shared" si="142"/>
        <v>0</v>
      </c>
      <c r="IOY116">
        <f t="shared" si="142"/>
        <v>0</v>
      </c>
      <c r="IOZ116">
        <f t="shared" si="142"/>
        <v>0</v>
      </c>
      <c r="IPA116">
        <f t="shared" si="142"/>
        <v>0</v>
      </c>
      <c r="IPB116">
        <f t="shared" si="142"/>
        <v>0</v>
      </c>
      <c r="IPC116">
        <f t="shared" si="142"/>
        <v>0</v>
      </c>
      <c r="IPD116">
        <f t="shared" si="142"/>
        <v>0</v>
      </c>
      <c r="IPE116">
        <f t="shared" si="142"/>
        <v>0</v>
      </c>
      <c r="IPF116">
        <f t="shared" si="142"/>
        <v>0</v>
      </c>
      <c r="IPG116">
        <f t="shared" si="142"/>
        <v>0</v>
      </c>
      <c r="IPH116">
        <f t="shared" si="142"/>
        <v>0</v>
      </c>
      <c r="IPI116">
        <f t="shared" si="142"/>
        <v>0</v>
      </c>
      <c r="IPJ116">
        <f t="shared" si="142"/>
        <v>0</v>
      </c>
      <c r="IPK116">
        <f t="shared" si="142"/>
        <v>0</v>
      </c>
      <c r="IPL116">
        <f t="shared" si="142"/>
        <v>0</v>
      </c>
      <c r="IPM116">
        <f t="shared" si="142"/>
        <v>0</v>
      </c>
      <c r="IPN116">
        <f t="shared" si="142"/>
        <v>0</v>
      </c>
      <c r="IPO116">
        <f t="shared" si="142"/>
        <v>0</v>
      </c>
      <c r="IPP116">
        <f t="shared" si="142"/>
        <v>0</v>
      </c>
      <c r="IPQ116">
        <f t="shared" si="142"/>
        <v>0</v>
      </c>
      <c r="IPR116">
        <f t="shared" si="142"/>
        <v>0</v>
      </c>
      <c r="IPS116">
        <f t="shared" si="142"/>
        <v>0</v>
      </c>
      <c r="IPT116">
        <f t="shared" si="142"/>
        <v>0</v>
      </c>
      <c r="IPU116">
        <f t="shared" si="142"/>
        <v>0</v>
      </c>
      <c r="IPV116">
        <f t="shared" si="142"/>
        <v>0</v>
      </c>
      <c r="IPW116">
        <f t="shared" si="142"/>
        <v>0</v>
      </c>
      <c r="IPX116">
        <f t="shared" si="142"/>
        <v>0</v>
      </c>
      <c r="IPY116">
        <f t="shared" si="142"/>
        <v>0</v>
      </c>
      <c r="IPZ116">
        <f t="shared" si="142"/>
        <v>0</v>
      </c>
      <c r="IQA116">
        <f t="shared" si="142"/>
        <v>0</v>
      </c>
      <c r="IQB116">
        <f t="shared" si="142"/>
        <v>0</v>
      </c>
      <c r="IQC116">
        <f t="shared" si="142"/>
        <v>0</v>
      </c>
      <c r="IQD116">
        <f t="shared" si="142"/>
        <v>0</v>
      </c>
      <c r="IQE116">
        <f t="shared" si="142"/>
        <v>0</v>
      </c>
      <c r="IQF116">
        <f t="shared" si="142"/>
        <v>0</v>
      </c>
      <c r="IQG116">
        <f t="shared" si="142"/>
        <v>0</v>
      </c>
      <c r="IQH116">
        <f t="shared" si="142"/>
        <v>0</v>
      </c>
      <c r="IQI116">
        <f t="shared" si="142"/>
        <v>0</v>
      </c>
      <c r="IQJ116">
        <f t="shared" si="142"/>
        <v>0</v>
      </c>
      <c r="IQK116">
        <f t="shared" si="142"/>
        <v>0</v>
      </c>
      <c r="IQL116">
        <f t="shared" si="142"/>
        <v>0</v>
      </c>
      <c r="IQM116">
        <f t="shared" si="142"/>
        <v>0</v>
      </c>
      <c r="IQN116">
        <f t="shared" si="142"/>
        <v>0</v>
      </c>
      <c r="IQO116">
        <f t="shared" si="142"/>
        <v>0</v>
      </c>
      <c r="IQP116">
        <f t="shared" si="142"/>
        <v>0</v>
      </c>
      <c r="IQQ116">
        <f t="shared" ref="IQQ116:ITB116" si="143">IQQ11</f>
        <v>0</v>
      </c>
      <c r="IQR116">
        <f t="shared" si="143"/>
        <v>0</v>
      </c>
      <c r="IQS116">
        <f t="shared" si="143"/>
        <v>0</v>
      </c>
      <c r="IQT116">
        <f t="shared" si="143"/>
        <v>0</v>
      </c>
      <c r="IQU116">
        <f t="shared" si="143"/>
        <v>0</v>
      </c>
      <c r="IQV116">
        <f t="shared" si="143"/>
        <v>0</v>
      </c>
      <c r="IQW116">
        <f t="shared" si="143"/>
        <v>0</v>
      </c>
      <c r="IQX116">
        <f t="shared" si="143"/>
        <v>0</v>
      </c>
      <c r="IQY116">
        <f t="shared" si="143"/>
        <v>0</v>
      </c>
      <c r="IQZ116">
        <f t="shared" si="143"/>
        <v>0</v>
      </c>
      <c r="IRA116">
        <f t="shared" si="143"/>
        <v>0</v>
      </c>
      <c r="IRB116">
        <f t="shared" si="143"/>
        <v>0</v>
      </c>
      <c r="IRC116">
        <f t="shared" si="143"/>
        <v>0</v>
      </c>
      <c r="IRD116">
        <f t="shared" si="143"/>
        <v>0</v>
      </c>
      <c r="IRE116">
        <f t="shared" si="143"/>
        <v>0</v>
      </c>
      <c r="IRF116">
        <f t="shared" si="143"/>
        <v>0</v>
      </c>
      <c r="IRG116">
        <f t="shared" si="143"/>
        <v>0</v>
      </c>
      <c r="IRH116">
        <f t="shared" si="143"/>
        <v>0</v>
      </c>
      <c r="IRI116">
        <f t="shared" si="143"/>
        <v>0</v>
      </c>
      <c r="IRJ116">
        <f t="shared" si="143"/>
        <v>0</v>
      </c>
      <c r="IRK116">
        <f t="shared" si="143"/>
        <v>0</v>
      </c>
      <c r="IRL116">
        <f t="shared" si="143"/>
        <v>0</v>
      </c>
      <c r="IRM116">
        <f t="shared" si="143"/>
        <v>0</v>
      </c>
      <c r="IRN116">
        <f t="shared" si="143"/>
        <v>0</v>
      </c>
      <c r="IRO116">
        <f t="shared" si="143"/>
        <v>0</v>
      </c>
      <c r="IRP116">
        <f t="shared" si="143"/>
        <v>0</v>
      </c>
      <c r="IRQ116">
        <f t="shared" si="143"/>
        <v>0</v>
      </c>
      <c r="IRR116">
        <f t="shared" si="143"/>
        <v>0</v>
      </c>
      <c r="IRS116">
        <f t="shared" si="143"/>
        <v>0</v>
      </c>
      <c r="IRT116">
        <f t="shared" si="143"/>
        <v>0</v>
      </c>
      <c r="IRU116">
        <f t="shared" si="143"/>
        <v>0</v>
      </c>
      <c r="IRV116">
        <f t="shared" si="143"/>
        <v>0</v>
      </c>
      <c r="IRW116">
        <f t="shared" si="143"/>
        <v>0</v>
      </c>
      <c r="IRX116">
        <f t="shared" si="143"/>
        <v>0</v>
      </c>
      <c r="IRY116">
        <f t="shared" si="143"/>
        <v>0</v>
      </c>
      <c r="IRZ116">
        <f t="shared" si="143"/>
        <v>0</v>
      </c>
      <c r="ISA116">
        <f t="shared" si="143"/>
        <v>0</v>
      </c>
      <c r="ISB116">
        <f t="shared" si="143"/>
        <v>0</v>
      </c>
      <c r="ISC116">
        <f t="shared" si="143"/>
        <v>0</v>
      </c>
      <c r="ISD116">
        <f t="shared" si="143"/>
        <v>0</v>
      </c>
      <c r="ISE116">
        <f t="shared" si="143"/>
        <v>0</v>
      </c>
      <c r="ISF116">
        <f t="shared" si="143"/>
        <v>0</v>
      </c>
      <c r="ISG116">
        <f t="shared" si="143"/>
        <v>0</v>
      </c>
      <c r="ISH116">
        <f t="shared" si="143"/>
        <v>0</v>
      </c>
      <c r="ISI116">
        <f t="shared" si="143"/>
        <v>0</v>
      </c>
      <c r="ISJ116">
        <f t="shared" si="143"/>
        <v>0</v>
      </c>
      <c r="ISK116">
        <f t="shared" si="143"/>
        <v>0</v>
      </c>
      <c r="ISL116">
        <f t="shared" si="143"/>
        <v>0</v>
      </c>
      <c r="ISM116">
        <f t="shared" si="143"/>
        <v>0</v>
      </c>
      <c r="ISN116">
        <f t="shared" si="143"/>
        <v>0</v>
      </c>
      <c r="ISO116">
        <f t="shared" si="143"/>
        <v>0</v>
      </c>
      <c r="ISP116">
        <f t="shared" si="143"/>
        <v>0</v>
      </c>
      <c r="ISQ116">
        <f t="shared" si="143"/>
        <v>0</v>
      </c>
      <c r="ISR116">
        <f t="shared" si="143"/>
        <v>0</v>
      </c>
      <c r="ISS116">
        <f t="shared" si="143"/>
        <v>0</v>
      </c>
      <c r="IST116">
        <f t="shared" si="143"/>
        <v>0</v>
      </c>
      <c r="ISU116">
        <f t="shared" si="143"/>
        <v>0</v>
      </c>
      <c r="ISV116">
        <f t="shared" si="143"/>
        <v>0</v>
      </c>
      <c r="ISW116">
        <f t="shared" si="143"/>
        <v>0</v>
      </c>
      <c r="ISX116">
        <f t="shared" si="143"/>
        <v>0</v>
      </c>
      <c r="ISY116">
        <f t="shared" si="143"/>
        <v>0</v>
      </c>
      <c r="ISZ116">
        <f t="shared" si="143"/>
        <v>0</v>
      </c>
      <c r="ITA116">
        <f t="shared" si="143"/>
        <v>0</v>
      </c>
      <c r="ITB116">
        <f t="shared" si="143"/>
        <v>0</v>
      </c>
      <c r="ITC116">
        <f t="shared" ref="ITC116:IVN116" si="144">ITC11</f>
        <v>0</v>
      </c>
      <c r="ITD116">
        <f t="shared" si="144"/>
        <v>0</v>
      </c>
      <c r="ITE116">
        <f t="shared" si="144"/>
        <v>0</v>
      </c>
      <c r="ITF116">
        <f t="shared" si="144"/>
        <v>0</v>
      </c>
      <c r="ITG116">
        <f t="shared" si="144"/>
        <v>0</v>
      </c>
      <c r="ITH116">
        <f t="shared" si="144"/>
        <v>0</v>
      </c>
      <c r="ITI116">
        <f t="shared" si="144"/>
        <v>0</v>
      </c>
      <c r="ITJ116">
        <f t="shared" si="144"/>
        <v>0</v>
      </c>
      <c r="ITK116">
        <f t="shared" si="144"/>
        <v>0</v>
      </c>
      <c r="ITL116">
        <f t="shared" si="144"/>
        <v>0</v>
      </c>
      <c r="ITM116">
        <f t="shared" si="144"/>
        <v>0</v>
      </c>
      <c r="ITN116">
        <f t="shared" si="144"/>
        <v>0</v>
      </c>
      <c r="ITO116">
        <f t="shared" si="144"/>
        <v>0</v>
      </c>
      <c r="ITP116">
        <f t="shared" si="144"/>
        <v>0</v>
      </c>
      <c r="ITQ116">
        <f t="shared" si="144"/>
        <v>0</v>
      </c>
      <c r="ITR116">
        <f t="shared" si="144"/>
        <v>0</v>
      </c>
      <c r="ITS116">
        <f t="shared" si="144"/>
        <v>0</v>
      </c>
      <c r="ITT116">
        <f t="shared" si="144"/>
        <v>0</v>
      </c>
      <c r="ITU116">
        <f t="shared" si="144"/>
        <v>0</v>
      </c>
      <c r="ITV116">
        <f t="shared" si="144"/>
        <v>0</v>
      </c>
      <c r="ITW116">
        <f t="shared" si="144"/>
        <v>0</v>
      </c>
      <c r="ITX116">
        <f t="shared" si="144"/>
        <v>0</v>
      </c>
      <c r="ITY116">
        <f t="shared" si="144"/>
        <v>0</v>
      </c>
      <c r="ITZ116">
        <f t="shared" si="144"/>
        <v>0</v>
      </c>
      <c r="IUA116">
        <f t="shared" si="144"/>
        <v>0</v>
      </c>
      <c r="IUB116">
        <f t="shared" si="144"/>
        <v>0</v>
      </c>
      <c r="IUC116">
        <f t="shared" si="144"/>
        <v>0</v>
      </c>
      <c r="IUD116">
        <f t="shared" si="144"/>
        <v>0</v>
      </c>
      <c r="IUE116">
        <f t="shared" si="144"/>
        <v>0</v>
      </c>
      <c r="IUF116">
        <f t="shared" si="144"/>
        <v>0</v>
      </c>
      <c r="IUG116">
        <f t="shared" si="144"/>
        <v>0</v>
      </c>
      <c r="IUH116">
        <f t="shared" si="144"/>
        <v>0</v>
      </c>
      <c r="IUI116">
        <f t="shared" si="144"/>
        <v>0</v>
      </c>
      <c r="IUJ116">
        <f t="shared" si="144"/>
        <v>0</v>
      </c>
      <c r="IUK116">
        <f t="shared" si="144"/>
        <v>0</v>
      </c>
      <c r="IUL116">
        <f t="shared" si="144"/>
        <v>0</v>
      </c>
      <c r="IUM116">
        <f t="shared" si="144"/>
        <v>0</v>
      </c>
      <c r="IUN116">
        <f t="shared" si="144"/>
        <v>0</v>
      </c>
      <c r="IUO116">
        <f t="shared" si="144"/>
        <v>0</v>
      </c>
      <c r="IUP116">
        <f t="shared" si="144"/>
        <v>0</v>
      </c>
      <c r="IUQ116">
        <f t="shared" si="144"/>
        <v>0</v>
      </c>
      <c r="IUR116">
        <f t="shared" si="144"/>
        <v>0</v>
      </c>
      <c r="IUS116">
        <f t="shared" si="144"/>
        <v>0</v>
      </c>
      <c r="IUT116">
        <f t="shared" si="144"/>
        <v>0</v>
      </c>
      <c r="IUU116">
        <f t="shared" si="144"/>
        <v>0</v>
      </c>
      <c r="IUV116">
        <f t="shared" si="144"/>
        <v>0</v>
      </c>
      <c r="IUW116">
        <f t="shared" si="144"/>
        <v>0</v>
      </c>
      <c r="IUX116">
        <f t="shared" si="144"/>
        <v>0</v>
      </c>
      <c r="IUY116">
        <f t="shared" si="144"/>
        <v>0</v>
      </c>
      <c r="IUZ116">
        <f t="shared" si="144"/>
        <v>0</v>
      </c>
      <c r="IVA116">
        <f t="shared" si="144"/>
        <v>0</v>
      </c>
      <c r="IVB116">
        <f t="shared" si="144"/>
        <v>0</v>
      </c>
      <c r="IVC116">
        <f t="shared" si="144"/>
        <v>0</v>
      </c>
      <c r="IVD116">
        <f t="shared" si="144"/>
        <v>0</v>
      </c>
      <c r="IVE116">
        <f t="shared" si="144"/>
        <v>0</v>
      </c>
      <c r="IVF116">
        <f t="shared" si="144"/>
        <v>0</v>
      </c>
      <c r="IVG116">
        <f t="shared" si="144"/>
        <v>0</v>
      </c>
      <c r="IVH116">
        <f t="shared" si="144"/>
        <v>0</v>
      </c>
      <c r="IVI116">
        <f t="shared" si="144"/>
        <v>0</v>
      </c>
      <c r="IVJ116">
        <f t="shared" si="144"/>
        <v>0</v>
      </c>
      <c r="IVK116">
        <f t="shared" si="144"/>
        <v>0</v>
      </c>
      <c r="IVL116">
        <f t="shared" si="144"/>
        <v>0</v>
      </c>
      <c r="IVM116">
        <f t="shared" si="144"/>
        <v>0</v>
      </c>
      <c r="IVN116">
        <f t="shared" si="144"/>
        <v>0</v>
      </c>
      <c r="IVO116">
        <f t="shared" ref="IVO116:IXZ116" si="145">IVO11</f>
        <v>0</v>
      </c>
      <c r="IVP116">
        <f t="shared" si="145"/>
        <v>0</v>
      </c>
      <c r="IVQ116">
        <f t="shared" si="145"/>
        <v>0</v>
      </c>
      <c r="IVR116">
        <f t="shared" si="145"/>
        <v>0</v>
      </c>
      <c r="IVS116">
        <f t="shared" si="145"/>
        <v>0</v>
      </c>
      <c r="IVT116">
        <f t="shared" si="145"/>
        <v>0</v>
      </c>
      <c r="IVU116">
        <f t="shared" si="145"/>
        <v>0</v>
      </c>
      <c r="IVV116">
        <f t="shared" si="145"/>
        <v>0</v>
      </c>
      <c r="IVW116">
        <f t="shared" si="145"/>
        <v>0</v>
      </c>
      <c r="IVX116">
        <f t="shared" si="145"/>
        <v>0</v>
      </c>
      <c r="IVY116">
        <f t="shared" si="145"/>
        <v>0</v>
      </c>
      <c r="IVZ116">
        <f t="shared" si="145"/>
        <v>0</v>
      </c>
      <c r="IWA116">
        <f t="shared" si="145"/>
        <v>0</v>
      </c>
      <c r="IWB116">
        <f t="shared" si="145"/>
        <v>0</v>
      </c>
      <c r="IWC116">
        <f t="shared" si="145"/>
        <v>0</v>
      </c>
      <c r="IWD116">
        <f t="shared" si="145"/>
        <v>0</v>
      </c>
      <c r="IWE116">
        <f t="shared" si="145"/>
        <v>0</v>
      </c>
      <c r="IWF116">
        <f t="shared" si="145"/>
        <v>0</v>
      </c>
      <c r="IWG116">
        <f t="shared" si="145"/>
        <v>0</v>
      </c>
      <c r="IWH116">
        <f t="shared" si="145"/>
        <v>0</v>
      </c>
      <c r="IWI116">
        <f t="shared" si="145"/>
        <v>0</v>
      </c>
      <c r="IWJ116">
        <f t="shared" si="145"/>
        <v>0</v>
      </c>
      <c r="IWK116">
        <f t="shared" si="145"/>
        <v>0</v>
      </c>
      <c r="IWL116">
        <f t="shared" si="145"/>
        <v>0</v>
      </c>
      <c r="IWM116">
        <f t="shared" si="145"/>
        <v>0</v>
      </c>
      <c r="IWN116">
        <f t="shared" si="145"/>
        <v>0</v>
      </c>
      <c r="IWO116">
        <f t="shared" si="145"/>
        <v>0</v>
      </c>
      <c r="IWP116">
        <f t="shared" si="145"/>
        <v>0</v>
      </c>
      <c r="IWQ116">
        <f t="shared" si="145"/>
        <v>0</v>
      </c>
      <c r="IWR116">
        <f t="shared" si="145"/>
        <v>0</v>
      </c>
      <c r="IWS116">
        <f t="shared" si="145"/>
        <v>0</v>
      </c>
      <c r="IWT116">
        <f t="shared" si="145"/>
        <v>0</v>
      </c>
      <c r="IWU116">
        <f t="shared" si="145"/>
        <v>0</v>
      </c>
      <c r="IWV116">
        <f t="shared" si="145"/>
        <v>0</v>
      </c>
      <c r="IWW116">
        <f t="shared" si="145"/>
        <v>0</v>
      </c>
      <c r="IWX116">
        <f t="shared" si="145"/>
        <v>0</v>
      </c>
      <c r="IWY116">
        <f t="shared" si="145"/>
        <v>0</v>
      </c>
      <c r="IWZ116">
        <f t="shared" si="145"/>
        <v>0</v>
      </c>
      <c r="IXA116">
        <f t="shared" si="145"/>
        <v>0</v>
      </c>
      <c r="IXB116">
        <f t="shared" si="145"/>
        <v>0</v>
      </c>
      <c r="IXC116">
        <f t="shared" si="145"/>
        <v>0</v>
      </c>
      <c r="IXD116">
        <f t="shared" si="145"/>
        <v>0</v>
      </c>
      <c r="IXE116">
        <f t="shared" si="145"/>
        <v>0</v>
      </c>
      <c r="IXF116">
        <f t="shared" si="145"/>
        <v>0</v>
      </c>
      <c r="IXG116">
        <f t="shared" si="145"/>
        <v>0</v>
      </c>
      <c r="IXH116">
        <f t="shared" si="145"/>
        <v>0</v>
      </c>
      <c r="IXI116">
        <f t="shared" si="145"/>
        <v>0</v>
      </c>
      <c r="IXJ116">
        <f t="shared" si="145"/>
        <v>0</v>
      </c>
      <c r="IXK116">
        <f t="shared" si="145"/>
        <v>0</v>
      </c>
      <c r="IXL116">
        <f t="shared" si="145"/>
        <v>0</v>
      </c>
      <c r="IXM116">
        <f t="shared" si="145"/>
        <v>0</v>
      </c>
      <c r="IXN116">
        <f t="shared" si="145"/>
        <v>0</v>
      </c>
      <c r="IXO116">
        <f t="shared" si="145"/>
        <v>0</v>
      </c>
      <c r="IXP116">
        <f t="shared" si="145"/>
        <v>0</v>
      </c>
      <c r="IXQ116">
        <f t="shared" si="145"/>
        <v>0</v>
      </c>
      <c r="IXR116">
        <f t="shared" si="145"/>
        <v>0</v>
      </c>
      <c r="IXS116">
        <f t="shared" si="145"/>
        <v>0</v>
      </c>
      <c r="IXT116">
        <f t="shared" si="145"/>
        <v>0</v>
      </c>
      <c r="IXU116">
        <f t="shared" si="145"/>
        <v>0</v>
      </c>
      <c r="IXV116">
        <f t="shared" si="145"/>
        <v>0</v>
      </c>
      <c r="IXW116">
        <f t="shared" si="145"/>
        <v>0</v>
      </c>
      <c r="IXX116">
        <f t="shared" si="145"/>
        <v>0</v>
      </c>
      <c r="IXY116">
        <f t="shared" si="145"/>
        <v>0</v>
      </c>
      <c r="IXZ116">
        <f t="shared" si="145"/>
        <v>0</v>
      </c>
      <c r="IYA116">
        <f t="shared" ref="IYA116:JAL116" si="146">IYA11</f>
        <v>0</v>
      </c>
      <c r="IYB116">
        <f t="shared" si="146"/>
        <v>0</v>
      </c>
      <c r="IYC116">
        <f t="shared" si="146"/>
        <v>0</v>
      </c>
      <c r="IYD116">
        <f t="shared" si="146"/>
        <v>0</v>
      </c>
      <c r="IYE116">
        <f t="shared" si="146"/>
        <v>0</v>
      </c>
      <c r="IYF116">
        <f t="shared" si="146"/>
        <v>0</v>
      </c>
      <c r="IYG116">
        <f t="shared" si="146"/>
        <v>0</v>
      </c>
      <c r="IYH116">
        <f t="shared" si="146"/>
        <v>0</v>
      </c>
      <c r="IYI116">
        <f t="shared" si="146"/>
        <v>0</v>
      </c>
      <c r="IYJ116">
        <f t="shared" si="146"/>
        <v>0</v>
      </c>
      <c r="IYK116">
        <f t="shared" si="146"/>
        <v>0</v>
      </c>
      <c r="IYL116">
        <f t="shared" si="146"/>
        <v>0</v>
      </c>
      <c r="IYM116">
        <f t="shared" si="146"/>
        <v>0</v>
      </c>
      <c r="IYN116">
        <f t="shared" si="146"/>
        <v>0</v>
      </c>
      <c r="IYO116">
        <f t="shared" si="146"/>
        <v>0</v>
      </c>
      <c r="IYP116">
        <f t="shared" si="146"/>
        <v>0</v>
      </c>
      <c r="IYQ116">
        <f t="shared" si="146"/>
        <v>0</v>
      </c>
      <c r="IYR116">
        <f t="shared" si="146"/>
        <v>0</v>
      </c>
      <c r="IYS116">
        <f t="shared" si="146"/>
        <v>0</v>
      </c>
      <c r="IYT116">
        <f t="shared" si="146"/>
        <v>0</v>
      </c>
      <c r="IYU116">
        <f t="shared" si="146"/>
        <v>0</v>
      </c>
      <c r="IYV116">
        <f t="shared" si="146"/>
        <v>0</v>
      </c>
      <c r="IYW116">
        <f t="shared" si="146"/>
        <v>0</v>
      </c>
      <c r="IYX116">
        <f t="shared" si="146"/>
        <v>0</v>
      </c>
      <c r="IYY116">
        <f t="shared" si="146"/>
        <v>0</v>
      </c>
      <c r="IYZ116">
        <f t="shared" si="146"/>
        <v>0</v>
      </c>
      <c r="IZA116">
        <f t="shared" si="146"/>
        <v>0</v>
      </c>
      <c r="IZB116">
        <f t="shared" si="146"/>
        <v>0</v>
      </c>
      <c r="IZC116">
        <f t="shared" si="146"/>
        <v>0</v>
      </c>
      <c r="IZD116">
        <f t="shared" si="146"/>
        <v>0</v>
      </c>
      <c r="IZE116">
        <f t="shared" si="146"/>
        <v>0</v>
      </c>
      <c r="IZF116">
        <f t="shared" si="146"/>
        <v>0</v>
      </c>
      <c r="IZG116">
        <f t="shared" si="146"/>
        <v>0</v>
      </c>
      <c r="IZH116">
        <f t="shared" si="146"/>
        <v>0</v>
      </c>
      <c r="IZI116">
        <f t="shared" si="146"/>
        <v>0</v>
      </c>
      <c r="IZJ116">
        <f t="shared" si="146"/>
        <v>0</v>
      </c>
      <c r="IZK116">
        <f t="shared" si="146"/>
        <v>0</v>
      </c>
      <c r="IZL116">
        <f t="shared" si="146"/>
        <v>0</v>
      </c>
      <c r="IZM116">
        <f t="shared" si="146"/>
        <v>0</v>
      </c>
      <c r="IZN116">
        <f t="shared" si="146"/>
        <v>0</v>
      </c>
      <c r="IZO116">
        <f t="shared" si="146"/>
        <v>0</v>
      </c>
      <c r="IZP116">
        <f t="shared" si="146"/>
        <v>0</v>
      </c>
      <c r="IZQ116">
        <f t="shared" si="146"/>
        <v>0</v>
      </c>
      <c r="IZR116">
        <f t="shared" si="146"/>
        <v>0</v>
      </c>
      <c r="IZS116">
        <f t="shared" si="146"/>
        <v>0</v>
      </c>
      <c r="IZT116">
        <f t="shared" si="146"/>
        <v>0</v>
      </c>
      <c r="IZU116">
        <f t="shared" si="146"/>
        <v>0</v>
      </c>
      <c r="IZV116">
        <f t="shared" si="146"/>
        <v>0</v>
      </c>
      <c r="IZW116">
        <f t="shared" si="146"/>
        <v>0</v>
      </c>
      <c r="IZX116">
        <f t="shared" si="146"/>
        <v>0</v>
      </c>
      <c r="IZY116">
        <f t="shared" si="146"/>
        <v>0</v>
      </c>
      <c r="IZZ116">
        <f t="shared" si="146"/>
        <v>0</v>
      </c>
      <c r="JAA116">
        <f t="shared" si="146"/>
        <v>0</v>
      </c>
      <c r="JAB116">
        <f t="shared" si="146"/>
        <v>0</v>
      </c>
      <c r="JAC116">
        <f t="shared" si="146"/>
        <v>0</v>
      </c>
      <c r="JAD116">
        <f t="shared" si="146"/>
        <v>0</v>
      </c>
      <c r="JAE116">
        <f t="shared" si="146"/>
        <v>0</v>
      </c>
      <c r="JAF116">
        <f t="shared" si="146"/>
        <v>0</v>
      </c>
      <c r="JAG116">
        <f t="shared" si="146"/>
        <v>0</v>
      </c>
      <c r="JAH116">
        <f t="shared" si="146"/>
        <v>0</v>
      </c>
      <c r="JAI116">
        <f t="shared" si="146"/>
        <v>0</v>
      </c>
      <c r="JAJ116">
        <f t="shared" si="146"/>
        <v>0</v>
      </c>
      <c r="JAK116">
        <f t="shared" si="146"/>
        <v>0</v>
      </c>
      <c r="JAL116">
        <f t="shared" si="146"/>
        <v>0</v>
      </c>
      <c r="JAM116">
        <f t="shared" ref="JAM116:JCX116" si="147">JAM11</f>
        <v>0</v>
      </c>
      <c r="JAN116">
        <f t="shared" si="147"/>
        <v>0</v>
      </c>
      <c r="JAO116">
        <f t="shared" si="147"/>
        <v>0</v>
      </c>
      <c r="JAP116">
        <f t="shared" si="147"/>
        <v>0</v>
      </c>
      <c r="JAQ116">
        <f t="shared" si="147"/>
        <v>0</v>
      </c>
      <c r="JAR116">
        <f t="shared" si="147"/>
        <v>0</v>
      </c>
      <c r="JAS116">
        <f t="shared" si="147"/>
        <v>0</v>
      </c>
      <c r="JAT116">
        <f t="shared" si="147"/>
        <v>0</v>
      </c>
      <c r="JAU116">
        <f t="shared" si="147"/>
        <v>0</v>
      </c>
      <c r="JAV116">
        <f t="shared" si="147"/>
        <v>0</v>
      </c>
      <c r="JAW116">
        <f t="shared" si="147"/>
        <v>0</v>
      </c>
      <c r="JAX116">
        <f t="shared" si="147"/>
        <v>0</v>
      </c>
      <c r="JAY116">
        <f t="shared" si="147"/>
        <v>0</v>
      </c>
      <c r="JAZ116">
        <f t="shared" si="147"/>
        <v>0</v>
      </c>
      <c r="JBA116">
        <f t="shared" si="147"/>
        <v>0</v>
      </c>
      <c r="JBB116">
        <f t="shared" si="147"/>
        <v>0</v>
      </c>
      <c r="JBC116">
        <f t="shared" si="147"/>
        <v>0</v>
      </c>
      <c r="JBD116">
        <f t="shared" si="147"/>
        <v>0</v>
      </c>
      <c r="JBE116">
        <f t="shared" si="147"/>
        <v>0</v>
      </c>
      <c r="JBF116">
        <f t="shared" si="147"/>
        <v>0</v>
      </c>
      <c r="JBG116">
        <f t="shared" si="147"/>
        <v>0</v>
      </c>
      <c r="JBH116">
        <f t="shared" si="147"/>
        <v>0</v>
      </c>
      <c r="JBI116">
        <f t="shared" si="147"/>
        <v>0</v>
      </c>
      <c r="JBJ116">
        <f t="shared" si="147"/>
        <v>0</v>
      </c>
      <c r="JBK116">
        <f t="shared" si="147"/>
        <v>0</v>
      </c>
      <c r="JBL116">
        <f t="shared" si="147"/>
        <v>0</v>
      </c>
      <c r="JBM116">
        <f t="shared" si="147"/>
        <v>0</v>
      </c>
      <c r="JBN116">
        <f t="shared" si="147"/>
        <v>0</v>
      </c>
      <c r="JBO116">
        <f t="shared" si="147"/>
        <v>0</v>
      </c>
      <c r="JBP116">
        <f t="shared" si="147"/>
        <v>0</v>
      </c>
      <c r="JBQ116">
        <f t="shared" si="147"/>
        <v>0</v>
      </c>
      <c r="JBR116">
        <f t="shared" si="147"/>
        <v>0</v>
      </c>
      <c r="JBS116">
        <f t="shared" si="147"/>
        <v>0</v>
      </c>
      <c r="JBT116">
        <f t="shared" si="147"/>
        <v>0</v>
      </c>
      <c r="JBU116">
        <f t="shared" si="147"/>
        <v>0</v>
      </c>
      <c r="JBV116">
        <f t="shared" si="147"/>
        <v>0</v>
      </c>
      <c r="JBW116">
        <f t="shared" si="147"/>
        <v>0</v>
      </c>
      <c r="JBX116">
        <f t="shared" si="147"/>
        <v>0</v>
      </c>
      <c r="JBY116">
        <f t="shared" si="147"/>
        <v>0</v>
      </c>
      <c r="JBZ116">
        <f t="shared" si="147"/>
        <v>0</v>
      </c>
      <c r="JCA116">
        <f t="shared" si="147"/>
        <v>0</v>
      </c>
      <c r="JCB116">
        <f t="shared" si="147"/>
        <v>0</v>
      </c>
      <c r="JCC116">
        <f t="shared" si="147"/>
        <v>0</v>
      </c>
      <c r="JCD116">
        <f t="shared" si="147"/>
        <v>0</v>
      </c>
      <c r="JCE116">
        <f t="shared" si="147"/>
        <v>0</v>
      </c>
      <c r="JCF116">
        <f t="shared" si="147"/>
        <v>0</v>
      </c>
      <c r="JCG116">
        <f t="shared" si="147"/>
        <v>0</v>
      </c>
      <c r="JCH116">
        <f t="shared" si="147"/>
        <v>0</v>
      </c>
      <c r="JCI116">
        <f t="shared" si="147"/>
        <v>0</v>
      </c>
      <c r="JCJ116">
        <f t="shared" si="147"/>
        <v>0</v>
      </c>
      <c r="JCK116">
        <f t="shared" si="147"/>
        <v>0</v>
      </c>
      <c r="JCL116">
        <f t="shared" si="147"/>
        <v>0</v>
      </c>
      <c r="JCM116">
        <f t="shared" si="147"/>
        <v>0</v>
      </c>
      <c r="JCN116">
        <f t="shared" si="147"/>
        <v>0</v>
      </c>
      <c r="JCO116">
        <f t="shared" si="147"/>
        <v>0</v>
      </c>
      <c r="JCP116">
        <f t="shared" si="147"/>
        <v>0</v>
      </c>
      <c r="JCQ116">
        <f t="shared" si="147"/>
        <v>0</v>
      </c>
      <c r="JCR116">
        <f t="shared" si="147"/>
        <v>0</v>
      </c>
      <c r="JCS116">
        <f t="shared" si="147"/>
        <v>0</v>
      </c>
      <c r="JCT116">
        <f t="shared" si="147"/>
        <v>0</v>
      </c>
      <c r="JCU116">
        <f t="shared" si="147"/>
        <v>0</v>
      </c>
      <c r="JCV116">
        <f t="shared" si="147"/>
        <v>0</v>
      </c>
      <c r="JCW116">
        <f t="shared" si="147"/>
        <v>0</v>
      </c>
      <c r="JCX116">
        <f t="shared" si="147"/>
        <v>0</v>
      </c>
      <c r="JCY116">
        <f t="shared" ref="JCY116:JFJ116" si="148">JCY11</f>
        <v>0</v>
      </c>
      <c r="JCZ116">
        <f t="shared" si="148"/>
        <v>0</v>
      </c>
      <c r="JDA116">
        <f t="shared" si="148"/>
        <v>0</v>
      </c>
      <c r="JDB116">
        <f t="shared" si="148"/>
        <v>0</v>
      </c>
      <c r="JDC116">
        <f t="shared" si="148"/>
        <v>0</v>
      </c>
      <c r="JDD116">
        <f t="shared" si="148"/>
        <v>0</v>
      </c>
      <c r="JDE116">
        <f t="shared" si="148"/>
        <v>0</v>
      </c>
      <c r="JDF116">
        <f t="shared" si="148"/>
        <v>0</v>
      </c>
      <c r="JDG116">
        <f t="shared" si="148"/>
        <v>0</v>
      </c>
      <c r="JDH116">
        <f t="shared" si="148"/>
        <v>0</v>
      </c>
      <c r="JDI116">
        <f t="shared" si="148"/>
        <v>0</v>
      </c>
      <c r="JDJ116">
        <f t="shared" si="148"/>
        <v>0</v>
      </c>
      <c r="JDK116">
        <f t="shared" si="148"/>
        <v>0</v>
      </c>
      <c r="JDL116">
        <f t="shared" si="148"/>
        <v>0</v>
      </c>
      <c r="JDM116">
        <f t="shared" si="148"/>
        <v>0</v>
      </c>
      <c r="JDN116">
        <f t="shared" si="148"/>
        <v>0</v>
      </c>
      <c r="JDO116">
        <f t="shared" si="148"/>
        <v>0</v>
      </c>
      <c r="JDP116">
        <f t="shared" si="148"/>
        <v>0</v>
      </c>
      <c r="JDQ116">
        <f t="shared" si="148"/>
        <v>0</v>
      </c>
      <c r="JDR116">
        <f t="shared" si="148"/>
        <v>0</v>
      </c>
      <c r="JDS116">
        <f t="shared" si="148"/>
        <v>0</v>
      </c>
      <c r="JDT116">
        <f t="shared" si="148"/>
        <v>0</v>
      </c>
      <c r="JDU116">
        <f t="shared" si="148"/>
        <v>0</v>
      </c>
      <c r="JDV116">
        <f t="shared" si="148"/>
        <v>0</v>
      </c>
      <c r="JDW116">
        <f t="shared" si="148"/>
        <v>0</v>
      </c>
      <c r="JDX116">
        <f t="shared" si="148"/>
        <v>0</v>
      </c>
      <c r="JDY116">
        <f t="shared" si="148"/>
        <v>0</v>
      </c>
      <c r="JDZ116">
        <f t="shared" si="148"/>
        <v>0</v>
      </c>
      <c r="JEA116">
        <f t="shared" si="148"/>
        <v>0</v>
      </c>
      <c r="JEB116">
        <f t="shared" si="148"/>
        <v>0</v>
      </c>
      <c r="JEC116">
        <f t="shared" si="148"/>
        <v>0</v>
      </c>
      <c r="JED116">
        <f t="shared" si="148"/>
        <v>0</v>
      </c>
      <c r="JEE116">
        <f t="shared" si="148"/>
        <v>0</v>
      </c>
      <c r="JEF116">
        <f t="shared" si="148"/>
        <v>0</v>
      </c>
      <c r="JEG116">
        <f t="shared" si="148"/>
        <v>0</v>
      </c>
      <c r="JEH116">
        <f t="shared" si="148"/>
        <v>0</v>
      </c>
      <c r="JEI116">
        <f t="shared" si="148"/>
        <v>0</v>
      </c>
      <c r="JEJ116">
        <f t="shared" si="148"/>
        <v>0</v>
      </c>
      <c r="JEK116">
        <f t="shared" si="148"/>
        <v>0</v>
      </c>
      <c r="JEL116">
        <f t="shared" si="148"/>
        <v>0</v>
      </c>
      <c r="JEM116">
        <f t="shared" si="148"/>
        <v>0</v>
      </c>
      <c r="JEN116">
        <f t="shared" si="148"/>
        <v>0</v>
      </c>
      <c r="JEO116">
        <f t="shared" si="148"/>
        <v>0</v>
      </c>
      <c r="JEP116">
        <f t="shared" si="148"/>
        <v>0</v>
      </c>
      <c r="JEQ116">
        <f t="shared" si="148"/>
        <v>0</v>
      </c>
      <c r="JER116">
        <f t="shared" si="148"/>
        <v>0</v>
      </c>
      <c r="JES116">
        <f t="shared" si="148"/>
        <v>0</v>
      </c>
      <c r="JET116">
        <f t="shared" si="148"/>
        <v>0</v>
      </c>
      <c r="JEU116">
        <f t="shared" si="148"/>
        <v>0</v>
      </c>
      <c r="JEV116">
        <f t="shared" si="148"/>
        <v>0</v>
      </c>
      <c r="JEW116">
        <f t="shared" si="148"/>
        <v>0</v>
      </c>
      <c r="JEX116">
        <f t="shared" si="148"/>
        <v>0</v>
      </c>
      <c r="JEY116">
        <f t="shared" si="148"/>
        <v>0</v>
      </c>
      <c r="JEZ116">
        <f t="shared" si="148"/>
        <v>0</v>
      </c>
      <c r="JFA116">
        <f t="shared" si="148"/>
        <v>0</v>
      </c>
      <c r="JFB116">
        <f t="shared" si="148"/>
        <v>0</v>
      </c>
      <c r="JFC116">
        <f t="shared" si="148"/>
        <v>0</v>
      </c>
      <c r="JFD116">
        <f t="shared" si="148"/>
        <v>0</v>
      </c>
      <c r="JFE116">
        <f t="shared" si="148"/>
        <v>0</v>
      </c>
      <c r="JFF116">
        <f t="shared" si="148"/>
        <v>0</v>
      </c>
      <c r="JFG116">
        <f t="shared" si="148"/>
        <v>0</v>
      </c>
      <c r="JFH116">
        <f t="shared" si="148"/>
        <v>0</v>
      </c>
      <c r="JFI116">
        <f t="shared" si="148"/>
        <v>0</v>
      </c>
      <c r="JFJ116">
        <f t="shared" si="148"/>
        <v>0</v>
      </c>
      <c r="JFK116">
        <f t="shared" ref="JFK116:JHV116" si="149">JFK11</f>
        <v>0</v>
      </c>
      <c r="JFL116">
        <f t="shared" si="149"/>
        <v>0</v>
      </c>
      <c r="JFM116">
        <f t="shared" si="149"/>
        <v>0</v>
      </c>
      <c r="JFN116">
        <f t="shared" si="149"/>
        <v>0</v>
      </c>
      <c r="JFO116">
        <f t="shared" si="149"/>
        <v>0</v>
      </c>
      <c r="JFP116">
        <f t="shared" si="149"/>
        <v>0</v>
      </c>
      <c r="JFQ116">
        <f t="shared" si="149"/>
        <v>0</v>
      </c>
      <c r="JFR116">
        <f t="shared" si="149"/>
        <v>0</v>
      </c>
      <c r="JFS116">
        <f t="shared" si="149"/>
        <v>0</v>
      </c>
      <c r="JFT116">
        <f t="shared" si="149"/>
        <v>0</v>
      </c>
      <c r="JFU116">
        <f t="shared" si="149"/>
        <v>0</v>
      </c>
      <c r="JFV116">
        <f t="shared" si="149"/>
        <v>0</v>
      </c>
      <c r="JFW116">
        <f t="shared" si="149"/>
        <v>0</v>
      </c>
      <c r="JFX116">
        <f t="shared" si="149"/>
        <v>0</v>
      </c>
      <c r="JFY116">
        <f t="shared" si="149"/>
        <v>0</v>
      </c>
      <c r="JFZ116">
        <f t="shared" si="149"/>
        <v>0</v>
      </c>
      <c r="JGA116">
        <f t="shared" si="149"/>
        <v>0</v>
      </c>
      <c r="JGB116">
        <f t="shared" si="149"/>
        <v>0</v>
      </c>
      <c r="JGC116">
        <f t="shared" si="149"/>
        <v>0</v>
      </c>
      <c r="JGD116">
        <f t="shared" si="149"/>
        <v>0</v>
      </c>
      <c r="JGE116">
        <f t="shared" si="149"/>
        <v>0</v>
      </c>
      <c r="JGF116">
        <f t="shared" si="149"/>
        <v>0</v>
      </c>
      <c r="JGG116">
        <f t="shared" si="149"/>
        <v>0</v>
      </c>
      <c r="JGH116">
        <f t="shared" si="149"/>
        <v>0</v>
      </c>
      <c r="JGI116">
        <f t="shared" si="149"/>
        <v>0</v>
      </c>
      <c r="JGJ116">
        <f t="shared" si="149"/>
        <v>0</v>
      </c>
      <c r="JGK116">
        <f t="shared" si="149"/>
        <v>0</v>
      </c>
      <c r="JGL116">
        <f t="shared" si="149"/>
        <v>0</v>
      </c>
      <c r="JGM116">
        <f t="shared" si="149"/>
        <v>0</v>
      </c>
      <c r="JGN116">
        <f t="shared" si="149"/>
        <v>0</v>
      </c>
      <c r="JGO116">
        <f t="shared" si="149"/>
        <v>0</v>
      </c>
      <c r="JGP116">
        <f t="shared" si="149"/>
        <v>0</v>
      </c>
      <c r="JGQ116">
        <f t="shared" si="149"/>
        <v>0</v>
      </c>
      <c r="JGR116">
        <f t="shared" si="149"/>
        <v>0</v>
      </c>
      <c r="JGS116">
        <f t="shared" si="149"/>
        <v>0</v>
      </c>
      <c r="JGT116">
        <f t="shared" si="149"/>
        <v>0</v>
      </c>
      <c r="JGU116">
        <f t="shared" si="149"/>
        <v>0</v>
      </c>
      <c r="JGV116">
        <f t="shared" si="149"/>
        <v>0</v>
      </c>
      <c r="JGW116">
        <f t="shared" si="149"/>
        <v>0</v>
      </c>
      <c r="JGX116">
        <f t="shared" si="149"/>
        <v>0</v>
      </c>
      <c r="JGY116">
        <f t="shared" si="149"/>
        <v>0</v>
      </c>
      <c r="JGZ116">
        <f t="shared" si="149"/>
        <v>0</v>
      </c>
      <c r="JHA116">
        <f t="shared" si="149"/>
        <v>0</v>
      </c>
      <c r="JHB116">
        <f t="shared" si="149"/>
        <v>0</v>
      </c>
      <c r="JHC116">
        <f t="shared" si="149"/>
        <v>0</v>
      </c>
      <c r="JHD116">
        <f t="shared" si="149"/>
        <v>0</v>
      </c>
      <c r="JHE116">
        <f t="shared" si="149"/>
        <v>0</v>
      </c>
      <c r="JHF116">
        <f t="shared" si="149"/>
        <v>0</v>
      </c>
      <c r="JHG116">
        <f t="shared" si="149"/>
        <v>0</v>
      </c>
      <c r="JHH116">
        <f t="shared" si="149"/>
        <v>0</v>
      </c>
      <c r="JHI116">
        <f t="shared" si="149"/>
        <v>0</v>
      </c>
      <c r="JHJ116">
        <f t="shared" si="149"/>
        <v>0</v>
      </c>
      <c r="JHK116">
        <f t="shared" si="149"/>
        <v>0</v>
      </c>
      <c r="JHL116">
        <f t="shared" si="149"/>
        <v>0</v>
      </c>
      <c r="JHM116">
        <f t="shared" si="149"/>
        <v>0</v>
      </c>
      <c r="JHN116">
        <f t="shared" si="149"/>
        <v>0</v>
      </c>
      <c r="JHO116">
        <f t="shared" si="149"/>
        <v>0</v>
      </c>
      <c r="JHP116">
        <f t="shared" si="149"/>
        <v>0</v>
      </c>
      <c r="JHQ116">
        <f t="shared" si="149"/>
        <v>0</v>
      </c>
      <c r="JHR116">
        <f t="shared" si="149"/>
        <v>0</v>
      </c>
      <c r="JHS116">
        <f t="shared" si="149"/>
        <v>0</v>
      </c>
      <c r="JHT116">
        <f t="shared" si="149"/>
        <v>0</v>
      </c>
      <c r="JHU116">
        <f t="shared" si="149"/>
        <v>0</v>
      </c>
      <c r="JHV116">
        <f t="shared" si="149"/>
        <v>0</v>
      </c>
      <c r="JHW116">
        <f t="shared" ref="JHW116:JKH116" si="150">JHW11</f>
        <v>0</v>
      </c>
      <c r="JHX116">
        <f t="shared" si="150"/>
        <v>0</v>
      </c>
      <c r="JHY116">
        <f t="shared" si="150"/>
        <v>0</v>
      </c>
      <c r="JHZ116">
        <f t="shared" si="150"/>
        <v>0</v>
      </c>
      <c r="JIA116">
        <f t="shared" si="150"/>
        <v>0</v>
      </c>
      <c r="JIB116">
        <f t="shared" si="150"/>
        <v>0</v>
      </c>
      <c r="JIC116">
        <f t="shared" si="150"/>
        <v>0</v>
      </c>
      <c r="JID116">
        <f t="shared" si="150"/>
        <v>0</v>
      </c>
      <c r="JIE116">
        <f t="shared" si="150"/>
        <v>0</v>
      </c>
      <c r="JIF116">
        <f t="shared" si="150"/>
        <v>0</v>
      </c>
      <c r="JIG116">
        <f t="shared" si="150"/>
        <v>0</v>
      </c>
      <c r="JIH116">
        <f t="shared" si="150"/>
        <v>0</v>
      </c>
      <c r="JII116">
        <f t="shared" si="150"/>
        <v>0</v>
      </c>
      <c r="JIJ116">
        <f t="shared" si="150"/>
        <v>0</v>
      </c>
      <c r="JIK116">
        <f t="shared" si="150"/>
        <v>0</v>
      </c>
      <c r="JIL116">
        <f t="shared" si="150"/>
        <v>0</v>
      </c>
      <c r="JIM116">
        <f t="shared" si="150"/>
        <v>0</v>
      </c>
      <c r="JIN116">
        <f t="shared" si="150"/>
        <v>0</v>
      </c>
      <c r="JIO116">
        <f t="shared" si="150"/>
        <v>0</v>
      </c>
      <c r="JIP116">
        <f t="shared" si="150"/>
        <v>0</v>
      </c>
      <c r="JIQ116">
        <f t="shared" si="150"/>
        <v>0</v>
      </c>
      <c r="JIR116">
        <f t="shared" si="150"/>
        <v>0</v>
      </c>
      <c r="JIS116">
        <f t="shared" si="150"/>
        <v>0</v>
      </c>
      <c r="JIT116">
        <f t="shared" si="150"/>
        <v>0</v>
      </c>
      <c r="JIU116">
        <f t="shared" si="150"/>
        <v>0</v>
      </c>
      <c r="JIV116">
        <f t="shared" si="150"/>
        <v>0</v>
      </c>
      <c r="JIW116">
        <f t="shared" si="150"/>
        <v>0</v>
      </c>
      <c r="JIX116">
        <f t="shared" si="150"/>
        <v>0</v>
      </c>
      <c r="JIY116">
        <f t="shared" si="150"/>
        <v>0</v>
      </c>
      <c r="JIZ116">
        <f t="shared" si="150"/>
        <v>0</v>
      </c>
      <c r="JJA116">
        <f t="shared" si="150"/>
        <v>0</v>
      </c>
      <c r="JJB116">
        <f t="shared" si="150"/>
        <v>0</v>
      </c>
      <c r="JJC116">
        <f t="shared" si="150"/>
        <v>0</v>
      </c>
      <c r="JJD116">
        <f t="shared" si="150"/>
        <v>0</v>
      </c>
      <c r="JJE116">
        <f t="shared" si="150"/>
        <v>0</v>
      </c>
      <c r="JJF116">
        <f t="shared" si="150"/>
        <v>0</v>
      </c>
      <c r="JJG116">
        <f t="shared" si="150"/>
        <v>0</v>
      </c>
      <c r="JJH116">
        <f t="shared" si="150"/>
        <v>0</v>
      </c>
      <c r="JJI116">
        <f t="shared" si="150"/>
        <v>0</v>
      </c>
      <c r="JJJ116">
        <f t="shared" si="150"/>
        <v>0</v>
      </c>
      <c r="JJK116">
        <f t="shared" si="150"/>
        <v>0</v>
      </c>
      <c r="JJL116">
        <f t="shared" si="150"/>
        <v>0</v>
      </c>
      <c r="JJM116">
        <f t="shared" si="150"/>
        <v>0</v>
      </c>
      <c r="JJN116">
        <f t="shared" si="150"/>
        <v>0</v>
      </c>
      <c r="JJO116">
        <f t="shared" si="150"/>
        <v>0</v>
      </c>
      <c r="JJP116">
        <f t="shared" si="150"/>
        <v>0</v>
      </c>
      <c r="JJQ116">
        <f t="shared" si="150"/>
        <v>0</v>
      </c>
      <c r="JJR116">
        <f t="shared" si="150"/>
        <v>0</v>
      </c>
      <c r="JJS116">
        <f t="shared" si="150"/>
        <v>0</v>
      </c>
      <c r="JJT116">
        <f t="shared" si="150"/>
        <v>0</v>
      </c>
      <c r="JJU116">
        <f t="shared" si="150"/>
        <v>0</v>
      </c>
      <c r="JJV116">
        <f t="shared" si="150"/>
        <v>0</v>
      </c>
      <c r="JJW116">
        <f t="shared" si="150"/>
        <v>0</v>
      </c>
      <c r="JJX116">
        <f t="shared" si="150"/>
        <v>0</v>
      </c>
      <c r="JJY116">
        <f t="shared" si="150"/>
        <v>0</v>
      </c>
      <c r="JJZ116">
        <f t="shared" si="150"/>
        <v>0</v>
      </c>
      <c r="JKA116">
        <f t="shared" si="150"/>
        <v>0</v>
      </c>
      <c r="JKB116">
        <f t="shared" si="150"/>
        <v>0</v>
      </c>
      <c r="JKC116">
        <f t="shared" si="150"/>
        <v>0</v>
      </c>
      <c r="JKD116">
        <f t="shared" si="150"/>
        <v>0</v>
      </c>
      <c r="JKE116">
        <f t="shared" si="150"/>
        <v>0</v>
      </c>
      <c r="JKF116">
        <f t="shared" si="150"/>
        <v>0</v>
      </c>
      <c r="JKG116">
        <f t="shared" si="150"/>
        <v>0</v>
      </c>
      <c r="JKH116">
        <f t="shared" si="150"/>
        <v>0</v>
      </c>
      <c r="JKI116">
        <f t="shared" ref="JKI116:JMT116" si="151">JKI11</f>
        <v>0</v>
      </c>
      <c r="JKJ116">
        <f t="shared" si="151"/>
        <v>0</v>
      </c>
      <c r="JKK116">
        <f t="shared" si="151"/>
        <v>0</v>
      </c>
      <c r="JKL116">
        <f t="shared" si="151"/>
        <v>0</v>
      </c>
      <c r="JKM116">
        <f t="shared" si="151"/>
        <v>0</v>
      </c>
      <c r="JKN116">
        <f t="shared" si="151"/>
        <v>0</v>
      </c>
      <c r="JKO116">
        <f t="shared" si="151"/>
        <v>0</v>
      </c>
      <c r="JKP116">
        <f t="shared" si="151"/>
        <v>0</v>
      </c>
      <c r="JKQ116">
        <f t="shared" si="151"/>
        <v>0</v>
      </c>
      <c r="JKR116">
        <f t="shared" si="151"/>
        <v>0</v>
      </c>
      <c r="JKS116">
        <f t="shared" si="151"/>
        <v>0</v>
      </c>
      <c r="JKT116">
        <f t="shared" si="151"/>
        <v>0</v>
      </c>
      <c r="JKU116">
        <f t="shared" si="151"/>
        <v>0</v>
      </c>
      <c r="JKV116">
        <f t="shared" si="151"/>
        <v>0</v>
      </c>
      <c r="JKW116">
        <f t="shared" si="151"/>
        <v>0</v>
      </c>
      <c r="JKX116">
        <f t="shared" si="151"/>
        <v>0</v>
      </c>
      <c r="JKY116">
        <f t="shared" si="151"/>
        <v>0</v>
      </c>
      <c r="JKZ116">
        <f t="shared" si="151"/>
        <v>0</v>
      </c>
      <c r="JLA116">
        <f t="shared" si="151"/>
        <v>0</v>
      </c>
      <c r="JLB116">
        <f t="shared" si="151"/>
        <v>0</v>
      </c>
      <c r="JLC116">
        <f t="shared" si="151"/>
        <v>0</v>
      </c>
      <c r="JLD116">
        <f t="shared" si="151"/>
        <v>0</v>
      </c>
      <c r="JLE116">
        <f t="shared" si="151"/>
        <v>0</v>
      </c>
      <c r="JLF116">
        <f t="shared" si="151"/>
        <v>0</v>
      </c>
      <c r="JLG116">
        <f t="shared" si="151"/>
        <v>0</v>
      </c>
      <c r="JLH116">
        <f t="shared" si="151"/>
        <v>0</v>
      </c>
      <c r="JLI116">
        <f t="shared" si="151"/>
        <v>0</v>
      </c>
      <c r="JLJ116">
        <f t="shared" si="151"/>
        <v>0</v>
      </c>
      <c r="JLK116">
        <f t="shared" si="151"/>
        <v>0</v>
      </c>
      <c r="JLL116">
        <f t="shared" si="151"/>
        <v>0</v>
      </c>
      <c r="JLM116">
        <f t="shared" si="151"/>
        <v>0</v>
      </c>
      <c r="JLN116">
        <f t="shared" si="151"/>
        <v>0</v>
      </c>
      <c r="JLO116">
        <f t="shared" si="151"/>
        <v>0</v>
      </c>
      <c r="JLP116">
        <f t="shared" si="151"/>
        <v>0</v>
      </c>
      <c r="JLQ116">
        <f t="shared" si="151"/>
        <v>0</v>
      </c>
      <c r="JLR116">
        <f t="shared" si="151"/>
        <v>0</v>
      </c>
      <c r="JLS116">
        <f t="shared" si="151"/>
        <v>0</v>
      </c>
      <c r="JLT116">
        <f t="shared" si="151"/>
        <v>0</v>
      </c>
      <c r="JLU116">
        <f t="shared" si="151"/>
        <v>0</v>
      </c>
      <c r="JLV116">
        <f t="shared" si="151"/>
        <v>0</v>
      </c>
      <c r="JLW116">
        <f t="shared" si="151"/>
        <v>0</v>
      </c>
      <c r="JLX116">
        <f t="shared" si="151"/>
        <v>0</v>
      </c>
      <c r="JLY116">
        <f t="shared" si="151"/>
        <v>0</v>
      </c>
      <c r="JLZ116">
        <f t="shared" si="151"/>
        <v>0</v>
      </c>
      <c r="JMA116">
        <f t="shared" si="151"/>
        <v>0</v>
      </c>
      <c r="JMB116">
        <f t="shared" si="151"/>
        <v>0</v>
      </c>
      <c r="JMC116">
        <f t="shared" si="151"/>
        <v>0</v>
      </c>
      <c r="JMD116">
        <f t="shared" si="151"/>
        <v>0</v>
      </c>
      <c r="JME116">
        <f t="shared" si="151"/>
        <v>0</v>
      </c>
      <c r="JMF116">
        <f t="shared" si="151"/>
        <v>0</v>
      </c>
      <c r="JMG116">
        <f t="shared" si="151"/>
        <v>0</v>
      </c>
      <c r="JMH116">
        <f t="shared" si="151"/>
        <v>0</v>
      </c>
      <c r="JMI116">
        <f t="shared" si="151"/>
        <v>0</v>
      </c>
      <c r="JMJ116">
        <f t="shared" si="151"/>
        <v>0</v>
      </c>
      <c r="JMK116">
        <f t="shared" si="151"/>
        <v>0</v>
      </c>
      <c r="JML116">
        <f t="shared" si="151"/>
        <v>0</v>
      </c>
      <c r="JMM116">
        <f t="shared" si="151"/>
        <v>0</v>
      </c>
      <c r="JMN116">
        <f t="shared" si="151"/>
        <v>0</v>
      </c>
      <c r="JMO116">
        <f t="shared" si="151"/>
        <v>0</v>
      </c>
      <c r="JMP116">
        <f t="shared" si="151"/>
        <v>0</v>
      </c>
      <c r="JMQ116">
        <f t="shared" si="151"/>
        <v>0</v>
      </c>
      <c r="JMR116">
        <f t="shared" si="151"/>
        <v>0</v>
      </c>
      <c r="JMS116">
        <f t="shared" si="151"/>
        <v>0</v>
      </c>
      <c r="JMT116">
        <f t="shared" si="151"/>
        <v>0</v>
      </c>
      <c r="JMU116">
        <f t="shared" ref="JMU116:JPF116" si="152">JMU11</f>
        <v>0</v>
      </c>
      <c r="JMV116">
        <f t="shared" si="152"/>
        <v>0</v>
      </c>
      <c r="JMW116">
        <f t="shared" si="152"/>
        <v>0</v>
      </c>
      <c r="JMX116">
        <f t="shared" si="152"/>
        <v>0</v>
      </c>
      <c r="JMY116">
        <f t="shared" si="152"/>
        <v>0</v>
      </c>
      <c r="JMZ116">
        <f t="shared" si="152"/>
        <v>0</v>
      </c>
      <c r="JNA116">
        <f t="shared" si="152"/>
        <v>0</v>
      </c>
      <c r="JNB116">
        <f t="shared" si="152"/>
        <v>0</v>
      </c>
      <c r="JNC116">
        <f t="shared" si="152"/>
        <v>0</v>
      </c>
      <c r="JND116">
        <f t="shared" si="152"/>
        <v>0</v>
      </c>
      <c r="JNE116">
        <f t="shared" si="152"/>
        <v>0</v>
      </c>
      <c r="JNF116">
        <f t="shared" si="152"/>
        <v>0</v>
      </c>
      <c r="JNG116">
        <f t="shared" si="152"/>
        <v>0</v>
      </c>
      <c r="JNH116">
        <f t="shared" si="152"/>
        <v>0</v>
      </c>
      <c r="JNI116">
        <f t="shared" si="152"/>
        <v>0</v>
      </c>
      <c r="JNJ116">
        <f t="shared" si="152"/>
        <v>0</v>
      </c>
      <c r="JNK116">
        <f t="shared" si="152"/>
        <v>0</v>
      </c>
      <c r="JNL116">
        <f t="shared" si="152"/>
        <v>0</v>
      </c>
      <c r="JNM116">
        <f t="shared" si="152"/>
        <v>0</v>
      </c>
      <c r="JNN116">
        <f t="shared" si="152"/>
        <v>0</v>
      </c>
      <c r="JNO116">
        <f t="shared" si="152"/>
        <v>0</v>
      </c>
      <c r="JNP116">
        <f t="shared" si="152"/>
        <v>0</v>
      </c>
      <c r="JNQ116">
        <f t="shared" si="152"/>
        <v>0</v>
      </c>
      <c r="JNR116">
        <f t="shared" si="152"/>
        <v>0</v>
      </c>
      <c r="JNS116">
        <f t="shared" si="152"/>
        <v>0</v>
      </c>
      <c r="JNT116">
        <f t="shared" si="152"/>
        <v>0</v>
      </c>
      <c r="JNU116">
        <f t="shared" si="152"/>
        <v>0</v>
      </c>
      <c r="JNV116">
        <f t="shared" si="152"/>
        <v>0</v>
      </c>
      <c r="JNW116">
        <f t="shared" si="152"/>
        <v>0</v>
      </c>
      <c r="JNX116">
        <f t="shared" si="152"/>
        <v>0</v>
      </c>
      <c r="JNY116">
        <f t="shared" si="152"/>
        <v>0</v>
      </c>
      <c r="JNZ116">
        <f t="shared" si="152"/>
        <v>0</v>
      </c>
      <c r="JOA116">
        <f t="shared" si="152"/>
        <v>0</v>
      </c>
      <c r="JOB116">
        <f t="shared" si="152"/>
        <v>0</v>
      </c>
      <c r="JOC116">
        <f t="shared" si="152"/>
        <v>0</v>
      </c>
      <c r="JOD116">
        <f t="shared" si="152"/>
        <v>0</v>
      </c>
      <c r="JOE116">
        <f t="shared" si="152"/>
        <v>0</v>
      </c>
      <c r="JOF116">
        <f t="shared" si="152"/>
        <v>0</v>
      </c>
      <c r="JOG116">
        <f t="shared" si="152"/>
        <v>0</v>
      </c>
      <c r="JOH116">
        <f t="shared" si="152"/>
        <v>0</v>
      </c>
      <c r="JOI116">
        <f t="shared" si="152"/>
        <v>0</v>
      </c>
      <c r="JOJ116">
        <f t="shared" si="152"/>
        <v>0</v>
      </c>
      <c r="JOK116">
        <f t="shared" si="152"/>
        <v>0</v>
      </c>
      <c r="JOL116">
        <f t="shared" si="152"/>
        <v>0</v>
      </c>
      <c r="JOM116">
        <f t="shared" si="152"/>
        <v>0</v>
      </c>
      <c r="JON116">
        <f t="shared" si="152"/>
        <v>0</v>
      </c>
      <c r="JOO116">
        <f t="shared" si="152"/>
        <v>0</v>
      </c>
      <c r="JOP116">
        <f t="shared" si="152"/>
        <v>0</v>
      </c>
      <c r="JOQ116">
        <f t="shared" si="152"/>
        <v>0</v>
      </c>
      <c r="JOR116">
        <f t="shared" si="152"/>
        <v>0</v>
      </c>
      <c r="JOS116">
        <f t="shared" si="152"/>
        <v>0</v>
      </c>
      <c r="JOT116">
        <f t="shared" si="152"/>
        <v>0</v>
      </c>
      <c r="JOU116">
        <f t="shared" si="152"/>
        <v>0</v>
      </c>
      <c r="JOV116">
        <f t="shared" si="152"/>
        <v>0</v>
      </c>
      <c r="JOW116">
        <f t="shared" si="152"/>
        <v>0</v>
      </c>
      <c r="JOX116">
        <f t="shared" si="152"/>
        <v>0</v>
      </c>
      <c r="JOY116">
        <f t="shared" si="152"/>
        <v>0</v>
      </c>
      <c r="JOZ116">
        <f t="shared" si="152"/>
        <v>0</v>
      </c>
      <c r="JPA116">
        <f t="shared" si="152"/>
        <v>0</v>
      </c>
      <c r="JPB116">
        <f t="shared" si="152"/>
        <v>0</v>
      </c>
      <c r="JPC116">
        <f t="shared" si="152"/>
        <v>0</v>
      </c>
      <c r="JPD116">
        <f t="shared" si="152"/>
        <v>0</v>
      </c>
      <c r="JPE116">
        <f t="shared" si="152"/>
        <v>0</v>
      </c>
      <c r="JPF116">
        <f t="shared" si="152"/>
        <v>0</v>
      </c>
      <c r="JPG116">
        <f t="shared" ref="JPG116:JRR116" si="153">JPG11</f>
        <v>0</v>
      </c>
      <c r="JPH116">
        <f t="shared" si="153"/>
        <v>0</v>
      </c>
      <c r="JPI116">
        <f t="shared" si="153"/>
        <v>0</v>
      </c>
      <c r="JPJ116">
        <f t="shared" si="153"/>
        <v>0</v>
      </c>
      <c r="JPK116">
        <f t="shared" si="153"/>
        <v>0</v>
      </c>
      <c r="JPL116">
        <f t="shared" si="153"/>
        <v>0</v>
      </c>
      <c r="JPM116">
        <f t="shared" si="153"/>
        <v>0</v>
      </c>
      <c r="JPN116">
        <f t="shared" si="153"/>
        <v>0</v>
      </c>
      <c r="JPO116">
        <f t="shared" si="153"/>
        <v>0</v>
      </c>
      <c r="JPP116">
        <f t="shared" si="153"/>
        <v>0</v>
      </c>
      <c r="JPQ116">
        <f t="shared" si="153"/>
        <v>0</v>
      </c>
      <c r="JPR116">
        <f t="shared" si="153"/>
        <v>0</v>
      </c>
      <c r="JPS116">
        <f t="shared" si="153"/>
        <v>0</v>
      </c>
      <c r="JPT116">
        <f t="shared" si="153"/>
        <v>0</v>
      </c>
      <c r="JPU116">
        <f t="shared" si="153"/>
        <v>0</v>
      </c>
      <c r="JPV116">
        <f t="shared" si="153"/>
        <v>0</v>
      </c>
      <c r="JPW116">
        <f t="shared" si="153"/>
        <v>0</v>
      </c>
      <c r="JPX116">
        <f t="shared" si="153"/>
        <v>0</v>
      </c>
      <c r="JPY116">
        <f t="shared" si="153"/>
        <v>0</v>
      </c>
      <c r="JPZ116">
        <f t="shared" si="153"/>
        <v>0</v>
      </c>
      <c r="JQA116">
        <f t="shared" si="153"/>
        <v>0</v>
      </c>
      <c r="JQB116">
        <f t="shared" si="153"/>
        <v>0</v>
      </c>
      <c r="JQC116">
        <f t="shared" si="153"/>
        <v>0</v>
      </c>
      <c r="JQD116">
        <f t="shared" si="153"/>
        <v>0</v>
      </c>
      <c r="JQE116">
        <f t="shared" si="153"/>
        <v>0</v>
      </c>
      <c r="JQF116">
        <f t="shared" si="153"/>
        <v>0</v>
      </c>
      <c r="JQG116">
        <f t="shared" si="153"/>
        <v>0</v>
      </c>
      <c r="JQH116">
        <f t="shared" si="153"/>
        <v>0</v>
      </c>
      <c r="JQI116">
        <f t="shared" si="153"/>
        <v>0</v>
      </c>
      <c r="JQJ116">
        <f t="shared" si="153"/>
        <v>0</v>
      </c>
      <c r="JQK116">
        <f t="shared" si="153"/>
        <v>0</v>
      </c>
      <c r="JQL116">
        <f t="shared" si="153"/>
        <v>0</v>
      </c>
      <c r="JQM116">
        <f t="shared" si="153"/>
        <v>0</v>
      </c>
      <c r="JQN116">
        <f t="shared" si="153"/>
        <v>0</v>
      </c>
      <c r="JQO116">
        <f t="shared" si="153"/>
        <v>0</v>
      </c>
      <c r="JQP116">
        <f t="shared" si="153"/>
        <v>0</v>
      </c>
      <c r="JQQ116">
        <f t="shared" si="153"/>
        <v>0</v>
      </c>
      <c r="JQR116">
        <f t="shared" si="153"/>
        <v>0</v>
      </c>
      <c r="JQS116">
        <f t="shared" si="153"/>
        <v>0</v>
      </c>
      <c r="JQT116">
        <f t="shared" si="153"/>
        <v>0</v>
      </c>
      <c r="JQU116">
        <f t="shared" si="153"/>
        <v>0</v>
      </c>
      <c r="JQV116">
        <f t="shared" si="153"/>
        <v>0</v>
      </c>
      <c r="JQW116">
        <f t="shared" si="153"/>
        <v>0</v>
      </c>
      <c r="JQX116">
        <f t="shared" si="153"/>
        <v>0</v>
      </c>
      <c r="JQY116">
        <f t="shared" si="153"/>
        <v>0</v>
      </c>
      <c r="JQZ116">
        <f t="shared" si="153"/>
        <v>0</v>
      </c>
      <c r="JRA116">
        <f t="shared" si="153"/>
        <v>0</v>
      </c>
      <c r="JRB116">
        <f t="shared" si="153"/>
        <v>0</v>
      </c>
      <c r="JRC116">
        <f t="shared" si="153"/>
        <v>0</v>
      </c>
      <c r="JRD116">
        <f t="shared" si="153"/>
        <v>0</v>
      </c>
      <c r="JRE116">
        <f t="shared" si="153"/>
        <v>0</v>
      </c>
      <c r="JRF116">
        <f t="shared" si="153"/>
        <v>0</v>
      </c>
      <c r="JRG116">
        <f t="shared" si="153"/>
        <v>0</v>
      </c>
      <c r="JRH116">
        <f t="shared" si="153"/>
        <v>0</v>
      </c>
      <c r="JRI116">
        <f t="shared" si="153"/>
        <v>0</v>
      </c>
      <c r="JRJ116">
        <f t="shared" si="153"/>
        <v>0</v>
      </c>
      <c r="JRK116">
        <f t="shared" si="153"/>
        <v>0</v>
      </c>
      <c r="JRL116">
        <f t="shared" si="153"/>
        <v>0</v>
      </c>
      <c r="JRM116">
        <f t="shared" si="153"/>
        <v>0</v>
      </c>
      <c r="JRN116">
        <f t="shared" si="153"/>
        <v>0</v>
      </c>
      <c r="JRO116">
        <f t="shared" si="153"/>
        <v>0</v>
      </c>
      <c r="JRP116">
        <f t="shared" si="153"/>
        <v>0</v>
      </c>
      <c r="JRQ116">
        <f t="shared" si="153"/>
        <v>0</v>
      </c>
      <c r="JRR116">
        <f t="shared" si="153"/>
        <v>0</v>
      </c>
      <c r="JRS116">
        <f t="shared" ref="JRS116:JUD116" si="154">JRS11</f>
        <v>0</v>
      </c>
      <c r="JRT116">
        <f t="shared" si="154"/>
        <v>0</v>
      </c>
      <c r="JRU116">
        <f t="shared" si="154"/>
        <v>0</v>
      </c>
      <c r="JRV116">
        <f t="shared" si="154"/>
        <v>0</v>
      </c>
      <c r="JRW116">
        <f t="shared" si="154"/>
        <v>0</v>
      </c>
      <c r="JRX116">
        <f t="shared" si="154"/>
        <v>0</v>
      </c>
      <c r="JRY116">
        <f t="shared" si="154"/>
        <v>0</v>
      </c>
      <c r="JRZ116">
        <f t="shared" si="154"/>
        <v>0</v>
      </c>
      <c r="JSA116">
        <f t="shared" si="154"/>
        <v>0</v>
      </c>
      <c r="JSB116">
        <f t="shared" si="154"/>
        <v>0</v>
      </c>
      <c r="JSC116">
        <f t="shared" si="154"/>
        <v>0</v>
      </c>
      <c r="JSD116">
        <f t="shared" si="154"/>
        <v>0</v>
      </c>
      <c r="JSE116">
        <f t="shared" si="154"/>
        <v>0</v>
      </c>
      <c r="JSF116">
        <f t="shared" si="154"/>
        <v>0</v>
      </c>
      <c r="JSG116">
        <f t="shared" si="154"/>
        <v>0</v>
      </c>
      <c r="JSH116">
        <f t="shared" si="154"/>
        <v>0</v>
      </c>
      <c r="JSI116">
        <f t="shared" si="154"/>
        <v>0</v>
      </c>
      <c r="JSJ116">
        <f t="shared" si="154"/>
        <v>0</v>
      </c>
      <c r="JSK116">
        <f t="shared" si="154"/>
        <v>0</v>
      </c>
      <c r="JSL116">
        <f t="shared" si="154"/>
        <v>0</v>
      </c>
      <c r="JSM116">
        <f t="shared" si="154"/>
        <v>0</v>
      </c>
      <c r="JSN116">
        <f t="shared" si="154"/>
        <v>0</v>
      </c>
      <c r="JSO116">
        <f t="shared" si="154"/>
        <v>0</v>
      </c>
      <c r="JSP116">
        <f t="shared" si="154"/>
        <v>0</v>
      </c>
      <c r="JSQ116">
        <f t="shared" si="154"/>
        <v>0</v>
      </c>
      <c r="JSR116">
        <f t="shared" si="154"/>
        <v>0</v>
      </c>
      <c r="JSS116">
        <f t="shared" si="154"/>
        <v>0</v>
      </c>
      <c r="JST116">
        <f t="shared" si="154"/>
        <v>0</v>
      </c>
      <c r="JSU116">
        <f t="shared" si="154"/>
        <v>0</v>
      </c>
      <c r="JSV116">
        <f t="shared" si="154"/>
        <v>0</v>
      </c>
      <c r="JSW116">
        <f t="shared" si="154"/>
        <v>0</v>
      </c>
      <c r="JSX116">
        <f t="shared" si="154"/>
        <v>0</v>
      </c>
      <c r="JSY116">
        <f t="shared" si="154"/>
        <v>0</v>
      </c>
      <c r="JSZ116">
        <f t="shared" si="154"/>
        <v>0</v>
      </c>
      <c r="JTA116">
        <f t="shared" si="154"/>
        <v>0</v>
      </c>
      <c r="JTB116">
        <f t="shared" si="154"/>
        <v>0</v>
      </c>
      <c r="JTC116">
        <f t="shared" si="154"/>
        <v>0</v>
      </c>
      <c r="JTD116">
        <f t="shared" si="154"/>
        <v>0</v>
      </c>
      <c r="JTE116">
        <f t="shared" si="154"/>
        <v>0</v>
      </c>
      <c r="JTF116">
        <f t="shared" si="154"/>
        <v>0</v>
      </c>
      <c r="JTG116">
        <f t="shared" si="154"/>
        <v>0</v>
      </c>
      <c r="JTH116">
        <f t="shared" si="154"/>
        <v>0</v>
      </c>
      <c r="JTI116">
        <f t="shared" si="154"/>
        <v>0</v>
      </c>
      <c r="JTJ116">
        <f t="shared" si="154"/>
        <v>0</v>
      </c>
      <c r="JTK116">
        <f t="shared" si="154"/>
        <v>0</v>
      </c>
      <c r="JTL116">
        <f t="shared" si="154"/>
        <v>0</v>
      </c>
      <c r="JTM116">
        <f t="shared" si="154"/>
        <v>0</v>
      </c>
      <c r="JTN116">
        <f t="shared" si="154"/>
        <v>0</v>
      </c>
      <c r="JTO116">
        <f t="shared" si="154"/>
        <v>0</v>
      </c>
      <c r="JTP116">
        <f t="shared" si="154"/>
        <v>0</v>
      </c>
      <c r="JTQ116">
        <f t="shared" si="154"/>
        <v>0</v>
      </c>
      <c r="JTR116">
        <f t="shared" si="154"/>
        <v>0</v>
      </c>
      <c r="JTS116">
        <f t="shared" si="154"/>
        <v>0</v>
      </c>
      <c r="JTT116">
        <f t="shared" si="154"/>
        <v>0</v>
      </c>
      <c r="JTU116">
        <f t="shared" si="154"/>
        <v>0</v>
      </c>
      <c r="JTV116">
        <f t="shared" si="154"/>
        <v>0</v>
      </c>
      <c r="JTW116">
        <f t="shared" si="154"/>
        <v>0</v>
      </c>
      <c r="JTX116">
        <f t="shared" si="154"/>
        <v>0</v>
      </c>
      <c r="JTY116">
        <f t="shared" si="154"/>
        <v>0</v>
      </c>
      <c r="JTZ116">
        <f t="shared" si="154"/>
        <v>0</v>
      </c>
      <c r="JUA116">
        <f t="shared" si="154"/>
        <v>0</v>
      </c>
      <c r="JUB116">
        <f t="shared" si="154"/>
        <v>0</v>
      </c>
      <c r="JUC116">
        <f t="shared" si="154"/>
        <v>0</v>
      </c>
      <c r="JUD116">
        <f t="shared" si="154"/>
        <v>0</v>
      </c>
      <c r="JUE116">
        <f t="shared" ref="JUE116:JWP116" si="155">JUE11</f>
        <v>0</v>
      </c>
      <c r="JUF116">
        <f t="shared" si="155"/>
        <v>0</v>
      </c>
      <c r="JUG116">
        <f t="shared" si="155"/>
        <v>0</v>
      </c>
      <c r="JUH116">
        <f t="shared" si="155"/>
        <v>0</v>
      </c>
      <c r="JUI116">
        <f t="shared" si="155"/>
        <v>0</v>
      </c>
      <c r="JUJ116">
        <f t="shared" si="155"/>
        <v>0</v>
      </c>
      <c r="JUK116">
        <f t="shared" si="155"/>
        <v>0</v>
      </c>
      <c r="JUL116">
        <f t="shared" si="155"/>
        <v>0</v>
      </c>
      <c r="JUM116">
        <f t="shared" si="155"/>
        <v>0</v>
      </c>
      <c r="JUN116">
        <f t="shared" si="155"/>
        <v>0</v>
      </c>
      <c r="JUO116">
        <f t="shared" si="155"/>
        <v>0</v>
      </c>
      <c r="JUP116">
        <f t="shared" si="155"/>
        <v>0</v>
      </c>
      <c r="JUQ116">
        <f t="shared" si="155"/>
        <v>0</v>
      </c>
      <c r="JUR116">
        <f t="shared" si="155"/>
        <v>0</v>
      </c>
      <c r="JUS116">
        <f t="shared" si="155"/>
        <v>0</v>
      </c>
      <c r="JUT116">
        <f t="shared" si="155"/>
        <v>0</v>
      </c>
      <c r="JUU116">
        <f t="shared" si="155"/>
        <v>0</v>
      </c>
      <c r="JUV116">
        <f t="shared" si="155"/>
        <v>0</v>
      </c>
      <c r="JUW116">
        <f t="shared" si="155"/>
        <v>0</v>
      </c>
      <c r="JUX116">
        <f t="shared" si="155"/>
        <v>0</v>
      </c>
      <c r="JUY116">
        <f t="shared" si="155"/>
        <v>0</v>
      </c>
      <c r="JUZ116">
        <f t="shared" si="155"/>
        <v>0</v>
      </c>
      <c r="JVA116">
        <f t="shared" si="155"/>
        <v>0</v>
      </c>
      <c r="JVB116">
        <f t="shared" si="155"/>
        <v>0</v>
      </c>
      <c r="JVC116">
        <f t="shared" si="155"/>
        <v>0</v>
      </c>
      <c r="JVD116">
        <f t="shared" si="155"/>
        <v>0</v>
      </c>
      <c r="JVE116">
        <f t="shared" si="155"/>
        <v>0</v>
      </c>
      <c r="JVF116">
        <f t="shared" si="155"/>
        <v>0</v>
      </c>
      <c r="JVG116">
        <f t="shared" si="155"/>
        <v>0</v>
      </c>
      <c r="JVH116">
        <f t="shared" si="155"/>
        <v>0</v>
      </c>
      <c r="JVI116">
        <f t="shared" si="155"/>
        <v>0</v>
      </c>
      <c r="JVJ116">
        <f t="shared" si="155"/>
        <v>0</v>
      </c>
      <c r="JVK116">
        <f t="shared" si="155"/>
        <v>0</v>
      </c>
      <c r="JVL116">
        <f t="shared" si="155"/>
        <v>0</v>
      </c>
      <c r="JVM116">
        <f t="shared" si="155"/>
        <v>0</v>
      </c>
      <c r="JVN116">
        <f t="shared" si="155"/>
        <v>0</v>
      </c>
      <c r="JVO116">
        <f t="shared" si="155"/>
        <v>0</v>
      </c>
      <c r="JVP116">
        <f t="shared" si="155"/>
        <v>0</v>
      </c>
      <c r="JVQ116">
        <f t="shared" si="155"/>
        <v>0</v>
      </c>
      <c r="JVR116">
        <f t="shared" si="155"/>
        <v>0</v>
      </c>
      <c r="JVS116">
        <f t="shared" si="155"/>
        <v>0</v>
      </c>
      <c r="JVT116">
        <f t="shared" si="155"/>
        <v>0</v>
      </c>
      <c r="JVU116">
        <f t="shared" si="155"/>
        <v>0</v>
      </c>
      <c r="JVV116">
        <f t="shared" si="155"/>
        <v>0</v>
      </c>
      <c r="JVW116">
        <f t="shared" si="155"/>
        <v>0</v>
      </c>
      <c r="JVX116">
        <f t="shared" si="155"/>
        <v>0</v>
      </c>
      <c r="JVY116">
        <f t="shared" si="155"/>
        <v>0</v>
      </c>
      <c r="JVZ116">
        <f t="shared" si="155"/>
        <v>0</v>
      </c>
      <c r="JWA116">
        <f t="shared" si="155"/>
        <v>0</v>
      </c>
      <c r="JWB116">
        <f t="shared" si="155"/>
        <v>0</v>
      </c>
      <c r="JWC116">
        <f t="shared" si="155"/>
        <v>0</v>
      </c>
      <c r="JWD116">
        <f t="shared" si="155"/>
        <v>0</v>
      </c>
      <c r="JWE116">
        <f t="shared" si="155"/>
        <v>0</v>
      </c>
      <c r="JWF116">
        <f t="shared" si="155"/>
        <v>0</v>
      </c>
      <c r="JWG116">
        <f t="shared" si="155"/>
        <v>0</v>
      </c>
      <c r="JWH116">
        <f t="shared" si="155"/>
        <v>0</v>
      </c>
      <c r="JWI116">
        <f t="shared" si="155"/>
        <v>0</v>
      </c>
      <c r="JWJ116">
        <f t="shared" si="155"/>
        <v>0</v>
      </c>
      <c r="JWK116">
        <f t="shared" si="155"/>
        <v>0</v>
      </c>
      <c r="JWL116">
        <f t="shared" si="155"/>
        <v>0</v>
      </c>
      <c r="JWM116">
        <f t="shared" si="155"/>
        <v>0</v>
      </c>
      <c r="JWN116">
        <f t="shared" si="155"/>
        <v>0</v>
      </c>
      <c r="JWO116">
        <f t="shared" si="155"/>
        <v>0</v>
      </c>
      <c r="JWP116">
        <f t="shared" si="155"/>
        <v>0</v>
      </c>
      <c r="JWQ116">
        <f t="shared" ref="JWQ116:JZB116" si="156">JWQ11</f>
        <v>0</v>
      </c>
      <c r="JWR116">
        <f t="shared" si="156"/>
        <v>0</v>
      </c>
      <c r="JWS116">
        <f t="shared" si="156"/>
        <v>0</v>
      </c>
      <c r="JWT116">
        <f t="shared" si="156"/>
        <v>0</v>
      </c>
      <c r="JWU116">
        <f t="shared" si="156"/>
        <v>0</v>
      </c>
      <c r="JWV116">
        <f t="shared" si="156"/>
        <v>0</v>
      </c>
      <c r="JWW116">
        <f t="shared" si="156"/>
        <v>0</v>
      </c>
      <c r="JWX116">
        <f t="shared" si="156"/>
        <v>0</v>
      </c>
      <c r="JWY116">
        <f t="shared" si="156"/>
        <v>0</v>
      </c>
      <c r="JWZ116">
        <f t="shared" si="156"/>
        <v>0</v>
      </c>
      <c r="JXA116">
        <f t="shared" si="156"/>
        <v>0</v>
      </c>
      <c r="JXB116">
        <f t="shared" si="156"/>
        <v>0</v>
      </c>
      <c r="JXC116">
        <f t="shared" si="156"/>
        <v>0</v>
      </c>
      <c r="JXD116">
        <f t="shared" si="156"/>
        <v>0</v>
      </c>
      <c r="JXE116">
        <f t="shared" si="156"/>
        <v>0</v>
      </c>
      <c r="JXF116">
        <f t="shared" si="156"/>
        <v>0</v>
      </c>
      <c r="JXG116">
        <f t="shared" si="156"/>
        <v>0</v>
      </c>
      <c r="JXH116">
        <f t="shared" si="156"/>
        <v>0</v>
      </c>
      <c r="JXI116">
        <f t="shared" si="156"/>
        <v>0</v>
      </c>
      <c r="JXJ116">
        <f t="shared" si="156"/>
        <v>0</v>
      </c>
      <c r="JXK116">
        <f t="shared" si="156"/>
        <v>0</v>
      </c>
      <c r="JXL116">
        <f t="shared" si="156"/>
        <v>0</v>
      </c>
      <c r="JXM116">
        <f t="shared" si="156"/>
        <v>0</v>
      </c>
      <c r="JXN116">
        <f t="shared" si="156"/>
        <v>0</v>
      </c>
      <c r="JXO116">
        <f t="shared" si="156"/>
        <v>0</v>
      </c>
      <c r="JXP116">
        <f t="shared" si="156"/>
        <v>0</v>
      </c>
      <c r="JXQ116">
        <f t="shared" si="156"/>
        <v>0</v>
      </c>
      <c r="JXR116">
        <f t="shared" si="156"/>
        <v>0</v>
      </c>
      <c r="JXS116">
        <f t="shared" si="156"/>
        <v>0</v>
      </c>
      <c r="JXT116">
        <f t="shared" si="156"/>
        <v>0</v>
      </c>
      <c r="JXU116">
        <f t="shared" si="156"/>
        <v>0</v>
      </c>
      <c r="JXV116">
        <f t="shared" si="156"/>
        <v>0</v>
      </c>
      <c r="JXW116">
        <f t="shared" si="156"/>
        <v>0</v>
      </c>
      <c r="JXX116">
        <f t="shared" si="156"/>
        <v>0</v>
      </c>
      <c r="JXY116">
        <f t="shared" si="156"/>
        <v>0</v>
      </c>
      <c r="JXZ116">
        <f t="shared" si="156"/>
        <v>0</v>
      </c>
      <c r="JYA116">
        <f t="shared" si="156"/>
        <v>0</v>
      </c>
      <c r="JYB116">
        <f t="shared" si="156"/>
        <v>0</v>
      </c>
      <c r="JYC116">
        <f t="shared" si="156"/>
        <v>0</v>
      </c>
      <c r="JYD116">
        <f t="shared" si="156"/>
        <v>0</v>
      </c>
      <c r="JYE116">
        <f t="shared" si="156"/>
        <v>0</v>
      </c>
      <c r="JYF116">
        <f t="shared" si="156"/>
        <v>0</v>
      </c>
      <c r="JYG116">
        <f t="shared" si="156"/>
        <v>0</v>
      </c>
      <c r="JYH116">
        <f t="shared" si="156"/>
        <v>0</v>
      </c>
      <c r="JYI116">
        <f t="shared" si="156"/>
        <v>0</v>
      </c>
      <c r="JYJ116">
        <f t="shared" si="156"/>
        <v>0</v>
      </c>
      <c r="JYK116">
        <f t="shared" si="156"/>
        <v>0</v>
      </c>
      <c r="JYL116">
        <f t="shared" si="156"/>
        <v>0</v>
      </c>
      <c r="JYM116">
        <f t="shared" si="156"/>
        <v>0</v>
      </c>
      <c r="JYN116">
        <f t="shared" si="156"/>
        <v>0</v>
      </c>
      <c r="JYO116">
        <f t="shared" si="156"/>
        <v>0</v>
      </c>
      <c r="JYP116">
        <f t="shared" si="156"/>
        <v>0</v>
      </c>
      <c r="JYQ116">
        <f t="shared" si="156"/>
        <v>0</v>
      </c>
      <c r="JYR116">
        <f t="shared" si="156"/>
        <v>0</v>
      </c>
      <c r="JYS116">
        <f t="shared" si="156"/>
        <v>0</v>
      </c>
      <c r="JYT116">
        <f t="shared" si="156"/>
        <v>0</v>
      </c>
      <c r="JYU116">
        <f t="shared" si="156"/>
        <v>0</v>
      </c>
      <c r="JYV116">
        <f t="shared" si="156"/>
        <v>0</v>
      </c>
      <c r="JYW116">
        <f t="shared" si="156"/>
        <v>0</v>
      </c>
      <c r="JYX116">
        <f t="shared" si="156"/>
        <v>0</v>
      </c>
      <c r="JYY116">
        <f t="shared" si="156"/>
        <v>0</v>
      </c>
      <c r="JYZ116">
        <f t="shared" si="156"/>
        <v>0</v>
      </c>
      <c r="JZA116">
        <f t="shared" si="156"/>
        <v>0</v>
      </c>
      <c r="JZB116">
        <f t="shared" si="156"/>
        <v>0</v>
      </c>
      <c r="JZC116">
        <f t="shared" ref="JZC116:KBN116" si="157">JZC11</f>
        <v>0</v>
      </c>
      <c r="JZD116">
        <f t="shared" si="157"/>
        <v>0</v>
      </c>
      <c r="JZE116">
        <f t="shared" si="157"/>
        <v>0</v>
      </c>
      <c r="JZF116">
        <f t="shared" si="157"/>
        <v>0</v>
      </c>
      <c r="JZG116">
        <f t="shared" si="157"/>
        <v>0</v>
      </c>
      <c r="JZH116">
        <f t="shared" si="157"/>
        <v>0</v>
      </c>
      <c r="JZI116">
        <f t="shared" si="157"/>
        <v>0</v>
      </c>
      <c r="JZJ116">
        <f t="shared" si="157"/>
        <v>0</v>
      </c>
      <c r="JZK116">
        <f t="shared" si="157"/>
        <v>0</v>
      </c>
      <c r="JZL116">
        <f t="shared" si="157"/>
        <v>0</v>
      </c>
      <c r="JZM116">
        <f t="shared" si="157"/>
        <v>0</v>
      </c>
      <c r="JZN116">
        <f t="shared" si="157"/>
        <v>0</v>
      </c>
      <c r="JZO116">
        <f t="shared" si="157"/>
        <v>0</v>
      </c>
      <c r="JZP116">
        <f t="shared" si="157"/>
        <v>0</v>
      </c>
      <c r="JZQ116">
        <f t="shared" si="157"/>
        <v>0</v>
      </c>
      <c r="JZR116">
        <f t="shared" si="157"/>
        <v>0</v>
      </c>
      <c r="JZS116">
        <f t="shared" si="157"/>
        <v>0</v>
      </c>
      <c r="JZT116">
        <f t="shared" si="157"/>
        <v>0</v>
      </c>
      <c r="JZU116">
        <f t="shared" si="157"/>
        <v>0</v>
      </c>
      <c r="JZV116">
        <f t="shared" si="157"/>
        <v>0</v>
      </c>
      <c r="JZW116">
        <f t="shared" si="157"/>
        <v>0</v>
      </c>
      <c r="JZX116">
        <f t="shared" si="157"/>
        <v>0</v>
      </c>
      <c r="JZY116">
        <f t="shared" si="157"/>
        <v>0</v>
      </c>
      <c r="JZZ116">
        <f t="shared" si="157"/>
        <v>0</v>
      </c>
      <c r="KAA116">
        <f t="shared" si="157"/>
        <v>0</v>
      </c>
      <c r="KAB116">
        <f t="shared" si="157"/>
        <v>0</v>
      </c>
      <c r="KAC116">
        <f t="shared" si="157"/>
        <v>0</v>
      </c>
      <c r="KAD116">
        <f t="shared" si="157"/>
        <v>0</v>
      </c>
      <c r="KAE116">
        <f t="shared" si="157"/>
        <v>0</v>
      </c>
      <c r="KAF116">
        <f t="shared" si="157"/>
        <v>0</v>
      </c>
      <c r="KAG116">
        <f t="shared" si="157"/>
        <v>0</v>
      </c>
      <c r="KAH116">
        <f t="shared" si="157"/>
        <v>0</v>
      </c>
      <c r="KAI116">
        <f t="shared" si="157"/>
        <v>0</v>
      </c>
      <c r="KAJ116">
        <f t="shared" si="157"/>
        <v>0</v>
      </c>
      <c r="KAK116">
        <f t="shared" si="157"/>
        <v>0</v>
      </c>
      <c r="KAL116">
        <f t="shared" si="157"/>
        <v>0</v>
      </c>
      <c r="KAM116">
        <f t="shared" si="157"/>
        <v>0</v>
      </c>
      <c r="KAN116">
        <f t="shared" si="157"/>
        <v>0</v>
      </c>
      <c r="KAO116">
        <f t="shared" si="157"/>
        <v>0</v>
      </c>
      <c r="KAP116">
        <f t="shared" si="157"/>
        <v>0</v>
      </c>
      <c r="KAQ116">
        <f t="shared" si="157"/>
        <v>0</v>
      </c>
      <c r="KAR116">
        <f t="shared" si="157"/>
        <v>0</v>
      </c>
      <c r="KAS116">
        <f t="shared" si="157"/>
        <v>0</v>
      </c>
      <c r="KAT116">
        <f t="shared" si="157"/>
        <v>0</v>
      </c>
      <c r="KAU116">
        <f t="shared" si="157"/>
        <v>0</v>
      </c>
      <c r="KAV116">
        <f t="shared" si="157"/>
        <v>0</v>
      </c>
      <c r="KAW116">
        <f t="shared" si="157"/>
        <v>0</v>
      </c>
      <c r="KAX116">
        <f t="shared" si="157"/>
        <v>0</v>
      </c>
      <c r="KAY116">
        <f t="shared" si="157"/>
        <v>0</v>
      </c>
      <c r="KAZ116">
        <f t="shared" si="157"/>
        <v>0</v>
      </c>
      <c r="KBA116">
        <f t="shared" si="157"/>
        <v>0</v>
      </c>
      <c r="KBB116">
        <f t="shared" si="157"/>
        <v>0</v>
      </c>
      <c r="KBC116">
        <f t="shared" si="157"/>
        <v>0</v>
      </c>
      <c r="KBD116">
        <f t="shared" si="157"/>
        <v>0</v>
      </c>
      <c r="KBE116">
        <f t="shared" si="157"/>
        <v>0</v>
      </c>
      <c r="KBF116">
        <f t="shared" si="157"/>
        <v>0</v>
      </c>
      <c r="KBG116">
        <f t="shared" si="157"/>
        <v>0</v>
      </c>
      <c r="KBH116">
        <f t="shared" si="157"/>
        <v>0</v>
      </c>
      <c r="KBI116">
        <f t="shared" si="157"/>
        <v>0</v>
      </c>
      <c r="KBJ116">
        <f t="shared" si="157"/>
        <v>0</v>
      </c>
      <c r="KBK116">
        <f t="shared" si="157"/>
        <v>0</v>
      </c>
      <c r="KBL116">
        <f t="shared" si="157"/>
        <v>0</v>
      </c>
      <c r="KBM116">
        <f t="shared" si="157"/>
        <v>0</v>
      </c>
      <c r="KBN116">
        <f t="shared" si="157"/>
        <v>0</v>
      </c>
      <c r="KBO116">
        <f t="shared" ref="KBO116:KDZ116" si="158">KBO11</f>
        <v>0</v>
      </c>
      <c r="KBP116">
        <f t="shared" si="158"/>
        <v>0</v>
      </c>
      <c r="KBQ116">
        <f t="shared" si="158"/>
        <v>0</v>
      </c>
      <c r="KBR116">
        <f t="shared" si="158"/>
        <v>0</v>
      </c>
      <c r="KBS116">
        <f t="shared" si="158"/>
        <v>0</v>
      </c>
      <c r="KBT116">
        <f t="shared" si="158"/>
        <v>0</v>
      </c>
      <c r="KBU116">
        <f t="shared" si="158"/>
        <v>0</v>
      </c>
      <c r="KBV116">
        <f t="shared" si="158"/>
        <v>0</v>
      </c>
      <c r="KBW116">
        <f t="shared" si="158"/>
        <v>0</v>
      </c>
      <c r="KBX116">
        <f t="shared" si="158"/>
        <v>0</v>
      </c>
      <c r="KBY116">
        <f t="shared" si="158"/>
        <v>0</v>
      </c>
      <c r="KBZ116">
        <f t="shared" si="158"/>
        <v>0</v>
      </c>
      <c r="KCA116">
        <f t="shared" si="158"/>
        <v>0</v>
      </c>
      <c r="KCB116">
        <f t="shared" si="158"/>
        <v>0</v>
      </c>
      <c r="KCC116">
        <f t="shared" si="158"/>
        <v>0</v>
      </c>
      <c r="KCD116">
        <f t="shared" si="158"/>
        <v>0</v>
      </c>
      <c r="KCE116">
        <f t="shared" si="158"/>
        <v>0</v>
      </c>
      <c r="KCF116">
        <f t="shared" si="158"/>
        <v>0</v>
      </c>
      <c r="KCG116">
        <f t="shared" si="158"/>
        <v>0</v>
      </c>
      <c r="KCH116">
        <f t="shared" si="158"/>
        <v>0</v>
      </c>
      <c r="KCI116">
        <f t="shared" si="158"/>
        <v>0</v>
      </c>
      <c r="KCJ116">
        <f t="shared" si="158"/>
        <v>0</v>
      </c>
      <c r="KCK116">
        <f t="shared" si="158"/>
        <v>0</v>
      </c>
      <c r="KCL116">
        <f t="shared" si="158"/>
        <v>0</v>
      </c>
      <c r="KCM116">
        <f t="shared" si="158"/>
        <v>0</v>
      </c>
      <c r="KCN116">
        <f t="shared" si="158"/>
        <v>0</v>
      </c>
      <c r="KCO116">
        <f t="shared" si="158"/>
        <v>0</v>
      </c>
      <c r="KCP116">
        <f t="shared" si="158"/>
        <v>0</v>
      </c>
      <c r="KCQ116">
        <f t="shared" si="158"/>
        <v>0</v>
      </c>
      <c r="KCR116">
        <f t="shared" si="158"/>
        <v>0</v>
      </c>
      <c r="KCS116">
        <f t="shared" si="158"/>
        <v>0</v>
      </c>
      <c r="KCT116">
        <f t="shared" si="158"/>
        <v>0</v>
      </c>
      <c r="KCU116">
        <f t="shared" si="158"/>
        <v>0</v>
      </c>
      <c r="KCV116">
        <f t="shared" si="158"/>
        <v>0</v>
      </c>
      <c r="KCW116">
        <f t="shared" si="158"/>
        <v>0</v>
      </c>
      <c r="KCX116">
        <f t="shared" si="158"/>
        <v>0</v>
      </c>
      <c r="KCY116">
        <f t="shared" si="158"/>
        <v>0</v>
      </c>
      <c r="KCZ116">
        <f t="shared" si="158"/>
        <v>0</v>
      </c>
      <c r="KDA116">
        <f t="shared" si="158"/>
        <v>0</v>
      </c>
      <c r="KDB116">
        <f t="shared" si="158"/>
        <v>0</v>
      </c>
      <c r="KDC116">
        <f t="shared" si="158"/>
        <v>0</v>
      </c>
      <c r="KDD116">
        <f t="shared" si="158"/>
        <v>0</v>
      </c>
      <c r="KDE116">
        <f t="shared" si="158"/>
        <v>0</v>
      </c>
      <c r="KDF116">
        <f t="shared" si="158"/>
        <v>0</v>
      </c>
      <c r="KDG116">
        <f t="shared" si="158"/>
        <v>0</v>
      </c>
      <c r="KDH116">
        <f t="shared" si="158"/>
        <v>0</v>
      </c>
      <c r="KDI116">
        <f t="shared" si="158"/>
        <v>0</v>
      </c>
      <c r="KDJ116">
        <f t="shared" si="158"/>
        <v>0</v>
      </c>
      <c r="KDK116">
        <f t="shared" si="158"/>
        <v>0</v>
      </c>
      <c r="KDL116">
        <f t="shared" si="158"/>
        <v>0</v>
      </c>
      <c r="KDM116">
        <f t="shared" si="158"/>
        <v>0</v>
      </c>
      <c r="KDN116">
        <f t="shared" si="158"/>
        <v>0</v>
      </c>
      <c r="KDO116">
        <f t="shared" si="158"/>
        <v>0</v>
      </c>
      <c r="KDP116">
        <f t="shared" si="158"/>
        <v>0</v>
      </c>
      <c r="KDQ116">
        <f t="shared" si="158"/>
        <v>0</v>
      </c>
      <c r="KDR116">
        <f t="shared" si="158"/>
        <v>0</v>
      </c>
      <c r="KDS116">
        <f t="shared" si="158"/>
        <v>0</v>
      </c>
      <c r="KDT116">
        <f t="shared" si="158"/>
        <v>0</v>
      </c>
      <c r="KDU116">
        <f t="shared" si="158"/>
        <v>0</v>
      </c>
      <c r="KDV116">
        <f t="shared" si="158"/>
        <v>0</v>
      </c>
      <c r="KDW116">
        <f t="shared" si="158"/>
        <v>0</v>
      </c>
      <c r="KDX116">
        <f t="shared" si="158"/>
        <v>0</v>
      </c>
      <c r="KDY116">
        <f t="shared" si="158"/>
        <v>0</v>
      </c>
      <c r="KDZ116">
        <f t="shared" si="158"/>
        <v>0</v>
      </c>
      <c r="KEA116">
        <f t="shared" ref="KEA116:KGL116" si="159">KEA11</f>
        <v>0</v>
      </c>
      <c r="KEB116">
        <f t="shared" si="159"/>
        <v>0</v>
      </c>
      <c r="KEC116">
        <f t="shared" si="159"/>
        <v>0</v>
      </c>
      <c r="KED116">
        <f t="shared" si="159"/>
        <v>0</v>
      </c>
      <c r="KEE116">
        <f t="shared" si="159"/>
        <v>0</v>
      </c>
      <c r="KEF116">
        <f t="shared" si="159"/>
        <v>0</v>
      </c>
      <c r="KEG116">
        <f t="shared" si="159"/>
        <v>0</v>
      </c>
      <c r="KEH116">
        <f t="shared" si="159"/>
        <v>0</v>
      </c>
      <c r="KEI116">
        <f t="shared" si="159"/>
        <v>0</v>
      </c>
      <c r="KEJ116">
        <f t="shared" si="159"/>
        <v>0</v>
      </c>
      <c r="KEK116">
        <f t="shared" si="159"/>
        <v>0</v>
      </c>
      <c r="KEL116">
        <f t="shared" si="159"/>
        <v>0</v>
      </c>
      <c r="KEM116">
        <f t="shared" si="159"/>
        <v>0</v>
      </c>
      <c r="KEN116">
        <f t="shared" si="159"/>
        <v>0</v>
      </c>
      <c r="KEO116">
        <f t="shared" si="159"/>
        <v>0</v>
      </c>
      <c r="KEP116">
        <f t="shared" si="159"/>
        <v>0</v>
      </c>
      <c r="KEQ116">
        <f t="shared" si="159"/>
        <v>0</v>
      </c>
      <c r="KER116">
        <f t="shared" si="159"/>
        <v>0</v>
      </c>
      <c r="KES116">
        <f t="shared" si="159"/>
        <v>0</v>
      </c>
      <c r="KET116">
        <f t="shared" si="159"/>
        <v>0</v>
      </c>
      <c r="KEU116">
        <f t="shared" si="159"/>
        <v>0</v>
      </c>
      <c r="KEV116">
        <f t="shared" si="159"/>
        <v>0</v>
      </c>
      <c r="KEW116">
        <f t="shared" si="159"/>
        <v>0</v>
      </c>
      <c r="KEX116">
        <f t="shared" si="159"/>
        <v>0</v>
      </c>
      <c r="KEY116">
        <f t="shared" si="159"/>
        <v>0</v>
      </c>
      <c r="KEZ116">
        <f t="shared" si="159"/>
        <v>0</v>
      </c>
      <c r="KFA116">
        <f t="shared" si="159"/>
        <v>0</v>
      </c>
      <c r="KFB116">
        <f t="shared" si="159"/>
        <v>0</v>
      </c>
      <c r="KFC116">
        <f t="shared" si="159"/>
        <v>0</v>
      </c>
      <c r="KFD116">
        <f t="shared" si="159"/>
        <v>0</v>
      </c>
      <c r="KFE116">
        <f t="shared" si="159"/>
        <v>0</v>
      </c>
      <c r="KFF116">
        <f t="shared" si="159"/>
        <v>0</v>
      </c>
      <c r="KFG116">
        <f t="shared" si="159"/>
        <v>0</v>
      </c>
      <c r="KFH116">
        <f t="shared" si="159"/>
        <v>0</v>
      </c>
      <c r="KFI116">
        <f t="shared" si="159"/>
        <v>0</v>
      </c>
      <c r="KFJ116">
        <f t="shared" si="159"/>
        <v>0</v>
      </c>
      <c r="KFK116">
        <f t="shared" si="159"/>
        <v>0</v>
      </c>
      <c r="KFL116">
        <f t="shared" si="159"/>
        <v>0</v>
      </c>
      <c r="KFM116">
        <f t="shared" si="159"/>
        <v>0</v>
      </c>
      <c r="KFN116">
        <f t="shared" si="159"/>
        <v>0</v>
      </c>
      <c r="KFO116">
        <f t="shared" si="159"/>
        <v>0</v>
      </c>
      <c r="KFP116">
        <f t="shared" si="159"/>
        <v>0</v>
      </c>
      <c r="KFQ116">
        <f t="shared" si="159"/>
        <v>0</v>
      </c>
      <c r="KFR116">
        <f t="shared" si="159"/>
        <v>0</v>
      </c>
      <c r="KFS116">
        <f t="shared" si="159"/>
        <v>0</v>
      </c>
      <c r="KFT116">
        <f t="shared" si="159"/>
        <v>0</v>
      </c>
      <c r="KFU116">
        <f t="shared" si="159"/>
        <v>0</v>
      </c>
      <c r="KFV116">
        <f t="shared" si="159"/>
        <v>0</v>
      </c>
      <c r="KFW116">
        <f t="shared" si="159"/>
        <v>0</v>
      </c>
      <c r="KFX116">
        <f t="shared" si="159"/>
        <v>0</v>
      </c>
      <c r="KFY116">
        <f t="shared" si="159"/>
        <v>0</v>
      </c>
      <c r="KFZ116">
        <f t="shared" si="159"/>
        <v>0</v>
      </c>
      <c r="KGA116">
        <f t="shared" si="159"/>
        <v>0</v>
      </c>
      <c r="KGB116">
        <f t="shared" si="159"/>
        <v>0</v>
      </c>
      <c r="KGC116">
        <f t="shared" si="159"/>
        <v>0</v>
      </c>
      <c r="KGD116">
        <f t="shared" si="159"/>
        <v>0</v>
      </c>
      <c r="KGE116">
        <f t="shared" si="159"/>
        <v>0</v>
      </c>
      <c r="KGF116">
        <f t="shared" si="159"/>
        <v>0</v>
      </c>
      <c r="KGG116">
        <f t="shared" si="159"/>
        <v>0</v>
      </c>
      <c r="KGH116">
        <f t="shared" si="159"/>
        <v>0</v>
      </c>
      <c r="KGI116">
        <f t="shared" si="159"/>
        <v>0</v>
      </c>
      <c r="KGJ116">
        <f t="shared" si="159"/>
        <v>0</v>
      </c>
      <c r="KGK116">
        <f t="shared" si="159"/>
        <v>0</v>
      </c>
      <c r="KGL116">
        <f t="shared" si="159"/>
        <v>0</v>
      </c>
      <c r="KGM116">
        <f t="shared" ref="KGM116:KIX116" si="160">KGM11</f>
        <v>0</v>
      </c>
      <c r="KGN116">
        <f t="shared" si="160"/>
        <v>0</v>
      </c>
      <c r="KGO116">
        <f t="shared" si="160"/>
        <v>0</v>
      </c>
      <c r="KGP116">
        <f t="shared" si="160"/>
        <v>0</v>
      </c>
      <c r="KGQ116">
        <f t="shared" si="160"/>
        <v>0</v>
      </c>
      <c r="KGR116">
        <f t="shared" si="160"/>
        <v>0</v>
      </c>
      <c r="KGS116">
        <f t="shared" si="160"/>
        <v>0</v>
      </c>
      <c r="KGT116">
        <f t="shared" si="160"/>
        <v>0</v>
      </c>
      <c r="KGU116">
        <f t="shared" si="160"/>
        <v>0</v>
      </c>
      <c r="KGV116">
        <f t="shared" si="160"/>
        <v>0</v>
      </c>
      <c r="KGW116">
        <f t="shared" si="160"/>
        <v>0</v>
      </c>
      <c r="KGX116">
        <f t="shared" si="160"/>
        <v>0</v>
      </c>
      <c r="KGY116">
        <f t="shared" si="160"/>
        <v>0</v>
      </c>
      <c r="KGZ116">
        <f t="shared" si="160"/>
        <v>0</v>
      </c>
      <c r="KHA116">
        <f t="shared" si="160"/>
        <v>0</v>
      </c>
      <c r="KHB116">
        <f t="shared" si="160"/>
        <v>0</v>
      </c>
      <c r="KHC116">
        <f t="shared" si="160"/>
        <v>0</v>
      </c>
      <c r="KHD116">
        <f t="shared" si="160"/>
        <v>0</v>
      </c>
      <c r="KHE116">
        <f t="shared" si="160"/>
        <v>0</v>
      </c>
      <c r="KHF116">
        <f t="shared" si="160"/>
        <v>0</v>
      </c>
      <c r="KHG116">
        <f t="shared" si="160"/>
        <v>0</v>
      </c>
      <c r="KHH116">
        <f t="shared" si="160"/>
        <v>0</v>
      </c>
      <c r="KHI116">
        <f t="shared" si="160"/>
        <v>0</v>
      </c>
      <c r="KHJ116">
        <f t="shared" si="160"/>
        <v>0</v>
      </c>
      <c r="KHK116">
        <f t="shared" si="160"/>
        <v>0</v>
      </c>
      <c r="KHL116">
        <f t="shared" si="160"/>
        <v>0</v>
      </c>
      <c r="KHM116">
        <f t="shared" si="160"/>
        <v>0</v>
      </c>
      <c r="KHN116">
        <f t="shared" si="160"/>
        <v>0</v>
      </c>
      <c r="KHO116">
        <f t="shared" si="160"/>
        <v>0</v>
      </c>
      <c r="KHP116">
        <f t="shared" si="160"/>
        <v>0</v>
      </c>
      <c r="KHQ116">
        <f t="shared" si="160"/>
        <v>0</v>
      </c>
      <c r="KHR116">
        <f t="shared" si="160"/>
        <v>0</v>
      </c>
      <c r="KHS116">
        <f t="shared" si="160"/>
        <v>0</v>
      </c>
      <c r="KHT116">
        <f t="shared" si="160"/>
        <v>0</v>
      </c>
      <c r="KHU116">
        <f t="shared" si="160"/>
        <v>0</v>
      </c>
      <c r="KHV116">
        <f t="shared" si="160"/>
        <v>0</v>
      </c>
      <c r="KHW116">
        <f t="shared" si="160"/>
        <v>0</v>
      </c>
      <c r="KHX116">
        <f t="shared" si="160"/>
        <v>0</v>
      </c>
      <c r="KHY116">
        <f t="shared" si="160"/>
        <v>0</v>
      </c>
      <c r="KHZ116">
        <f t="shared" si="160"/>
        <v>0</v>
      </c>
      <c r="KIA116">
        <f t="shared" si="160"/>
        <v>0</v>
      </c>
      <c r="KIB116">
        <f t="shared" si="160"/>
        <v>0</v>
      </c>
      <c r="KIC116">
        <f t="shared" si="160"/>
        <v>0</v>
      </c>
      <c r="KID116">
        <f t="shared" si="160"/>
        <v>0</v>
      </c>
      <c r="KIE116">
        <f t="shared" si="160"/>
        <v>0</v>
      </c>
      <c r="KIF116">
        <f t="shared" si="160"/>
        <v>0</v>
      </c>
      <c r="KIG116">
        <f t="shared" si="160"/>
        <v>0</v>
      </c>
      <c r="KIH116">
        <f t="shared" si="160"/>
        <v>0</v>
      </c>
      <c r="KII116">
        <f t="shared" si="160"/>
        <v>0</v>
      </c>
      <c r="KIJ116">
        <f t="shared" si="160"/>
        <v>0</v>
      </c>
      <c r="KIK116">
        <f t="shared" si="160"/>
        <v>0</v>
      </c>
      <c r="KIL116">
        <f t="shared" si="160"/>
        <v>0</v>
      </c>
      <c r="KIM116">
        <f t="shared" si="160"/>
        <v>0</v>
      </c>
      <c r="KIN116">
        <f t="shared" si="160"/>
        <v>0</v>
      </c>
      <c r="KIO116">
        <f t="shared" si="160"/>
        <v>0</v>
      </c>
      <c r="KIP116">
        <f t="shared" si="160"/>
        <v>0</v>
      </c>
      <c r="KIQ116">
        <f t="shared" si="160"/>
        <v>0</v>
      </c>
      <c r="KIR116">
        <f t="shared" si="160"/>
        <v>0</v>
      </c>
      <c r="KIS116">
        <f t="shared" si="160"/>
        <v>0</v>
      </c>
      <c r="KIT116">
        <f t="shared" si="160"/>
        <v>0</v>
      </c>
      <c r="KIU116">
        <f t="shared" si="160"/>
        <v>0</v>
      </c>
      <c r="KIV116">
        <f t="shared" si="160"/>
        <v>0</v>
      </c>
      <c r="KIW116">
        <f t="shared" si="160"/>
        <v>0</v>
      </c>
      <c r="KIX116">
        <f t="shared" si="160"/>
        <v>0</v>
      </c>
      <c r="KIY116">
        <f t="shared" ref="KIY116:KLJ116" si="161">KIY11</f>
        <v>0</v>
      </c>
      <c r="KIZ116">
        <f t="shared" si="161"/>
        <v>0</v>
      </c>
      <c r="KJA116">
        <f t="shared" si="161"/>
        <v>0</v>
      </c>
      <c r="KJB116">
        <f t="shared" si="161"/>
        <v>0</v>
      </c>
      <c r="KJC116">
        <f t="shared" si="161"/>
        <v>0</v>
      </c>
      <c r="KJD116">
        <f t="shared" si="161"/>
        <v>0</v>
      </c>
      <c r="KJE116">
        <f t="shared" si="161"/>
        <v>0</v>
      </c>
      <c r="KJF116">
        <f t="shared" si="161"/>
        <v>0</v>
      </c>
      <c r="KJG116">
        <f t="shared" si="161"/>
        <v>0</v>
      </c>
      <c r="KJH116">
        <f t="shared" si="161"/>
        <v>0</v>
      </c>
      <c r="KJI116">
        <f t="shared" si="161"/>
        <v>0</v>
      </c>
      <c r="KJJ116">
        <f t="shared" si="161"/>
        <v>0</v>
      </c>
      <c r="KJK116">
        <f t="shared" si="161"/>
        <v>0</v>
      </c>
      <c r="KJL116">
        <f t="shared" si="161"/>
        <v>0</v>
      </c>
      <c r="KJM116">
        <f t="shared" si="161"/>
        <v>0</v>
      </c>
      <c r="KJN116">
        <f t="shared" si="161"/>
        <v>0</v>
      </c>
      <c r="KJO116">
        <f t="shared" si="161"/>
        <v>0</v>
      </c>
      <c r="KJP116">
        <f t="shared" si="161"/>
        <v>0</v>
      </c>
      <c r="KJQ116">
        <f t="shared" si="161"/>
        <v>0</v>
      </c>
      <c r="KJR116">
        <f t="shared" si="161"/>
        <v>0</v>
      </c>
      <c r="KJS116">
        <f t="shared" si="161"/>
        <v>0</v>
      </c>
      <c r="KJT116">
        <f t="shared" si="161"/>
        <v>0</v>
      </c>
      <c r="KJU116">
        <f t="shared" si="161"/>
        <v>0</v>
      </c>
      <c r="KJV116">
        <f t="shared" si="161"/>
        <v>0</v>
      </c>
      <c r="KJW116">
        <f t="shared" si="161"/>
        <v>0</v>
      </c>
      <c r="KJX116">
        <f t="shared" si="161"/>
        <v>0</v>
      </c>
      <c r="KJY116">
        <f t="shared" si="161"/>
        <v>0</v>
      </c>
      <c r="KJZ116">
        <f t="shared" si="161"/>
        <v>0</v>
      </c>
      <c r="KKA116">
        <f t="shared" si="161"/>
        <v>0</v>
      </c>
      <c r="KKB116">
        <f t="shared" si="161"/>
        <v>0</v>
      </c>
      <c r="KKC116">
        <f t="shared" si="161"/>
        <v>0</v>
      </c>
      <c r="KKD116">
        <f t="shared" si="161"/>
        <v>0</v>
      </c>
      <c r="KKE116">
        <f t="shared" si="161"/>
        <v>0</v>
      </c>
      <c r="KKF116">
        <f t="shared" si="161"/>
        <v>0</v>
      </c>
      <c r="KKG116">
        <f t="shared" si="161"/>
        <v>0</v>
      </c>
      <c r="KKH116">
        <f t="shared" si="161"/>
        <v>0</v>
      </c>
      <c r="KKI116">
        <f t="shared" si="161"/>
        <v>0</v>
      </c>
      <c r="KKJ116">
        <f t="shared" si="161"/>
        <v>0</v>
      </c>
      <c r="KKK116">
        <f t="shared" si="161"/>
        <v>0</v>
      </c>
      <c r="KKL116">
        <f t="shared" si="161"/>
        <v>0</v>
      </c>
      <c r="KKM116">
        <f t="shared" si="161"/>
        <v>0</v>
      </c>
      <c r="KKN116">
        <f t="shared" si="161"/>
        <v>0</v>
      </c>
      <c r="KKO116">
        <f t="shared" si="161"/>
        <v>0</v>
      </c>
      <c r="KKP116">
        <f t="shared" si="161"/>
        <v>0</v>
      </c>
      <c r="KKQ116">
        <f t="shared" si="161"/>
        <v>0</v>
      </c>
      <c r="KKR116">
        <f t="shared" si="161"/>
        <v>0</v>
      </c>
      <c r="KKS116">
        <f t="shared" si="161"/>
        <v>0</v>
      </c>
      <c r="KKT116">
        <f t="shared" si="161"/>
        <v>0</v>
      </c>
      <c r="KKU116">
        <f t="shared" si="161"/>
        <v>0</v>
      </c>
      <c r="KKV116">
        <f t="shared" si="161"/>
        <v>0</v>
      </c>
      <c r="KKW116">
        <f t="shared" si="161"/>
        <v>0</v>
      </c>
      <c r="KKX116">
        <f t="shared" si="161"/>
        <v>0</v>
      </c>
      <c r="KKY116">
        <f t="shared" si="161"/>
        <v>0</v>
      </c>
      <c r="KKZ116">
        <f t="shared" si="161"/>
        <v>0</v>
      </c>
      <c r="KLA116">
        <f t="shared" si="161"/>
        <v>0</v>
      </c>
      <c r="KLB116">
        <f t="shared" si="161"/>
        <v>0</v>
      </c>
      <c r="KLC116">
        <f t="shared" si="161"/>
        <v>0</v>
      </c>
      <c r="KLD116">
        <f t="shared" si="161"/>
        <v>0</v>
      </c>
      <c r="KLE116">
        <f t="shared" si="161"/>
        <v>0</v>
      </c>
      <c r="KLF116">
        <f t="shared" si="161"/>
        <v>0</v>
      </c>
      <c r="KLG116">
        <f t="shared" si="161"/>
        <v>0</v>
      </c>
      <c r="KLH116">
        <f t="shared" si="161"/>
        <v>0</v>
      </c>
      <c r="KLI116">
        <f t="shared" si="161"/>
        <v>0</v>
      </c>
      <c r="KLJ116">
        <f t="shared" si="161"/>
        <v>0</v>
      </c>
      <c r="KLK116">
        <f t="shared" ref="KLK116:KNV116" si="162">KLK11</f>
        <v>0</v>
      </c>
      <c r="KLL116">
        <f t="shared" si="162"/>
        <v>0</v>
      </c>
      <c r="KLM116">
        <f t="shared" si="162"/>
        <v>0</v>
      </c>
      <c r="KLN116">
        <f t="shared" si="162"/>
        <v>0</v>
      </c>
      <c r="KLO116">
        <f t="shared" si="162"/>
        <v>0</v>
      </c>
      <c r="KLP116">
        <f t="shared" si="162"/>
        <v>0</v>
      </c>
      <c r="KLQ116">
        <f t="shared" si="162"/>
        <v>0</v>
      </c>
      <c r="KLR116">
        <f t="shared" si="162"/>
        <v>0</v>
      </c>
      <c r="KLS116">
        <f t="shared" si="162"/>
        <v>0</v>
      </c>
      <c r="KLT116">
        <f t="shared" si="162"/>
        <v>0</v>
      </c>
      <c r="KLU116">
        <f t="shared" si="162"/>
        <v>0</v>
      </c>
      <c r="KLV116">
        <f t="shared" si="162"/>
        <v>0</v>
      </c>
      <c r="KLW116">
        <f t="shared" si="162"/>
        <v>0</v>
      </c>
      <c r="KLX116">
        <f t="shared" si="162"/>
        <v>0</v>
      </c>
      <c r="KLY116">
        <f t="shared" si="162"/>
        <v>0</v>
      </c>
      <c r="KLZ116">
        <f t="shared" si="162"/>
        <v>0</v>
      </c>
      <c r="KMA116">
        <f t="shared" si="162"/>
        <v>0</v>
      </c>
      <c r="KMB116">
        <f t="shared" si="162"/>
        <v>0</v>
      </c>
      <c r="KMC116">
        <f t="shared" si="162"/>
        <v>0</v>
      </c>
      <c r="KMD116">
        <f t="shared" si="162"/>
        <v>0</v>
      </c>
      <c r="KME116">
        <f t="shared" si="162"/>
        <v>0</v>
      </c>
      <c r="KMF116">
        <f t="shared" si="162"/>
        <v>0</v>
      </c>
      <c r="KMG116">
        <f t="shared" si="162"/>
        <v>0</v>
      </c>
      <c r="KMH116">
        <f t="shared" si="162"/>
        <v>0</v>
      </c>
      <c r="KMI116">
        <f t="shared" si="162"/>
        <v>0</v>
      </c>
      <c r="KMJ116">
        <f t="shared" si="162"/>
        <v>0</v>
      </c>
      <c r="KMK116">
        <f t="shared" si="162"/>
        <v>0</v>
      </c>
      <c r="KML116">
        <f t="shared" si="162"/>
        <v>0</v>
      </c>
      <c r="KMM116">
        <f t="shared" si="162"/>
        <v>0</v>
      </c>
      <c r="KMN116">
        <f t="shared" si="162"/>
        <v>0</v>
      </c>
      <c r="KMO116">
        <f t="shared" si="162"/>
        <v>0</v>
      </c>
      <c r="KMP116">
        <f t="shared" si="162"/>
        <v>0</v>
      </c>
      <c r="KMQ116">
        <f t="shared" si="162"/>
        <v>0</v>
      </c>
      <c r="KMR116">
        <f t="shared" si="162"/>
        <v>0</v>
      </c>
      <c r="KMS116">
        <f t="shared" si="162"/>
        <v>0</v>
      </c>
      <c r="KMT116">
        <f t="shared" si="162"/>
        <v>0</v>
      </c>
      <c r="KMU116">
        <f t="shared" si="162"/>
        <v>0</v>
      </c>
      <c r="KMV116">
        <f t="shared" si="162"/>
        <v>0</v>
      </c>
      <c r="KMW116">
        <f t="shared" si="162"/>
        <v>0</v>
      </c>
      <c r="KMX116">
        <f t="shared" si="162"/>
        <v>0</v>
      </c>
      <c r="KMY116">
        <f t="shared" si="162"/>
        <v>0</v>
      </c>
      <c r="KMZ116">
        <f t="shared" si="162"/>
        <v>0</v>
      </c>
      <c r="KNA116">
        <f t="shared" si="162"/>
        <v>0</v>
      </c>
      <c r="KNB116">
        <f t="shared" si="162"/>
        <v>0</v>
      </c>
      <c r="KNC116">
        <f t="shared" si="162"/>
        <v>0</v>
      </c>
      <c r="KND116">
        <f t="shared" si="162"/>
        <v>0</v>
      </c>
      <c r="KNE116">
        <f t="shared" si="162"/>
        <v>0</v>
      </c>
      <c r="KNF116">
        <f t="shared" si="162"/>
        <v>0</v>
      </c>
      <c r="KNG116">
        <f t="shared" si="162"/>
        <v>0</v>
      </c>
      <c r="KNH116">
        <f t="shared" si="162"/>
        <v>0</v>
      </c>
      <c r="KNI116">
        <f t="shared" si="162"/>
        <v>0</v>
      </c>
      <c r="KNJ116">
        <f t="shared" si="162"/>
        <v>0</v>
      </c>
      <c r="KNK116">
        <f t="shared" si="162"/>
        <v>0</v>
      </c>
      <c r="KNL116">
        <f t="shared" si="162"/>
        <v>0</v>
      </c>
      <c r="KNM116">
        <f t="shared" si="162"/>
        <v>0</v>
      </c>
      <c r="KNN116">
        <f t="shared" si="162"/>
        <v>0</v>
      </c>
      <c r="KNO116">
        <f t="shared" si="162"/>
        <v>0</v>
      </c>
      <c r="KNP116">
        <f t="shared" si="162"/>
        <v>0</v>
      </c>
      <c r="KNQ116">
        <f t="shared" si="162"/>
        <v>0</v>
      </c>
      <c r="KNR116">
        <f t="shared" si="162"/>
        <v>0</v>
      </c>
      <c r="KNS116">
        <f t="shared" si="162"/>
        <v>0</v>
      </c>
      <c r="KNT116">
        <f t="shared" si="162"/>
        <v>0</v>
      </c>
      <c r="KNU116">
        <f t="shared" si="162"/>
        <v>0</v>
      </c>
      <c r="KNV116">
        <f t="shared" si="162"/>
        <v>0</v>
      </c>
      <c r="KNW116">
        <f t="shared" ref="KNW116:KQH116" si="163">KNW11</f>
        <v>0</v>
      </c>
      <c r="KNX116">
        <f t="shared" si="163"/>
        <v>0</v>
      </c>
      <c r="KNY116">
        <f t="shared" si="163"/>
        <v>0</v>
      </c>
      <c r="KNZ116">
        <f t="shared" si="163"/>
        <v>0</v>
      </c>
      <c r="KOA116">
        <f t="shared" si="163"/>
        <v>0</v>
      </c>
      <c r="KOB116">
        <f t="shared" si="163"/>
        <v>0</v>
      </c>
      <c r="KOC116">
        <f t="shared" si="163"/>
        <v>0</v>
      </c>
      <c r="KOD116">
        <f t="shared" si="163"/>
        <v>0</v>
      </c>
      <c r="KOE116">
        <f t="shared" si="163"/>
        <v>0</v>
      </c>
      <c r="KOF116">
        <f t="shared" si="163"/>
        <v>0</v>
      </c>
      <c r="KOG116">
        <f t="shared" si="163"/>
        <v>0</v>
      </c>
      <c r="KOH116">
        <f t="shared" si="163"/>
        <v>0</v>
      </c>
      <c r="KOI116">
        <f t="shared" si="163"/>
        <v>0</v>
      </c>
      <c r="KOJ116">
        <f t="shared" si="163"/>
        <v>0</v>
      </c>
      <c r="KOK116">
        <f t="shared" si="163"/>
        <v>0</v>
      </c>
      <c r="KOL116">
        <f t="shared" si="163"/>
        <v>0</v>
      </c>
      <c r="KOM116">
        <f t="shared" si="163"/>
        <v>0</v>
      </c>
      <c r="KON116">
        <f t="shared" si="163"/>
        <v>0</v>
      </c>
      <c r="KOO116">
        <f t="shared" si="163"/>
        <v>0</v>
      </c>
      <c r="KOP116">
        <f t="shared" si="163"/>
        <v>0</v>
      </c>
      <c r="KOQ116">
        <f t="shared" si="163"/>
        <v>0</v>
      </c>
      <c r="KOR116">
        <f t="shared" si="163"/>
        <v>0</v>
      </c>
      <c r="KOS116">
        <f t="shared" si="163"/>
        <v>0</v>
      </c>
      <c r="KOT116">
        <f t="shared" si="163"/>
        <v>0</v>
      </c>
      <c r="KOU116">
        <f t="shared" si="163"/>
        <v>0</v>
      </c>
      <c r="KOV116">
        <f t="shared" si="163"/>
        <v>0</v>
      </c>
      <c r="KOW116">
        <f t="shared" si="163"/>
        <v>0</v>
      </c>
      <c r="KOX116">
        <f t="shared" si="163"/>
        <v>0</v>
      </c>
      <c r="KOY116">
        <f t="shared" si="163"/>
        <v>0</v>
      </c>
      <c r="KOZ116">
        <f t="shared" si="163"/>
        <v>0</v>
      </c>
      <c r="KPA116">
        <f t="shared" si="163"/>
        <v>0</v>
      </c>
      <c r="KPB116">
        <f t="shared" si="163"/>
        <v>0</v>
      </c>
      <c r="KPC116">
        <f t="shared" si="163"/>
        <v>0</v>
      </c>
      <c r="KPD116">
        <f t="shared" si="163"/>
        <v>0</v>
      </c>
      <c r="KPE116">
        <f t="shared" si="163"/>
        <v>0</v>
      </c>
      <c r="KPF116">
        <f t="shared" si="163"/>
        <v>0</v>
      </c>
      <c r="KPG116">
        <f t="shared" si="163"/>
        <v>0</v>
      </c>
      <c r="KPH116">
        <f t="shared" si="163"/>
        <v>0</v>
      </c>
      <c r="KPI116">
        <f t="shared" si="163"/>
        <v>0</v>
      </c>
      <c r="KPJ116">
        <f t="shared" si="163"/>
        <v>0</v>
      </c>
      <c r="KPK116">
        <f t="shared" si="163"/>
        <v>0</v>
      </c>
      <c r="KPL116">
        <f t="shared" si="163"/>
        <v>0</v>
      </c>
      <c r="KPM116">
        <f t="shared" si="163"/>
        <v>0</v>
      </c>
      <c r="KPN116">
        <f t="shared" si="163"/>
        <v>0</v>
      </c>
      <c r="KPO116">
        <f t="shared" si="163"/>
        <v>0</v>
      </c>
      <c r="KPP116">
        <f t="shared" si="163"/>
        <v>0</v>
      </c>
      <c r="KPQ116">
        <f t="shared" si="163"/>
        <v>0</v>
      </c>
      <c r="KPR116">
        <f t="shared" si="163"/>
        <v>0</v>
      </c>
      <c r="KPS116">
        <f t="shared" si="163"/>
        <v>0</v>
      </c>
      <c r="KPT116">
        <f t="shared" si="163"/>
        <v>0</v>
      </c>
      <c r="KPU116">
        <f t="shared" si="163"/>
        <v>0</v>
      </c>
      <c r="KPV116">
        <f t="shared" si="163"/>
        <v>0</v>
      </c>
      <c r="KPW116">
        <f t="shared" si="163"/>
        <v>0</v>
      </c>
      <c r="KPX116">
        <f t="shared" si="163"/>
        <v>0</v>
      </c>
      <c r="KPY116">
        <f t="shared" si="163"/>
        <v>0</v>
      </c>
      <c r="KPZ116">
        <f t="shared" si="163"/>
        <v>0</v>
      </c>
      <c r="KQA116">
        <f t="shared" si="163"/>
        <v>0</v>
      </c>
      <c r="KQB116">
        <f t="shared" si="163"/>
        <v>0</v>
      </c>
      <c r="KQC116">
        <f t="shared" si="163"/>
        <v>0</v>
      </c>
      <c r="KQD116">
        <f t="shared" si="163"/>
        <v>0</v>
      </c>
      <c r="KQE116">
        <f t="shared" si="163"/>
        <v>0</v>
      </c>
      <c r="KQF116">
        <f t="shared" si="163"/>
        <v>0</v>
      </c>
      <c r="KQG116">
        <f t="shared" si="163"/>
        <v>0</v>
      </c>
      <c r="KQH116">
        <f t="shared" si="163"/>
        <v>0</v>
      </c>
      <c r="KQI116">
        <f t="shared" ref="KQI116:KST116" si="164">KQI11</f>
        <v>0</v>
      </c>
      <c r="KQJ116">
        <f t="shared" si="164"/>
        <v>0</v>
      </c>
      <c r="KQK116">
        <f t="shared" si="164"/>
        <v>0</v>
      </c>
      <c r="KQL116">
        <f t="shared" si="164"/>
        <v>0</v>
      </c>
      <c r="KQM116">
        <f t="shared" si="164"/>
        <v>0</v>
      </c>
      <c r="KQN116">
        <f t="shared" si="164"/>
        <v>0</v>
      </c>
      <c r="KQO116">
        <f t="shared" si="164"/>
        <v>0</v>
      </c>
      <c r="KQP116">
        <f t="shared" si="164"/>
        <v>0</v>
      </c>
      <c r="KQQ116">
        <f t="shared" si="164"/>
        <v>0</v>
      </c>
      <c r="KQR116">
        <f t="shared" si="164"/>
        <v>0</v>
      </c>
      <c r="KQS116">
        <f t="shared" si="164"/>
        <v>0</v>
      </c>
      <c r="KQT116">
        <f t="shared" si="164"/>
        <v>0</v>
      </c>
      <c r="KQU116">
        <f t="shared" si="164"/>
        <v>0</v>
      </c>
      <c r="KQV116">
        <f t="shared" si="164"/>
        <v>0</v>
      </c>
      <c r="KQW116">
        <f t="shared" si="164"/>
        <v>0</v>
      </c>
      <c r="KQX116">
        <f t="shared" si="164"/>
        <v>0</v>
      </c>
      <c r="KQY116">
        <f t="shared" si="164"/>
        <v>0</v>
      </c>
      <c r="KQZ116">
        <f t="shared" si="164"/>
        <v>0</v>
      </c>
      <c r="KRA116">
        <f t="shared" si="164"/>
        <v>0</v>
      </c>
      <c r="KRB116">
        <f t="shared" si="164"/>
        <v>0</v>
      </c>
      <c r="KRC116">
        <f t="shared" si="164"/>
        <v>0</v>
      </c>
      <c r="KRD116">
        <f t="shared" si="164"/>
        <v>0</v>
      </c>
      <c r="KRE116">
        <f t="shared" si="164"/>
        <v>0</v>
      </c>
      <c r="KRF116">
        <f t="shared" si="164"/>
        <v>0</v>
      </c>
      <c r="KRG116">
        <f t="shared" si="164"/>
        <v>0</v>
      </c>
      <c r="KRH116">
        <f t="shared" si="164"/>
        <v>0</v>
      </c>
      <c r="KRI116">
        <f t="shared" si="164"/>
        <v>0</v>
      </c>
      <c r="KRJ116">
        <f t="shared" si="164"/>
        <v>0</v>
      </c>
      <c r="KRK116">
        <f t="shared" si="164"/>
        <v>0</v>
      </c>
      <c r="KRL116">
        <f t="shared" si="164"/>
        <v>0</v>
      </c>
      <c r="KRM116">
        <f t="shared" si="164"/>
        <v>0</v>
      </c>
      <c r="KRN116">
        <f t="shared" si="164"/>
        <v>0</v>
      </c>
      <c r="KRO116">
        <f t="shared" si="164"/>
        <v>0</v>
      </c>
      <c r="KRP116">
        <f t="shared" si="164"/>
        <v>0</v>
      </c>
      <c r="KRQ116">
        <f t="shared" si="164"/>
        <v>0</v>
      </c>
      <c r="KRR116">
        <f t="shared" si="164"/>
        <v>0</v>
      </c>
      <c r="KRS116">
        <f t="shared" si="164"/>
        <v>0</v>
      </c>
      <c r="KRT116">
        <f t="shared" si="164"/>
        <v>0</v>
      </c>
      <c r="KRU116">
        <f t="shared" si="164"/>
        <v>0</v>
      </c>
      <c r="KRV116">
        <f t="shared" si="164"/>
        <v>0</v>
      </c>
      <c r="KRW116">
        <f t="shared" si="164"/>
        <v>0</v>
      </c>
      <c r="KRX116">
        <f t="shared" si="164"/>
        <v>0</v>
      </c>
      <c r="KRY116">
        <f t="shared" si="164"/>
        <v>0</v>
      </c>
      <c r="KRZ116">
        <f t="shared" si="164"/>
        <v>0</v>
      </c>
      <c r="KSA116">
        <f t="shared" si="164"/>
        <v>0</v>
      </c>
      <c r="KSB116">
        <f t="shared" si="164"/>
        <v>0</v>
      </c>
      <c r="KSC116">
        <f t="shared" si="164"/>
        <v>0</v>
      </c>
      <c r="KSD116">
        <f t="shared" si="164"/>
        <v>0</v>
      </c>
      <c r="KSE116">
        <f t="shared" si="164"/>
        <v>0</v>
      </c>
      <c r="KSF116">
        <f t="shared" si="164"/>
        <v>0</v>
      </c>
      <c r="KSG116">
        <f t="shared" si="164"/>
        <v>0</v>
      </c>
      <c r="KSH116">
        <f t="shared" si="164"/>
        <v>0</v>
      </c>
      <c r="KSI116">
        <f t="shared" si="164"/>
        <v>0</v>
      </c>
      <c r="KSJ116">
        <f t="shared" si="164"/>
        <v>0</v>
      </c>
      <c r="KSK116">
        <f t="shared" si="164"/>
        <v>0</v>
      </c>
      <c r="KSL116">
        <f t="shared" si="164"/>
        <v>0</v>
      </c>
      <c r="KSM116">
        <f t="shared" si="164"/>
        <v>0</v>
      </c>
      <c r="KSN116">
        <f t="shared" si="164"/>
        <v>0</v>
      </c>
      <c r="KSO116">
        <f t="shared" si="164"/>
        <v>0</v>
      </c>
      <c r="KSP116">
        <f t="shared" si="164"/>
        <v>0</v>
      </c>
      <c r="KSQ116">
        <f t="shared" si="164"/>
        <v>0</v>
      </c>
      <c r="KSR116">
        <f t="shared" si="164"/>
        <v>0</v>
      </c>
      <c r="KSS116">
        <f t="shared" si="164"/>
        <v>0</v>
      </c>
      <c r="KST116">
        <f t="shared" si="164"/>
        <v>0</v>
      </c>
      <c r="KSU116">
        <f t="shared" ref="KSU116:KVF116" si="165">KSU11</f>
        <v>0</v>
      </c>
      <c r="KSV116">
        <f t="shared" si="165"/>
        <v>0</v>
      </c>
      <c r="KSW116">
        <f t="shared" si="165"/>
        <v>0</v>
      </c>
      <c r="KSX116">
        <f t="shared" si="165"/>
        <v>0</v>
      </c>
      <c r="KSY116">
        <f t="shared" si="165"/>
        <v>0</v>
      </c>
      <c r="KSZ116">
        <f t="shared" si="165"/>
        <v>0</v>
      </c>
      <c r="KTA116">
        <f t="shared" si="165"/>
        <v>0</v>
      </c>
      <c r="KTB116">
        <f t="shared" si="165"/>
        <v>0</v>
      </c>
      <c r="KTC116">
        <f t="shared" si="165"/>
        <v>0</v>
      </c>
      <c r="KTD116">
        <f t="shared" si="165"/>
        <v>0</v>
      </c>
      <c r="KTE116">
        <f t="shared" si="165"/>
        <v>0</v>
      </c>
      <c r="KTF116">
        <f t="shared" si="165"/>
        <v>0</v>
      </c>
      <c r="KTG116">
        <f t="shared" si="165"/>
        <v>0</v>
      </c>
      <c r="KTH116">
        <f t="shared" si="165"/>
        <v>0</v>
      </c>
      <c r="KTI116">
        <f t="shared" si="165"/>
        <v>0</v>
      </c>
      <c r="KTJ116">
        <f t="shared" si="165"/>
        <v>0</v>
      </c>
      <c r="KTK116">
        <f t="shared" si="165"/>
        <v>0</v>
      </c>
      <c r="KTL116">
        <f t="shared" si="165"/>
        <v>0</v>
      </c>
      <c r="KTM116">
        <f t="shared" si="165"/>
        <v>0</v>
      </c>
      <c r="KTN116">
        <f t="shared" si="165"/>
        <v>0</v>
      </c>
      <c r="KTO116">
        <f t="shared" si="165"/>
        <v>0</v>
      </c>
      <c r="KTP116">
        <f t="shared" si="165"/>
        <v>0</v>
      </c>
      <c r="KTQ116">
        <f t="shared" si="165"/>
        <v>0</v>
      </c>
      <c r="KTR116">
        <f t="shared" si="165"/>
        <v>0</v>
      </c>
      <c r="KTS116">
        <f t="shared" si="165"/>
        <v>0</v>
      </c>
      <c r="KTT116">
        <f t="shared" si="165"/>
        <v>0</v>
      </c>
      <c r="KTU116">
        <f t="shared" si="165"/>
        <v>0</v>
      </c>
      <c r="KTV116">
        <f t="shared" si="165"/>
        <v>0</v>
      </c>
      <c r="KTW116">
        <f t="shared" si="165"/>
        <v>0</v>
      </c>
      <c r="KTX116">
        <f t="shared" si="165"/>
        <v>0</v>
      </c>
      <c r="KTY116">
        <f t="shared" si="165"/>
        <v>0</v>
      </c>
      <c r="KTZ116">
        <f t="shared" si="165"/>
        <v>0</v>
      </c>
      <c r="KUA116">
        <f t="shared" si="165"/>
        <v>0</v>
      </c>
      <c r="KUB116">
        <f t="shared" si="165"/>
        <v>0</v>
      </c>
      <c r="KUC116">
        <f t="shared" si="165"/>
        <v>0</v>
      </c>
      <c r="KUD116">
        <f t="shared" si="165"/>
        <v>0</v>
      </c>
      <c r="KUE116">
        <f t="shared" si="165"/>
        <v>0</v>
      </c>
      <c r="KUF116">
        <f t="shared" si="165"/>
        <v>0</v>
      </c>
      <c r="KUG116">
        <f t="shared" si="165"/>
        <v>0</v>
      </c>
      <c r="KUH116">
        <f t="shared" si="165"/>
        <v>0</v>
      </c>
      <c r="KUI116">
        <f t="shared" si="165"/>
        <v>0</v>
      </c>
      <c r="KUJ116">
        <f t="shared" si="165"/>
        <v>0</v>
      </c>
      <c r="KUK116">
        <f t="shared" si="165"/>
        <v>0</v>
      </c>
      <c r="KUL116">
        <f t="shared" si="165"/>
        <v>0</v>
      </c>
      <c r="KUM116">
        <f t="shared" si="165"/>
        <v>0</v>
      </c>
      <c r="KUN116">
        <f t="shared" si="165"/>
        <v>0</v>
      </c>
      <c r="KUO116">
        <f t="shared" si="165"/>
        <v>0</v>
      </c>
      <c r="KUP116">
        <f t="shared" si="165"/>
        <v>0</v>
      </c>
      <c r="KUQ116">
        <f t="shared" si="165"/>
        <v>0</v>
      </c>
      <c r="KUR116">
        <f t="shared" si="165"/>
        <v>0</v>
      </c>
      <c r="KUS116">
        <f t="shared" si="165"/>
        <v>0</v>
      </c>
      <c r="KUT116">
        <f t="shared" si="165"/>
        <v>0</v>
      </c>
      <c r="KUU116">
        <f t="shared" si="165"/>
        <v>0</v>
      </c>
      <c r="KUV116">
        <f t="shared" si="165"/>
        <v>0</v>
      </c>
      <c r="KUW116">
        <f t="shared" si="165"/>
        <v>0</v>
      </c>
      <c r="KUX116">
        <f t="shared" si="165"/>
        <v>0</v>
      </c>
      <c r="KUY116">
        <f t="shared" si="165"/>
        <v>0</v>
      </c>
      <c r="KUZ116">
        <f t="shared" si="165"/>
        <v>0</v>
      </c>
      <c r="KVA116">
        <f t="shared" si="165"/>
        <v>0</v>
      </c>
      <c r="KVB116">
        <f t="shared" si="165"/>
        <v>0</v>
      </c>
      <c r="KVC116">
        <f t="shared" si="165"/>
        <v>0</v>
      </c>
      <c r="KVD116">
        <f t="shared" si="165"/>
        <v>0</v>
      </c>
      <c r="KVE116">
        <f t="shared" si="165"/>
        <v>0</v>
      </c>
      <c r="KVF116">
        <f t="shared" si="165"/>
        <v>0</v>
      </c>
      <c r="KVG116">
        <f t="shared" ref="KVG116:KXR116" si="166">KVG11</f>
        <v>0</v>
      </c>
      <c r="KVH116">
        <f t="shared" si="166"/>
        <v>0</v>
      </c>
      <c r="KVI116">
        <f t="shared" si="166"/>
        <v>0</v>
      </c>
      <c r="KVJ116">
        <f t="shared" si="166"/>
        <v>0</v>
      </c>
      <c r="KVK116">
        <f t="shared" si="166"/>
        <v>0</v>
      </c>
      <c r="KVL116">
        <f t="shared" si="166"/>
        <v>0</v>
      </c>
      <c r="KVM116">
        <f t="shared" si="166"/>
        <v>0</v>
      </c>
      <c r="KVN116">
        <f t="shared" si="166"/>
        <v>0</v>
      </c>
      <c r="KVO116">
        <f t="shared" si="166"/>
        <v>0</v>
      </c>
      <c r="KVP116">
        <f t="shared" si="166"/>
        <v>0</v>
      </c>
      <c r="KVQ116">
        <f t="shared" si="166"/>
        <v>0</v>
      </c>
      <c r="KVR116">
        <f t="shared" si="166"/>
        <v>0</v>
      </c>
      <c r="KVS116">
        <f t="shared" si="166"/>
        <v>0</v>
      </c>
      <c r="KVT116">
        <f t="shared" si="166"/>
        <v>0</v>
      </c>
      <c r="KVU116">
        <f t="shared" si="166"/>
        <v>0</v>
      </c>
      <c r="KVV116">
        <f t="shared" si="166"/>
        <v>0</v>
      </c>
      <c r="KVW116">
        <f t="shared" si="166"/>
        <v>0</v>
      </c>
      <c r="KVX116">
        <f t="shared" si="166"/>
        <v>0</v>
      </c>
      <c r="KVY116">
        <f t="shared" si="166"/>
        <v>0</v>
      </c>
      <c r="KVZ116">
        <f t="shared" si="166"/>
        <v>0</v>
      </c>
      <c r="KWA116">
        <f t="shared" si="166"/>
        <v>0</v>
      </c>
      <c r="KWB116">
        <f t="shared" si="166"/>
        <v>0</v>
      </c>
      <c r="KWC116">
        <f t="shared" si="166"/>
        <v>0</v>
      </c>
      <c r="KWD116">
        <f t="shared" si="166"/>
        <v>0</v>
      </c>
      <c r="KWE116">
        <f t="shared" si="166"/>
        <v>0</v>
      </c>
      <c r="KWF116">
        <f t="shared" si="166"/>
        <v>0</v>
      </c>
      <c r="KWG116">
        <f t="shared" si="166"/>
        <v>0</v>
      </c>
      <c r="KWH116">
        <f t="shared" si="166"/>
        <v>0</v>
      </c>
      <c r="KWI116">
        <f t="shared" si="166"/>
        <v>0</v>
      </c>
      <c r="KWJ116">
        <f t="shared" si="166"/>
        <v>0</v>
      </c>
      <c r="KWK116">
        <f t="shared" si="166"/>
        <v>0</v>
      </c>
      <c r="KWL116">
        <f t="shared" si="166"/>
        <v>0</v>
      </c>
      <c r="KWM116">
        <f t="shared" si="166"/>
        <v>0</v>
      </c>
      <c r="KWN116">
        <f t="shared" si="166"/>
        <v>0</v>
      </c>
      <c r="KWO116">
        <f t="shared" si="166"/>
        <v>0</v>
      </c>
      <c r="KWP116">
        <f t="shared" si="166"/>
        <v>0</v>
      </c>
      <c r="KWQ116">
        <f t="shared" si="166"/>
        <v>0</v>
      </c>
      <c r="KWR116">
        <f t="shared" si="166"/>
        <v>0</v>
      </c>
      <c r="KWS116">
        <f t="shared" si="166"/>
        <v>0</v>
      </c>
      <c r="KWT116">
        <f t="shared" si="166"/>
        <v>0</v>
      </c>
      <c r="KWU116">
        <f t="shared" si="166"/>
        <v>0</v>
      </c>
      <c r="KWV116">
        <f t="shared" si="166"/>
        <v>0</v>
      </c>
      <c r="KWW116">
        <f t="shared" si="166"/>
        <v>0</v>
      </c>
      <c r="KWX116">
        <f t="shared" si="166"/>
        <v>0</v>
      </c>
      <c r="KWY116">
        <f t="shared" si="166"/>
        <v>0</v>
      </c>
      <c r="KWZ116">
        <f t="shared" si="166"/>
        <v>0</v>
      </c>
      <c r="KXA116">
        <f t="shared" si="166"/>
        <v>0</v>
      </c>
      <c r="KXB116">
        <f t="shared" si="166"/>
        <v>0</v>
      </c>
      <c r="KXC116">
        <f t="shared" si="166"/>
        <v>0</v>
      </c>
      <c r="KXD116">
        <f t="shared" si="166"/>
        <v>0</v>
      </c>
      <c r="KXE116">
        <f t="shared" si="166"/>
        <v>0</v>
      </c>
      <c r="KXF116">
        <f t="shared" si="166"/>
        <v>0</v>
      </c>
      <c r="KXG116">
        <f t="shared" si="166"/>
        <v>0</v>
      </c>
      <c r="KXH116">
        <f t="shared" si="166"/>
        <v>0</v>
      </c>
      <c r="KXI116">
        <f t="shared" si="166"/>
        <v>0</v>
      </c>
      <c r="KXJ116">
        <f t="shared" si="166"/>
        <v>0</v>
      </c>
      <c r="KXK116">
        <f t="shared" si="166"/>
        <v>0</v>
      </c>
      <c r="KXL116">
        <f t="shared" si="166"/>
        <v>0</v>
      </c>
      <c r="KXM116">
        <f t="shared" si="166"/>
        <v>0</v>
      </c>
      <c r="KXN116">
        <f t="shared" si="166"/>
        <v>0</v>
      </c>
      <c r="KXO116">
        <f t="shared" si="166"/>
        <v>0</v>
      </c>
      <c r="KXP116">
        <f t="shared" si="166"/>
        <v>0</v>
      </c>
      <c r="KXQ116">
        <f t="shared" si="166"/>
        <v>0</v>
      </c>
      <c r="KXR116">
        <f t="shared" si="166"/>
        <v>0</v>
      </c>
      <c r="KXS116">
        <f t="shared" ref="KXS116:LAD116" si="167">KXS11</f>
        <v>0</v>
      </c>
      <c r="KXT116">
        <f t="shared" si="167"/>
        <v>0</v>
      </c>
      <c r="KXU116">
        <f t="shared" si="167"/>
        <v>0</v>
      </c>
      <c r="KXV116">
        <f t="shared" si="167"/>
        <v>0</v>
      </c>
      <c r="KXW116">
        <f t="shared" si="167"/>
        <v>0</v>
      </c>
      <c r="KXX116">
        <f t="shared" si="167"/>
        <v>0</v>
      </c>
      <c r="KXY116">
        <f t="shared" si="167"/>
        <v>0</v>
      </c>
      <c r="KXZ116">
        <f t="shared" si="167"/>
        <v>0</v>
      </c>
      <c r="KYA116">
        <f t="shared" si="167"/>
        <v>0</v>
      </c>
      <c r="KYB116">
        <f t="shared" si="167"/>
        <v>0</v>
      </c>
      <c r="KYC116">
        <f t="shared" si="167"/>
        <v>0</v>
      </c>
      <c r="KYD116">
        <f t="shared" si="167"/>
        <v>0</v>
      </c>
      <c r="KYE116">
        <f t="shared" si="167"/>
        <v>0</v>
      </c>
      <c r="KYF116">
        <f t="shared" si="167"/>
        <v>0</v>
      </c>
      <c r="KYG116">
        <f t="shared" si="167"/>
        <v>0</v>
      </c>
      <c r="KYH116">
        <f t="shared" si="167"/>
        <v>0</v>
      </c>
      <c r="KYI116">
        <f t="shared" si="167"/>
        <v>0</v>
      </c>
      <c r="KYJ116">
        <f t="shared" si="167"/>
        <v>0</v>
      </c>
      <c r="KYK116">
        <f t="shared" si="167"/>
        <v>0</v>
      </c>
      <c r="KYL116">
        <f t="shared" si="167"/>
        <v>0</v>
      </c>
      <c r="KYM116">
        <f t="shared" si="167"/>
        <v>0</v>
      </c>
      <c r="KYN116">
        <f t="shared" si="167"/>
        <v>0</v>
      </c>
      <c r="KYO116">
        <f t="shared" si="167"/>
        <v>0</v>
      </c>
      <c r="KYP116">
        <f t="shared" si="167"/>
        <v>0</v>
      </c>
      <c r="KYQ116">
        <f t="shared" si="167"/>
        <v>0</v>
      </c>
      <c r="KYR116">
        <f t="shared" si="167"/>
        <v>0</v>
      </c>
      <c r="KYS116">
        <f t="shared" si="167"/>
        <v>0</v>
      </c>
      <c r="KYT116">
        <f t="shared" si="167"/>
        <v>0</v>
      </c>
      <c r="KYU116">
        <f t="shared" si="167"/>
        <v>0</v>
      </c>
      <c r="KYV116">
        <f t="shared" si="167"/>
        <v>0</v>
      </c>
      <c r="KYW116">
        <f t="shared" si="167"/>
        <v>0</v>
      </c>
      <c r="KYX116">
        <f t="shared" si="167"/>
        <v>0</v>
      </c>
      <c r="KYY116">
        <f t="shared" si="167"/>
        <v>0</v>
      </c>
      <c r="KYZ116">
        <f t="shared" si="167"/>
        <v>0</v>
      </c>
      <c r="KZA116">
        <f t="shared" si="167"/>
        <v>0</v>
      </c>
      <c r="KZB116">
        <f t="shared" si="167"/>
        <v>0</v>
      </c>
      <c r="KZC116">
        <f t="shared" si="167"/>
        <v>0</v>
      </c>
      <c r="KZD116">
        <f t="shared" si="167"/>
        <v>0</v>
      </c>
      <c r="KZE116">
        <f t="shared" si="167"/>
        <v>0</v>
      </c>
      <c r="KZF116">
        <f t="shared" si="167"/>
        <v>0</v>
      </c>
      <c r="KZG116">
        <f t="shared" si="167"/>
        <v>0</v>
      </c>
      <c r="KZH116">
        <f t="shared" si="167"/>
        <v>0</v>
      </c>
      <c r="KZI116">
        <f t="shared" si="167"/>
        <v>0</v>
      </c>
      <c r="KZJ116">
        <f t="shared" si="167"/>
        <v>0</v>
      </c>
      <c r="KZK116">
        <f t="shared" si="167"/>
        <v>0</v>
      </c>
      <c r="KZL116">
        <f t="shared" si="167"/>
        <v>0</v>
      </c>
      <c r="KZM116">
        <f t="shared" si="167"/>
        <v>0</v>
      </c>
      <c r="KZN116">
        <f t="shared" si="167"/>
        <v>0</v>
      </c>
      <c r="KZO116">
        <f t="shared" si="167"/>
        <v>0</v>
      </c>
      <c r="KZP116">
        <f t="shared" si="167"/>
        <v>0</v>
      </c>
      <c r="KZQ116">
        <f t="shared" si="167"/>
        <v>0</v>
      </c>
      <c r="KZR116">
        <f t="shared" si="167"/>
        <v>0</v>
      </c>
      <c r="KZS116">
        <f t="shared" si="167"/>
        <v>0</v>
      </c>
      <c r="KZT116">
        <f t="shared" si="167"/>
        <v>0</v>
      </c>
      <c r="KZU116">
        <f t="shared" si="167"/>
        <v>0</v>
      </c>
      <c r="KZV116">
        <f t="shared" si="167"/>
        <v>0</v>
      </c>
      <c r="KZW116">
        <f t="shared" si="167"/>
        <v>0</v>
      </c>
      <c r="KZX116">
        <f t="shared" si="167"/>
        <v>0</v>
      </c>
      <c r="KZY116">
        <f t="shared" si="167"/>
        <v>0</v>
      </c>
      <c r="KZZ116">
        <f t="shared" si="167"/>
        <v>0</v>
      </c>
      <c r="LAA116">
        <f t="shared" si="167"/>
        <v>0</v>
      </c>
      <c r="LAB116">
        <f t="shared" si="167"/>
        <v>0</v>
      </c>
      <c r="LAC116">
        <f t="shared" si="167"/>
        <v>0</v>
      </c>
      <c r="LAD116">
        <f t="shared" si="167"/>
        <v>0</v>
      </c>
      <c r="LAE116">
        <f t="shared" ref="LAE116:LCP116" si="168">LAE11</f>
        <v>0</v>
      </c>
      <c r="LAF116">
        <f t="shared" si="168"/>
        <v>0</v>
      </c>
      <c r="LAG116">
        <f t="shared" si="168"/>
        <v>0</v>
      </c>
      <c r="LAH116">
        <f t="shared" si="168"/>
        <v>0</v>
      </c>
      <c r="LAI116">
        <f t="shared" si="168"/>
        <v>0</v>
      </c>
      <c r="LAJ116">
        <f t="shared" si="168"/>
        <v>0</v>
      </c>
      <c r="LAK116">
        <f t="shared" si="168"/>
        <v>0</v>
      </c>
      <c r="LAL116">
        <f t="shared" si="168"/>
        <v>0</v>
      </c>
      <c r="LAM116">
        <f t="shared" si="168"/>
        <v>0</v>
      </c>
      <c r="LAN116">
        <f t="shared" si="168"/>
        <v>0</v>
      </c>
      <c r="LAO116">
        <f t="shared" si="168"/>
        <v>0</v>
      </c>
      <c r="LAP116">
        <f t="shared" si="168"/>
        <v>0</v>
      </c>
      <c r="LAQ116">
        <f t="shared" si="168"/>
        <v>0</v>
      </c>
      <c r="LAR116">
        <f t="shared" si="168"/>
        <v>0</v>
      </c>
      <c r="LAS116">
        <f t="shared" si="168"/>
        <v>0</v>
      </c>
      <c r="LAT116">
        <f t="shared" si="168"/>
        <v>0</v>
      </c>
      <c r="LAU116">
        <f t="shared" si="168"/>
        <v>0</v>
      </c>
      <c r="LAV116">
        <f t="shared" si="168"/>
        <v>0</v>
      </c>
      <c r="LAW116">
        <f t="shared" si="168"/>
        <v>0</v>
      </c>
      <c r="LAX116">
        <f t="shared" si="168"/>
        <v>0</v>
      </c>
      <c r="LAY116">
        <f t="shared" si="168"/>
        <v>0</v>
      </c>
      <c r="LAZ116">
        <f t="shared" si="168"/>
        <v>0</v>
      </c>
      <c r="LBA116">
        <f t="shared" si="168"/>
        <v>0</v>
      </c>
      <c r="LBB116">
        <f t="shared" si="168"/>
        <v>0</v>
      </c>
      <c r="LBC116">
        <f t="shared" si="168"/>
        <v>0</v>
      </c>
      <c r="LBD116">
        <f t="shared" si="168"/>
        <v>0</v>
      </c>
      <c r="LBE116">
        <f t="shared" si="168"/>
        <v>0</v>
      </c>
      <c r="LBF116">
        <f t="shared" si="168"/>
        <v>0</v>
      </c>
      <c r="LBG116">
        <f t="shared" si="168"/>
        <v>0</v>
      </c>
      <c r="LBH116">
        <f t="shared" si="168"/>
        <v>0</v>
      </c>
      <c r="LBI116">
        <f t="shared" si="168"/>
        <v>0</v>
      </c>
      <c r="LBJ116">
        <f t="shared" si="168"/>
        <v>0</v>
      </c>
      <c r="LBK116">
        <f t="shared" si="168"/>
        <v>0</v>
      </c>
      <c r="LBL116">
        <f t="shared" si="168"/>
        <v>0</v>
      </c>
      <c r="LBM116">
        <f t="shared" si="168"/>
        <v>0</v>
      </c>
      <c r="LBN116">
        <f t="shared" si="168"/>
        <v>0</v>
      </c>
      <c r="LBO116">
        <f t="shared" si="168"/>
        <v>0</v>
      </c>
      <c r="LBP116">
        <f t="shared" si="168"/>
        <v>0</v>
      </c>
      <c r="LBQ116">
        <f t="shared" si="168"/>
        <v>0</v>
      </c>
      <c r="LBR116">
        <f t="shared" si="168"/>
        <v>0</v>
      </c>
      <c r="LBS116">
        <f t="shared" si="168"/>
        <v>0</v>
      </c>
      <c r="LBT116">
        <f t="shared" si="168"/>
        <v>0</v>
      </c>
      <c r="LBU116">
        <f t="shared" si="168"/>
        <v>0</v>
      </c>
      <c r="LBV116">
        <f t="shared" si="168"/>
        <v>0</v>
      </c>
      <c r="LBW116">
        <f t="shared" si="168"/>
        <v>0</v>
      </c>
      <c r="LBX116">
        <f t="shared" si="168"/>
        <v>0</v>
      </c>
      <c r="LBY116">
        <f t="shared" si="168"/>
        <v>0</v>
      </c>
      <c r="LBZ116">
        <f t="shared" si="168"/>
        <v>0</v>
      </c>
      <c r="LCA116">
        <f t="shared" si="168"/>
        <v>0</v>
      </c>
      <c r="LCB116">
        <f t="shared" si="168"/>
        <v>0</v>
      </c>
      <c r="LCC116">
        <f t="shared" si="168"/>
        <v>0</v>
      </c>
      <c r="LCD116">
        <f t="shared" si="168"/>
        <v>0</v>
      </c>
      <c r="LCE116">
        <f t="shared" si="168"/>
        <v>0</v>
      </c>
      <c r="LCF116">
        <f t="shared" si="168"/>
        <v>0</v>
      </c>
      <c r="LCG116">
        <f t="shared" si="168"/>
        <v>0</v>
      </c>
      <c r="LCH116">
        <f t="shared" si="168"/>
        <v>0</v>
      </c>
      <c r="LCI116">
        <f t="shared" si="168"/>
        <v>0</v>
      </c>
      <c r="LCJ116">
        <f t="shared" si="168"/>
        <v>0</v>
      </c>
      <c r="LCK116">
        <f t="shared" si="168"/>
        <v>0</v>
      </c>
      <c r="LCL116">
        <f t="shared" si="168"/>
        <v>0</v>
      </c>
      <c r="LCM116">
        <f t="shared" si="168"/>
        <v>0</v>
      </c>
      <c r="LCN116">
        <f t="shared" si="168"/>
        <v>0</v>
      </c>
      <c r="LCO116">
        <f t="shared" si="168"/>
        <v>0</v>
      </c>
      <c r="LCP116">
        <f t="shared" si="168"/>
        <v>0</v>
      </c>
      <c r="LCQ116">
        <f t="shared" ref="LCQ116:LFB116" si="169">LCQ11</f>
        <v>0</v>
      </c>
      <c r="LCR116">
        <f t="shared" si="169"/>
        <v>0</v>
      </c>
      <c r="LCS116">
        <f t="shared" si="169"/>
        <v>0</v>
      </c>
      <c r="LCT116">
        <f t="shared" si="169"/>
        <v>0</v>
      </c>
      <c r="LCU116">
        <f t="shared" si="169"/>
        <v>0</v>
      </c>
      <c r="LCV116">
        <f t="shared" si="169"/>
        <v>0</v>
      </c>
      <c r="LCW116">
        <f t="shared" si="169"/>
        <v>0</v>
      </c>
      <c r="LCX116">
        <f t="shared" si="169"/>
        <v>0</v>
      </c>
      <c r="LCY116">
        <f t="shared" si="169"/>
        <v>0</v>
      </c>
      <c r="LCZ116">
        <f t="shared" si="169"/>
        <v>0</v>
      </c>
      <c r="LDA116">
        <f t="shared" si="169"/>
        <v>0</v>
      </c>
      <c r="LDB116">
        <f t="shared" si="169"/>
        <v>0</v>
      </c>
      <c r="LDC116">
        <f t="shared" si="169"/>
        <v>0</v>
      </c>
      <c r="LDD116">
        <f t="shared" si="169"/>
        <v>0</v>
      </c>
      <c r="LDE116">
        <f t="shared" si="169"/>
        <v>0</v>
      </c>
      <c r="LDF116">
        <f t="shared" si="169"/>
        <v>0</v>
      </c>
      <c r="LDG116">
        <f t="shared" si="169"/>
        <v>0</v>
      </c>
      <c r="LDH116">
        <f t="shared" si="169"/>
        <v>0</v>
      </c>
      <c r="LDI116">
        <f t="shared" si="169"/>
        <v>0</v>
      </c>
      <c r="LDJ116">
        <f t="shared" si="169"/>
        <v>0</v>
      </c>
      <c r="LDK116">
        <f t="shared" si="169"/>
        <v>0</v>
      </c>
      <c r="LDL116">
        <f t="shared" si="169"/>
        <v>0</v>
      </c>
      <c r="LDM116">
        <f t="shared" si="169"/>
        <v>0</v>
      </c>
      <c r="LDN116">
        <f t="shared" si="169"/>
        <v>0</v>
      </c>
      <c r="LDO116">
        <f t="shared" si="169"/>
        <v>0</v>
      </c>
      <c r="LDP116">
        <f t="shared" si="169"/>
        <v>0</v>
      </c>
      <c r="LDQ116">
        <f t="shared" si="169"/>
        <v>0</v>
      </c>
      <c r="LDR116">
        <f t="shared" si="169"/>
        <v>0</v>
      </c>
      <c r="LDS116">
        <f t="shared" si="169"/>
        <v>0</v>
      </c>
      <c r="LDT116">
        <f t="shared" si="169"/>
        <v>0</v>
      </c>
      <c r="LDU116">
        <f t="shared" si="169"/>
        <v>0</v>
      </c>
      <c r="LDV116">
        <f t="shared" si="169"/>
        <v>0</v>
      </c>
      <c r="LDW116">
        <f t="shared" si="169"/>
        <v>0</v>
      </c>
      <c r="LDX116">
        <f t="shared" si="169"/>
        <v>0</v>
      </c>
      <c r="LDY116">
        <f t="shared" si="169"/>
        <v>0</v>
      </c>
      <c r="LDZ116">
        <f t="shared" si="169"/>
        <v>0</v>
      </c>
      <c r="LEA116">
        <f t="shared" si="169"/>
        <v>0</v>
      </c>
      <c r="LEB116">
        <f t="shared" si="169"/>
        <v>0</v>
      </c>
      <c r="LEC116">
        <f t="shared" si="169"/>
        <v>0</v>
      </c>
      <c r="LED116">
        <f t="shared" si="169"/>
        <v>0</v>
      </c>
      <c r="LEE116">
        <f t="shared" si="169"/>
        <v>0</v>
      </c>
      <c r="LEF116">
        <f t="shared" si="169"/>
        <v>0</v>
      </c>
      <c r="LEG116">
        <f t="shared" si="169"/>
        <v>0</v>
      </c>
      <c r="LEH116">
        <f t="shared" si="169"/>
        <v>0</v>
      </c>
      <c r="LEI116">
        <f t="shared" si="169"/>
        <v>0</v>
      </c>
      <c r="LEJ116">
        <f t="shared" si="169"/>
        <v>0</v>
      </c>
      <c r="LEK116">
        <f t="shared" si="169"/>
        <v>0</v>
      </c>
      <c r="LEL116">
        <f t="shared" si="169"/>
        <v>0</v>
      </c>
      <c r="LEM116">
        <f t="shared" si="169"/>
        <v>0</v>
      </c>
      <c r="LEN116">
        <f t="shared" si="169"/>
        <v>0</v>
      </c>
      <c r="LEO116">
        <f t="shared" si="169"/>
        <v>0</v>
      </c>
      <c r="LEP116">
        <f t="shared" si="169"/>
        <v>0</v>
      </c>
      <c r="LEQ116">
        <f t="shared" si="169"/>
        <v>0</v>
      </c>
      <c r="LER116">
        <f t="shared" si="169"/>
        <v>0</v>
      </c>
      <c r="LES116">
        <f t="shared" si="169"/>
        <v>0</v>
      </c>
      <c r="LET116">
        <f t="shared" si="169"/>
        <v>0</v>
      </c>
      <c r="LEU116">
        <f t="shared" si="169"/>
        <v>0</v>
      </c>
      <c r="LEV116">
        <f t="shared" si="169"/>
        <v>0</v>
      </c>
      <c r="LEW116">
        <f t="shared" si="169"/>
        <v>0</v>
      </c>
      <c r="LEX116">
        <f t="shared" si="169"/>
        <v>0</v>
      </c>
      <c r="LEY116">
        <f t="shared" si="169"/>
        <v>0</v>
      </c>
      <c r="LEZ116">
        <f t="shared" si="169"/>
        <v>0</v>
      </c>
      <c r="LFA116">
        <f t="shared" si="169"/>
        <v>0</v>
      </c>
      <c r="LFB116">
        <f t="shared" si="169"/>
        <v>0</v>
      </c>
      <c r="LFC116">
        <f t="shared" ref="LFC116:LHN116" si="170">LFC11</f>
        <v>0</v>
      </c>
      <c r="LFD116">
        <f t="shared" si="170"/>
        <v>0</v>
      </c>
      <c r="LFE116">
        <f t="shared" si="170"/>
        <v>0</v>
      </c>
      <c r="LFF116">
        <f t="shared" si="170"/>
        <v>0</v>
      </c>
      <c r="LFG116">
        <f t="shared" si="170"/>
        <v>0</v>
      </c>
      <c r="LFH116">
        <f t="shared" si="170"/>
        <v>0</v>
      </c>
      <c r="LFI116">
        <f t="shared" si="170"/>
        <v>0</v>
      </c>
      <c r="LFJ116">
        <f t="shared" si="170"/>
        <v>0</v>
      </c>
      <c r="LFK116">
        <f t="shared" si="170"/>
        <v>0</v>
      </c>
      <c r="LFL116">
        <f t="shared" si="170"/>
        <v>0</v>
      </c>
      <c r="LFM116">
        <f t="shared" si="170"/>
        <v>0</v>
      </c>
      <c r="LFN116">
        <f t="shared" si="170"/>
        <v>0</v>
      </c>
      <c r="LFO116">
        <f t="shared" si="170"/>
        <v>0</v>
      </c>
      <c r="LFP116">
        <f t="shared" si="170"/>
        <v>0</v>
      </c>
      <c r="LFQ116">
        <f t="shared" si="170"/>
        <v>0</v>
      </c>
      <c r="LFR116">
        <f t="shared" si="170"/>
        <v>0</v>
      </c>
      <c r="LFS116">
        <f t="shared" si="170"/>
        <v>0</v>
      </c>
      <c r="LFT116">
        <f t="shared" si="170"/>
        <v>0</v>
      </c>
      <c r="LFU116">
        <f t="shared" si="170"/>
        <v>0</v>
      </c>
      <c r="LFV116">
        <f t="shared" si="170"/>
        <v>0</v>
      </c>
      <c r="LFW116">
        <f t="shared" si="170"/>
        <v>0</v>
      </c>
      <c r="LFX116">
        <f t="shared" si="170"/>
        <v>0</v>
      </c>
      <c r="LFY116">
        <f t="shared" si="170"/>
        <v>0</v>
      </c>
      <c r="LFZ116">
        <f t="shared" si="170"/>
        <v>0</v>
      </c>
      <c r="LGA116">
        <f t="shared" si="170"/>
        <v>0</v>
      </c>
      <c r="LGB116">
        <f t="shared" si="170"/>
        <v>0</v>
      </c>
      <c r="LGC116">
        <f t="shared" si="170"/>
        <v>0</v>
      </c>
      <c r="LGD116">
        <f t="shared" si="170"/>
        <v>0</v>
      </c>
      <c r="LGE116">
        <f t="shared" si="170"/>
        <v>0</v>
      </c>
      <c r="LGF116">
        <f t="shared" si="170"/>
        <v>0</v>
      </c>
      <c r="LGG116">
        <f t="shared" si="170"/>
        <v>0</v>
      </c>
      <c r="LGH116">
        <f t="shared" si="170"/>
        <v>0</v>
      </c>
      <c r="LGI116">
        <f t="shared" si="170"/>
        <v>0</v>
      </c>
      <c r="LGJ116">
        <f t="shared" si="170"/>
        <v>0</v>
      </c>
      <c r="LGK116">
        <f t="shared" si="170"/>
        <v>0</v>
      </c>
      <c r="LGL116">
        <f t="shared" si="170"/>
        <v>0</v>
      </c>
      <c r="LGM116">
        <f t="shared" si="170"/>
        <v>0</v>
      </c>
      <c r="LGN116">
        <f t="shared" si="170"/>
        <v>0</v>
      </c>
      <c r="LGO116">
        <f t="shared" si="170"/>
        <v>0</v>
      </c>
      <c r="LGP116">
        <f t="shared" si="170"/>
        <v>0</v>
      </c>
      <c r="LGQ116">
        <f t="shared" si="170"/>
        <v>0</v>
      </c>
      <c r="LGR116">
        <f t="shared" si="170"/>
        <v>0</v>
      </c>
      <c r="LGS116">
        <f t="shared" si="170"/>
        <v>0</v>
      </c>
      <c r="LGT116">
        <f t="shared" si="170"/>
        <v>0</v>
      </c>
      <c r="LGU116">
        <f t="shared" si="170"/>
        <v>0</v>
      </c>
      <c r="LGV116">
        <f t="shared" si="170"/>
        <v>0</v>
      </c>
      <c r="LGW116">
        <f t="shared" si="170"/>
        <v>0</v>
      </c>
      <c r="LGX116">
        <f t="shared" si="170"/>
        <v>0</v>
      </c>
      <c r="LGY116">
        <f t="shared" si="170"/>
        <v>0</v>
      </c>
      <c r="LGZ116">
        <f t="shared" si="170"/>
        <v>0</v>
      </c>
      <c r="LHA116">
        <f t="shared" si="170"/>
        <v>0</v>
      </c>
      <c r="LHB116">
        <f t="shared" si="170"/>
        <v>0</v>
      </c>
      <c r="LHC116">
        <f t="shared" si="170"/>
        <v>0</v>
      </c>
      <c r="LHD116">
        <f t="shared" si="170"/>
        <v>0</v>
      </c>
      <c r="LHE116">
        <f t="shared" si="170"/>
        <v>0</v>
      </c>
      <c r="LHF116">
        <f t="shared" si="170"/>
        <v>0</v>
      </c>
      <c r="LHG116">
        <f t="shared" si="170"/>
        <v>0</v>
      </c>
      <c r="LHH116">
        <f t="shared" si="170"/>
        <v>0</v>
      </c>
      <c r="LHI116">
        <f t="shared" si="170"/>
        <v>0</v>
      </c>
      <c r="LHJ116">
        <f t="shared" si="170"/>
        <v>0</v>
      </c>
      <c r="LHK116">
        <f t="shared" si="170"/>
        <v>0</v>
      </c>
      <c r="LHL116">
        <f t="shared" si="170"/>
        <v>0</v>
      </c>
      <c r="LHM116">
        <f t="shared" si="170"/>
        <v>0</v>
      </c>
      <c r="LHN116">
        <f t="shared" si="170"/>
        <v>0</v>
      </c>
      <c r="LHO116">
        <f t="shared" ref="LHO116:LJZ116" si="171">LHO11</f>
        <v>0</v>
      </c>
      <c r="LHP116">
        <f t="shared" si="171"/>
        <v>0</v>
      </c>
      <c r="LHQ116">
        <f t="shared" si="171"/>
        <v>0</v>
      </c>
      <c r="LHR116">
        <f t="shared" si="171"/>
        <v>0</v>
      </c>
      <c r="LHS116">
        <f t="shared" si="171"/>
        <v>0</v>
      </c>
      <c r="LHT116">
        <f t="shared" si="171"/>
        <v>0</v>
      </c>
      <c r="LHU116">
        <f t="shared" si="171"/>
        <v>0</v>
      </c>
      <c r="LHV116">
        <f t="shared" si="171"/>
        <v>0</v>
      </c>
      <c r="LHW116">
        <f t="shared" si="171"/>
        <v>0</v>
      </c>
      <c r="LHX116">
        <f t="shared" si="171"/>
        <v>0</v>
      </c>
      <c r="LHY116">
        <f t="shared" si="171"/>
        <v>0</v>
      </c>
      <c r="LHZ116">
        <f t="shared" si="171"/>
        <v>0</v>
      </c>
      <c r="LIA116">
        <f t="shared" si="171"/>
        <v>0</v>
      </c>
      <c r="LIB116">
        <f t="shared" si="171"/>
        <v>0</v>
      </c>
      <c r="LIC116">
        <f t="shared" si="171"/>
        <v>0</v>
      </c>
      <c r="LID116">
        <f t="shared" si="171"/>
        <v>0</v>
      </c>
      <c r="LIE116">
        <f t="shared" si="171"/>
        <v>0</v>
      </c>
      <c r="LIF116">
        <f t="shared" si="171"/>
        <v>0</v>
      </c>
      <c r="LIG116">
        <f t="shared" si="171"/>
        <v>0</v>
      </c>
      <c r="LIH116">
        <f t="shared" si="171"/>
        <v>0</v>
      </c>
      <c r="LII116">
        <f t="shared" si="171"/>
        <v>0</v>
      </c>
      <c r="LIJ116">
        <f t="shared" si="171"/>
        <v>0</v>
      </c>
      <c r="LIK116">
        <f t="shared" si="171"/>
        <v>0</v>
      </c>
      <c r="LIL116">
        <f t="shared" si="171"/>
        <v>0</v>
      </c>
      <c r="LIM116">
        <f t="shared" si="171"/>
        <v>0</v>
      </c>
      <c r="LIN116">
        <f t="shared" si="171"/>
        <v>0</v>
      </c>
      <c r="LIO116">
        <f t="shared" si="171"/>
        <v>0</v>
      </c>
      <c r="LIP116">
        <f t="shared" si="171"/>
        <v>0</v>
      </c>
      <c r="LIQ116">
        <f t="shared" si="171"/>
        <v>0</v>
      </c>
      <c r="LIR116">
        <f t="shared" si="171"/>
        <v>0</v>
      </c>
      <c r="LIS116">
        <f t="shared" si="171"/>
        <v>0</v>
      </c>
      <c r="LIT116">
        <f t="shared" si="171"/>
        <v>0</v>
      </c>
      <c r="LIU116">
        <f t="shared" si="171"/>
        <v>0</v>
      </c>
      <c r="LIV116">
        <f t="shared" si="171"/>
        <v>0</v>
      </c>
      <c r="LIW116">
        <f t="shared" si="171"/>
        <v>0</v>
      </c>
      <c r="LIX116">
        <f t="shared" si="171"/>
        <v>0</v>
      </c>
      <c r="LIY116">
        <f t="shared" si="171"/>
        <v>0</v>
      </c>
      <c r="LIZ116">
        <f t="shared" si="171"/>
        <v>0</v>
      </c>
      <c r="LJA116">
        <f t="shared" si="171"/>
        <v>0</v>
      </c>
      <c r="LJB116">
        <f t="shared" si="171"/>
        <v>0</v>
      </c>
      <c r="LJC116">
        <f t="shared" si="171"/>
        <v>0</v>
      </c>
      <c r="LJD116">
        <f t="shared" si="171"/>
        <v>0</v>
      </c>
      <c r="LJE116">
        <f t="shared" si="171"/>
        <v>0</v>
      </c>
      <c r="LJF116">
        <f t="shared" si="171"/>
        <v>0</v>
      </c>
      <c r="LJG116">
        <f t="shared" si="171"/>
        <v>0</v>
      </c>
      <c r="LJH116">
        <f t="shared" si="171"/>
        <v>0</v>
      </c>
      <c r="LJI116">
        <f t="shared" si="171"/>
        <v>0</v>
      </c>
      <c r="LJJ116">
        <f t="shared" si="171"/>
        <v>0</v>
      </c>
      <c r="LJK116">
        <f t="shared" si="171"/>
        <v>0</v>
      </c>
      <c r="LJL116">
        <f t="shared" si="171"/>
        <v>0</v>
      </c>
      <c r="LJM116">
        <f t="shared" si="171"/>
        <v>0</v>
      </c>
      <c r="LJN116">
        <f t="shared" si="171"/>
        <v>0</v>
      </c>
      <c r="LJO116">
        <f t="shared" si="171"/>
        <v>0</v>
      </c>
      <c r="LJP116">
        <f t="shared" si="171"/>
        <v>0</v>
      </c>
      <c r="LJQ116">
        <f t="shared" si="171"/>
        <v>0</v>
      </c>
      <c r="LJR116">
        <f t="shared" si="171"/>
        <v>0</v>
      </c>
      <c r="LJS116">
        <f t="shared" si="171"/>
        <v>0</v>
      </c>
      <c r="LJT116">
        <f t="shared" si="171"/>
        <v>0</v>
      </c>
      <c r="LJU116">
        <f t="shared" si="171"/>
        <v>0</v>
      </c>
      <c r="LJV116">
        <f t="shared" si="171"/>
        <v>0</v>
      </c>
      <c r="LJW116">
        <f t="shared" si="171"/>
        <v>0</v>
      </c>
      <c r="LJX116">
        <f t="shared" si="171"/>
        <v>0</v>
      </c>
      <c r="LJY116">
        <f t="shared" si="171"/>
        <v>0</v>
      </c>
      <c r="LJZ116">
        <f t="shared" si="171"/>
        <v>0</v>
      </c>
      <c r="LKA116">
        <f t="shared" ref="LKA116:LML116" si="172">LKA11</f>
        <v>0</v>
      </c>
      <c r="LKB116">
        <f t="shared" si="172"/>
        <v>0</v>
      </c>
      <c r="LKC116">
        <f t="shared" si="172"/>
        <v>0</v>
      </c>
      <c r="LKD116">
        <f t="shared" si="172"/>
        <v>0</v>
      </c>
      <c r="LKE116">
        <f t="shared" si="172"/>
        <v>0</v>
      </c>
      <c r="LKF116">
        <f t="shared" si="172"/>
        <v>0</v>
      </c>
      <c r="LKG116">
        <f t="shared" si="172"/>
        <v>0</v>
      </c>
      <c r="LKH116">
        <f t="shared" si="172"/>
        <v>0</v>
      </c>
      <c r="LKI116">
        <f t="shared" si="172"/>
        <v>0</v>
      </c>
      <c r="LKJ116">
        <f t="shared" si="172"/>
        <v>0</v>
      </c>
      <c r="LKK116">
        <f t="shared" si="172"/>
        <v>0</v>
      </c>
      <c r="LKL116">
        <f t="shared" si="172"/>
        <v>0</v>
      </c>
      <c r="LKM116">
        <f t="shared" si="172"/>
        <v>0</v>
      </c>
      <c r="LKN116">
        <f t="shared" si="172"/>
        <v>0</v>
      </c>
      <c r="LKO116">
        <f t="shared" si="172"/>
        <v>0</v>
      </c>
      <c r="LKP116">
        <f t="shared" si="172"/>
        <v>0</v>
      </c>
      <c r="LKQ116">
        <f t="shared" si="172"/>
        <v>0</v>
      </c>
      <c r="LKR116">
        <f t="shared" si="172"/>
        <v>0</v>
      </c>
      <c r="LKS116">
        <f t="shared" si="172"/>
        <v>0</v>
      </c>
      <c r="LKT116">
        <f t="shared" si="172"/>
        <v>0</v>
      </c>
      <c r="LKU116">
        <f t="shared" si="172"/>
        <v>0</v>
      </c>
      <c r="LKV116">
        <f t="shared" si="172"/>
        <v>0</v>
      </c>
      <c r="LKW116">
        <f t="shared" si="172"/>
        <v>0</v>
      </c>
      <c r="LKX116">
        <f t="shared" si="172"/>
        <v>0</v>
      </c>
      <c r="LKY116">
        <f t="shared" si="172"/>
        <v>0</v>
      </c>
      <c r="LKZ116">
        <f t="shared" si="172"/>
        <v>0</v>
      </c>
      <c r="LLA116">
        <f t="shared" si="172"/>
        <v>0</v>
      </c>
      <c r="LLB116">
        <f t="shared" si="172"/>
        <v>0</v>
      </c>
      <c r="LLC116">
        <f t="shared" si="172"/>
        <v>0</v>
      </c>
      <c r="LLD116">
        <f t="shared" si="172"/>
        <v>0</v>
      </c>
      <c r="LLE116">
        <f t="shared" si="172"/>
        <v>0</v>
      </c>
      <c r="LLF116">
        <f t="shared" si="172"/>
        <v>0</v>
      </c>
      <c r="LLG116">
        <f t="shared" si="172"/>
        <v>0</v>
      </c>
      <c r="LLH116">
        <f t="shared" si="172"/>
        <v>0</v>
      </c>
      <c r="LLI116">
        <f t="shared" si="172"/>
        <v>0</v>
      </c>
      <c r="LLJ116">
        <f t="shared" si="172"/>
        <v>0</v>
      </c>
      <c r="LLK116">
        <f t="shared" si="172"/>
        <v>0</v>
      </c>
      <c r="LLL116">
        <f t="shared" si="172"/>
        <v>0</v>
      </c>
      <c r="LLM116">
        <f t="shared" si="172"/>
        <v>0</v>
      </c>
      <c r="LLN116">
        <f t="shared" si="172"/>
        <v>0</v>
      </c>
      <c r="LLO116">
        <f t="shared" si="172"/>
        <v>0</v>
      </c>
      <c r="LLP116">
        <f t="shared" si="172"/>
        <v>0</v>
      </c>
      <c r="LLQ116">
        <f t="shared" si="172"/>
        <v>0</v>
      </c>
      <c r="LLR116">
        <f t="shared" si="172"/>
        <v>0</v>
      </c>
      <c r="LLS116">
        <f t="shared" si="172"/>
        <v>0</v>
      </c>
      <c r="LLT116">
        <f t="shared" si="172"/>
        <v>0</v>
      </c>
      <c r="LLU116">
        <f t="shared" si="172"/>
        <v>0</v>
      </c>
      <c r="LLV116">
        <f t="shared" si="172"/>
        <v>0</v>
      </c>
      <c r="LLW116">
        <f t="shared" si="172"/>
        <v>0</v>
      </c>
      <c r="LLX116">
        <f t="shared" si="172"/>
        <v>0</v>
      </c>
      <c r="LLY116">
        <f t="shared" si="172"/>
        <v>0</v>
      </c>
      <c r="LLZ116">
        <f t="shared" si="172"/>
        <v>0</v>
      </c>
      <c r="LMA116">
        <f t="shared" si="172"/>
        <v>0</v>
      </c>
      <c r="LMB116">
        <f t="shared" si="172"/>
        <v>0</v>
      </c>
      <c r="LMC116">
        <f t="shared" si="172"/>
        <v>0</v>
      </c>
      <c r="LMD116">
        <f t="shared" si="172"/>
        <v>0</v>
      </c>
      <c r="LME116">
        <f t="shared" si="172"/>
        <v>0</v>
      </c>
      <c r="LMF116">
        <f t="shared" si="172"/>
        <v>0</v>
      </c>
      <c r="LMG116">
        <f t="shared" si="172"/>
        <v>0</v>
      </c>
      <c r="LMH116">
        <f t="shared" si="172"/>
        <v>0</v>
      </c>
      <c r="LMI116">
        <f t="shared" si="172"/>
        <v>0</v>
      </c>
      <c r="LMJ116">
        <f t="shared" si="172"/>
        <v>0</v>
      </c>
      <c r="LMK116">
        <f t="shared" si="172"/>
        <v>0</v>
      </c>
      <c r="LML116">
        <f t="shared" si="172"/>
        <v>0</v>
      </c>
      <c r="LMM116">
        <f t="shared" ref="LMM116:LOX116" si="173">LMM11</f>
        <v>0</v>
      </c>
      <c r="LMN116">
        <f t="shared" si="173"/>
        <v>0</v>
      </c>
      <c r="LMO116">
        <f t="shared" si="173"/>
        <v>0</v>
      </c>
      <c r="LMP116">
        <f t="shared" si="173"/>
        <v>0</v>
      </c>
      <c r="LMQ116">
        <f t="shared" si="173"/>
        <v>0</v>
      </c>
      <c r="LMR116">
        <f t="shared" si="173"/>
        <v>0</v>
      </c>
      <c r="LMS116">
        <f t="shared" si="173"/>
        <v>0</v>
      </c>
      <c r="LMT116">
        <f t="shared" si="173"/>
        <v>0</v>
      </c>
      <c r="LMU116">
        <f t="shared" si="173"/>
        <v>0</v>
      </c>
      <c r="LMV116">
        <f t="shared" si="173"/>
        <v>0</v>
      </c>
      <c r="LMW116">
        <f t="shared" si="173"/>
        <v>0</v>
      </c>
      <c r="LMX116">
        <f t="shared" si="173"/>
        <v>0</v>
      </c>
      <c r="LMY116">
        <f t="shared" si="173"/>
        <v>0</v>
      </c>
      <c r="LMZ116">
        <f t="shared" si="173"/>
        <v>0</v>
      </c>
      <c r="LNA116">
        <f t="shared" si="173"/>
        <v>0</v>
      </c>
      <c r="LNB116">
        <f t="shared" si="173"/>
        <v>0</v>
      </c>
      <c r="LNC116">
        <f t="shared" si="173"/>
        <v>0</v>
      </c>
      <c r="LND116">
        <f t="shared" si="173"/>
        <v>0</v>
      </c>
      <c r="LNE116">
        <f t="shared" si="173"/>
        <v>0</v>
      </c>
      <c r="LNF116">
        <f t="shared" si="173"/>
        <v>0</v>
      </c>
      <c r="LNG116">
        <f t="shared" si="173"/>
        <v>0</v>
      </c>
      <c r="LNH116">
        <f t="shared" si="173"/>
        <v>0</v>
      </c>
      <c r="LNI116">
        <f t="shared" si="173"/>
        <v>0</v>
      </c>
      <c r="LNJ116">
        <f t="shared" si="173"/>
        <v>0</v>
      </c>
      <c r="LNK116">
        <f t="shared" si="173"/>
        <v>0</v>
      </c>
      <c r="LNL116">
        <f t="shared" si="173"/>
        <v>0</v>
      </c>
      <c r="LNM116">
        <f t="shared" si="173"/>
        <v>0</v>
      </c>
      <c r="LNN116">
        <f t="shared" si="173"/>
        <v>0</v>
      </c>
      <c r="LNO116">
        <f t="shared" si="173"/>
        <v>0</v>
      </c>
      <c r="LNP116">
        <f t="shared" si="173"/>
        <v>0</v>
      </c>
      <c r="LNQ116">
        <f t="shared" si="173"/>
        <v>0</v>
      </c>
      <c r="LNR116">
        <f t="shared" si="173"/>
        <v>0</v>
      </c>
      <c r="LNS116">
        <f t="shared" si="173"/>
        <v>0</v>
      </c>
      <c r="LNT116">
        <f t="shared" si="173"/>
        <v>0</v>
      </c>
      <c r="LNU116">
        <f t="shared" si="173"/>
        <v>0</v>
      </c>
      <c r="LNV116">
        <f t="shared" si="173"/>
        <v>0</v>
      </c>
      <c r="LNW116">
        <f t="shared" si="173"/>
        <v>0</v>
      </c>
      <c r="LNX116">
        <f t="shared" si="173"/>
        <v>0</v>
      </c>
      <c r="LNY116">
        <f t="shared" si="173"/>
        <v>0</v>
      </c>
      <c r="LNZ116">
        <f t="shared" si="173"/>
        <v>0</v>
      </c>
      <c r="LOA116">
        <f t="shared" si="173"/>
        <v>0</v>
      </c>
      <c r="LOB116">
        <f t="shared" si="173"/>
        <v>0</v>
      </c>
      <c r="LOC116">
        <f t="shared" si="173"/>
        <v>0</v>
      </c>
      <c r="LOD116">
        <f t="shared" si="173"/>
        <v>0</v>
      </c>
      <c r="LOE116">
        <f t="shared" si="173"/>
        <v>0</v>
      </c>
      <c r="LOF116">
        <f t="shared" si="173"/>
        <v>0</v>
      </c>
      <c r="LOG116">
        <f t="shared" si="173"/>
        <v>0</v>
      </c>
      <c r="LOH116">
        <f t="shared" si="173"/>
        <v>0</v>
      </c>
      <c r="LOI116">
        <f t="shared" si="173"/>
        <v>0</v>
      </c>
      <c r="LOJ116">
        <f t="shared" si="173"/>
        <v>0</v>
      </c>
      <c r="LOK116">
        <f t="shared" si="173"/>
        <v>0</v>
      </c>
      <c r="LOL116">
        <f t="shared" si="173"/>
        <v>0</v>
      </c>
      <c r="LOM116">
        <f t="shared" si="173"/>
        <v>0</v>
      </c>
      <c r="LON116">
        <f t="shared" si="173"/>
        <v>0</v>
      </c>
      <c r="LOO116">
        <f t="shared" si="173"/>
        <v>0</v>
      </c>
      <c r="LOP116">
        <f t="shared" si="173"/>
        <v>0</v>
      </c>
      <c r="LOQ116">
        <f t="shared" si="173"/>
        <v>0</v>
      </c>
      <c r="LOR116">
        <f t="shared" si="173"/>
        <v>0</v>
      </c>
      <c r="LOS116">
        <f t="shared" si="173"/>
        <v>0</v>
      </c>
      <c r="LOT116">
        <f t="shared" si="173"/>
        <v>0</v>
      </c>
      <c r="LOU116">
        <f t="shared" si="173"/>
        <v>0</v>
      </c>
      <c r="LOV116">
        <f t="shared" si="173"/>
        <v>0</v>
      </c>
      <c r="LOW116">
        <f t="shared" si="173"/>
        <v>0</v>
      </c>
      <c r="LOX116">
        <f t="shared" si="173"/>
        <v>0</v>
      </c>
      <c r="LOY116">
        <f t="shared" ref="LOY116:LRJ116" si="174">LOY11</f>
        <v>0</v>
      </c>
      <c r="LOZ116">
        <f t="shared" si="174"/>
        <v>0</v>
      </c>
      <c r="LPA116">
        <f t="shared" si="174"/>
        <v>0</v>
      </c>
      <c r="LPB116">
        <f t="shared" si="174"/>
        <v>0</v>
      </c>
      <c r="LPC116">
        <f t="shared" si="174"/>
        <v>0</v>
      </c>
      <c r="LPD116">
        <f t="shared" si="174"/>
        <v>0</v>
      </c>
      <c r="LPE116">
        <f t="shared" si="174"/>
        <v>0</v>
      </c>
      <c r="LPF116">
        <f t="shared" si="174"/>
        <v>0</v>
      </c>
      <c r="LPG116">
        <f t="shared" si="174"/>
        <v>0</v>
      </c>
      <c r="LPH116">
        <f t="shared" si="174"/>
        <v>0</v>
      </c>
      <c r="LPI116">
        <f t="shared" si="174"/>
        <v>0</v>
      </c>
      <c r="LPJ116">
        <f t="shared" si="174"/>
        <v>0</v>
      </c>
      <c r="LPK116">
        <f t="shared" si="174"/>
        <v>0</v>
      </c>
      <c r="LPL116">
        <f t="shared" si="174"/>
        <v>0</v>
      </c>
      <c r="LPM116">
        <f t="shared" si="174"/>
        <v>0</v>
      </c>
      <c r="LPN116">
        <f t="shared" si="174"/>
        <v>0</v>
      </c>
      <c r="LPO116">
        <f t="shared" si="174"/>
        <v>0</v>
      </c>
      <c r="LPP116">
        <f t="shared" si="174"/>
        <v>0</v>
      </c>
      <c r="LPQ116">
        <f t="shared" si="174"/>
        <v>0</v>
      </c>
      <c r="LPR116">
        <f t="shared" si="174"/>
        <v>0</v>
      </c>
      <c r="LPS116">
        <f t="shared" si="174"/>
        <v>0</v>
      </c>
      <c r="LPT116">
        <f t="shared" si="174"/>
        <v>0</v>
      </c>
      <c r="LPU116">
        <f t="shared" si="174"/>
        <v>0</v>
      </c>
      <c r="LPV116">
        <f t="shared" si="174"/>
        <v>0</v>
      </c>
      <c r="LPW116">
        <f t="shared" si="174"/>
        <v>0</v>
      </c>
      <c r="LPX116">
        <f t="shared" si="174"/>
        <v>0</v>
      </c>
      <c r="LPY116">
        <f t="shared" si="174"/>
        <v>0</v>
      </c>
      <c r="LPZ116">
        <f t="shared" si="174"/>
        <v>0</v>
      </c>
      <c r="LQA116">
        <f t="shared" si="174"/>
        <v>0</v>
      </c>
      <c r="LQB116">
        <f t="shared" si="174"/>
        <v>0</v>
      </c>
      <c r="LQC116">
        <f t="shared" si="174"/>
        <v>0</v>
      </c>
      <c r="LQD116">
        <f t="shared" si="174"/>
        <v>0</v>
      </c>
      <c r="LQE116">
        <f t="shared" si="174"/>
        <v>0</v>
      </c>
      <c r="LQF116">
        <f t="shared" si="174"/>
        <v>0</v>
      </c>
      <c r="LQG116">
        <f t="shared" si="174"/>
        <v>0</v>
      </c>
      <c r="LQH116">
        <f t="shared" si="174"/>
        <v>0</v>
      </c>
      <c r="LQI116">
        <f t="shared" si="174"/>
        <v>0</v>
      </c>
      <c r="LQJ116">
        <f t="shared" si="174"/>
        <v>0</v>
      </c>
      <c r="LQK116">
        <f t="shared" si="174"/>
        <v>0</v>
      </c>
      <c r="LQL116">
        <f t="shared" si="174"/>
        <v>0</v>
      </c>
      <c r="LQM116">
        <f t="shared" si="174"/>
        <v>0</v>
      </c>
      <c r="LQN116">
        <f t="shared" si="174"/>
        <v>0</v>
      </c>
      <c r="LQO116">
        <f t="shared" si="174"/>
        <v>0</v>
      </c>
      <c r="LQP116">
        <f t="shared" si="174"/>
        <v>0</v>
      </c>
      <c r="LQQ116">
        <f t="shared" si="174"/>
        <v>0</v>
      </c>
      <c r="LQR116">
        <f t="shared" si="174"/>
        <v>0</v>
      </c>
      <c r="LQS116">
        <f t="shared" si="174"/>
        <v>0</v>
      </c>
      <c r="LQT116">
        <f t="shared" si="174"/>
        <v>0</v>
      </c>
      <c r="LQU116">
        <f t="shared" si="174"/>
        <v>0</v>
      </c>
      <c r="LQV116">
        <f t="shared" si="174"/>
        <v>0</v>
      </c>
      <c r="LQW116">
        <f t="shared" si="174"/>
        <v>0</v>
      </c>
      <c r="LQX116">
        <f t="shared" si="174"/>
        <v>0</v>
      </c>
      <c r="LQY116">
        <f t="shared" si="174"/>
        <v>0</v>
      </c>
      <c r="LQZ116">
        <f t="shared" si="174"/>
        <v>0</v>
      </c>
      <c r="LRA116">
        <f t="shared" si="174"/>
        <v>0</v>
      </c>
      <c r="LRB116">
        <f t="shared" si="174"/>
        <v>0</v>
      </c>
      <c r="LRC116">
        <f t="shared" si="174"/>
        <v>0</v>
      </c>
      <c r="LRD116">
        <f t="shared" si="174"/>
        <v>0</v>
      </c>
      <c r="LRE116">
        <f t="shared" si="174"/>
        <v>0</v>
      </c>
      <c r="LRF116">
        <f t="shared" si="174"/>
        <v>0</v>
      </c>
      <c r="LRG116">
        <f t="shared" si="174"/>
        <v>0</v>
      </c>
      <c r="LRH116">
        <f t="shared" si="174"/>
        <v>0</v>
      </c>
      <c r="LRI116">
        <f t="shared" si="174"/>
        <v>0</v>
      </c>
      <c r="LRJ116">
        <f t="shared" si="174"/>
        <v>0</v>
      </c>
      <c r="LRK116">
        <f t="shared" ref="LRK116:LTV116" si="175">LRK11</f>
        <v>0</v>
      </c>
      <c r="LRL116">
        <f t="shared" si="175"/>
        <v>0</v>
      </c>
      <c r="LRM116">
        <f t="shared" si="175"/>
        <v>0</v>
      </c>
      <c r="LRN116">
        <f t="shared" si="175"/>
        <v>0</v>
      </c>
      <c r="LRO116">
        <f t="shared" si="175"/>
        <v>0</v>
      </c>
      <c r="LRP116">
        <f t="shared" si="175"/>
        <v>0</v>
      </c>
      <c r="LRQ116">
        <f t="shared" si="175"/>
        <v>0</v>
      </c>
      <c r="LRR116">
        <f t="shared" si="175"/>
        <v>0</v>
      </c>
      <c r="LRS116">
        <f t="shared" si="175"/>
        <v>0</v>
      </c>
      <c r="LRT116">
        <f t="shared" si="175"/>
        <v>0</v>
      </c>
      <c r="LRU116">
        <f t="shared" si="175"/>
        <v>0</v>
      </c>
      <c r="LRV116">
        <f t="shared" si="175"/>
        <v>0</v>
      </c>
      <c r="LRW116">
        <f t="shared" si="175"/>
        <v>0</v>
      </c>
      <c r="LRX116">
        <f t="shared" si="175"/>
        <v>0</v>
      </c>
      <c r="LRY116">
        <f t="shared" si="175"/>
        <v>0</v>
      </c>
      <c r="LRZ116">
        <f t="shared" si="175"/>
        <v>0</v>
      </c>
      <c r="LSA116">
        <f t="shared" si="175"/>
        <v>0</v>
      </c>
      <c r="LSB116">
        <f t="shared" si="175"/>
        <v>0</v>
      </c>
      <c r="LSC116">
        <f t="shared" si="175"/>
        <v>0</v>
      </c>
      <c r="LSD116">
        <f t="shared" si="175"/>
        <v>0</v>
      </c>
      <c r="LSE116">
        <f t="shared" si="175"/>
        <v>0</v>
      </c>
      <c r="LSF116">
        <f t="shared" si="175"/>
        <v>0</v>
      </c>
      <c r="LSG116">
        <f t="shared" si="175"/>
        <v>0</v>
      </c>
      <c r="LSH116">
        <f t="shared" si="175"/>
        <v>0</v>
      </c>
      <c r="LSI116">
        <f t="shared" si="175"/>
        <v>0</v>
      </c>
      <c r="LSJ116">
        <f t="shared" si="175"/>
        <v>0</v>
      </c>
      <c r="LSK116">
        <f t="shared" si="175"/>
        <v>0</v>
      </c>
      <c r="LSL116">
        <f t="shared" si="175"/>
        <v>0</v>
      </c>
      <c r="LSM116">
        <f t="shared" si="175"/>
        <v>0</v>
      </c>
      <c r="LSN116">
        <f t="shared" si="175"/>
        <v>0</v>
      </c>
      <c r="LSO116">
        <f t="shared" si="175"/>
        <v>0</v>
      </c>
      <c r="LSP116">
        <f t="shared" si="175"/>
        <v>0</v>
      </c>
      <c r="LSQ116">
        <f t="shared" si="175"/>
        <v>0</v>
      </c>
      <c r="LSR116">
        <f t="shared" si="175"/>
        <v>0</v>
      </c>
      <c r="LSS116">
        <f t="shared" si="175"/>
        <v>0</v>
      </c>
      <c r="LST116">
        <f t="shared" si="175"/>
        <v>0</v>
      </c>
      <c r="LSU116">
        <f t="shared" si="175"/>
        <v>0</v>
      </c>
      <c r="LSV116">
        <f t="shared" si="175"/>
        <v>0</v>
      </c>
      <c r="LSW116">
        <f t="shared" si="175"/>
        <v>0</v>
      </c>
      <c r="LSX116">
        <f t="shared" si="175"/>
        <v>0</v>
      </c>
      <c r="LSY116">
        <f t="shared" si="175"/>
        <v>0</v>
      </c>
      <c r="LSZ116">
        <f t="shared" si="175"/>
        <v>0</v>
      </c>
      <c r="LTA116">
        <f t="shared" si="175"/>
        <v>0</v>
      </c>
      <c r="LTB116">
        <f t="shared" si="175"/>
        <v>0</v>
      </c>
      <c r="LTC116">
        <f t="shared" si="175"/>
        <v>0</v>
      </c>
      <c r="LTD116">
        <f t="shared" si="175"/>
        <v>0</v>
      </c>
      <c r="LTE116">
        <f t="shared" si="175"/>
        <v>0</v>
      </c>
      <c r="LTF116">
        <f t="shared" si="175"/>
        <v>0</v>
      </c>
      <c r="LTG116">
        <f t="shared" si="175"/>
        <v>0</v>
      </c>
      <c r="LTH116">
        <f t="shared" si="175"/>
        <v>0</v>
      </c>
      <c r="LTI116">
        <f t="shared" si="175"/>
        <v>0</v>
      </c>
      <c r="LTJ116">
        <f t="shared" si="175"/>
        <v>0</v>
      </c>
      <c r="LTK116">
        <f t="shared" si="175"/>
        <v>0</v>
      </c>
      <c r="LTL116">
        <f t="shared" si="175"/>
        <v>0</v>
      </c>
      <c r="LTM116">
        <f t="shared" si="175"/>
        <v>0</v>
      </c>
      <c r="LTN116">
        <f t="shared" si="175"/>
        <v>0</v>
      </c>
      <c r="LTO116">
        <f t="shared" si="175"/>
        <v>0</v>
      </c>
      <c r="LTP116">
        <f t="shared" si="175"/>
        <v>0</v>
      </c>
      <c r="LTQ116">
        <f t="shared" si="175"/>
        <v>0</v>
      </c>
      <c r="LTR116">
        <f t="shared" si="175"/>
        <v>0</v>
      </c>
      <c r="LTS116">
        <f t="shared" si="175"/>
        <v>0</v>
      </c>
      <c r="LTT116">
        <f t="shared" si="175"/>
        <v>0</v>
      </c>
      <c r="LTU116">
        <f t="shared" si="175"/>
        <v>0</v>
      </c>
      <c r="LTV116">
        <f t="shared" si="175"/>
        <v>0</v>
      </c>
      <c r="LTW116">
        <f t="shared" ref="LTW116:LWH116" si="176">LTW11</f>
        <v>0</v>
      </c>
      <c r="LTX116">
        <f t="shared" si="176"/>
        <v>0</v>
      </c>
      <c r="LTY116">
        <f t="shared" si="176"/>
        <v>0</v>
      </c>
      <c r="LTZ116">
        <f t="shared" si="176"/>
        <v>0</v>
      </c>
      <c r="LUA116">
        <f t="shared" si="176"/>
        <v>0</v>
      </c>
      <c r="LUB116">
        <f t="shared" si="176"/>
        <v>0</v>
      </c>
      <c r="LUC116">
        <f t="shared" si="176"/>
        <v>0</v>
      </c>
      <c r="LUD116">
        <f t="shared" si="176"/>
        <v>0</v>
      </c>
      <c r="LUE116">
        <f t="shared" si="176"/>
        <v>0</v>
      </c>
      <c r="LUF116">
        <f t="shared" si="176"/>
        <v>0</v>
      </c>
      <c r="LUG116">
        <f t="shared" si="176"/>
        <v>0</v>
      </c>
      <c r="LUH116">
        <f t="shared" si="176"/>
        <v>0</v>
      </c>
      <c r="LUI116">
        <f t="shared" si="176"/>
        <v>0</v>
      </c>
      <c r="LUJ116">
        <f t="shared" si="176"/>
        <v>0</v>
      </c>
      <c r="LUK116">
        <f t="shared" si="176"/>
        <v>0</v>
      </c>
      <c r="LUL116">
        <f t="shared" si="176"/>
        <v>0</v>
      </c>
      <c r="LUM116">
        <f t="shared" si="176"/>
        <v>0</v>
      </c>
      <c r="LUN116">
        <f t="shared" si="176"/>
        <v>0</v>
      </c>
      <c r="LUO116">
        <f t="shared" si="176"/>
        <v>0</v>
      </c>
      <c r="LUP116">
        <f t="shared" si="176"/>
        <v>0</v>
      </c>
      <c r="LUQ116">
        <f t="shared" si="176"/>
        <v>0</v>
      </c>
      <c r="LUR116">
        <f t="shared" si="176"/>
        <v>0</v>
      </c>
      <c r="LUS116">
        <f t="shared" si="176"/>
        <v>0</v>
      </c>
      <c r="LUT116">
        <f t="shared" si="176"/>
        <v>0</v>
      </c>
      <c r="LUU116">
        <f t="shared" si="176"/>
        <v>0</v>
      </c>
      <c r="LUV116">
        <f t="shared" si="176"/>
        <v>0</v>
      </c>
      <c r="LUW116">
        <f t="shared" si="176"/>
        <v>0</v>
      </c>
      <c r="LUX116">
        <f t="shared" si="176"/>
        <v>0</v>
      </c>
      <c r="LUY116">
        <f t="shared" si="176"/>
        <v>0</v>
      </c>
      <c r="LUZ116">
        <f t="shared" si="176"/>
        <v>0</v>
      </c>
      <c r="LVA116">
        <f t="shared" si="176"/>
        <v>0</v>
      </c>
      <c r="LVB116">
        <f t="shared" si="176"/>
        <v>0</v>
      </c>
      <c r="LVC116">
        <f t="shared" si="176"/>
        <v>0</v>
      </c>
      <c r="LVD116">
        <f t="shared" si="176"/>
        <v>0</v>
      </c>
      <c r="LVE116">
        <f t="shared" si="176"/>
        <v>0</v>
      </c>
      <c r="LVF116">
        <f t="shared" si="176"/>
        <v>0</v>
      </c>
      <c r="LVG116">
        <f t="shared" si="176"/>
        <v>0</v>
      </c>
      <c r="LVH116">
        <f t="shared" si="176"/>
        <v>0</v>
      </c>
      <c r="LVI116">
        <f t="shared" si="176"/>
        <v>0</v>
      </c>
      <c r="LVJ116">
        <f t="shared" si="176"/>
        <v>0</v>
      </c>
      <c r="LVK116">
        <f t="shared" si="176"/>
        <v>0</v>
      </c>
      <c r="LVL116">
        <f t="shared" si="176"/>
        <v>0</v>
      </c>
      <c r="LVM116">
        <f t="shared" si="176"/>
        <v>0</v>
      </c>
      <c r="LVN116">
        <f t="shared" si="176"/>
        <v>0</v>
      </c>
      <c r="LVO116">
        <f t="shared" si="176"/>
        <v>0</v>
      </c>
      <c r="LVP116">
        <f t="shared" si="176"/>
        <v>0</v>
      </c>
      <c r="LVQ116">
        <f t="shared" si="176"/>
        <v>0</v>
      </c>
      <c r="LVR116">
        <f t="shared" si="176"/>
        <v>0</v>
      </c>
      <c r="LVS116">
        <f t="shared" si="176"/>
        <v>0</v>
      </c>
      <c r="LVT116">
        <f t="shared" si="176"/>
        <v>0</v>
      </c>
      <c r="LVU116">
        <f t="shared" si="176"/>
        <v>0</v>
      </c>
      <c r="LVV116">
        <f t="shared" si="176"/>
        <v>0</v>
      </c>
      <c r="LVW116">
        <f t="shared" si="176"/>
        <v>0</v>
      </c>
      <c r="LVX116">
        <f t="shared" si="176"/>
        <v>0</v>
      </c>
      <c r="LVY116">
        <f t="shared" si="176"/>
        <v>0</v>
      </c>
      <c r="LVZ116">
        <f t="shared" si="176"/>
        <v>0</v>
      </c>
      <c r="LWA116">
        <f t="shared" si="176"/>
        <v>0</v>
      </c>
      <c r="LWB116">
        <f t="shared" si="176"/>
        <v>0</v>
      </c>
      <c r="LWC116">
        <f t="shared" si="176"/>
        <v>0</v>
      </c>
      <c r="LWD116">
        <f t="shared" si="176"/>
        <v>0</v>
      </c>
      <c r="LWE116">
        <f t="shared" si="176"/>
        <v>0</v>
      </c>
      <c r="LWF116">
        <f t="shared" si="176"/>
        <v>0</v>
      </c>
      <c r="LWG116">
        <f t="shared" si="176"/>
        <v>0</v>
      </c>
      <c r="LWH116">
        <f t="shared" si="176"/>
        <v>0</v>
      </c>
      <c r="LWI116">
        <f t="shared" ref="LWI116:LYT116" si="177">LWI11</f>
        <v>0</v>
      </c>
      <c r="LWJ116">
        <f t="shared" si="177"/>
        <v>0</v>
      </c>
      <c r="LWK116">
        <f t="shared" si="177"/>
        <v>0</v>
      </c>
      <c r="LWL116">
        <f t="shared" si="177"/>
        <v>0</v>
      </c>
      <c r="LWM116">
        <f t="shared" si="177"/>
        <v>0</v>
      </c>
      <c r="LWN116">
        <f t="shared" si="177"/>
        <v>0</v>
      </c>
      <c r="LWO116">
        <f t="shared" si="177"/>
        <v>0</v>
      </c>
      <c r="LWP116">
        <f t="shared" si="177"/>
        <v>0</v>
      </c>
      <c r="LWQ116">
        <f t="shared" si="177"/>
        <v>0</v>
      </c>
      <c r="LWR116">
        <f t="shared" si="177"/>
        <v>0</v>
      </c>
      <c r="LWS116">
        <f t="shared" si="177"/>
        <v>0</v>
      </c>
      <c r="LWT116">
        <f t="shared" si="177"/>
        <v>0</v>
      </c>
      <c r="LWU116">
        <f t="shared" si="177"/>
        <v>0</v>
      </c>
      <c r="LWV116">
        <f t="shared" si="177"/>
        <v>0</v>
      </c>
      <c r="LWW116">
        <f t="shared" si="177"/>
        <v>0</v>
      </c>
      <c r="LWX116">
        <f t="shared" si="177"/>
        <v>0</v>
      </c>
      <c r="LWY116">
        <f t="shared" si="177"/>
        <v>0</v>
      </c>
      <c r="LWZ116">
        <f t="shared" si="177"/>
        <v>0</v>
      </c>
      <c r="LXA116">
        <f t="shared" si="177"/>
        <v>0</v>
      </c>
      <c r="LXB116">
        <f t="shared" si="177"/>
        <v>0</v>
      </c>
      <c r="LXC116">
        <f t="shared" si="177"/>
        <v>0</v>
      </c>
      <c r="LXD116">
        <f t="shared" si="177"/>
        <v>0</v>
      </c>
      <c r="LXE116">
        <f t="shared" si="177"/>
        <v>0</v>
      </c>
      <c r="LXF116">
        <f t="shared" si="177"/>
        <v>0</v>
      </c>
      <c r="LXG116">
        <f t="shared" si="177"/>
        <v>0</v>
      </c>
      <c r="LXH116">
        <f t="shared" si="177"/>
        <v>0</v>
      </c>
      <c r="LXI116">
        <f t="shared" si="177"/>
        <v>0</v>
      </c>
      <c r="LXJ116">
        <f t="shared" si="177"/>
        <v>0</v>
      </c>
      <c r="LXK116">
        <f t="shared" si="177"/>
        <v>0</v>
      </c>
      <c r="LXL116">
        <f t="shared" si="177"/>
        <v>0</v>
      </c>
      <c r="LXM116">
        <f t="shared" si="177"/>
        <v>0</v>
      </c>
      <c r="LXN116">
        <f t="shared" si="177"/>
        <v>0</v>
      </c>
      <c r="LXO116">
        <f t="shared" si="177"/>
        <v>0</v>
      </c>
      <c r="LXP116">
        <f t="shared" si="177"/>
        <v>0</v>
      </c>
      <c r="LXQ116">
        <f t="shared" si="177"/>
        <v>0</v>
      </c>
      <c r="LXR116">
        <f t="shared" si="177"/>
        <v>0</v>
      </c>
      <c r="LXS116">
        <f t="shared" si="177"/>
        <v>0</v>
      </c>
      <c r="LXT116">
        <f t="shared" si="177"/>
        <v>0</v>
      </c>
      <c r="LXU116">
        <f t="shared" si="177"/>
        <v>0</v>
      </c>
      <c r="LXV116">
        <f t="shared" si="177"/>
        <v>0</v>
      </c>
      <c r="LXW116">
        <f t="shared" si="177"/>
        <v>0</v>
      </c>
      <c r="LXX116">
        <f t="shared" si="177"/>
        <v>0</v>
      </c>
      <c r="LXY116">
        <f t="shared" si="177"/>
        <v>0</v>
      </c>
      <c r="LXZ116">
        <f t="shared" si="177"/>
        <v>0</v>
      </c>
      <c r="LYA116">
        <f t="shared" si="177"/>
        <v>0</v>
      </c>
      <c r="LYB116">
        <f t="shared" si="177"/>
        <v>0</v>
      </c>
      <c r="LYC116">
        <f t="shared" si="177"/>
        <v>0</v>
      </c>
      <c r="LYD116">
        <f t="shared" si="177"/>
        <v>0</v>
      </c>
      <c r="LYE116">
        <f t="shared" si="177"/>
        <v>0</v>
      </c>
      <c r="LYF116">
        <f t="shared" si="177"/>
        <v>0</v>
      </c>
      <c r="LYG116">
        <f t="shared" si="177"/>
        <v>0</v>
      </c>
      <c r="LYH116">
        <f t="shared" si="177"/>
        <v>0</v>
      </c>
      <c r="LYI116">
        <f t="shared" si="177"/>
        <v>0</v>
      </c>
      <c r="LYJ116">
        <f t="shared" si="177"/>
        <v>0</v>
      </c>
      <c r="LYK116">
        <f t="shared" si="177"/>
        <v>0</v>
      </c>
      <c r="LYL116">
        <f t="shared" si="177"/>
        <v>0</v>
      </c>
      <c r="LYM116">
        <f t="shared" si="177"/>
        <v>0</v>
      </c>
      <c r="LYN116">
        <f t="shared" si="177"/>
        <v>0</v>
      </c>
      <c r="LYO116">
        <f t="shared" si="177"/>
        <v>0</v>
      </c>
      <c r="LYP116">
        <f t="shared" si="177"/>
        <v>0</v>
      </c>
      <c r="LYQ116">
        <f t="shared" si="177"/>
        <v>0</v>
      </c>
      <c r="LYR116">
        <f t="shared" si="177"/>
        <v>0</v>
      </c>
      <c r="LYS116">
        <f t="shared" si="177"/>
        <v>0</v>
      </c>
      <c r="LYT116">
        <f t="shared" si="177"/>
        <v>0</v>
      </c>
      <c r="LYU116">
        <f t="shared" ref="LYU116:MBF116" si="178">LYU11</f>
        <v>0</v>
      </c>
      <c r="LYV116">
        <f t="shared" si="178"/>
        <v>0</v>
      </c>
      <c r="LYW116">
        <f t="shared" si="178"/>
        <v>0</v>
      </c>
      <c r="LYX116">
        <f t="shared" si="178"/>
        <v>0</v>
      </c>
      <c r="LYY116">
        <f t="shared" si="178"/>
        <v>0</v>
      </c>
      <c r="LYZ116">
        <f t="shared" si="178"/>
        <v>0</v>
      </c>
      <c r="LZA116">
        <f t="shared" si="178"/>
        <v>0</v>
      </c>
      <c r="LZB116">
        <f t="shared" si="178"/>
        <v>0</v>
      </c>
      <c r="LZC116">
        <f t="shared" si="178"/>
        <v>0</v>
      </c>
      <c r="LZD116">
        <f t="shared" si="178"/>
        <v>0</v>
      </c>
      <c r="LZE116">
        <f t="shared" si="178"/>
        <v>0</v>
      </c>
      <c r="LZF116">
        <f t="shared" si="178"/>
        <v>0</v>
      </c>
      <c r="LZG116">
        <f t="shared" si="178"/>
        <v>0</v>
      </c>
      <c r="LZH116">
        <f t="shared" si="178"/>
        <v>0</v>
      </c>
      <c r="LZI116">
        <f t="shared" si="178"/>
        <v>0</v>
      </c>
      <c r="LZJ116">
        <f t="shared" si="178"/>
        <v>0</v>
      </c>
      <c r="LZK116">
        <f t="shared" si="178"/>
        <v>0</v>
      </c>
      <c r="LZL116">
        <f t="shared" si="178"/>
        <v>0</v>
      </c>
      <c r="LZM116">
        <f t="shared" si="178"/>
        <v>0</v>
      </c>
      <c r="LZN116">
        <f t="shared" si="178"/>
        <v>0</v>
      </c>
      <c r="LZO116">
        <f t="shared" si="178"/>
        <v>0</v>
      </c>
      <c r="LZP116">
        <f t="shared" si="178"/>
        <v>0</v>
      </c>
      <c r="LZQ116">
        <f t="shared" si="178"/>
        <v>0</v>
      </c>
      <c r="LZR116">
        <f t="shared" si="178"/>
        <v>0</v>
      </c>
      <c r="LZS116">
        <f t="shared" si="178"/>
        <v>0</v>
      </c>
      <c r="LZT116">
        <f t="shared" si="178"/>
        <v>0</v>
      </c>
      <c r="LZU116">
        <f t="shared" si="178"/>
        <v>0</v>
      </c>
      <c r="LZV116">
        <f t="shared" si="178"/>
        <v>0</v>
      </c>
      <c r="LZW116">
        <f t="shared" si="178"/>
        <v>0</v>
      </c>
      <c r="LZX116">
        <f t="shared" si="178"/>
        <v>0</v>
      </c>
      <c r="LZY116">
        <f t="shared" si="178"/>
        <v>0</v>
      </c>
      <c r="LZZ116">
        <f t="shared" si="178"/>
        <v>0</v>
      </c>
      <c r="MAA116">
        <f t="shared" si="178"/>
        <v>0</v>
      </c>
      <c r="MAB116">
        <f t="shared" si="178"/>
        <v>0</v>
      </c>
      <c r="MAC116">
        <f t="shared" si="178"/>
        <v>0</v>
      </c>
      <c r="MAD116">
        <f t="shared" si="178"/>
        <v>0</v>
      </c>
      <c r="MAE116">
        <f t="shared" si="178"/>
        <v>0</v>
      </c>
      <c r="MAF116">
        <f t="shared" si="178"/>
        <v>0</v>
      </c>
      <c r="MAG116">
        <f t="shared" si="178"/>
        <v>0</v>
      </c>
      <c r="MAH116">
        <f t="shared" si="178"/>
        <v>0</v>
      </c>
      <c r="MAI116">
        <f t="shared" si="178"/>
        <v>0</v>
      </c>
      <c r="MAJ116">
        <f t="shared" si="178"/>
        <v>0</v>
      </c>
      <c r="MAK116">
        <f t="shared" si="178"/>
        <v>0</v>
      </c>
      <c r="MAL116">
        <f t="shared" si="178"/>
        <v>0</v>
      </c>
      <c r="MAM116">
        <f t="shared" si="178"/>
        <v>0</v>
      </c>
      <c r="MAN116">
        <f t="shared" si="178"/>
        <v>0</v>
      </c>
      <c r="MAO116">
        <f t="shared" si="178"/>
        <v>0</v>
      </c>
      <c r="MAP116">
        <f t="shared" si="178"/>
        <v>0</v>
      </c>
      <c r="MAQ116">
        <f t="shared" si="178"/>
        <v>0</v>
      </c>
      <c r="MAR116">
        <f t="shared" si="178"/>
        <v>0</v>
      </c>
      <c r="MAS116">
        <f t="shared" si="178"/>
        <v>0</v>
      </c>
      <c r="MAT116">
        <f t="shared" si="178"/>
        <v>0</v>
      </c>
      <c r="MAU116">
        <f t="shared" si="178"/>
        <v>0</v>
      </c>
      <c r="MAV116">
        <f t="shared" si="178"/>
        <v>0</v>
      </c>
      <c r="MAW116">
        <f t="shared" si="178"/>
        <v>0</v>
      </c>
      <c r="MAX116">
        <f t="shared" si="178"/>
        <v>0</v>
      </c>
      <c r="MAY116">
        <f t="shared" si="178"/>
        <v>0</v>
      </c>
      <c r="MAZ116">
        <f t="shared" si="178"/>
        <v>0</v>
      </c>
      <c r="MBA116">
        <f t="shared" si="178"/>
        <v>0</v>
      </c>
      <c r="MBB116">
        <f t="shared" si="178"/>
        <v>0</v>
      </c>
      <c r="MBC116">
        <f t="shared" si="178"/>
        <v>0</v>
      </c>
      <c r="MBD116">
        <f t="shared" si="178"/>
        <v>0</v>
      </c>
      <c r="MBE116">
        <f t="shared" si="178"/>
        <v>0</v>
      </c>
      <c r="MBF116">
        <f t="shared" si="178"/>
        <v>0</v>
      </c>
      <c r="MBG116">
        <f t="shared" ref="MBG116:MDR116" si="179">MBG11</f>
        <v>0</v>
      </c>
      <c r="MBH116">
        <f t="shared" si="179"/>
        <v>0</v>
      </c>
      <c r="MBI116">
        <f t="shared" si="179"/>
        <v>0</v>
      </c>
      <c r="MBJ116">
        <f t="shared" si="179"/>
        <v>0</v>
      </c>
      <c r="MBK116">
        <f t="shared" si="179"/>
        <v>0</v>
      </c>
      <c r="MBL116">
        <f t="shared" si="179"/>
        <v>0</v>
      </c>
      <c r="MBM116">
        <f t="shared" si="179"/>
        <v>0</v>
      </c>
      <c r="MBN116">
        <f t="shared" si="179"/>
        <v>0</v>
      </c>
      <c r="MBO116">
        <f t="shared" si="179"/>
        <v>0</v>
      </c>
      <c r="MBP116">
        <f t="shared" si="179"/>
        <v>0</v>
      </c>
      <c r="MBQ116">
        <f t="shared" si="179"/>
        <v>0</v>
      </c>
      <c r="MBR116">
        <f t="shared" si="179"/>
        <v>0</v>
      </c>
      <c r="MBS116">
        <f t="shared" si="179"/>
        <v>0</v>
      </c>
      <c r="MBT116">
        <f t="shared" si="179"/>
        <v>0</v>
      </c>
      <c r="MBU116">
        <f t="shared" si="179"/>
        <v>0</v>
      </c>
      <c r="MBV116">
        <f t="shared" si="179"/>
        <v>0</v>
      </c>
      <c r="MBW116">
        <f t="shared" si="179"/>
        <v>0</v>
      </c>
      <c r="MBX116">
        <f t="shared" si="179"/>
        <v>0</v>
      </c>
      <c r="MBY116">
        <f t="shared" si="179"/>
        <v>0</v>
      </c>
      <c r="MBZ116">
        <f t="shared" si="179"/>
        <v>0</v>
      </c>
      <c r="MCA116">
        <f t="shared" si="179"/>
        <v>0</v>
      </c>
      <c r="MCB116">
        <f t="shared" si="179"/>
        <v>0</v>
      </c>
      <c r="MCC116">
        <f t="shared" si="179"/>
        <v>0</v>
      </c>
      <c r="MCD116">
        <f t="shared" si="179"/>
        <v>0</v>
      </c>
      <c r="MCE116">
        <f t="shared" si="179"/>
        <v>0</v>
      </c>
      <c r="MCF116">
        <f t="shared" si="179"/>
        <v>0</v>
      </c>
      <c r="MCG116">
        <f t="shared" si="179"/>
        <v>0</v>
      </c>
      <c r="MCH116">
        <f t="shared" si="179"/>
        <v>0</v>
      </c>
      <c r="MCI116">
        <f t="shared" si="179"/>
        <v>0</v>
      </c>
      <c r="MCJ116">
        <f t="shared" si="179"/>
        <v>0</v>
      </c>
      <c r="MCK116">
        <f t="shared" si="179"/>
        <v>0</v>
      </c>
      <c r="MCL116">
        <f t="shared" si="179"/>
        <v>0</v>
      </c>
      <c r="MCM116">
        <f t="shared" si="179"/>
        <v>0</v>
      </c>
      <c r="MCN116">
        <f t="shared" si="179"/>
        <v>0</v>
      </c>
      <c r="MCO116">
        <f t="shared" si="179"/>
        <v>0</v>
      </c>
      <c r="MCP116">
        <f t="shared" si="179"/>
        <v>0</v>
      </c>
      <c r="MCQ116">
        <f t="shared" si="179"/>
        <v>0</v>
      </c>
      <c r="MCR116">
        <f t="shared" si="179"/>
        <v>0</v>
      </c>
      <c r="MCS116">
        <f t="shared" si="179"/>
        <v>0</v>
      </c>
      <c r="MCT116">
        <f t="shared" si="179"/>
        <v>0</v>
      </c>
      <c r="MCU116">
        <f t="shared" si="179"/>
        <v>0</v>
      </c>
      <c r="MCV116">
        <f t="shared" si="179"/>
        <v>0</v>
      </c>
      <c r="MCW116">
        <f t="shared" si="179"/>
        <v>0</v>
      </c>
      <c r="MCX116">
        <f t="shared" si="179"/>
        <v>0</v>
      </c>
      <c r="MCY116">
        <f t="shared" si="179"/>
        <v>0</v>
      </c>
      <c r="MCZ116">
        <f t="shared" si="179"/>
        <v>0</v>
      </c>
      <c r="MDA116">
        <f t="shared" si="179"/>
        <v>0</v>
      </c>
      <c r="MDB116">
        <f t="shared" si="179"/>
        <v>0</v>
      </c>
      <c r="MDC116">
        <f t="shared" si="179"/>
        <v>0</v>
      </c>
      <c r="MDD116">
        <f t="shared" si="179"/>
        <v>0</v>
      </c>
      <c r="MDE116">
        <f t="shared" si="179"/>
        <v>0</v>
      </c>
      <c r="MDF116">
        <f t="shared" si="179"/>
        <v>0</v>
      </c>
      <c r="MDG116">
        <f t="shared" si="179"/>
        <v>0</v>
      </c>
      <c r="MDH116">
        <f t="shared" si="179"/>
        <v>0</v>
      </c>
      <c r="MDI116">
        <f t="shared" si="179"/>
        <v>0</v>
      </c>
      <c r="MDJ116">
        <f t="shared" si="179"/>
        <v>0</v>
      </c>
      <c r="MDK116">
        <f t="shared" si="179"/>
        <v>0</v>
      </c>
      <c r="MDL116">
        <f t="shared" si="179"/>
        <v>0</v>
      </c>
      <c r="MDM116">
        <f t="shared" si="179"/>
        <v>0</v>
      </c>
      <c r="MDN116">
        <f t="shared" si="179"/>
        <v>0</v>
      </c>
      <c r="MDO116">
        <f t="shared" si="179"/>
        <v>0</v>
      </c>
      <c r="MDP116">
        <f t="shared" si="179"/>
        <v>0</v>
      </c>
      <c r="MDQ116">
        <f t="shared" si="179"/>
        <v>0</v>
      </c>
      <c r="MDR116">
        <f t="shared" si="179"/>
        <v>0</v>
      </c>
      <c r="MDS116">
        <f t="shared" ref="MDS116:MGD116" si="180">MDS11</f>
        <v>0</v>
      </c>
      <c r="MDT116">
        <f t="shared" si="180"/>
        <v>0</v>
      </c>
      <c r="MDU116">
        <f t="shared" si="180"/>
        <v>0</v>
      </c>
      <c r="MDV116">
        <f t="shared" si="180"/>
        <v>0</v>
      </c>
      <c r="MDW116">
        <f t="shared" si="180"/>
        <v>0</v>
      </c>
      <c r="MDX116">
        <f t="shared" si="180"/>
        <v>0</v>
      </c>
      <c r="MDY116">
        <f t="shared" si="180"/>
        <v>0</v>
      </c>
      <c r="MDZ116">
        <f t="shared" si="180"/>
        <v>0</v>
      </c>
      <c r="MEA116">
        <f t="shared" si="180"/>
        <v>0</v>
      </c>
      <c r="MEB116">
        <f t="shared" si="180"/>
        <v>0</v>
      </c>
      <c r="MEC116">
        <f t="shared" si="180"/>
        <v>0</v>
      </c>
      <c r="MED116">
        <f t="shared" si="180"/>
        <v>0</v>
      </c>
      <c r="MEE116">
        <f t="shared" si="180"/>
        <v>0</v>
      </c>
      <c r="MEF116">
        <f t="shared" si="180"/>
        <v>0</v>
      </c>
      <c r="MEG116">
        <f t="shared" si="180"/>
        <v>0</v>
      </c>
      <c r="MEH116">
        <f t="shared" si="180"/>
        <v>0</v>
      </c>
      <c r="MEI116">
        <f t="shared" si="180"/>
        <v>0</v>
      </c>
      <c r="MEJ116">
        <f t="shared" si="180"/>
        <v>0</v>
      </c>
      <c r="MEK116">
        <f t="shared" si="180"/>
        <v>0</v>
      </c>
      <c r="MEL116">
        <f t="shared" si="180"/>
        <v>0</v>
      </c>
      <c r="MEM116">
        <f t="shared" si="180"/>
        <v>0</v>
      </c>
      <c r="MEN116">
        <f t="shared" si="180"/>
        <v>0</v>
      </c>
      <c r="MEO116">
        <f t="shared" si="180"/>
        <v>0</v>
      </c>
      <c r="MEP116">
        <f t="shared" si="180"/>
        <v>0</v>
      </c>
      <c r="MEQ116">
        <f t="shared" si="180"/>
        <v>0</v>
      </c>
      <c r="MER116">
        <f t="shared" si="180"/>
        <v>0</v>
      </c>
      <c r="MES116">
        <f t="shared" si="180"/>
        <v>0</v>
      </c>
      <c r="MET116">
        <f t="shared" si="180"/>
        <v>0</v>
      </c>
      <c r="MEU116">
        <f t="shared" si="180"/>
        <v>0</v>
      </c>
      <c r="MEV116">
        <f t="shared" si="180"/>
        <v>0</v>
      </c>
      <c r="MEW116">
        <f t="shared" si="180"/>
        <v>0</v>
      </c>
      <c r="MEX116">
        <f t="shared" si="180"/>
        <v>0</v>
      </c>
      <c r="MEY116">
        <f t="shared" si="180"/>
        <v>0</v>
      </c>
      <c r="MEZ116">
        <f t="shared" si="180"/>
        <v>0</v>
      </c>
      <c r="MFA116">
        <f t="shared" si="180"/>
        <v>0</v>
      </c>
      <c r="MFB116">
        <f t="shared" si="180"/>
        <v>0</v>
      </c>
      <c r="MFC116">
        <f t="shared" si="180"/>
        <v>0</v>
      </c>
      <c r="MFD116">
        <f t="shared" si="180"/>
        <v>0</v>
      </c>
      <c r="MFE116">
        <f t="shared" si="180"/>
        <v>0</v>
      </c>
      <c r="MFF116">
        <f t="shared" si="180"/>
        <v>0</v>
      </c>
      <c r="MFG116">
        <f t="shared" si="180"/>
        <v>0</v>
      </c>
      <c r="MFH116">
        <f t="shared" si="180"/>
        <v>0</v>
      </c>
      <c r="MFI116">
        <f t="shared" si="180"/>
        <v>0</v>
      </c>
      <c r="MFJ116">
        <f t="shared" si="180"/>
        <v>0</v>
      </c>
      <c r="MFK116">
        <f t="shared" si="180"/>
        <v>0</v>
      </c>
      <c r="MFL116">
        <f t="shared" si="180"/>
        <v>0</v>
      </c>
      <c r="MFM116">
        <f t="shared" si="180"/>
        <v>0</v>
      </c>
      <c r="MFN116">
        <f t="shared" si="180"/>
        <v>0</v>
      </c>
      <c r="MFO116">
        <f t="shared" si="180"/>
        <v>0</v>
      </c>
      <c r="MFP116">
        <f t="shared" si="180"/>
        <v>0</v>
      </c>
      <c r="MFQ116">
        <f t="shared" si="180"/>
        <v>0</v>
      </c>
      <c r="MFR116">
        <f t="shared" si="180"/>
        <v>0</v>
      </c>
      <c r="MFS116">
        <f t="shared" si="180"/>
        <v>0</v>
      </c>
      <c r="MFT116">
        <f t="shared" si="180"/>
        <v>0</v>
      </c>
      <c r="MFU116">
        <f t="shared" si="180"/>
        <v>0</v>
      </c>
      <c r="MFV116">
        <f t="shared" si="180"/>
        <v>0</v>
      </c>
      <c r="MFW116">
        <f t="shared" si="180"/>
        <v>0</v>
      </c>
      <c r="MFX116">
        <f t="shared" si="180"/>
        <v>0</v>
      </c>
      <c r="MFY116">
        <f t="shared" si="180"/>
        <v>0</v>
      </c>
      <c r="MFZ116">
        <f t="shared" si="180"/>
        <v>0</v>
      </c>
      <c r="MGA116">
        <f t="shared" si="180"/>
        <v>0</v>
      </c>
      <c r="MGB116">
        <f t="shared" si="180"/>
        <v>0</v>
      </c>
      <c r="MGC116">
        <f t="shared" si="180"/>
        <v>0</v>
      </c>
      <c r="MGD116">
        <f t="shared" si="180"/>
        <v>0</v>
      </c>
      <c r="MGE116">
        <f t="shared" ref="MGE116:MIP116" si="181">MGE11</f>
        <v>0</v>
      </c>
      <c r="MGF116">
        <f t="shared" si="181"/>
        <v>0</v>
      </c>
      <c r="MGG116">
        <f t="shared" si="181"/>
        <v>0</v>
      </c>
      <c r="MGH116">
        <f t="shared" si="181"/>
        <v>0</v>
      </c>
      <c r="MGI116">
        <f t="shared" si="181"/>
        <v>0</v>
      </c>
      <c r="MGJ116">
        <f t="shared" si="181"/>
        <v>0</v>
      </c>
      <c r="MGK116">
        <f t="shared" si="181"/>
        <v>0</v>
      </c>
      <c r="MGL116">
        <f t="shared" si="181"/>
        <v>0</v>
      </c>
      <c r="MGM116">
        <f t="shared" si="181"/>
        <v>0</v>
      </c>
      <c r="MGN116">
        <f t="shared" si="181"/>
        <v>0</v>
      </c>
      <c r="MGO116">
        <f t="shared" si="181"/>
        <v>0</v>
      </c>
      <c r="MGP116">
        <f t="shared" si="181"/>
        <v>0</v>
      </c>
      <c r="MGQ116">
        <f t="shared" si="181"/>
        <v>0</v>
      </c>
      <c r="MGR116">
        <f t="shared" si="181"/>
        <v>0</v>
      </c>
      <c r="MGS116">
        <f t="shared" si="181"/>
        <v>0</v>
      </c>
      <c r="MGT116">
        <f t="shared" si="181"/>
        <v>0</v>
      </c>
      <c r="MGU116">
        <f t="shared" si="181"/>
        <v>0</v>
      </c>
      <c r="MGV116">
        <f t="shared" si="181"/>
        <v>0</v>
      </c>
      <c r="MGW116">
        <f t="shared" si="181"/>
        <v>0</v>
      </c>
      <c r="MGX116">
        <f t="shared" si="181"/>
        <v>0</v>
      </c>
      <c r="MGY116">
        <f t="shared" si="181"/>
        <v>0</v>
      </c>
      <c r="MGZ116">
        <f t="shared" si="181"/>
        <v>0</v>
      </c>
      <c r="MHA116">
        <f t="shared" si="181"/>
        <v>0</v>
      </c>
      <c r="MHB116">
        <f t="shared" si="181"/>
        <v>0</v>
      </c>
      <c r="MHC116">
        <f t="shared" si="181"/>
        <v>0</v>
      </c>
      <c r="MHD116">
        <f t="shared" si="181"/>
        <v>0</v>
      </c>
      <c r="MHE116">
        <f t="shared" si="181"/>
        <v>0</v>
      </c>
      <c r="MHF116">
        <f t="shared" si="181"/>
        <v>0</v>
      </c>
      <c r="MHG116">
        <f t="shared" si="181"/>
        <v>0</v>
      </c>
      <c r="MHH116">
        <f t="shared" si="181"/>
        <v>0</v>
      </c>
      <c r="MHI116">
        <f t="shared" si="181"/>
        <v>0</v>
      </c>
      <c r="MHJ116">
        <f t="shared" si="181"/>
        <v>0</v>
      </c>
      <c r="MHK116">
        <f t="shared" si="181"/>
        <v>0</v>
      </c>
      <c r="MHL116">
        <f t="shared" si="181"/>
        <v>0</v>
      </c>
      <c r="MHM116">
        <f t="shared" si="181"/>
        <v>0</v>
      </c>
      <c r="MHN116">
        <f t="shared" si="181"/>
        <v>0</v>
      </c>
      <c r="MHO116">
        <f t="shared" si="181"/>
        <v>0</v>
      </c>
      <c r="MHP116">
        <f t="shared" si="181"/>
        <v>0</v>
      </c>
      <c r="MHQ116">
        <f t="shared" si="181"/>
        <v>0</v>
      </c>
      <c r="MHR116">
        <f t="shared" si="181"/>
        <v>0</v>
      </c>
      <c r="MHS116">
        <f t="shared" si="181"/>
        <v>0</v>
      </c>
      <c r="MHT116">
        <f t="shared" si="181"/>
        <v>0</v>
      </c>
      <c r="MHU116">
        <f t="shared" si="181"/>
        <v>0</v>
      </c>
      <c r="MHV116">
        <f t="shared" si="181"/>
        <v>0</v>
      </c>
      <c r="MHW116">
        <f t="shared" si="181"/>
        <v>0</v>
      </c>
      <c r="MHX116">
        <f t="shared" si="181"/>
        <v>0</v>
      </c>
      <c r="MHY116">
        <f t="shared" si="181"/>
        <v>0</v>
      </c>
      <c r="MHZ116">
        <f t="shared" si="181"/>
        <v>0</v>
      </c>
      <c r="MIA116">
        <f t="shared" si="181"/>
        <v>0</v>
      </c>
      <c r="MIB116">
        <f t="shared" si="181"/>
        <v>0</v>
      </c>
      <c r="MIC116">
        <f t="shared" si="181"/>
        <v>0</v>
      </c>
      <c r="MID116">
        <f t="shared" si="181"/>
        <v>0</v>
      </c>
      <c r="MIE116">
        <f t="shared" si="181"/>
        <v>0</v>
      </c>
      <c r="MIF116">
        <f t="shared" si="181"/>
        <v>0</v>
      </c>
      <c r="MIG116">
        <f t="shared" si="181"/>
        <v>0</v>
      </c>
      <c r="MIH116">
        <f t="shared" si="181"/>
        <v>0</v>
      </c>
      <c r="MII116">
        <f t="shared" si="181"/>
        <v>0</v>
      </c>
      <c r="MIJ116">
        <f t="shared" si="181"/>
        <v>0</v>
      </c>
      <c r="MIK116">
        <f t="shared" si="181"/>
        <v>0</v>
      </c>
      <c r="MIL116">
        <f t="shared" si="181"/>
        <v>0</v>
      </c>
      <c r="MIM116">
        <f t="shared" si="181"/>
        <v>0</v>
      </c>
      <c r="MIN116">
        <f t="shared" si="181"/>
        <v>0</v>
      </c>
      <c r="MIO116">
        <f t="shared" si="181"/>
        <v>0</v>
      </c>
      <c r="MIP116">
        <f t="shared" si="181"/>
        <v>0</v>
      </c>
      <c r="MIQ116">
        <f t="shared" ref="MIQ116:MLB116" si="182">MIQ11</f>
        <v>0</v>
      </c>
      <c r="MIR116">
        <f t="shared" si="182"/>
        <v>0</v>
      </c>
      <c r="MIS116">
        <f t="shared" si="182"/>
        <v>0</v>
      </c>
      <c r="MIT116">
        <f t="shared" si="182"/>
        <v>0</v>
      </c>
      <c r="MIU116">
        <f t="shared" si="182"/>
        <v>0</v>
      </c>
      <c r="MIV116">
        <f t="shared" si="182"/>
        <v>0</v>
      </c>
      <c r="MIW116">
        <f t="shared" si="182"/>
        <v>0</v>
      </c>
      <c r="MIX116">
        <f t="shared" si="182"/>
        <v>0</v>
      </c>
      <c r="MIY116">
        <f t="shared" si="182"/>
        <v>0</v>
      </c>
      <c r="MIZ116">
        <f t="shared" si="182"/>
        <v>0</v>
      </c>
      <c r="MJA116">
        <f t="shared" si="182"/>
        <v>0</v>
      </c>
      <c r="MJB116">
        <f t="shared" si="182"/>
        <v>0</v>
      </c>
      <c r="MJC116">
        <f t="shared" si="182"/>
        <v>0</v>
      </c>
      <c r="MJD116">
        <f t="shared" si="182"/>
        <v>0</v>
      </c>
      <c r="MJE116">
        <f t="shared" si="182"/>
        <v>0</v>
      </c>
      <c r="MJF116">
        <f t="shared" si="182"/>
        <v>0</v>
      </c>
      <c r="MJG116">
        <f t="shared" si="182"/>
        <v>0</v>
      </c>
      <c r="MJH116">
        <f t="shared" si="182"/>
        <v>0</v>
      </c>
      <c r="MJI116">
        <f t="shared" si="182"/>
        <v>0</v>
      </c>
      <c r="MJJ116">
        <f t="shared" si="182"/>
        <v>0</v>
      </c>
      <c r="MJK116">
        <f t="shared" si="182"/>
        <v>0</v>
      </c>
      <c r="MJL116">
        <f t="shared" si="182"/>
        <v>0</v>
      </c>
      <c r="MJM116">
        <f t="shared" si="182"/>
        <v>0</v>
      </c>
      <c r="MJN116">
        <f t="shared" si="182"/>
        <v>0</v>
      </c>
      <c r="MJO116">
        <f t="shared" si="182"/>
        <v>0</v>
      </c>
      <c r="MJP116">
        <f t="shared" si="182"/>
        <v>0</v>
      </c>
      <c r="MJQ116">
        <f t="shared" si="182"/>
        <v>0</v>
      </c>
      <c r="MJR116">
        <f t="shared" si="182"/>
        <v>0</v>
      </c>
      <c r="MJS116">
        <f t="shared" si="182"/>
        <v>0</v>
      </c>
      <c r="MJT116">
        <f t="shared" si="182"/>
        <v>0</v>
      </c>
      <c r="MJU116">
        <f t="shared" si="182"/>
        <v>0</v>
      </c>
      <c r="MJV116">
        <f t="shared" si="182"/>
        <v>0</v>
      </c>
      <c r="MJW116">
        <f t="shared" si="182"/>
        <v>0</v>
      </c>
      <c r="MJX116">
        <f t="shared" si="182"/>
        <v>0</v>
      </c>
      <c r="MJY116">
        <f t="shared" si="182"/>
        <v>0</v>
      </c>
      <c r="MJZ116">
        <f t="shared" si="182"/>
        <v>0</v>
      </c>
      <c r="MKA116">
        <f t="shared" si="182"/>
        <v>0</v>
      </c>
      <c r="MKB116">
        <f t="shared" si="182"/>
        <v>0</v>
      </c>
      <c r="MKC116">
        <f t="shared" si="182"/>
        <v>0</v>
      </c>
      <c r="MKD116">
        <f t="shared" si="182"/>
        <v>0</v>
      </c>
      <c r="MKE116">
        <f t="shared" si="182"/>
        <v>0</v>
      </c>
      <c r="MKF116">
        <f t="shared" si="182"/>
        <v>0</v>
      </c>
      <c r="MKG116">
        <f t="shared" si="182"/>
        <v>0</v>
      </c>
      <c r="MKH116">
        <f t="shared" si="182"/>
        <v>0</v>
      </c>
      <c r="MKI116">
        <f t="shared" si="182"/>
        <v>0</v>
      </c>
      <c r="MKJ116">
        <f t="shared" si="182"/>
        <v>0</v>
      </c>
      <c r="MKK116">
        <f t="shared" si="182"/>
        <v>0</v>
      </c>
      <c r="MKL116">
        <f t="shared" si="182"/>
        <v>0</v>
      </c>
      <c r="MKM116">
        <f t="shared" si="182"/>
        <v>0</v>
      </c>
      <c r="MKN116">
        <f t="shared" si="182"/>
        <v>0</v>
      </c>
      <c r="MKO116">
        <f t="shared" si="182"/>
        <v>0</v>
      </c>
      <c r="MKP116">
        <f t="shared" si="182"/>
        <v>0</v>
      </c>
      <c r="MKQ116">
        <f t="shared" si="182"/>
        <v>0</v>
      </c>
      <c r="MKR116">
        <f t="shared" si="182"/>
        <v>0</v>
      </c>
      <c r="MKS116">
        <f t="shared" si="182"/>
        <v>0</v>
      </c>
      <c r="MKT116">
        <f t="shared" si="182"/>
        <v>0</v>
      </c>
      <c r="MKU116">
        <f t="shared" si="182"/>
        <v>0</v>
      </c>
      <c r="MKV116">
        <f t="shared" si="182"/>
        <v>0</v>
      </c>
      <c r="MKW116">
        <f t="shared" si="182"/>
        <v>0</v>
      </c>
      <c r="MKX116">
        <f t="shared" si="182"/>
        <v>0</v>
      </c>
      <c r="MKY116">
        <f t="shared" si="182"/>
        <v>0</v>
      </c>
      <c r="MKZ116">
        <f t="shared" si="182"/>
        <v>0</v>
      </c>
      <c r="MLA116">
        <f t="shared" si="182"/>
        <v>0</v>
      </c>
      <c r="MLB116">
        <f t="shared" si="182"/>
        <v>0</v>
      </c>
      <c r="MLC116">
        <f t="shared" ref="MLC116:MNN116" si="183">MLC11</f>
        <v>0</v>
      </c>
      <c r="MLD116">
        <f t="shared" si="183"/>
        <v>0</v>
      </c>
      <c r="MLE116">
        <f t="shared" si="183"/>
        <v>0</v>
      </c>
      <c r="MLF116">
        <f t="shared" si="183"/>
        <v>0</v>
      </c>
      <c r="MLG116">
        <f t="shared" si="183"/>
        <v>0</v>
      </c>
      <c r="MLH116">
        <f t="shared" si="183"/>
        <v>0</v>
      </c>
      <c r="MLI116">
        <f t="shared" si="183"/>
        <v>0</v>
      </c>
      <c r="MLJ116">
        <f t="shared" si="183"/>
        <v>0</v>
      </c>
      <c r="MLK116">
        <f t="shared" si="183"/>
        <v>0</v>
      </c>
      <c r="MLL116">
        <f t="shared" si="183"/>
        <v>0</v>
      </c>
      <c r="MLM116">
        <f t="shared" si="183"/>
        <v>0</v>
      </c>
      <c r="MLN116">
        <f t="shared" si="183"/>
        <v>0</v>
      </c>
      <c r="MLO116">
        <f t="shared" si="183"/>
        <v>0</v>
      </c>
      <c r="MLP116">
        <f t="shared" si="183"/>
        <v>0</v>
      </c>
      <c r="MLQ116">
        <f t="shared" si="183"/>
        <v>0</v>
      </c>
      <c r="MLR116">
        <f t="shared" si="183"/>
        <v>0</v>
      </c>
      <c r="MLS116">
        <f t="shared" si="183"/>
        <v>0</v>
      </c>
      <c r="MLT116">
        <f t="shared" si="183"/>
        <v>0</v>
      </c>
      <c r="MLU116">
        <f t="shared" si="183"/>
        <v>0</v>
      </c>
      <c r="MLV116">
        <f t="shared" si="183"/>
        <v>0</v>
      </c>
      <c r="MLW116">
        <f t="shared" si="183"/>
        <v>0</v>
      </c>
      <c r="MLX116">
        <f t="shared" si="183"/>
        <v>0</v>
      </c>
      <c r="MLY116">
        <f t="shared" si="183"/>
        <v>0</v>
      </c>
      <c r="MLZ116">
        <f t="shared" si="183"/>
        <v>0</v>
      </c>
      <c r="MMA116">
        <f t="shared" si="183"/>
        <v>0</v>
      </c>
      <c r="MMB116">
        <f t="shared" si="183"/>
        <v>0</v>
      </c>
      <c r="MMC116">
        <f t="shared" si="183"/>
        <v>0</v>
      </c>
      <c r="MMD116">
        <f t="shared" si="183"/>
        <v>0</v>
      </c>
      <c r="MME116">
        <f t="shared" si="183"/>
        <v>0</v>
      </c>
      <c r="MMF116">
        <f t="shared" si="183"/>
        <v>0</v>
      </c>
      <c r="MMG116">
        <f t="shared" si="183"/>
        <v>0</v>
      </c>
      <c r="MMH116">
        <f t="shared" si="183"/>
        <v>0</v>
      </c>
      <c r="MMI116">
        <f t="shared" si="183"/>
        <v>0</v>
      </c>
      <c r="MMJ116">
        <f t="shared" si="183"/>
        <v>0</v>
      </c>
      <c r="MMK116">
        <f t="shared" si="183"/>
        <v>0</v>
      </c>
      <c r="MML116">
        <f t="shared" si="183"/>
        <v>0</v>
      </c>
      <c r="MMM116">
        <f t="shared" si="183"/>
        <v>0</v>
      </c>
      <c r="MMN116">
        <f t="shared" si="183"/>
        <v>0</v>
      </c>
      <c r="MMO116">
        <f t="shared" si="183"/>
        <v>0</v>
      </c>
      <c r="MMP116">
        <f t="shared" si="183"/>
        <v>0</v>
      </c>
      <c r="MMQ116">
        <f t="shared" si="183"/>
        <v>0</v>
      </c>
      <c r="MMR116">
        <f t="shared" si="183"/>
        <v>0</v>
      </c>
      <c r="MMS116">
        <f t="shared" si="183"/>
        <v>0</v>
      </c>
      <c r="MMT116">
        <f t="shared" si="183"/>
        <v>0</v>
      </c>
      <c r="MMU116">
        <f t="shared" si="183"/>
        <v>0</v>
      </c>
      <c r="MMV116">
        <f t="shared" si="183"/>
        <v>0</v>
      </c>
      <c r="MMW116">
        <f t="shared" si="183"/>
        <v>0</v>
      </c>
      <c r="MMX116">
        <f t="shared" si="183"/>
        <v>0</v>
      </c>
      <c r="MMY116">
        <f t="shared" si="183"/>
        <v>0</v>
      </c>
      <c r="MMZ116">
        <f t="shared" si="183"/>
        <v>0</v>
      </c>
      <c r="MNA116">
        <f t="shared" si="183"/>
        <v>0</v>
      </c>
      <c r="MNB116">
        <f t="shared" si="183"/>
        <v>0</v>
      </c>
      <c r="MNC116">
        <f t="shared" si="183"/>
        <v>0</v>
      </c>
      <c r="MND116">
        <f t="shared" si="183"/>
        <v>0</v>
      </c>
      <c r="MNE116">
        <f t="shared" si="183"/>
        <v>0</v>
      </c>
      <c r="MNF116">
        <f t="shared" si="183"/>
        <v>0</v>
      </c>
      <c r="MNG116">
        <f t="shared" si="183"/>
        <v>0</v>
      </c>
      <c r="MNH116">
        <f t="shared" si="183"/>
        <v>0</v>
      </c>
      <c r="MNI116">
        <f t="shared" si="183"/>
        <v>0</v>
      </c>
      <c r="MNJ116">
        <f t="shared" si="183"/>
        <v>0</v>
      </c>
      <c r="MNK116">
        <f t="shared" si="183"/>
        <v>0</v>
      </c>
      <c r="MNL116">
        <f t="shared" si="183"/>
        <v>0</v>
      </c>
      <c r="MNM116">
        <f t="shared" si="183"/>
        <v>0</v>
      </c>
      <c r="MNN116">
        <f t="shared" si="183"/>
        <v>0</v>
      </c>
      <c r="MNO116">
        <f t="shared" ref="MNO116:MPZ116" si="184">MNO11</f>
        <v>0</v>
      </c>
      <c r="MNP116">
        <f t="shared" si="184"/>
        <v>0</v>
      </c>
      <c r="MNQ116">
        <f t="shared" si="184"/>
        <v>0</v>
      </c>
      <c r="MNR116">
        <f t="shared" si="184"/>
        <v>0</v>
      </c>
      <c r="MNS116">
        <f t="shared" si="184"/>
        <v>0</v>
      </c>
      <c r="MNT116">
        <f t="shared" si="184"/>
        <v>0</v>
      </c>
      <c r="MNU116">
        <f t="shared" si="184"/>
        <v>0</v>
      </c>
      <c r="MNV116">
        <f t="shared" si="184"/>
        <v>0</v>
      </c>
      <c r="MNW116">
        <f t="shared" si="184"/>
        <v>0</v>
      </c>
      <c r="MNX116">
        <f t="shared" si="184"/>
        <v>0</v>
      </c>
      <c r="MNY116">
        <f t="shared" si="184"/>
        <v>0</v>
      </c>
      <c r="MNZ116">
        <f t="shared" si="184"/>
        <v>0</v>
      </c>
      <c r="MOA116">
        <f t="shared" si="184"/>
        <v>0</v>
      </c>
      <c r="MOB116">
        <f t="shared" si="184"/>
        <v>0</v>
      </c>
      <c r="MOC116">
        <f t="shared" si="184"/>
        <v>0</v>
      </c>
      <c r="MOD116">
        <f t="shared" si="184"/>
        <v>0</v>
      </c>
      <c r="MOE116">
        <f t="shared" si="184"/>
        <v>0</v>
      </c>
      <c r="MOF116">
        <f t="shared" si="184"/>
        <v>0</v>
      </c>
      <c r="MOG116">
        <f t="shared" si="184"/>
        <v>0</v>
      </c>
      <c r="MOH116">
        <f t="shared" si="184"/>
        <v>0</v>
      </c>
      <c r="MOI116">
        <f t="shared" si="184"/>
        <v>0</v>
      </c>
      <c r="MOJ116">
        <f t="shared" si="184"/>
        <v>0</v>
      </c>
      <c r="MOK116">
        <f t="shared" si="184"/>
        <v>0</v>
      </c>
      <c r="MOL116">
        <f t="shared" si="184"/>
        <v>0</v>
      </c>
      <c r="MOM116">
        <f t="shared" si="184"/>
        <v>0</v>
      </c>
      <c r="MON116">
        <f t="shared" si="184"/>
        <v>0</v>
      </c>
      <c r="MOO116">
        <f t="shared" si="184"/>
        <v>0</v>
      </c>
      <c r="MOP116">
        <f t="shared" si="184"/>
        <v>0</v>
      </c>
      <c r="MOQ116">
        <f t="shared" si="184"/>
        <v>0</v>
      </c>
      <c r="MOR116">
        <f t="shared" si="184"/>
        <v>0</v>
      </c>
      <c r="MOS116">
        <f t="shared" si="184"/>
        <v>0</v>
      </c>
      <c r="MOT116">
        <f t="shared" si="184"/>
        <v>0</v>
      </c>
      <c r="MOU116">
        <f t="shared" si="184"/>
        <v>0</v>
      </c>
      <c r="MOV116">
        <f t="shared" si="184"/>
        <v>0</v>
      </c>
      <c r="MOW116">
        <f t="shared" si="184"/>
        <v>0</v>
      </c>
      <c r="MOX116">
        <f t="shared" si="184"/>
        <v>0</v>
      </c>
      <c r="MOY116">
        <f t="shared" si="184"/>
        <v>0</v>
      </c>
      <c r="MOZ116">
        <f t="shared" si="184"/>
        <v>0</v>
      </c>
      <c r="MPA116">
        <f t="shared" si="184"/>
        <v>0</v>
      </c>
      <c r="MPB116">
        <f t="shared" si="184"/>
        <v>0</v>
      </c>
      <c r="MPC116">
        <f t="shared" si="184"/>
        <v>0</v>
      </c>
      <c r="MPD116">
        <f t="shared" si="184"/>
        <v>0</v>
      </c>
      <c r="MPE116">
        <f t="shared" si="184"/>
        <v>0</v>
      </c>
      <c r="MPF116">
        <f t="shared" si="184"/>
        <v>0</v>
      </c>
      <c r="MPG116">
        <f t="shared" si="184"/>
        <v>0</v>
      </c>
      <c r="MPH116">
        <f t="shared" si="184"/>
        <v>0</v>
      </c>
      <c r="MPI116">
        <f t="shared" si="184"/>
        <v>0</v>
      </c>
      <c r="MPJ116">
        <f t="shared" si="184"/>
        <v>0</v>
      </c>
      <c r="MPK116">
        <f t="shared" si="184"/>
        <v>0</v>
      </c>
      <c r="MPL116">
        <f t="shared" si="184"/>
        <v>0</v>
      </c>
      <c r="MPM116">
        <f t="shared" si="184"/>
        <v>0</v>
      </c>
      <c r="MPN116">
        <f t="shared" si="184"/>
        <v>0</v>
      </c>
      <c r="MPO116">
        <f t="shared" si="184"/>
        <v>0</v>
      </c>
      <c r="MPP116">
        <f t="shared" si="184"/>
        <v>0</v>
      </c>
      <c r="MPQ116">
        <f t="shared" si="184"/>
        <v>0</v>
      </c>
      <c r="MPR116">
        <f t="shared" si="184"/>
        <v>0</v>
      </c>
      <c r="MPS116">
        <f t="shared" si="184"/>
        <v>0</v>
      </c>
      <c r="MPT116">
        <f t="shared" si="184"/>
        <v>0</v>
      </c>
      <c r="MPU116">
        <f t="shared" si="184"/>
        <v>0</v>
      </c>
      <c r="MPV116">
        <f t="shared" si="184"/>
        <v>0</v>
      </c>
      <c r="MPW116">
        <f t="shared" si="184"/>
        <v>0</v>
      </c>
      <c r="MPX116">
        <f t="shared" si="184"/>
        <v>0</v>
      </c>
      <c r="MPY116">
        <f t="shared" si="184"/>
        <v>0</v>
      </c>
      <c r="MPZ116">
        <f t="shared" si="184"/>
        <v>0</v>
      </c>
      <c r="MQA116">
        <f t="shared" ref="MQA116:MSL116" si="185">MQA11</f>
        <v>0</v>
      </c>
      <c r="MQB116">
        <f t="shared" si="185"/>
        <v>0</v>
      </c>
      <c r="MQC116">
        <f t="shared" si="185"/>
        <v>0</v>
      </c>
      <c r="MQD116">
        <f t="shared" si="185"/>
        <v>0</v>
      </c>
      <c r="MQE116">
        <f t="shared" si="185"/>
        <v>0</v>
      </c>
      <c r="MQF116">
        <f t="shared" si="185"/>
        <v>0</v>
      </c>
      <c r="MQG116">
        <f t="shared" si="185"/>
        <v>0</v>
      </c>
      <c r="MQH116">
        <f t="shared" si="185"/>
        <v>0</v>
      </c>
      <c r="MQI116">
        <f t="shared" si="185"/>
        <v>0</v>
      </c>
      <c r="MQJ116">
        <f t="shared" si="185"/>
        <v>0</v>
      </c>
      <c r="MQK116">
        <f t="shared" si="185"/>
        <v>0</v>
      </c>
      <c r="MQL116">
        <f t="shared" si="185"/>
        <v>0</v>
      </c>
      <c r="MQM116">
        <f t="shared" si="185"/>
        <v>0</v>
      </c>
      <c r="MQN116">
        <f t="shared" si="185"/>
        <v>0</v>
      </c>
      <c r="MQO116">
        <f t="shared" si="185"/>
        <v>0</v>
      </c>
      <c r="MQP116">
        <f t="shared" si="185"/>
        <v>0</v>
      </c>
      <c r="MQQ116">
        <f t="shared" si="185"/>
        <v>0</v>
      </c>
      <c r="MQR116">
        <f t="shared" si="185"/>
        <v>0</v>
      </c>
      <c r="MQS116">
        <f t="shared" si="185"/>
        <v>0</v>
      </c>
      <c r="MQT116">
        <f t="shared" si="185"/>
        <v>0</v>
      </c>
      <c r="MQU116">
        <f t="shared" si="185"/>
        <v>0</v>
      </c>
      <c r="MQV116">
        <f t="shared" si="185"/>
        <v>0</v>
      </c>
      <c r="MQW116">
        <f t="shared" si="185"/>
        <v>0</v>
      </c>
      <c r="MQX116">
        <f t="shared" si="185"/>
        <v>0</v>
      </c>
      <c r="MQY116">
        <f t="shared" si="185"/>
        <v>0</v>
      </c>
      <c r="MQZ116">
        <f t="shared" si="185"/>
        <v>0</v>
      </c>
      <c r="MRA116">
        <f t="shared" si="185"/>
        <v>0</v>
      </c>
      <c r="MRB116">
        <f t="shared" si="185"/>
        <v>0</v>
      </c>
      <c r="MRC116">
        <f t="shared" si="185"/>
        <v>0</v>
      </c>
      <c r="MRD116">
        <f t="shared" si="185"/>
        <v>0</v>
      </c>
      <c r="MRE116">
        <f t="shared" si="185"/>
        <v>0</v>
      </c>
      <c r="MRF116">
        <f t="shared" si="185"/>
        <v>0</v>
      </c>
      <c r="MRG116">
        <f t="shared" si="185"/>
        <v>0</v>
      </c>
      <c r="MRH116">
        <f t="shared" si="185"/>
        <v>0</v>
      </c>
      <c r="MRI116">
        <f t="shared" si="185"/>
        <v>0</v>
      </c>
      <c r="MRJ116">
        <f t="shared" si="185"/>
        <v>0</v>
      </c>
      <c r="MRK116">
        <f t="shared" si="185"/>
        <v>0</v>
      </c>
      <c r="MRL116">
        <f t="shared" si="185"/>
        <v>0</v>
      </c>
      <c r="MRM116">
        <f t="shared" si="185"/>
        <v>0</v>
      </c>
      <c r="MRN116">
        <f t="shared" si="185"/>
        <v>0</v>
      </c>
      <c r="MRO116">
        <f t="shared" si="185"/>
        <v>0</v>
      </c>
      <c r="MRP116">
        <f t="shared" si="185"/>
        <v>0</v>
      </c>
      <c r="MRQ116">
        <f t="shared" si="185"/>
        <v>0</v>
      </c>
      <c r="MRR116">
        <f t="shared" si="185"/>
        <v>0</v>
      </c>
      <c r="MRS116">
        <f t="shared" si="185"/>
        <v>0</v>
      </c>
      <c r="MRT116">
        <f t="shared" si="185"/>
        <v>0</v>
      </c>
      <c r="MRU116">
        <f t="shared" si="185"/>
        <v>0</v>
      </c>
      <c r="MRV116">
        <f t="shared" si="185"/>
        <v>0</v>
      </c>
      <c r="MRW116">
        <f t="shared" si="185"/>
        <v>0</v>
      </c>
      <c r="MRX116">
        <f t="shared" si="185"/>
        <v>0</v>
      </c>
      <c r="MRY116">
        <f t="shared" si="185"/>
        <v>0</v>
      </c>
      <c r="MRZ116">
        <f t="shared" si="185"/>
        <v>0</v>
      </c>
      <c r="MSA116">
        <f t="shared" si="185"/>
        <v>0</v>
      </c>
      <c r="MSB116">
        <f t="shared" si="185"/>
        <v>0</v>
      </c>
      <c r="MSC116">
        <f t="shared" si="185"/>
        <v>0</v>
      </c>
      <c r="MSD116">
        <f t="shared" si="185"/>
        <v>0</v>
      </c>
      <c r="MSE116">
        <f t="shared" si="185"/>
        <v>0</v>
      </c>
      <c r="MSF116">
        <f t="shared" si="185"/>
        <v>0</v>
      </c>
      <c r="MSG116">
        <f t="shared" si="185"/>
        <v>0</v>
      </c>
      <c r="MSH116">
        <f t="shared" si="185"/>
        <v>0</v>
      </c>
      <c r="MSI116">
        <f t="shared" si="185"/>
        <v>0</v>
      </c>
      <c r="MSJ116">
        <f t="shared" si="185"/>
        <v>0</v>
      </c>
      <c r="MSK116">
        <f t="shared" si="185"/>
        <v>0</v>
      </c>
      <c r="MSL116">
        <f t="shared" si="185"/>
        <v>0</v>
      </c>
      <c r="MSM116">
        <f t="shared" ref="MSM116:MUX116" si="186">MSM11</f>
        <v>0</v>
      </c>
      <c r="MSN116">
        <f t="shared" si="186"/>
        <v>0</v>
      </c>
      <c r="MSO116">
        <f t="shared" si="186"/>
        <v>0</v>
      </c>
      <c r="MSP116">
        <f t="shared" si="186"/>
        <v>0</v>
      </c>
      <c r="MSQ116">
        <f t="shared" si="186"/>
        <v>0</v>
      </c>
      <c r="MSR116">
        <f t="shared" si="186"/>
        <v>0</v>
      </c>
      <c r="MSS116">
        <f t="shared" si="186"/>
        <v>0</v>
      </c>
      <c r="MST116">
        <f t="shared" si="186"/>
        <v>0</v>
      </c>
      <c r="MSU116">
        <f t="shared" si="186"/>
        <v>0</v>
      </c>
      <c r="MSV116">
        <f t="shared" si="186"/>
        <v>0</v>
      </c>
      <c r="MSW116">
        <f t="shared" si="186"/>
        <v>0</v>
      </c>
      <c r="MSX116">
        <f t="shared" si="186"/>
        <v>0</v>
      </c>
      <c r="MSY116">
        <f t="shared" si="186"/>
        <v>0</v>
      </c>
      <c r="MSZ116">
        <f t="shared" si="186"/>
        <v>0</v>
      </c>
      <c r="MTA116">
        <f t="shared" si="186"/>
        <v>0</v>
      </c>
      <c r="MTB116">
        <f t="shared" si="186"/>
        <v>0</v>
      </c>
      <c r="MTC116">
        <f t="shared" si="186"/>
        <v>0</v>
      </c>
      <c r="MTD116">
        <f t="shared" si="186"/>
        <v>0</v>
      </c>
      <c r="MTE116">
        <f t="shared" si="186"/>
        <v>0</v>
      </c>
      <c r="MTF116">
        <f t="shared" si="186"/>
        <v>0</v>
      </c>
      <c r="MTG116">
        <f t="shared" si="186"/>
        <v>0</v>
      </c>
      <c r="MTH116">
        <f t="shared" si="186"/>
        <v>0</v>
      </c>
      <c r="MTI116">
        <f t="shared" si="186"/>
        <v>0</v>
      </c>
      <c r="MTJ116">
        <f t="shared" si="186"/>
        <v>0</v>
      </c>
      <c r="MTK116">
        <f t="shared" si="186"/>
        <v>0</v>
      </c>
      <c r="MTL116">
        <f t="shared" si="186"/>
        <v>0</v>
      </c>
      <c r="MTM116">
        <f t="shared" si="186"/>
        <v>0</v>
      </c>
      <c r="MTN116">
        <f t="shared" si="186"/>
        <v>0</v>
      </c>
      <c r="MTO116">
        <f t="shared" si="186"/>
        <v>0</v>
      </c>
      <c r="MTP116">
        <f t="shared" si="186"/>
        <v>0</v>
      </c>
      <c r="MTQ116">
        <f t="shared" si="186"/>
        <v>0</v>
      </c>
      <c r="MTR116">
        <f t="shared" si="186"/>
        <v>0</v>
      </c>
      <c r="MTS116">
        <f t="shared" si="186"/>
        <v>0</v>
      </c>
      <c r="MTT116">
        <f t="shared" si="186"/>
        <v>0</v>
      </c>
      <c r="MTU116">
        <f t="shared" si="186"/>
        <v>0</v>
      </c>
      <c r="MTV116">
        <f t="shared" si="186"/>
        <v>0</v>
      </c>
      <c r="MTW116">
        <f t="shared" si="186"/>
        <v>0</v>
      </c>
      <c r="MTX116">
        <f t="shared" si="186"/>
        <v>0</v>
      </c>
      <c r="MTY116">
        <f t="shared" si="186"/>
        <v>0</v>
      </c>
      <c r="MTZ116">
        <f t="shared" si="186"/>
        <v>0</v>
      </c>
      <c r="MUA116">
        <f t="shared" si="186"/>
        <v>0</v>
      </c>
      <c r="MUB116">
        <f t="shared" si="186"/>
        <v>0</v>
      </c>
      <c r="MUC116">
        <f t="shared" si="186"/>
        <v>0</v>
      </c>
      <c r="MUD116">
        <f t="shared" si="186"/>
        <v>0</v>
      </c>
      <c r="MUE116">
        <f t="shared" si="186"/>
        <v>0</v>
      </c>
      <c r="MUF116">
        <f t="shared" si="186"/>
        <v>0</v>
      </c>
      <c r="MUG116">
        <f t="shared" si="186"/>
        <v>0</v>
      </c>
      <c r="MUH116">
        <f t="shared" si="186"/>
        <v>0</v>
      </c>
      <c r="MUI116">
        <f t="shared" si="186"/>
        <v>0</v>
      </c>
      <c r="MUJ116">
        <f t="shared" si="186"/>
        <v>0</v>
      </c>
      <c r="MUK116">
        <f t="shared" si="186"/>
        <v>0</v>
      </c>
      <c r="MUL116">
        <f t="shared" si="186"/>
        <v>0</v>
      </c>
      <c r="MUM116">
        <f t="shared" si="186"/>
        <v>0</v>
      </c>
      <c r="MUN116">
        <f t="shared" si="186"/>
        <v>0</v>
      </c>
      <c r="MUO116">
        <f t="shared" si="186"/>
        <v>0</v>
      </c>
      <c r="MUP116">
        <f t="shared" si="186"/>
        <v>0</v>
      </c>
      <c r="MUQ116">
        <f t="shared" si="186"/>
        <v>0</v>
      </c>
      <c r="MUR116">
        <f t="shared" si="186"/>
        <v>0</v>
      </c>
      <c r="MUS116">
        <f t="shared" si="186"/>
        <v>0</v>
      </c>
      <c r="MUT116">
        <f t="shared" si="186"/>
        <v>0</v>
      </c>
      <c r="MUU116">
        <f t="shared" si="186"/>
        <v>0</v>
      </c>
      <c r="MUV116">
        <f t="shared" si="186"/>
        <v>0</v>
      </c>
      <c r="MUW116">
        <f t="shared" si="186"/>
        <v>0</v>
      </c>
      <c r="MUX116">
        <f t="shared" si="186"/>
        <v>0</v>
      </c>
      <c r="MUY116">
        <f t="shared" ref="MUY116:MXJ116" si="187">MUY11</f>
        <v>0</v>
      </c>
      <c r="MUZ116">
        <f t="shared" si="187"/>
        <v>0</v>
      </c>
      <c r="MVA116">
        <f t="shared" si="187"/>
        <v>0</v>
      </c>
      <c r="MVB116">
        <f t="shared" si="187"/>
        <v>0</v>
      </c>
      <c r="MVC116">
        <f t="shared" si="187"/>
        <v>0</v>
      </c>
      <c r="MVD116">
        <f t="shared" si="187"/>
        <v>0</v>
      </c>
      <c r="MVE116">
        <f t="shared" si="187"/>
        <v>0</v>
      </c>
      <c r="MVF116">
        <f t="shared" si="187"/>
        <v>0</v>
      </c>
      <c r="MVG116">
        <f t="shared" si="187"/>
        <v>0</v>
      </c>
      <c r="MVH116">
        <f t="shared" si="187"/>
        <v>0</v>
      </c>
      <c r="MVI116">
        <f t="shared" si="187"/>
        <v>0</v>
      </c>
      <c r="MVJ116">
        <f t="shared" si="187"/>
        <v>0</v>
      </c>
      <c r="MVK116">
        <f t="shared" si="187"/>
        <v>0</v>
      </c>
      <c r="MVL116">
        <f t="shared" si="187"/>
        <v>0</v>
      </c>
      <c r="MVM116">
        <f t="shared" si="187"/>
        <v>0</v>
      </c>
      <c r="MVN116">
        <f t="shared" si="187"/>
        <v>0</v>
      </c>
      <c r="MVO116">
        <f t="shared" si="187"/>
        <v>0</v>
      </c>
      <c r="MVP116">
        <f t="shared" si="187"/>
        <v>0</v>
      </c>
      <c r="MVQ116">
        <f t="shared" si="187"/>
        <v>0</v>
      </c>
      <c r="MVR116">
        <f t="shared" si="187"/>
        <v>0</v>
      </c>
      <c r="MVS116">
        <f t="shared" si="187"/>
        <v>0</v>
      </c>
      <c r="MVT116">
        <f t="shared" si="187"/>
        <v>0</v>
      </c>
      <c r="MVU116">
        <f t="shared" si="187"/>
        <v>0</v>
      </c>
      <c r="MVV116">
        <f t="shared" si="187"/>
        <v>0</v>
      </c>
      <c r="MVW116">
        <f t="shared" si="187"/>
        <v>0</v>
      </c>
      <c r="MVX116">
        <f t="shared" si="187"/>
        <v>0</v>
      </c>
      <c r="MVY116">
        <f t="shared" si="187"/>
        <v>0</v>
      </c>
      <c r="MVZ116">
        <f t="shared" si="187"/>
        <v>0</v>
      </c>
      <c r="MWA116">
        <f t="shared" si="187"/>
        <v>0</v>
      </c>
      <c r="MWB116">
        <f t="shared" si="187"/>
        <v>0</v>
      </c>
      <c r="MWC116">
        <f t="shared" si="187"/>
        <v>0</v>
      </c>
      <c r="MWD116">
        <f t="shared" si="187"/>
        <v>0</v>
      </c>
      <c r="MWE116">
        <f t="shared" si="187"/>
        <v>0</v>
      </c>
      <c r="MWF116">
        <f t="shared" si="187"/>
        <v>0</v>
      </c>
      <c r="MWG116">
        <f t="shared" si="187"/>
        <v>0</v>
      </c>
      <c r="MWH116">
        <f t="shared" si="187"/>
        <v>0</v>
      </c>
      <c r="MWI116">
        <f t="shared" si="187"/>
        <v>0</v>
      </c>
      <c r="MWJ116">
        <f t="shared" si="187"/>
        <v>0</v>
      </c>
      <c r="MWK116">
        <f t="shared" si="187"/>
        <v>0</v>
      </c>
      <c r="MWL116">
        <f t="shared" si="187"/>
        <v>0</v>
      </c>
      <c r="MWM116">
        <f t="shared" si="187"/>
        <v>0</v>
      </c>
      <c r="MWN116">
        <f t="shared" si="187"/>
        <v>0</v>
      </c>
      <c r="MWO116">
        <f t="shared" si="187"/>
        <v>0</v>
      </c>
      <c r="MWP116">
        <f t="shared" si="187"/>
        <v>0</v>
      </c>
      <c r="MWQ116">
        <f t="shared" si="187"/>
        <v>0</v>
      </c>
      <c r="MWR116">
        <f t="shared" si="187"/>
        <v>0</v>
      </c>
      <c r="MWS116">
        <f t="shared" si="187"/>
        <v>0</v>
      </c>
      <c r="MWT116">
        <f t="shared" si="187"/>
        <v>0</v>
      </c>
      <c r="MWU116">
        <f t="shared" si="187"/>
        <v>0</v>
      </c>
      <c r="MWV116">
        <f t="shared" si="187"/>
        <v>0</v>
      </c>
      <c r="MWW116">
        <f t="shared" si="187"/>
        <v>0</v>
      </c>
      <c r="MWX116">
        <f t="shared" si="187"/>
        <v>0</v>
      </c>
      <c r="MWY116">
        <f t="shared" si="187"/>
        <v>0</v>
      </c>
      <c r="MWZ116">
        <f t="shared" si="187"/>
        <v>0</v>
      </c>
      <c r="MXA116">
        <f t="shared" si="187"/>
        <v>0</v>
      </c>
      <c r="MXB116">
        <f t="shared" si="187"/>
        <v>0</v>
      </c>
      <c r="MXC116">
        <f t="shared" si="187"/>
        <v>0</v>
      </c>
      <c r="MXD116">
        <f t="shared" si="187"/>
        <v>0</v>
      </c>
      <c r="MXE116">
        <f t="shared" si="187"/>
        <v>0</v>
      </c>
      <c r="MXF116">
        <f t="shared" si="187"/>
        <v>0</v>
      </c>
      <c r="MXG116">
        <f t="shared" si="187"/>
        <v>0</v>
      </c>
      <c r="MXH116">
        <f t="shared" si="187"/>
        <v>0</v>
      </c>
      <c r="MXI116">
        <f t="shared" si="187"/>
        <v>0</v>
      </c>
      <c r="MXJ116">
        <f t="shared" si="187"/>
        <v>0</v>
      </c>
      <c r="MXK116">
        <f t="shared" ref="MXK116:MZV116" si="188">MXK11</f>
        <v>0</v>
      </c>
      <c r="MXL116">
        <f t="shared" si="188"/>
        <v>0</v>
      </c>
      <c r="MXM116">
        <f t="shared" si="188"/>
        <v>0</v>
      </c>
      <c r="MXN116">
        <f t="shared" si="188"/>
        <v>0</v>
      </c>
      <c r="MXO116">
        <f t="shared" si="188"/>
        <v>0</v>
      </c>
      <c r="MXP116">
        <f t="shared" si="188"/>
        <v>0</v>
      </c>
      <c r="MXQ116">
        <f t="shared" si="188"/>
        <v>0</v>
      </c>
      <c r="MXR116">
        <f t="shared" si="188"/>
        <v>0</v>
      </c>
      <c r="MXS116">
        <f t="shared" si="188"/>
        <v>0</v>
      </c>
      <c r="MXT116">
        <f t="shared" si="188"/>
        <v>0</v>
      </c>
      <c r="MXU116">
        <f t="shared" si="188"/>
        <v>0</v>
      </c>
      <c r="MXV116">
        <f t="shared" si="188"/>
        <v>0</v>
      </c>
      <c r="MXW116">
        <f t="shared" si="188"/>
        <v>0</v>
      </c>
      <c r="MXX116">
        <f t="shared" si="188"/>
        <v>0</v>
      </c>
      <c r="MXY116">
        <f t="shared" si="188"/>
        <v>0</v>
      </c>
      <c r="MXZ116">
        <f t="shared" si="188"/>
        <v>0</v>
      </c>
      <c r="MYA116">
        <f t="shared" si="188"/>
        <v>0</v>
      </c>
      <c r="MYB116">
        <f t="shared" si="188"/>
        <v>0</v>
      </c>
      <c r="MYC116">
        <f t="shared" si="188"/>
        <v>0</v>
      </c>
      <c r="MYD116">
        <f t="shared" si="188"/>
        <v>0</v>
      </c>
      <c r="MYE116">
        <f t="shared" si="188"/>
        <v>0</v>
      </c>
      <c r="MYF116">
        <f t="shared" si="188"/>
        <v>0</v>
      </c>
      <c r="MYG116">
        <f t="shared" si="188"/>
        <v>0</v>
      </c>
      <c r="MYH116">
        <f t="shared" si="188"/>
        <v>0</v>
      </c>
      <c r="MYI116">
        <f t="shared" si="188"/>
        <v>0</v>
      </c>
      <c r="MYJ116">
        <f t="shared" si="188"/>
        <v>0</v>
      </c>
      <c r="MYK116">
        <f t="shared" si="188"/>
        <v>0</v>
      </c>
      <c r="MYL116">
        <f t="shared" si="188"/>
        <v>0</v>
      </c>
      <c r="MYM116">
        <f t="shared" si="188"/>
        <v>0</v>
      </c>
      <c r="MYN116">
        <f t="shared" si="188"/>
        <v>0</v>
      </c>
      <c r="MYO116">
        <f t="shared" si="188"/>
        <v>0</v>
      </c>
      <c r="MYP116">
        <f t="shared" si="188"/>
        <v>0</v>
      </c>
      <c r="MYQ116">
        <f t="shared" si="188"/>
        <v>0</v>
      </c>
      <c r="MYR116">
        <f t="shared" si="188"/>
        <v>0</v>
      </c>
      <c r="MYS116">
        <f t="shared" si="188"/>
        <v>0</v>
      </c>
      <c r="MYT116">
        <f t="shared" si="188"/>
        <v>0</v>
      </c>
      <c r="MYU116">
        <f t="shared" si="188"/>
        <v>0</v>
      </c>
      <c r="MYV116">
        <f t="shared" si="188"/>
        <v>0</v>
      </c>
      <c r="MYW116">
        <f t="shared" si="188"/>
        <v>0</v>
      </c>
      <c r="MYX116">
        <f t="shared" si="188"/>
        <v>0</v>
      </c>
      <c r="MYY116">
        <f t="shared" si="188"/>
        <v>0</v>
      </c>
      <c r="MYZ116">
        <f t="shared" si="188"/>
        <v>0</v>
      </c>
      <c r="MZA116">
        <f t="shared" si="188"/>
        <v>0</v>
      </c>
      <c r="MZB116">
        <f t="shared" si="188"/>
        <v>0</v>
      </c>
      <c r="MZC116">
        <f t="shared" si="188"/>
        <v>0</v>
      </c>
      <c r="MZD116">
        <f t="shared" si="188"/>
        <v>0</v>
      </c>
      <c r="MZE116">
        <f t="shared" si="188"/>
        <v>0</v>
      </c>
      <c r="MZF116">
        <f t="shared" si="188"/>
        <v>0</v>
      </c>
      <c r="MZG116">
        <f t="shared" si="188"/>
        <v>0</v>
      </c>
      <c r="MZH116">
        <f t="shared" si="188"/>
        <v>0</v>
      </c>
      <c r="MZI116">
        <f t="shared" si="188"/>
        <v>0</v>
      </c>
      <c r="MZJ116">
        <f t="shared" si="188"/>
        <v>0</v>
      </c>
      <c r="MZK116">
        <f t="shared" si="188"/>
        <v>0</v>
      </c>
      <c r="MZL116">
        <f t="shared" si="188"/>
        <v>0</v>
      </c>
      <c r="MZM116">
        <f t="shared" si="188"/>
        <v>0</v>
      </c>
      <c r="MZN116">
        <f t="shared" si="188"/>
        <v>0</v>
      </c>
      <c r="MZO116">
        <f t="shared" si="188"/>
        <v>0</v>
      </c>
      <c r="MZP116">
        <f t="shared" si="188"/>
        <v>0</v>
      </c>
      <c r="MZQ116">
        <f t="shared" si="188"/>
        <v>0</v>
      </c>
      <c r="MZR116">
        <f t="shared" si="188"/>
        <v>0</v>
      </c>
      <c r="MZS116">
        <f t="shared" si="188"/>
        <v>0</v>
      </c>
      <c r="MZT116">
        <f t="shared" si="188"/>
        <v>0</v>
      </c>
      <c r="MZU116">
        <f t="shared" si="188"/>
        <v>0</v>
      </c>
      <c r="MZV116">
        <f t="shared" si="188"/>
        <v>0</v>
      </c>
      <c r="MZW116">
        <f t="shared" ref="MZW116:NCH116" si="189">MZW11</f>
        <v>0</v>
      </c>
      <c r="MZX116">
        <f t="shared" si="189"/>
        <v>0</v>
      </c>
      <c r="MZY116">
        <f t="shared" si="189"/>
        <v>0</v>
      </c>
      <c r="MZZ116">
        <f t="shared" si="189"/>
        <v>0</v>
      </c>
      <c r="NAA116">
        <f t="shared" si="189"/>
        <v>0</v>
      </c>
      <c r="NAB116">
        <f t="shared" si="189"/>
        <v>0</v>
      </c>
      <c r="NAC116">
        <f t="shared" si="189"/>
        <v>0</v>
      </c>
      <c r="NAD116">
        <f t="shared" si="189"/>
        <v>0</v>
      </c>
      <c r="NAE116">
        <f t="shared" si="189"/>
        <v>0</v>
      </c>
      <c r="NAF116">
        <f t="shared" si="189"/>
        <v>0</v>
      </c>
      <c r="NAG116">
        <f t="shared" si="189"/>
        <v>0</v>
      </c>
      <c r="NAH116">
        <f t="shared" si="189"/>
        <v>0</v>
      </c>
      <c r="NAI116">
        <f t="shared" si="189"/>
        <v>0</v>
      </c>
      <c r="NAJ116">
        <f t="shared" si="189"/>
        <v>0</v>
      </c>
      <c r="NAK116">
        <f t="shared" si="189"/>
        <v>0</v>
      </c>
      <c r="NAL116">
        <f t="shared" si="189"/>
        <v>0</v>
      </c>
      <c r="NAM116">
        <f t="shared" si="189"/>
        <v>0</v>
      </c>
      <c r="NAN116">
        <f t="shared" si="189"/>
        <v>0</v>
      </c>
      <c r="NAO116">
        <f t="shared" si="189"/>
        <v>0</v>
      </c>
      <c r="NAP116">
        <f t="shared" si="189"/>
        <v>0</v>
      </c>
      <c r="NAQ116">
        <f t="shared" si="189"/>
        <v>0</v>
      </c>
      <c r="NAR116">
        <f t="shared" si="189"/>
        <v>0</v>
      </c>
      <c r="NAS116">
        <f t="shared" si="189"/>
        <v>0</v>
      </c>
      <c r="NAT116">
        <f t="shared" si="189"/>
        <v>0</v>
      </c>
      <c r="NAU116">
        <f t="shared" si="189"/>
        <v>0</v>
      </c>
      <c r="NAV116">
        <f t="shared" si="189"/>
        <v>0</v>
      </c>
      <c r="NAW116">
        <f t="shared" si="189"/>
        <v>0</v>
      </c>
      <c r="NAX116">
        <f t="shared" si="189"/>
        <v>0</v>
      </c>
      <c r="NAY116">
        <f t="shared" si="189"/>
        <v>0</v>
      </c>
      <c r="NAZ116">
        <f t="shared" si="189"/>
        <v>0</v>
      </c>
      <c r="NBA116">
        <f t="shared" si="189"/>
        <v>0</v>
      </c>
      <c r="NBB116">
        <f t="shared" si="189"/>
        <v>0</v>
      </c>
      <c r="NBC116">
        <f t="shared" si="189"/>
        <v>0</v>
      </c>
      <c r="NBD116">
        <f t="shared" si="189"/>
        <v>0</v>
      </c>
      <c r="NBE116">
        <f t="shared" si="189"/>
        <v>0</v>
      </c>
      <c r="NBF116">
        <f t="shared" si="189"/>
        <v>0</v>
      </c>
      <c r="NBG116">
        <f t="shared" si="189"/>
        <v>0</v>
      </c>
      <c r="NBH116">
        <f t="shared" si="189"/>
        <v>0</v>
      </c>
      <c r="NBI116">
        <f t="shared" si="189"/>
        <v>0</v>
      </c>
      <c r="NBJ116">
        <f t="shared" si="189"/>
        <v>0</v>
      </c>
      <c r="NBK116">
        <f t="shared" si="189"/>
        <v>0</v>
      </c>
      <c r="NBL116">
        <f t="shared" si="189"/>
        <v>0</v>
      </c>
      <c r="NBM116">
        <f t="shared" si="189"/>
        <v>0</v>
      </c>
      <c r="NBN116">
        <f t="shared" si="189"/>
        <v>0</v>
      </c>
      <c r="NBO116">
        <f t="shared" si="189"/>
        <v>0</v>
      </c>
      <c r="NBP116">
        <f t="shared" si="189"/>
        <v>0</v>
      </c>
      <c r="NBQ116">
        <f t="shared" si="189"/>
        <v>0</v>
      </c>
      <c r="NBR116">
        <f t="shared" si="189"/>
        <v>0</v>
      </c>
      <c r="NBS116">
        <f t="shared" si="189"/>
        <v>0</v>
      </c>
      <c r="NBT116">
        <f t="shared" si="189"/>
        <v>0</v>
      </c>
      <c r="NBU116">
        <f t="shared" si="189"/>
        <v>0</v>
      </c>
      <c r="NBV116">
        <f t="shared" si="189"/>
        <v>0</v>
      </c>
      <c r="NBW116">
        <f t="shared" si="189"/>
        <v>0</v>
      </c>
      <c r="NBX116">
        <f t="shared" si="189"/>
        <v>0</v>
      </c>
      <c r="NBY116">
        <f t="shared" si="189"/>
        <v>0</v>
      </c>
      <c r="NBZ116">
        <f t="shared" si="189"/>
        <v>0</v>
      </c>
      <c r="NCA116">
        <f t="shared" si="189"/>
        <v>0</v>
      </c>
      <c r="NCB116">
        <f t="shared" si="189"/>
        <v>0</v>
      </c>
      <c r="NCC116">
        <f t="shared" si="189"/>
        <v>0</v>
      </c>
      <c r="NCD116">
        <f t="shared" si="189"/>
        <v>0</v>
      </c>
      <c r="NCE116">
        <f t="shared" si="189"/>
        <v>0</v>
      </c>
      <c r="NCF116">
        <f t="shared" si="189"/>
        <v>0</v>
      </c>
      <c r="NCG116">
        <f t="shared" si="189"/>
        <v>0</v>
      </c>
      <c r="NCH116">
        <f t="shared" si="189"/>
        <v>0</v>
      </c>
      <c r="NCI116">
        <f t="shared" ref="NCI116:NET116" si="190">NCI11</f>
        <v>0</v>
      </c>
      <c r="NCJ116">
        <f t="shared" si="190"/>
        <v>0</v>
      </c>
      <c r="NCK116">
        <f t="shared" si="190"/>
        <v>0</v>
      </c>
      <c r="NCL116">
        <f t="shared" si="190"/>
        <v>0</v>
      </c>
      <c r="NCM116">
        <f t="shared" si="190"/>
        <v>0</v>
      </c>
      <c r="NCN116">
        <f t="shared" si="190"/>
        <v>0</v>
      </c>
      <c r="NCO116">
        <f t="shared" si="190"/>
        <v>0</v>
      </c>
      <c r="NCP116">
        <f t="shared" si="190"/>
        <v>0</v>
      </c>
      <c r="NCQ116">
        <f t="shared" si="190"/>
        <v>0</v>
      </c>
      <c r="NCR116">
        <f t="shared" si="190"/>
        <v>0</v>
      </c>
      <c r="NCS116">
        <f t="shared" si="190"/>
        <v>0</v>
      </c>
      <c r="NCT116">
        <f t="shared" si="190"/>
        <v>0</v>
      </c>
      <c r="NCU116">
        <f t="shared" si="190"/>
        <v>0</v>
      </c>
      <c r="NCV116">
        <f t="shared" si="190"/>
        <v>0</v>
      </c>
      <c r="NCW116">
        <f t="shared" si="190"/>
        <v>0</v>
      </c>
      <c r="NCX116">
        <f t="shared" si="190"/>
        <v>0</v>
      </c>
      <c r="NCY116">
        <f t="shared" si="190"/>
        <v>0</v>
      </c>
      <c r="NCZ116">
        <f t="shared" si="190"/>
        <v>0</v>
      </c>
      <c r="NDA116">
        <f t="shared" si="190"/>
        <v>0</v>
      </c>
      <c r="NDB116">
        <f t="shared" si="190"/>
        <v>0</v>
      </c>
      <c r="NDC116">
        <f t="shared" si="190"/>
        <v>0</v>
      </c>
      <c r="NDD116">
        <f t="shared" si="190"/>
        <v>0</v>
      </c>
      <c r="NDE116">
        <f t="shared" si="190"/>
        <v>0</v>
      </c>
      <c r="NDF116">
        <f t="shared" si="190"/>
        <v>0</v>
      </c>
      <c r="NDG116">
        <f t="shared" si="190"/>
        <v>0</v>
      </c>
      <c r="NDH116">
        <f t="shared" si="190"/>
        <v>0</v>
      </c>
      <c r="NDI116">
        <f t="shared" si="190"/>
        <v>0</v>
      </c>
      <c r="NDJ116">
        <f t="shared" si="190"/>
        <v>0</v>
      </c>
      <c r="NDK116">
        <f t="shared" si="190"/>
        <v>0</v>
      </c>
      <c r="NDL116">
        <f t="shared" si="190"/>
        <v>0</v>
      </c>
      <c r="NDM116">
        <f t="shared" si="190"/>
        <v>0</v>
      </c>
      <c r="NDN116">
        <f t="shared" si="190"/>
        <v>0</v>
      </c>
      <c r="NDO116">
        <f t="shared" si="190"/>
        <v>0</v>
      </c>
      <c r="NDP116">
        <f t="shared" si="190"/>
        <v>0</v>
      </c>
      <c r="NDQ116">
        <f t="shared" si="190"/>
        <v>0</v>
      </c>
      <c r="NDR116">
        <f t="shared" si="190"/>
        <v>0</v>
      </c>
      <c r="NDS116">
        <f t="shared" si="190"/>
        <v>0</v>
      </c>
      <c r="NDT116">
        <f t="shared" si="190"/>
        <v>0</v>
      </c>
      <c r="NDU116">
        <f t="shared" si="190"/>
        <v>0</v>
      </c>
      <c r="NDV116">
        <f t="shared" si="190"/>
        <v>0</v>
      </c>
      <c r="NDW116">
        <f t="shared" si="190"/>
        <v>0</v>
      </c>
      <c r="NDX116">
        <f t="shared" si="190"/>
        <v>0</v>
      </c>
      <c r="NDY116">
        <f t="shared" si="190"/>
        <v>0</v>
      </c>
      <c r="NDZ116">
        <f t="shared" si="190"/>
        <v>0</v>
      </c>
      <c r="NEA116">
        <f t="shared" si="190"/>
        <v>0</v>
      </c>
      <c r="NEB116">
        <f t="shared" si="190"/>
        <v>0</v>
      </c>
      <c r="NEC116">
        <f t="shared" si="190"/>
        <v>0</v>
      </c>
      <c r="NED116">
        <f t="shared" si="190"/>
        <v>0</v>
      </c>
      <c r="NEE116">
        <f t="shared" si="190"/>
        <v>0</v>
      </c>
      <c r="NEF116">
        <f t="shared" si="190"/>
        <v>0</v>
      </c>
      <c r="NEG116">
        <f t="shared" si="190"/>
        <v>0</v>
      </c>
      <c r="NEH116">
        <f t="shared" si="190"/>
        <v>0</v>
      </c>
      <c r="NEI116">
        <f t="shared" si="190"/>
        <v>0</v>
      </c>
      <c r="NEJ116">
        <f t="shared" si="190"/>
        <v>0</v>
      </c>
      <c r="NEK116">
        <f t="shared" si="190"/>
        <v>0</v>
      </c>
      <c r="NEL116">
        <f t="shared" si="190"/>
        <v>0</v>
      </c>
      <c r="NEM116">
        <f t="shared" si="190"/>
        <v>0</v>
      </c>
      <c r="NEN116">
        <f t="shared" si="190"/>
        <v>0</v>
      </c>
      <c r="NEO116">
        <f t="shared" si="190"/>
        <v>0</v>
      </c>
      <c r="NEP116">
        <f t="shared" si="190"/>
        <v>0</v>
      </c>
      <c r="NEQ116">
        <f t="shared" si="190"/>
        <v>0</v>
      </c>
      <c r="NER116">
        <f t="shared" si="190"/>
        <v>0</v>
      </c>
      <c r="NES116">
        <f t="shared" si="190"/>
        <v>0</v>
      </c>
      <c r="NET116">
        <f t="shared" si="190"/>
        <v>0</v>
      </c>
      <c r="NEU116">
        <f t="shared" ref="NEU116:NHF116" si="191">NEU11</f>
        <v>0</v>
      </c>
      <c r="NEV116">
        <f t="shared" si="191"/>
        <v>0</v>
      </c>
      <c r="NEW116">
        <f t="shared" si="191"/>
        <v>0</v>
      </c>
      <c r="NEX116">
        <f t="shared" si="191"/>
        <v>0</v>
      </c>
      <c r="NEY116">
        <f t="shared" si="191"/>
        <v>0</v>
      </c>
      <c r="NEZ116">
        <f t="shared" si="191"/>
        <v>0</v>
      </c>
      <c r="NFA116">
        <f t="shared" si="191"/>
        <v>0</v>
      </c>
      <c r="NFB116">
        <f t="shared" si="191"/>
        <v>0</v>
      </c>
      <c r="NFC116">
        <f t="shared" si="191"/>
        <v>0</v>
      </c>
      <c r="NFD116">
        <f t="shared" si="191"/>
        <v>0</v>
      </c>
      <c r="NFE116">
        <f t="shared" si="191"/>
        <v>0</v>
      </c>
      <c r="NFF116">
        <f t="shared" si="191"/>
        <v>0</v>
      </c>
      <c r="NFG116">
        <f t="shared" si="191"/>
        <v>0</v>
      </c>
      <c r="NFH116">
        <f t="shared" si="191"/>
        <v>0</v>
      </c>
      <c r="NFI116">
        <f t="shared" si="191"/>
        <v>0</v>
      </c>
      <c r="NFJ116">
        <f t="shared" si="191"/>
        <v>0</v>
      </c>
      <c r="NFK116">
        <f t="shared" si="191"/>
        <v>0</v>
      </c>
      <c r="NFL116">
        <f t="shared" si="191"/>
        <v>0</v>
      </c>
      <c r="NFM116">
        <f t="shared" si="191"/>
        <v>0</v>
      </c>
      <c r="NFN116">
        <f t="shared" si="191"/>
        <v>0</v>
      </c>
      <c r="NFO116">
        <f t="shared" si="191"/>
        <v>0</v>
      </c>
      <c r="NFP116">
        <f t="shared" si="191"/>
        <v>0</v>
      </c>
      <c r="NFQ116">
        <f t="shared" si="191"/>
        <v>0</v>
      </c>
      <c r="NFR116">
        <f t="shared" si="191"/>
        <v>0</v>
      </c>
      <c r="NFS116">
        <f t="shared" si="191"/>
        <v>0</v>
      </c>
      <c r="NFT116">
        <f t="shared" si="191"/>
        <v>0</v>
      </c>
      <c r="NFU116">
        <f t="shared" si="191"/>
        <v>0</v>
      </c>
      <c r="NFV116">
        <f t="shared" si="191"/>
        <v>0</v>
      </c>
      <c r="NFW116">
        <f t="shared" si="191"/>
        <v>0</v>
      </c>
      <c r="NFX116">
        <f t="shared" si="191"/>
        <v>0</v>
      </c>
      <c r="NFY116">
        <f t="shared" si="191"/>
        <v>0</v>
      </c>
      <c r="NFZ116">
        <f t="shared" si="191"/>
        <v>0</v>
      </c>
      <c r="NGA116">
        <f t="shared" si="191"/>
        <v>0</v>
      </c>
      <c r="NGB116">
        <f t="shared" si="191"/>
        <v>0</v>
      </c>
      <c r="NGC116">
        <f t="shared" si="191"/>
        <v>0</v>
      </c>
      <c r="NGD116">
        <f t="shared" si="191"/>
        <v>0</v>
      </c>
      <c r="NGE116">
        <f t="shared" si="191"/>
        <v>0</v>
      </c>
      <c r="NGF116">
        <f t="shared" si="191"/>
        <v>0</v>
      </c>
      <c r="NGG116">
        <f t="shared" si="191"/>
        <v>0</v>
      </c>
      <c r="NGH116">
        <f t="shared" si="191"/>
        <v>0</v>
      </c>
      <c r="NGI116">
        <f t="shared" si="191"/>
        <v>0</v>
      </c>
      <c r="NGJ116">
        <f t="shared" si="191"/>
        <v>0</v>
      </c>
      <c r="NGK116">
        <f t="shared" si="191"/>
        <v>0</v>
      </c>
      <c r="NGL116">
        <f t="shared" si="191"/>
        <v>0</v>
      </c>
      <c r="NGM116">
        <f t="shared" si="191"/>
        <v>0</v>
      </c>
      <c r="NGN116">
        <f t="shared" si="191"/>
        <v>0</v>
      </c>
      <c r="NGO116">
        <f t="shared" si="191"/>
        <v>0</v>
      </c>
      <c r="NGP116">
        <f t="shared" si="191"/>
        <v>0</v>
      </c>
      <c r="NGQ116">
        <f t="shared" si="191"/>
        <v>0</v>
      </c>
      <c r="NGR116">
        <f t="shared" si="191"/>
        <v>0</v>
      </c>
      <c r="NGS116">
        <f t="shared" si="191"/>
        <v>0</v>
      </c>
      <c r="NGT116">
        <f t="shared" si="191"/>
        <v>0</v>
      </c>
      <c r="NGU116">
        <f t="shared" si="191"/>
        <v>0</v>
      </c>
      <c r="NGV116">
        <f t="shared" si="191"/>
        <v>0</v>
      </c>
      <c r="NGW116">
        <f t="shared" si="191"/>
        <v>0</v>
      </c>
      <c r="NGX116">
        <f t="shared" si="191"/>
        <v>0</v>
      </c>
      <c r="NGY116">
        <f t="shared" si="191"/>
        <v>0</v>
      </c>
      <c r="NGZ116">
        <f t="shared" si="191"/>
        <v>0</v>
      </c>
      <c r="NHA116">
        <f t="shared" si="191"/>
        <v>0</v>
      </c>
      <c r="NHB116">
        <f t="shared" si="191"/>
        <v>0</v>
      </c>
      <c r="NHC116">
        <f t="shared" si="191"/>
        <v>0</v>
      </c>
      <c r="NHD116">
        <f t="shared" si="191"/>
        <v>0</v>
      </c>
      <c r="NHE116">
        <f t="shared" si="191"/>
        <v>0</v>
      </c>
      <c r="NHF116">
        <f t="shared" si="191"/>
        <v>0</v>
      </c>
      <c r="NHG116">
        <f t="shared" ref="NHG116:NJR116" si="192">NHG11</f>
        <v>0</v>
      </c>
      <c r="NHH116">
        <f t="shared" si="192"/>
        <v>0</v>
      </c>
      <c r="NHI116">
        <f t="shared" si="192"/>
        <v>0</v>
      </c>
      <c r="NHJ116">
        <f t="shared" si="192"/>
        <v>0</v>
      </c>
      <c r="NHK116">
        <f t="shared" si="192"/>
        <v>0</v>
      </c>
      <c r="NHL116">
        <f t="shared" si="192"/>
        <v>0</v>
      </c>
      <c r="NHM116">
        <f t="shared" si="192"/>
        <v>0</v>
      </c>
      <c r="NHN116">
        <f t="shared" si="192"/>
        <v>0</v>
      </c>
      <c r="NHO116">
        <f t="shared" si="192"/>
        <v>0</v>
      </c>
      <c r="NHP116">
        <f t="shared" si="192"/>
        <v>0</v>
      </c>
      <c r="NHQ116">
        <f t="shared" si="192"/>
        <v>0</v>
      </c>
      <c r="NHR116">
        <f t="shared" si="192"/>
        <v>0</v>
      </c>
      <c r="NHS116">
        <f t="shared" si="192"/>
        <v>0</v>
      </c>
      <c r="NHT116">
        <f t="shared" si="192"/>
        <v>0</v>
      </c>
      <c r="NHU116">
        <f t="shared" si="192"/>
        <v>0</v>
      </c>
      <c r="NHV116">
        <f t="shared" si="192"/>
        <v>0</v>
      </c>
      <c r="NHW116">
        <f t="shared" si="192"/>
        <v>0</v>
      </c>
      <c r="NHX116">
        <f t="shared" si="192"/>
        <v>0</v>
      </c>
      <c r="NHY116">
        <f t="shared" si="192"/>
        <v>0</v>
      </c>
      <c r="NHZ116">
        <f t="shared" si="192"/>
        <v>0</v>
      </c>
      <c r="NIA116">
        <f t="shared" si="192"/>
        <v>0</v>
      </c>
      <c r="NIB116">
        <f t="shared" si="192"/>
        <v>0</v>
      </c>
      <c r="NIC116">
        <f t="shared" si="192"/>
        <v>0</v>
      </c>
      <c r="NID116">
        <f t="shared" si="192"/>
        <v>0</v>
      </c>
      <c r="NIE116">
        <f t="shared" si="192"/>
        <v>0</v>
      </c>
      <c r="NIF116">
        <f t="shared" si="192"/>
        <v>0</v>
      </c>
      <c r="NIG116">
        <f t="shared" si="192"/>
        <v>0</v>
      </c>
      <c r="NIH116">
        <f t="shared" si="192"/>
        <v>0</v>
      </c>
      <c r="NII116">
        <f t="shared" si="192"/>
        <v>0</v>
      </c>
      <c r="NIJ116">
        <f t="shared" si="192"/>
        <v>0</v>
      </c>
      <c r="NIK116">
        <f t="shared" si="192"/>
        <v>0</v>
      </c>
      <c r="NIL116">
        <f t="shared" si="192"/>
        <v>0</v>
      </c>
      <c r="NIM116">
        <f t="shared" si="192"/>
        <v>0</v>
      </c>
      <c r="NIN116">
        <f t="shared" si="192"/>
        <v>0</v>
      </c>
      <c r="NIO116">
        <f t="shared" si="192"/>
        <v>0</v>
      </c>
      <c r="NIP116">
        <f t="shared" si="192"/>
        <v>0</v>
      </c>
      <c r="NIQ116">
        <f t="shared" si="192"/>
        <v>0</v>
      </c>
      <c r="NIR116">
        <f t="shared" si="192"/>
        <v>0</v>
      </c>
      <c r="NIS116">
        <f t="shared" si="192"/>
        <v>0</v>
      </c>
      <c r="NIT116">
        <f t="shared" si="192"/>
        <v>0</v>
      </c>
      <c r="NIU116">
        <f t="shared" si="192"/>
        <v>0</v>
      </c>
      <c r="NIV116">
        <f t="shared" si="192"/>
        <v>0</v>
      </c>
      <c r="NIW116">
        <f t="shared" si="192"/>
        <v>0</v>
      </c>
      <c r="NIX116">
        <f t="shared" si="192"/>
        <v>0</v>
      </c>
      <c r="NIY116">
        <f t="shared" si="192"/>
        <v>0</v>
      </c>
      <c r="NIZ116">
        <f t="shared" si="192"/>
        <v>0</v>
      </c>
      <c r="NJA116">
        <f t="shared" si="192"/>
        <v>0</v>
      </c>
      <c r="NJB116">
        <f t="shared" si="192"/>
        <v>0</v>
      </c>
      <c r="NJC116">
        <f t="shared" si="192"/>
        <v>0</v>
      </c>
      <c r="NJD116">
        <f t="shared" si="192"/>
        <v>0</v>
      </c>
      <c r="NJE116">
        <f t="shared" si="192"/>
        <v>0</v>
      </c>
      <c r="NJF116">
        <f t="shared" si="192"/>
        <v>0</v>
      </c>
      <c r="NJG116">
        <f t="shared" si="192"/>
        <v>0</v>
      </c>
      <c r="NJH116">
        <f t="shared" si="192"/>
        <v>0</v>
      </c>
      <c r="NJI116">
        <f t="shared" si="192"/>
        <v>0</v>
      </c>
      <c r="NJJ116">
        <f t="shared" si="192"/>
        <v>0</v>
      </c>
      <c r="NJK116">
        <f t="shared" si="192"/>
        <v>0</v>
      </c>
      <c r="NJL116">
        <f t="shared" si="192"/>
        <v>0</v>
      </c>
      <c r="NJM116">
        <f t="shared" si="192"/>
        <v>0</v>
      </c>
      <c r="NJN116">
        <f t="shared" si="192"/>
        <v>0</v>
      </c>
      <c r="NJO116">
        <f t="shared" si="192"/>
        <v>0</v>
      </c>
      <c r="NJP116">
        <f t="shared" si="192"/>
        <v>0</v>
      </c>
      <c r="NJQ116">
        <f t="shared" si="192"/>
        <v>0</v>
      </c>
      <c r="NJR116">
        <f t="shared" si="192"/>
        <v>0</v>
      </c>
      <c r="NJS116">
        <f t="shared" ref="NJS116:NMD116" si="193">NJS11</f>
        <v>0</v>
      </c>
      <c r="NJT116">
        <f t="shared" si="193"/>
        <v>0</v>
      </c>
      <c r="NJU116">
        <f t="shared" si="193"/>
        <v>0</v>
      </c>
      <c r="NJV116">
        <f t="shared" si="193"/>
        <v>0</v>
      </c>
      <c r="NJW116">
        <f t="shared" si="193"/>
        <v>0</v>
      </c>
      <c r="NJX116">
        <f t="shared" si="193"/>
        <v>0</v>
      </c>
      <c r="NJY116">
        <f t="shared" si="193"/>
        <v>0</v>
      </c>
      <c r="NJZ116">
        <f t="shared" si="193"/>
        <v>0</v>
      </c>
      <c r="NKA116">
        <f t="shared" si="193"/>
        <v>0</v>
      </c>
      <c r="NKB116">
        <f t="shared" si="193"/>
        <v>0</v>
      </c>
      <c r="NKC116">
        <f t="shared" si="193"/>
        <v>0</v>
      </c>
      <c r="NKD116">
        <f t="shared" si="193"/>
        <v>0</v>
      </c>
      <c r="NKE116">
        <f t="shared" si="193"/>
        <v>0</v>
      </c>
      <c r="NKF116">
        <f t="shared" si="193"/>
        <v>0</v>
      </c>
      <c r="NKG116">
        <f t="shared" si="193"/>
        <v>0</v>
      </c>
      <c r="NKH116">
        <f t="shared" si="193"/>
        <v>0</v>
      </c>
      <c r="NKI116">
        <f t="shared" si="193"/>
        <v>0</v>
      </c>
      <c r="NKJ116">
        <f t="shared" si="193"/>
        <v>0</v>
      </c>
      <c r="NKK116">
        <f t="shared" si="193"/>
        <v>0</v>
      </c>
      <c r="NKL116">
        <f t="shared" si="193"/>
        <v>0</v>
      </c>
      <c r="NKM116">
        <f t="shared" si="193"/>
        <v>0</v>
      </c>
      <c r="NKN116">
        <f t="shared" si="193"/>
        <v>0</v>
      </c>
      <c r="NKO116">
        <f t="shared" si="193"/>
        <v>0</v>
      </c>
      <c r="NKP116">
        <f t="shared" si="193"/>
        <v>0</v>
      </c>
      <c r="NKQ116">
        <f t="shared" si="193"/>
        <v>0</v>
      </c>
      <c r="NKR116">
        <f t="shared" si="193"/>
        <v>0</v>
      </c>
      <c r="NKS116">
        <f t="shared" si="193"/>
        <v>0</v>
      </c>
      <c r="NKT116">
        <f t="shared" si="193"/>
        <v>0</v>
      </c>
      <c r="NKU116">
        <f t="shared" si="193"/>
        <v>0</v>
      </c>
      <c r="NKV116">
        <f t="shared" si="193"/>
        <v>0</v>
      </c>
      <c r="NKW116">
        <f t="shared" si="193"/>
        <v>0</v>
      </c>
      <c r="NKX116">
        <f t="shared" si="193"/>
        <v>0</v>
      </c>
      <c r="NKY116">
        <f t="shared" si="193"/>
        <v>0</v>
      </c>
      <c r="NKZ116">
        <f t="shared" si="193"/>
        <v>0</v>
      </c>
      <c r="NLA116">
        <f t="shared" si="193"/>
        <v>0</v>
      </c>
      <c r="NLB116">
        <f t="shared" si="193"/>
        <v>0</v>
      </c>
      <c r="NLC116">
        <f t="shared" si="193"/>
        <v>0</v>
      </c>
      <c r="NLD116">
        <f t="shared" si="193"/>
        <v>0</v>
      </c>
      <c r="NLE116">
        <f t="shared" si="193"/>
        <v>0</v>
      </c>
      <c r="NLF116">
        <f t="shared" si="193"/>
        <v>0</v>
      </c>
      <c r="NLG116">
        <f t="shared" si="193"/>
        <v>0</v>
      </c>
      <c r="NLH116">
        <f t="shared" si="193"/>
        <v>0</v>
      </c>
      <c r="NLI116">
        <f t="shared" si="193"/>
        <v>0</v>
      </c>
      <c r="NLJ116">
        <f t="shared" si="193"/>
        <v>0</v>
      </c>
      <c r="NLK116">
        <f t="shared" si="193"/>
        <v>0</v>
      </c>
      <c r="NLL116">
        <f t="shared" si="193"/>
        <v>0</v>
      </c>
      <c r="NLM116">
        <f t="shared" si="193"/>
        <v>0</v>
      </c>
      <c r="NLN116">
        <f t="shared" si="193"/>
        <v>0</v>
      </c>
      <c r="NLO116">
        <f t="shared" si="193"/>
        <v>0</v>
      </c>
      <c r="NLP116">
        <f t="shared" si="193"/>
        <v>0</v>
      </c>
      <c r="NLQ116">
        <f t="shared" si="193"/>
        <v>0</v>
      </c>
      <c r="NLR116">
        <f t="shared" si="193"/>
        <v>0</v>
      </c>
      <c r="NLS116">
        <f t="shared" si="193"/>
        <v>0</v>
      </c>
      <c r="NLT116">
        <f t="shared" si="193"/>
        <v>0</v>
      </c>
      <c r="NLU116">
        <f t="shared" si="193"/>
        <v>0</v>
      </c>
      <c r="NLV116">
        <f t="shared" si="193"/>
        <v>0</v>
      </c>
      <c r="NLW116">
        <f t="shared" si="193"/>
        <v>0</v>
      </c>
      <c r="NLX116">
        <f t="shared" si="193"/>
        <v>0</v>
      </c>
      <c r="NLY116">
        <f t="shared" si="193"/>
        <v>0</v>
      </c>
      <c r="NLZ116">
        <f t="shared" si="193"/>
        <v>0</v>
      </c>
      <c r="NMA116">
        <f t="shared" si="193"/>
        <v>0</v>
      </c>
      <c r="NMB116">
        <f t="shared" si="193"/>
        <v>0</v>
      </c>
      <c r="NMC116">
        <f t="shared" si="193"/>
        <v>0</v>
      </c>
      <c r="NMD116">
        <f t="shared" si="193"/>
        <v>0</v>
      </c>
      <c r="NME116">
        <f t="shared" ref="NME116:NOP116" si="194">NME11</f>
        <v>0</v>
      </c>
      <c r="NMF116">
        <f t="shared" si="194"/>
        <v>0</v>
      </c>
      <c r="NMG116">
        <f t="shared" si="194"/>
        <v>0</v>
      </c>
      <c r="NMH116">
        <f t="shared" si="194"/>
        <v>0</v>
      </c>
      <c r="NMI116">
        <f t="shared" si="194"/>
        <v>0</v>
      </c>
      <c r="NMJ116">
        <f t="shared" si="194"/>
        <v>0</v>
      </c>
      <c r="NMK116">
        <f t="shared" si="194"/>
        <v>0</v>
      </c>
      <c r="NML116">
        <f t="shared" si="194"/>
        <v>0</v>
      </c>
      <c r="NMM116">
        <f t="shared" si="194"/>
        <v>0</v>
      </c>
      <c r="NMN116">
        <f t="shared" si="194"/>
        <v>0</v>
      </c>
      <c r="NMO116">
        <f t="shared" si="194"/>
        <v>0</v>
      </c>
      <c r="NMP116">
        <f t="shared" si="194"/>
        <v>0</v>
      </c>
      <c r="NMQ116">
        <f t="shared" si="194"/>
        <v>0</v>
      </c>
      <c r="NMR116">
        <f t="shared" si="194"/>
        <v>0</v>
      </c>
      <c r="NMS116">
        <f t="shared" si="194"/>
        <v>0</v>
      </c>
      <c r="NMT116">
        <f t="shared" si="194"/>
        <v>0</v>
      </c>
      <c r="NMU116">
        <f t="shared" si="194"/>
        <v>0</v>
      </c>
      <c r="NMV116">
        <f t="shared" si="194"/>
        <v>0</v>
      </c>
      <c r="NMW116">
        <f t="shared" si="194"/>
        <v>0</v>
      </c>
      <c r="NMX116">
        <f t="shared" si="194"/>
        <v>0</v>
      </c>
      <c r="NMY116">
        <f t="shared" si="194"/>
        <v>0</v>
      </c>
      <c r="NMZ116">
        <f t="shared" si="194"/>
        <v>0</v>
      </c>
      <c r="NNA116">
        <f t="shared" si="194"/>
        <v>0</v>
      </c>
      <c r="NNB116">
        <f t="shared" si="194"/>
        <v>0</v>
      </c>
      <c r="NNC116">
        <f t="shared" si="194"/>
        <v>0</v>
      </c>
      <c r="NND116">
        <f t="shared" si="194"/>
        <v>0</v>
      </c>
      <c r="NNE116">
        <f t="shared" si="194"/>
        <v>0</v>
      </c>
      <c r="NNF116">
        <f t="shared" si="194"/>
        <v>0</v>
      </c>
      <c r="NNG116">
        <f t="shared" si="194"/>
        <v>0</v>
      </c>
      <c r="NNH116">
        <f t="shared" si="194"/>
        <v>0</v>
      </c>
      <c r="NNI116">
        <f t="shared" si="194"/>
        <v>0</v>
      </c>
      <c r="NNJ116">
        <f t="shared" si="194"/>
        <v>0</v>
      </c>
      <c r="NNK116">
        <f t="shared" si="194"/>
        <v>0</v>
      </c>
      <c r="NNL116">
        <f t="shared" si="194"/>
        <v>0</v>
      </c>
      <c r="NNM116">
        <f t="shared" si="194"/>
        <v>0</v>
      </c>
      <c r="NNN116">
        <f t="shared" si="194"/>
        <v>0</v>
      </c>
      <c r="NNO116">
        <f t="shared" si="194"/>
        <v>0</v>
      </c>
      <c r="NNP116">
        <f t="shared" si="194"/>
        <v>0</v>
      </c>
      <c r="NNQ116">
        <f t="shared" si="194"/>
        <v>0</v>
      </c>
      <c r="NNR116">
        <f t="shared" si="194"/>
        <v>0</v>
      </c>
      <c r="NNS116">
        <f t="shared" si="194"/>
        <v>0</v>
      </c>
      <c r="NNT116">
        <f t="shared" si="194"/>
        <v>0</v>
      </c>
      <c r="NNU116">
        <f t="shared" si="194"/>
        <v>0</v>
      </c>
      <c r="NNV116">
        <f t="shared" si="194"/>
        <v>0</v>
      </c>
      <c r="NNW116">
        <f t="shared" si="194"/>
        <v>0</v>
      </c>
      <c r="NNX116">
        <f t="shared" si="194"/>
        <v>0</v>
      </c>
      <c r="NNY116">
        <f t="shared" si="194"/>
        <v>0</v>
      </c>
      <c r="NNZ116">
        <f t="shared" si="194"/>
        <v>0</v>
      </c>
      <c r="NOA116">
        <f t="shared" si="194"/>
        <v>0</v>
      </c>
      <c r="NOB116">
        <f t="shared" si="194"/>
        <v>0</v>
      </c>
      <c r="NOC116">
        <f t="shared" si="194"/>
        <v>0</v>
      </c>
      <c r="NOD116">
        <f t="shared" si="194"/>
        <v>0</v>
      </c>
      <c r="NOE116">
        <f t="shared" si="194"/>
        <v>0</v>
      </c>
      <c r="NOF116">
        <f t="shared" si="194"/>
        <v>0</v>
      </c>
      <c r="NOG116">
        <f t="shared" si="194"/>
        <v>0</v>
      </c>
      <c r="NOH116">
        <f t="shared" si="194"/>
        <v>0</v>
      </c>
      <c r="NOI116">
        <f t="shared" si="194"/>
        <v>0</v>
      </c>
      <c r="NOJ116">
        <f t="shared" si="194"/>
        <v>0</v>
      </c>
      <c r="NOK116">
        <f t="shared" si="194"/>
        <v>0</v>
      </c>
      <c r="NOL116">
        <f t="shared" si="194"/>
        <v>0</v>
      </c>
      <c r="NOM116">
        <f t="shared" si="194"/>
        <v>0</v>
      </c>
      <c r="NON116">
        <f t="shared" si="194"/>
        <v>0</v>
      </c>
      <c r="NOO116">
        <f t="shared" si="194"/>
        <v>0</v>
      </c>
      <c r="NOP116">
        <f t="shared" si="194"/>
        <v>0</v>
      </c>
      <c r="NOQ116">
        <f t="shared" ref="NOQ116:NRB116" si="195">NOQ11</f>
        <v>0</v>
      </c>
      <c r="NOR116">
        <f t="shared" si="195"/>
        <v>0</v>
      </c>
      <c r="NOS116">
        <f t="shared" si="195"/>
        <v>0</v>
      </c>
      <c r="NOT116">
        <f t="shared" si="195"/>
        <v>0</v>
      </c>
      <c r="NOU116">
        <f t="shared" si="195"/>
        <v>0</v>
      </c>
      <c r="NOV116">
        <f t="shared" si="195"/>
        <v>0</v>
      </c>
      <c r="NOW116">
        <f t="shared" si="195"/>
        <v>0</v>
      </c>
      <c r="NOX116">
        <f t="shared" si="195"/>
        <v>0</v>
      </c>
      <c r="NOY116">
        <f t="shared" si="195"/>
        <v>0</v>
      </c>
      <c r="NOZ116">
        <f t="shared" si="195"/>
        <v>0</v>
      </c>
      <c r="NPA116">
        <f t="shared" si="195"/>
        <v>0</v>
      </c>
      <c r="NPB116">
        <f t="shared" si="195"/>
        <v>0</v>
      </c>
      <c r="NPC116">
        <f t="shared" si="195"/>
        <v>0</v>
      </c>
      <c r="NPD116">
        <f t="shared" si="195"/>
        <v>0</v>
      </c>
      <c r="NPE116">
        <f t="shared" si="195"/>
        <v>0</v>
      </c>
      <c r="NPF116">
        <f t="shared" si="195"/>
        <v>0</v>
      </c>
      <c r="NPG116">
        <f t="shared" si="195"/>
        <v>0</v>
      </c>
      <c r="NPH116">
        <f t="shared" si="195"/>
        <v>0</v>
      </c>
      <c r="NPI116">
        <f t="shared" si="195"/>
        <v>0</v>
      </c>
      <c r="NPJ116">
        <f t="shared" si="195"/>
        <v>0</v>
      </c>
      <c r="NPK116">
        <f t="shared" si="195"/>
        <v>0</v>
      </c>
      <c r="NPL116">
        <f t="shared" si="195"/>
        <v>0</v>
      </c>
      <c r="NPM116">
        <f t="shared" si="195"/>
        <v>0</v>
      </c>
      <c r="NPN116">
        <f t="shared" si="195"/>
        <v>0</v>
      </c>
      <c r="NPO116">
        <f t="shared" si="195"/>
        <v>0</v>
      </c>
      <c r="NPP116">
        <f t="shared" si="195"/>
        <v>0</v>
      </c>
      <c r="NPQ116">
        <f t="shared" si="195"/>
        <v>0</v>
      </c>
      <c r="NPR116">
        <f t="shared" si="195"/>
        <v>0</v>
      </c>
      <c r="NPS116">
        <f t="shared" si="195"/>
        <v>0</v>
      </c>
      <c r="NPT116">
        <f t="shared" si="195"/>
        <v>0</v>
      </c>
      <c r="NPU116">
        <f t="shared" si="195"/>
        <v>0</v>
      </c>
      <c r="NPV116">
        <f t="shared" si="195"/>
        <v>0</v>
      </c>
      <c r="NPW116">
        <f t="shared" si="195"/>
        <v>0</v>
      </c>
      <c r="NPX116">
        <f t="shared" si="195"/>
        <v>0</v>
      </c>
      <c r="NPY116">
        <f t="shared" si="195"/>
        <v>0</v>
      </c>
      <c r="NPZ116">
        <f t="shared" si="195"/>
        <v>0</v>
      </c>
      <c r="NQA116">
        <f t="shared" si="195"/>
        <v>0</v>
      </c>
      <c r="NQB116">
        <f t="shared" si="195"/>
        <v>0</v>
      </c>
      <c r="NQC116">
        <f t="shared" si="195"/>
        <v>0</v>
      </c>
      <c r="NQD116">
        <f t="shared" si="195"/>
        <v>0</v>
      </c>
      <c r="NQE116">
        <f t="shared" si="195"/>
        <v>0</v>
      </c>
      <c r="NQF116">
        <f t="shared" si="195"/>
        <v>0</v>
      </c>
      <c r="NQG116">
        <f t="shared" si="195"/>
        <v>0</v>
      </c>
      <c r="NQH116">
        <f t="shared" si="195"/>
        <v>0</v>
      </c>
      <c r="NQI116">
        <f t="shared" si="195"/>
        <v>0</v>
      </c>
      <c r="NQJ116">
        <f t="shared" si="195"/>
        <v>0</v>
      </c>
      <c r="NQK116">
        <f t="shared" si="195"/>
        <v>0</v>
      </c>
      <c r="NQL116">
        <f t="shared" si="195"/>
        <v>0</v>
      </c>
      <c r="NQM116">
        <f t="shared" si="195"/>
        <v>0</v>
      </c>
      <c r="NQN116">
        <f t="shared" si="195"/>
        <v>0</v>
      </c>
      <c r="NQO116">
        <f t="shared" si="195"/>
        <v>0</v>
      </c>
      <c r="NQP116">
        <f t="shared" si="195"/>
        <v>0</v>
      </c>
      <c r="NQQ116">
        <f t="shared" si="195"/>
        <v>0</v>
      </c>
      <c r="NQR116">
        <f t="shared" si="195"/>
        <v>0</v>
      </c>
      <c r="NQS116">
        <f t="shared" si="195"/>
        <v>0</v>
      </c>
      <c r="NQT116">
        <f t="shared" si="195"/>
        <v>0</v>
      </c>
      <c r="NQU116">
        <f t="shared" si="195"/>
        <v>0</v>
      </c>
      <c r="NQV116">
        <f t="shared" si="195"/>
        <v>0</v>
      </c>
      <c r="NQW116">
        <f t="shared" si="195"/>
        <v>0</v>
      </c>
      <c r="NQX116">
        <f t="shared" si="195"/>
        <v>0</v>
      </c>
      <c r="NQY116">
        <f t="shared" si="195"/>
        <v>0</v>
      </c>
      <c r="NQZ116">
        <f t="shared" si="195"/>
        <v>0</v>
      </c>
      <c r="NRA116">
        <f t="shared" si="195"/>
        <v>0</v>
      </c>
      <c r="NRB116">
        <f t="shared" si="195"/>
        <v>0</v>
      </c>
      <c r="NRC116">
        <f t="shared" ref="NRC116:NTN116" si="196">NRC11</f>
        <v>0</v>
      </c>
      <c r="NRD116">
        <f t="shared" si="196"/>
        <v>0</v>
      </c>
      <c r="NRE116">
        <f t="shared" si="196"/>
        <v>0</v>
      </c>
      <c r="NRF116">
        <f t="shared" si="196"/>
        <v>0</v>
      </c>
      <c r="NRG116">
        <f t="shared" si="196"/>
        <v>0</v>
      </c>
      <c r="NRH116">
        <f t="shared" si="196"/>
        <v>0</v>
      </c>
      <c r="NRI116">
        <f t="shared" si="196"/>
        <v>0</v>
      </c>
      <c r="NRJ116">
        <f t="shared" si="196"/>
        <v>0</v>
      </c>
      <c r="NRK116">
        <f t="shared" si="196"/>
        <v>0</v>
      </c>
      <c r="NRL116">
        <f t="shared" si="196"/>
        <v>0</v>
      </c>
      <c r="NRM116">
        <f t="shared" si="196"/>
        <v>0</v>
      </c>
      <c r="NRN116">
        <f t="shared" si="196"/>
        <v>0</v>
      </c>
      <c r="NRO116">
        <f t="shared" si="196"/>
        <v>0</v>
      </c>
      <c r="NRP116">
        <f t="shared" si="196"/>
        <v>0</v>
      </c>
      <c r="NRQ116">
        <f t="shared" si="196"/>
        <v>0</v>
      </c>
      <c r="NRR116">
        <f t="shared" si="196"/>
        <v>0</v>
      </c>
      <c r="NRS116">
        <f t="shared" si="196"/>
        <v>0</v>
      </c>
      <c r="NRT116">
        <f t="shared" si="196"/>
        <v>0</v>
      </c>
      <c r="NRU116">
        <f t="shared" si="196"/>
        <v>0</v>
      </c>
      <c r="NRV116">
        <f t="shared" si="196"/>
        <v>0</v>
      </c>
      <c r="NRW116">
        <f t="shared" si="196"/>
        <v>0</v>
      </c>
      <c r="NRX116">
        <f t="shared" si="196"/>
        <v>0</v>
      </c>
      <c r="NRY116">
        <f t="shared" si="196"/>
        <v>0</v>
      </c>
      <c r="NRZ116">
        <f t="shared" si="196"/>
        <v>0</v>
      </c>
      <c r="NSA116">
        <f t="shared" si="196"/>
        <v>0</v>
      </c>
      <c r="NSB116">
        <f t="shared" si="196"/>
        <v>0</v>
      </c>
      <c r="NSC116">
        <f t="shared" si="196"/>
        <v>0</v>
      </c>
      <c r="NSD116">
        <f t="shared" si="196"/>
        <v>0</v>
      </c>
      <c r="NSE116">
        <f t="shared" si="196"/>
        <v>0</v>
      </c>
      <c r="NSF116">
        <f t="shared" si="196"/>
        <v>0</v>
      </c>
      <c r="NSG116">
        <f t="shared" si="196"/>
        <v>0</v>
      </c>
      <c r="NSH116">
        <f t="shared" si="196"/>
        <v>0</v>
      </c>
      <c r="NSI116">
        <f t="shared" si="196"/>
        <v>0</v>
      </c>
      <c r="NSJ116">
        <f t="shared" si="196"/>
        <v>0</v>
      </c>
      <c r="NSK116">
        <f t="shared" si="196"/>
        <v>0</v>
      </c>
      <c r="NSL116">
        <f t="shared" si="196"/>
        <v>0</v>
      </c>
      <c r="NSM116">
        <f t="shared" si="196"/>
        <v>0</v>
      </c>
      <c r="NSN116">
        <f t="shared" si="196"/>
        <v>0</v>
      </c>
      <c r="NSO116">
        <f t="shared" si="196"/>
        <v>0</v>
      </c>
      <c r="NSP116">
        <f t="shared" si="196"/>
        <v>0</v>
      </c>
      <c r="NSQ116">
        <f t="shared" si="196"/>
        <v>0</v>
      </c>
      <c r="NSR116">
        <f t="shared" si="196"/>
        <v>0</v>
      </c>
      <c r="NSS116">
        <f t="shared" si="196"/>
        <v>0</v>
      </c>
      <c r="NST116">
        <f t="shared" si="196"/>
        <v>0</v>
      </c>
      <c r="NSU116">
        <f t="shared" si="196"/>
        <v>0</v>
      </c>
      <c r="NSV116">
        <f t="shared" si="196"/>
        <v>0</v>
      </c>
      <c r="NSW116">
        <f t="shared" si="196"/>
        <v>0</v>
      </c>
      <c r="NSX116">
        <f t="shared" si="196"/>
        <v>0</v>
      </c>
      <c r="NSY116">
        <f t="shared" si="196"/>
        <v>0</v>
      </c>
      <c r="NSZ116">
        <f t="shared" si="196"/>
        <v>0</v>
      </c>
      <c r="NTA116">
        <f t="shared" si="196"/>
        <v>0</v>
      </c>
      <c r="NTB116">
        <f t="shared" si="196"/>
        <v>0</v>
      </c>
      <c r="NTC116">
        <f t="shared" si="196"/>
        <v>0</v>
      </c>
      <c r="NTD116">
        <f t="shared" si="196"/>
        <v>0</v>
      </c>
      <c r="NTE116">
        <f t="shared" si="196"/>
        <v>0</v>
      </c>
      <c r="NTF116">
        <f t="shared" si="196"/>
        <v>0</v>
      </c>
      <c r="NTG116">
        <f t="shared" si="196"/>
        <v>0</v>
      </c>
      <c r="NTH116">
        <f t="shared" si="196"/>
        <v>0</v>
      </c>
      <c r="NTI116">
        <f t="shared" si="196"/>
        <v>0</v>
      </c>
      <c r="NTJ116">
        <f t="shared" si="196"/>
        <v>0</v>
      </c>
      <c r="NTK116">
        <f t="shared" si="196"/>
        <v>0</v>
      </c>
      <c r="NTL116">
        <f t="shared" si="196"/>
        <v>0</v>
      </c>
      <c r="NTM116">
        <f t="shared" si="196"/>
        <v>0</v>
      </c>
      <c r="NTN116">
        <f t="shared" si="196"/>
        <v>0</v>
      </c>
      <c r="NTO116">
        <f t="shared" ref="NTO116:NVZ116" si="197">NTO11</f>
        <v>0</v>
      </c>
      <c r="NTP116">
        <f t="shared" si="197"/>
        <v>0</v>
      </c>
      <c r="NTQ116">
        <f t="shared" si="197"/>
        <v>0</v>
      </c>
      <c r="NTR116">
        <f t="shared" si="197"/>
        <v>0</v>
      </c>
      <c r="NTS116">
        <f t="shared" si="197"/>
        <v>0</v>
      </c>
      <c r="NTT116">
        <f t="shared" si="197"/>
        <v>0</v>
      </c>
      <c r="NTU116">
        <f t="shared" si="197"/>
        <v>0</v>
      </c>
      <c r="NTV116">
        <f t="shared" si="197"/>
        <v>0</v>
      </c>
      <c r="NTW116">
        <f t="shared" si="197"/>
        <v>0</v>
      </c>
      <c r="NTX116">
        <f t="shared" si="197"/>
        <v>0</v>
      </c>
      <c r="NTY116">
        <f t="shared" si="197"/>
        <v>0</v>
      </c>
      <c r="NTZ116">
        <f t="shared" si="197"/>
        <v>0</v>
      </c>
      <c r="NUA116">
        <f t="shared" si="197"/>
        <v>0</v>
      </c>
      <c r="NUB116">
        <f t="shared" si="197"/>
        <v>0</v>
      </c>
      <c r="NUC116">
        <f t="shared" si="197"/>
        <v>0</v>
      </c>
      <c r="NUD116">
        <f t="shared" si="197"/>
        <v>0</v>
      </c>
      <c r="NUE116">
        <f t="shared" si="197"/>
        <v>0</v>
      </c>
      <c r="NUF116">
        <f t="shared" si="197"/>
        <v>0</v>
      </c>
      <c r="NUG116">
        <f t="shared" si="197"/>
        <v>0</v>
      </c>
      <c r="NUH116">
        <f t="shared" si="197"/>
        <v>0</v>
      </c>
      <c r="NUI116">
        <f t="shared" si="197"/>
        <v>0</v>
      </c>
      <c r="NUJ116">
        <f t="shared" si="197"/>
        <v>0</v>
      </c>
      <c r="NUK116">
        <f t="shared" si="197"/>
        <v>0</v>
      </c>
      <c r="NUL116">
        <f t="shared" si="197"/>
        <v>0</v>
      </c>
      <c r="NUM116">
        <f t="shared" si="197"/>
        <v>0</v>
      </c>
      <c r="NUN116">
        <f t="shared" si="197"/>
        <v>0</v>
      </c>
      <c r="NUO116">
        <f t="shared" si="197"/>
        <v>0</v>
      </c>
      <c r="NUP116">
        <f t="shared" si="197"/>
        <v>0</v>
      </c>
      <c r="NUQ116">
        <f t="shared" si="197"/>
        <v>0</v>
      </c>
      <c r="NUR116">
        <f t="shared" si="197"/>
        <v>0</v>
      </c>
      <c r="NUS116">
        <f t="shared" si="197"/>
        <v>0</v>
      </c>
      <c r="NUT116">
        <f t="shared" si="197"/>
        <v>0</v>
      </c>
      <c r="NUU116">
        <f t="shared" si="197"/>
        <v>0</v>
      </c>
      <c r="NUV116">
        <f t="shared" si="197"/>
        <v>0</v>
      </c>
      <c r="NUW116">
        <f t="shared" si="197"/>
        <v>0</v>
      </c>
      <c r="NUX116">
        <f t="shared" si="197"/>
        <v>0</v>
      </c>
      <c r="NUY116">
        <f t="shared" si="197"/>
        <v>0</v>
      </c>
      <c r="NUZ116">
        <f t="shared" si="197"/>
        <v>0</v>
      </c>
      <c r="NVA116">
        <f t="shared" si="197"/>
        <v>0</v>
      </c>
      <c r="NVB116">
        <f t="shared" si="197"/>
        <v>0</v>
      </c>
      <c r="NVC116">
        <f t="shared" si="197"/>
        <v>0</v>
      </c>
      <c r="NVD116">
        <f t="shared" si="197"/>
        <v>0</v>
      </c>
      <c r="NVE116">
        <f t="shared" si="197"/>
        <v>0</v>
      </c>
      <c r="NVF116">
        <f t="shared" si="197"/>
        <v>0</v>
      </c>
      <c r="NVG116">
        <f t="shared" si="197"/>
        <v>0</v>
      </c>
      <c r="NVH116">
        <f t="shared" si="197"/>
        <v>0</v>
      </c>
      <c r="NVI116">
        <f t="shared" si="197"/>
        <v>0</v>
      </c>
      <c r="NVJ116">
        <f t="shared" si="197"/>
        <v>0</v>
      </c>
      <c r="NVK116">
        <f t="shared" si="197"/>
        <v>0</v>
      </c>
      <c r="NVL116">
        <f t="shared" si="197"/>
        <v>0</v>
      </c>
      <c r="NVM116">
        <f t="shared" si="197"/>
        <v>0</v>
      </c>
      <c r="NVN116">
        <f t="shared" si="197"/>
        <v>0</v>
      </c>
      <c r="NVO116">
        <f t="shared" si="197"/>
        <v>0</v>
      </c>
      <c r="NVP116">
        <f t="shared" si="197"/>
        <v>0</v>
      </c>
      <c r="NVQ116">
        <f t="shared" si="197"/>
        <v>0</v>
      </c>
      <c r="NVR116">
        <f t="shared" si="197"/>
        <v>0</v>
      </c>
      <c r="NVS116">
        <f t="shared" si="197"/>
        <v>0</v>
      </c>
      <c r="NVT116">
        <f t="shared" si="197"/>
        <v>0</v>
      </c>
      <c r="NVU116">
        <f t="shared" si="197"/>
        <v>0</v>
      </c>
      <c r="NVV116">
        <f t="shared" si="197"/>
        <v>0</v>
      </c>
      <c r="NVW116">
        <f t="shared" si="197"/>
        <v>0</v>
      </c>
      <c r="NVX116">
        <f t="shared" si="197"/>
        <v>0</v>
      </c>
      <c r="NVY116">
        <f t="shared" si="197"/>
        <v>0</v>
      </c>
      <c r="NVZ116">
        <f t="shared" si="197"/>
        <v>0</v>
      </c>
      <c r="NWA116">
        <f t="shared" ref="NWA116:NYL116" si="198">NWA11</f>
        <v>0</v>
      </c>
      <c r="NWB116">
        <f t="shared" si="198"/>
        <v>0</v>
      </c>
      <c r="NWC116">
        <f t="shared" si="198"/>
        <v>0</v>
      </c>
      <c r="NWD116">
        <f t="shared" si="198"/>
        <v>0</v>
      </c>
      <c r="NWE116">
        <f t="shared" si="198"/>
        <v>0</v>
      </c>
      <c r="NWF116">
        <f t="shared" si="198"/>
        <v>0</v>
      </c>
      <c r="NWG116">
        <f t="shared" si="198"/>
        <v>0</v>
      </c>
      <c r="NWH116">
        <f t="shared" si="198"/>
        <v>0</v>
      </c>
      <c r="NWI116">
        <f t="shared" si="198"/>
        <v>0</v>
      </c>
      <c r="NWJ116">
        <f t="shared" si="198"/>
        <v>0</v>
      </c>
      <c r="NWK116">
        <f t="shared" si="198"/>
        <v>0</v>
      </c>
      <c r="NWL116">
        <f t="shared" si="198"/>
        <v>0</v>
      </c>
      <c r="NWM116">
        <f t="shared" si="198"/>
        <v>0</v>
      </c>
      <c r="NWN116">
        <f t="shared" si="198"/>
        <v>0</v>
      </c>
      <c r="NWO116">
        <f t="shared" si="198"/>
        <v>0</v>
      </c>
      <c r="NWP116">
        <f t="shared" si="198"/>
        <v>0</v>
      </c>
      <c r="NWQ116">
        <f t="shared" si="198"/>
        <v>0</v>
      </c>
      <c r="NWR116">
        <f t="shared" si="198"/>
        <v>0</v>
      </c>
      <c r="NWS116">
        <f t="shared" si="198"/>
        <v>0</v>
      </c>
      <c r="NWT116">
        <f t="shared" si="198"/>
        <v>0</v>
      </c>
      <c r="NWU116">
        <f t="shared" si="198"/>
        <v>0</v>
      </c>
      <c r="NWV116">
        <f t="shared" si="198"/>
        <v>0</v>
      </c>
      <c r="NWW116">
        <f t="shared" si="198"/>
        <v>0</v>
      </c>
      <c r="NWX116">
        <f t="shared" si="198"/>
        <v>0</v>
      </c>
      <c r="NWY116">
        <f t="shared" si="198"/>
        <v>0</v>
      </c>
      <c r="NWZ116">
        <f t="shared" si="198"/>
        <v>0</v>
      </c>
      <c r="NXA116">
        <f t="shared" si="198"/>
        <v>0</v>
      </c>
      <c r="NXB116">
        <f t="shared" si="198"/>
        <v>0</v>
      </c>
      <c r="NXC116">
        <f t="shared" si="198"/>
        <v>0</v>
      </c>
      <c r="NXD116">
        <f t="shared" si="198"/>
        <v>0</v>
      </c>
      <c r="NXE116">
        <f t="shared" si="198"/>
        <v>0</v>
      </c>
      <c r="NXF116">
        <f t="shared" si="198"/>
        <v>0</v>
      </c>
      <c r="NXG116">
        <f t="shared" si="198"/>
        <v>0</v>
      </c>
      <c r="NXH116">
        <f t="shared" si="198"/>
        <v>0</v>
      </c>
      <c r="NXI116">
        <f t="shared" si="198"/>
        <v>0</v>
      </c>
      <c r="NXJ116">
        <f t="shared" si="198"/>
        <v>0</v>
      </c>
      <c r="NXK116">
        <f t="shared" si="198"/>
        <v>0</v>
      </c>
      <c r="NXL116">
        <f t="shared" si="198"/>
        <v>0</v>
      </c>
      <c r="NXM116">
        <f t="shared" si="198"/>
        <v>0</v>
      </c>
      <c r="NXN116">
        <f t="shared" si="198"/>
        <v>0</v>
      </c>
      <c r="NXO116">
        <f t="shared" si="198"/>
        <v>0</v>
      </c>
      <c r="NXP116">
        <f t="shared" si="198"/>
        <v>0</v>
      </c>
      <c r="NXQ116">
        <f t="shared" si="198"/>
        <v>0</v>
      </c>
      <c r="NXR116">
        <f t="shared" si="198"/>
        <v>0</v>
      </c>
      <c r="NXS116">
        <f t="shared" si="198"/>
        <v>0</v>
      </c>
      <c r="NXT116">
        <f t="shared" si="198"/>
        <v>0</v>
      </c>
      <c r="NXU116">
        <f t="shared" si="198"/>
        <v>0</v>
      </c>
      <c r="NXV116">
        <f t="shared" si="198"/>
        <v>0</v>
      </c>
      <c r="NXW116">
        <f t="shared" si="198"/>
        <v>0</v>
      </c>
      <c r="NXX116">
        <f t="shared" si="198"/>
        <v>0</v>
      </c>
      <c r="NXY116">
        <f t="shared" si="198"/>
        <v>0</v>
      </c>
      <c r="NXZ116">
        <f t="shared" si="198"/>
        <v>0</v>
      </c>
      <c r="NYA116">
        <f t="shared" si="198"/>
        <v>0</v>
      </c>
      <c r="NYB116">
        <f t="shared" si="198"/>
        <v>0</v>
      </c>
      <c r="NYC116">
        <f t="shared" si="198"/>
        <v>0</v>
      </c>
      <c r="NYD116">
        <f t="shared" si="198"/>
        <v>0</v>
      </c>
      <c r="NYE116">
        <f t="shared" si="198"/>
        <v>0</v>
      </c>
      <c r="NYF116">
        <f t="shared" si="198"/>
        <v>0</v>
      </c>
      <c r="NYG116">
        <f t="shared" si="198"/>
        <v>0</v>
      </c>
      <c r="NYH116">
        <f t="shared" si="198"/>
        <v>0</v>
      </c>
      <c r="NYI116">
        <f t="shared" si="198"/>
        <v>0</v>
      </c>
      <c r="NYJ116">
        <f t="shared" si="198"/>
        <v>0</v>
      </c>
      <c r="NYK116">
        <f t="shared" si="198"/>
        <v>0</v>
      </c>
      <c r="NYL116">
        <f t="shared" si="198"/>
        <v>0</v>
      </c>
      <c r="NYM116">
        <f t="shared" ref="NYM116:OAX116" si="199">NYM11</f>
        <v>0</v>
      </c>
      <c r="NYN116">
        <f t="shared" si="199"/>
        <v>0</v>
      </c>
      <c r="NYO116">
        <f t="shared" si="199"/>
        <v>0</v>
      </c>
      <c r="NYP116">
        <f t="shared" si="199"/>
        <v>0</v>
      </c>
      <c r="NYQ116">
        <f t="shared" si="199"/>
        <v>0</v>
      </c>
      <c r="NYR116">
        <f t="shared" si="199"/>
        <v>0</v>
      </c>
      <c r="NYS116">
        <f t="shared" si="199"/>
        <v>0</v>
      </c>
      <c r="NYT116">
        <f t="shared" si="199"/>
        <v>0</v>
      </c>
      <c r="NYU116">
        <f t="shared" si="199"/>
        <v>0</v>
      </c>
      <c r="NYV116">
        <f t="shared" si="199"/>
        <v>0</v>
      </c>
      <c r="NYW116">
        <f t="shared" si="199"/>
        <v>0</v>
      </c>
      <c r="NYX116">
        <f t="shared" si="199"/>
        <v>0</v>
      </c>
      <c r="NYY116">
        <f t="shared" si="199"/>
        <v>0</v>
      </c>
      <c r="NYZ116">
        <f t="shared" si="199"/>
        <v>0</v>
      </c>
      <c r="NZA116">
        <f t="shared" si="199"/>
        <v>0</v>
      </c>
      <c r="NZB116">
        <f t="shared" si="199"/>
        <v>0</v>
      </c>
      <c r="NZC116">
        <f t="shared" si="199"/>
        <v>0</v>
      </c>
      <c r="NZD116">
        <f t="shared" si="199"/>
        <v>0</v>
      </c>
      <c r="NZE116">
        <f t="shared" si="199"/>
        <v>0</v>
      </c>
      <c r="NZF116">
        <f t="shared" si="199"/>
        <v>0</v>
      </c>
      <c r="NZG116">
        <f t="shared" si="199"/>
        <v>0</v>
      </c>
      <c r="NZH116">
        <f t="shared" si="199"/>
        <v>0</v>
      </c>
      <c r="NZI116">
        <f t="shared" si="199"/>
        <v>0</v>
      </c>
      <c r="NZJ116">
        <f t="shared" si="199"/>
        <v>0</v>
      </c>
      <c r="NZK116">
        <f t="shared" si="199"/>
        <v>0</v>
      </c>
      <c r="NZL116">
        <f t="shared" si="199"/>
        <v>0</v>
      </c>
      <c r="NZM116">
        <f t="shared" si="199"/>
        <v>0</v>
      </c>
      <c r="NZN116">
        <f t="shared" si="199"/>
        <v>0</v>
      </c>
      <c r="NZO116">
        <f t="shared" si="199"/>
        <v>0</v>
      </c>
      <c r="NZP116">
        <f t="shared" si="199"/>
        <v>0</v>
      </c>
      <c r="NZQ116">
        <f t="shared" si="199"/>
        <v>0</v>
      </c>
      <c r="NZR116">
        <f t="shared" si="199"/>
        <v>0</v>
      </c>
      <c r="NZS116">
        <f t="shared" si="199"/>
        <v>0</v>
      </c>
      <c r="NZT116">
        <f t="shared" si="199"/>
        <v>0</v>
      </c>
      <c r="NZU116">
        <f t="shared" si="199"/>
        <v>0</v>
      </c>
      <c r="NZV116">
        <f t="shared" si="199"/>
        <v>0</v>
      </c>
      <c r="NZW116">
        <f t="shared" si="199"/>
        <v>0</v>
      </c>
      <c r="NZX116">
        <f t="shared" si="199"/>
        <v>0</v>
      </c>
      <c r="NZY116">
        <f t="shared" si="199"/>
        <v>0</v>
      </c>
      <c r="NZZ116">
        <f t="shared" si="199"/>
        <v>0</v>
      </c>
      <c r="OAA116">
        <f t="shared" si="199"/>
        <v>0</v>
      </c>
      <c r="OAB116">
        <f t="shared" si="199"/>
        <v>0</v>
      </c>
      <c r="OAC116">
        <f t="shared" si="199"/>
        <v>0</v>
      </c>
      <c r="OAD116">
        <f t="shared" si="199"/>
        <v>0</v>
      </c>
      <c r="OAE116">
        <f t="shared" si="199"/>
        <v>0</v>
      </c>
      <c r="OAF116">
        <f t="shared" si="199"/>
        <v>0</v>
      </c>
      <c r="OAG116">
        <f t="shared" si="199"/>
        <v>0</v>
      </c>
      <c r="OAH116">
        <f t="shared" si="199"/>
        <v>0</v>
      </c>
      <c r="OAI116">
        <f t="shared" si="199"/>
        <v>0</v>
      </c>
      <c r="OAJ116">
        <f t="shared" si="199"/>
        <v>0</v>
      </c>
      <c r="OAK116">
        <f t="shared" si="199"/>
        <v>0</v>
      </c>
      <c r="OAL116">
        <f t="shared" si="199"/>
        <v>0</v>
      </c>
      <c r="OAM116">
        <f t="shared" si="199"/>
        <v>0</v>
      </c>
      <c r="OAN116">
        <f t="shared" si="199"/>
        <v>0</v>
      </c>
      <c r="OAO116">
        <f t="shared" si="199"/>
        <v>0</v>
      </c>
      <c r="OAP116">
        <f t="shared" si="199"/>
        <v>0</v>
      </c>
      <c r="OAQ116">
        <f t="shared" si="199"/>
        <v>0</v>
      </c>
      <c r="OAR116">
        <f t="shared" si="199"/>
        <v>0</v>
      </c>
      <c r="OAS116">
        <f t="shared" si="199"/>
        <v>0</v>
      </c>
      <c r="OAT116">
        <f t="shared" si="199"/>
        <v>0</v>
      </c>
      <c r="OAU116">
        <f t="shared" si="199"/>
        <v>0</v>
      </c>
      <c r="OAV116">
        <f t="shared" si="199"/>
        <v>0</v>
      </c>
      <c r="OAW116">
        <f t="shared" si="199"/>
        <v>0</v>
      </c>
      <c r="OAX116">
        <f t="shared" si="199"/>
        <v>0</v>
      </c>
      <c r="OAY116">
        <f t="shared" ref="OAY116:ODJ116" si="200">OAY11</f>
        <v>0</v>
      </c>
      <c r="OAZ116">
        <f t="shared" si="200"/>
        <v>0</v>
      </c>
      <c r="OBA116">
        <f t="shared" si="200"/>
        <v>0</v>
      </c>
      <c r="OBB116">
        <f t="shared" si="200"/>
        <v>0</v>
      </c>
      <c r="OBC116">
        <f t="shared" si="200"/>
        <v>0</v>
      </c>
      <c r="OBD116">
        <f t="shared" si="200"/>
        <v>0</v>
      </c>
      <c r="OBE116">
        <f t="shared" si="200"/>
        <v>0</v>
      </c>
      <c r="OBF116">
        <f t="shared" si="200"/>
        <v>0</v>
      </c>
      <c r="OBG116">
        <f t="shared" si="200"/>
        <v>0</v>
      </c>
      <c r="OBH116">
        <f t="shared" si="200"/>
        <v>0</v>
      </c>
      <c r="OBI116">
        <f t="shared" si="200"/>
        <v>0</v>
      </c>
      <c r="OBJ116">
        <f t="shared" si="200"/>
        <v>0</v>
      </c>
      <c r="OBK116">
        <f t="shared" si="200"/>
        <v>0</v>
      </c>
      <c r="OBL116">
        <f t="shared" si="200"/>
        <v>0</v>
      </c>
      <c r="OBM116">
        <f t="shared" si="200"/>
        <v>0</v>
      </c>
      <c r="OBN116">
        <f t="shared" si="200"/>
        <v>0</v>
      </c>
      <c r="OBO116">
        <f t="shared" si="200"/>
        <v>0</v>
      </c>
      <c r="OBP116">
        <f t="shared" si="200"/>
        <v>0</v>
      </c>
      <c r="OBQ116">
        <f t="shared" si="200"/>
        <v>0</v>
      </c>
      <c r="OBR116">
        <f t="shared" si="200"/>
        <v>0</v>
      </c>
      <c r="OBS116">
        <f t="shared" si="200"/>
        <v>0</v>
      </c>
      <c r="OBT116">
        <f t="shared" si="200"/>
        <v>0</v>
      </c>
      <c r="OBU116">
        <f t="shared" si="200"/>
        <v>0</v>
      </c>
      <c r="OBV116">
        <f t="shared" si="200"/>
        <v>0</v>
      </c>
      <c r="OBW116">
        <f t="shared" si="200"/>
        <v>0</v>
      </c>
      <c r="OBX116">
        <f t="shared" si="200"/>
        <v>0</v>
      </c>
      <c r="OBY116">
        <f t="shared" si="200"/>
        <v>0</v>
      </c>
      <c r="OBZ116">
        <f t="shared" si="200"/>
        <v>0</v>
      </c>
      <c r="OCA116">
        <f t="shared" si="200"/>
        <v>0</v>
      </c>
      <c r="OCB116">
        <f t="shared" si="200"/>
        <v>0</v>
      </c>
      <c r="OCC116">
        <f t="shared" si="200"/>
        <v>0</v>
      </c>
      <c r="OCD116">
        <f t="shared" si="200"/>
        <v>0</v>
      </c>
      <c r="OCE116">
        <f t="shared" si="200"/>
        <v>0</v>
      </c>
      <c r="OCF116">
        <f t="shared" si="200"/>
        <v>0</v>
      </c>
      <c r="OCG116">
        <f t="shared" si="200"/>
        <v>0</v>
      </c>
      <c r="OCH116">
        <f t="shared" si="200"/>
        <v>0</v>
      </c>
      <c r="OCI116">
        <f t="shared" si="200"/>
        <v>0</v>
      </c>
      <c r="OCJ116">
        <f t="shared" si="200"/>
        <v>0</v>
      </c>
      <c r="OCK116">
        <f t="shared" si="200"/>
        <v>0</v>
      </c>
      <c r="OCL116">
        <f t="shared" si="200"/>
        <v>0</v>
      </c>
      <c r="OCM116">
        <f t="shared" si="200"/>
        <v>0</v>
      </c>
      <c r="OCN116">
        <f t="shared" si="200"/>
        <v>0</v>
      </c>
      <c r="OCO116">
        <f t="shared" si="200"/>
        <v>0</v>
      </c>
      <c r="OCP116">
        <f t="shared" si="200"/>
        <v>0</v>
      </c>
      <c r="OCQ116">
        <f t="shared" si="200"/>
        <v>0</v>
      </c>
      <c r="OCR116">
        <f t="shared" si="200"/>
        <v>0</v>
      </c>
      <c r="OCS116">
        <f t="shared" si="200"/>
        <v>0</v>
      </c>
      <c r="OCT116">
        <f t="shared" si="200"/>
        <v>0</v>
      </c>
      <c r="OCU116">
        <f t="shared" si="200"/>
        <v>0</v>
      </c>
      <c r="OCV116">
        <f t="shared" si="200"/>
        <v>0</v>
      </c>
      <c r="OCW116">
        <f t="shared" si="200"/>
        <v>0</v>
      </c>
      <c r="OCX116">
        <f t="shared" si="200"/>
        <v>0</v>
      </c>
      <c r="OCY116">
        <f t="shared" si="200"/>
        <v>0</v>
      </c>
      <c r="OCZ116">
        <f t="shared" si="200"/>
        <v>0</v>
      </c>
      <c r="ODA116">
        <f t="shared" si="200"/>
        <v>0</v>
      </c>
      <c r="ODB116">
        <f t="shared" si="200"/>
        <v>0</v>
      </c>
      <c r="ODC116">
        <f t="shared" si="200"/>
        <v>0</v>
      </c>
      <c r="ODD116">
        <f t="shared" si="200"/>
        <v>0</v>
      </c>
      <c r="ODE116">
        <f t="shared" si="200"/>
        <v>0</v>
      </c>
      <c r="ODF116">
        <f t="shared" si="200"/>
        <v>0</v>
      </c>
      <c r="ODG116">
        <f t="shared" si="200"/>
        <v>0</v>
      </c>
      <c r="ODH116">
        <f t="shared" si="200"/>
        <v>0</v>
      </c>
      <c r="ODI116">
        <f t="shared" si="200"/>
        <v>0</v>
      </c>
      <c r="ODJ116">
        <f t="shared" si="200"/>
        <v>0</v>
      </c>
      <c r="ODK116">
        <f t="shared" ref="ODK116:OFV116" si="201">ODK11</f>
        <v>0</v>
      </c>
      <c r="ODL116">
        <f t="shared" si="201"/>
        <v>0</v>
      </c>
      <c r="ODM116">
        <f t="shared" si="201"/>
        <v>0</v>
      </c>
      <c r="ODN116">
        <f t="shared" si="201"/>
        <v>0</v>
      </c>
      <c r="ODO116">
        <f t="shared" si="201"/>
        <v>0</v>
      </c>
      <c r="ODP116">
        <f t="shared" si="201"/>
        <v>0</v>
      </c>
      <c r="ODQ116">
        <f t="shared" si="201"/>
        <v>0</v>
      </c>
      <c r="ODR116">
        <f t="shared" si="201"/>
        <v>0</v>
      </c>
      <c r="ODS116">
        <f t="shared" si="201"/>
        <v>0</v>
      </c>
      <c r="ODT116">
        <f t="shared" si="201"/>
        <v>0</v>
      </c>
      <c r="ODU116">
        <f t="shared" si="201"/>
        <v>0</v>
      </c>
      <c r="ODV116">
        <f t="shared" si="201"/>
        <v>0</v>
      </c>
      <c r="ODW116">
        <f t="shared" si="201"/>
        <v>0</v>
      </c>
      <c r="ODX116">
        <f t="shared" si="201"/>
        <v>0</v>
      </c>
      <c r="ODY116">
        <f t="shared" si="201"/>
        <v>0</v>
      </c>
      <c r="ODZ116">
        <f t="shared" si="201"/>
        <v>0</v>
      </c>
      <c r="OEA116">
        <f t="shared" si="201"/>
        <v>0</v>
      </c>
      <c r="OEB116">
        <f t="shared" si="201"/>
        <v>0</v>
      </c>
      <c r="OEC116">
        <f t="shared" si="201"/>
        <v>0</v>
      </c>
      <c r="OED116">
        <f t="shared" si="201"/>
        <v>0</v>
      </c>
      <c r="OEE116">
        <f t="shared" si="201"/>
        <v>0</v>
      </c>
      <c r="OEF116">
        <f t="shared" si="201"/>
        <v>0</v>
      </c>
      <c r="OEG116">
        <f t="shared" si="201"/>
        <v>0</v>
      </c>
      <c r="OEH116">
        <f t="shared" si="201"/>
        <v>0</v>
      </c>
      <c r="OEI116">
        <f t="shared" si="201"/>
        <v>0</v>
      </c>
      <c r="OEJ116">
        <f t="shared" si="201"/>
        <v>0</v>
      </c>
      <c r="OEK116">
        <f t="shared" si="201"/>
        <v>0</v>
      </c>
      <c r="OEL116">
        <f t="shared" si="201"/>
        <v>0</v>
      </c>
      <c r="OEM116">
        <f t="shared" si="201"/>
        <v>0</v>
      </c>
      <c r="OEN116">
        <f t="shared" si="201"/>
        <v>0</v>
      </c>
      <c r="OEO116">
        <f t="shared" si="201"/>
        <v>0</v>
      </c>
      <c r="OEP116">
        <f t="shared" si="201"/>
        <v>0</v>
      </c>
      <c r="OEQ116">
        <f t="shared" si="201"/>
        <v>0</v>
      </c>
      <c r="OER116">
        <f t="shared" si="201"/>
        <v>0</v>
      </c>
      <c r="OES116">
        <f t="shared" si="201"/>
        <v>0</v>
      </c>
      <c r="OET116">
        <f t="shared" si="201"/>
        <v>0</v>
      </c>
      <c r="OEU116">
        <f t="shared" si="201"/>
        <v>0</v>
      </c>
      <c r="OEV116">
        <f t="shared" si="201"/>
        <v>0</v>
      </c>
      <c r="OEW116">
        <f t="shared" si="201"/>
        <v>0</v>
      </c>
      <c r="OEX116">
        <f t="shared" si="201"/>
        <v>0</v>
      </c>
      <c r="OEY116">
        <f t="shared" si="201"/>
        <v>0</v>
      </c>
      <c r="OEZ116">
        <f t="shared" si="201"/>
        <v>0</v>
      </c>
      <c r="OFA116">
        <f t="shared" si="201"/>
        <v>0</v>
      </c>
      <c r="OFB116">
        <f t="shared" si="201"/>
        <v>0</v>
      </c>
      <c r="OFC116">
        <f t="shared" si="201"/>
        <v>0</v>
      </c>
      <c r="OFD116">
        <f t="shared" si="201"/>
        <v>0</v>
      </c>
      <c r="OFE116">
        <f t="shared" si="201"/>
        <v>0</v>
      </c>
      <c r="OFF116">
        <f t="shared" si="201"/>
        <v>0</v>
      </c>
      <c r="OFG116">
        <f t="shared" si="201"/>
        <v>0</v>
      </c>
      <c r="OFH116">
        <f t="shared" si="201"/>
        <v>0</v>
      </c>
      <c r="OFI116">
        <f t="shared" si="201"/>
        <v>0</v>
      </c>
      <c r="OFJ116">
        <f t="shared" si="201"/>
        <v>0</v>
      </c>
      <c r="OFK116">
        <f t="shared" si="201"/>
        <v>0</v>
      </c>
      <c r="OFL116">
        <f t="shared" si="201"/>
        <v>0</v>
      </c>
      <c r="OFM116">
        <f t="shared" si="201"/>
        <v>0</v>
      </c>
      <c r="OFN116">
        <f t="shared" si="201"/>
        <v>0</v>
      </c>
      <c r="OFO116">
        <f t="shared" si="201"/>
        <v>0</v>
      </c>
      <c r="OFP116">
        <f t="shared" si="201"/>
        <v>0</v>
      </c>
      <c r="OFQ116">
        <f t="shared" si="201"/>
        <v>0</v>
      </c>
      <c r="OFR116">
        <f t="shared" si="201"/>
        <v>0</v>
      </c>
      <c r="OFS116">
        <f t="shared" si="201"/>
        <v>0</v>
      </c>
      <c r="OFT116">
        <f t="shared" si="201"/>
        <v>0</v>
      </c>
      <c r="OFU116">
        <f t="shared" si="201"/>
        <v>0</v>
      </c>
      <c r="OFV116">
        <f t="shared" si="201"/>
        <v>0</v>
      </c>
      <c r="OFW116">
        <f t="shared" ref="OFW116:OIH116" si="202">OFW11</f>
        <v>0</v>
      </c>
      <c r="OFX116">
        <f t="shared" si="202"/>
        <v>0</v>
      </c>
      <c r="OFY116">
        <f t="shared" si="202"/>
        <v>0</v>
      </c>
      <c r="OFZ116">
        <f t="shared" si="202"/>
        <v>0</v>
      </c>
      <c r="OGA116">
        <f t="shared" si="202"/>
        <v>0</v>
      </c>
      <c r="OGB116">
        <f t="shared" si="202"/>
        <v>0</v>
      </c>
      <c r="OGC116">
        <f t="shared" si="202"/>
        <v>0</v>
      </c>
      <c r="OGD116">
        <f t="shared" si="202"/>
        <v>0</v>
      </c>
      <c r="OGE116">
        <f t="shared" si="202"/>
        <v>0</v>
      </c>
      <c r="OGF116">
        <f t="shared" si="202"/>
        <v>0</v>
      </c>
      <c r="OGG116">
        <f t="shared" si="202"/>
        <v>0</v>
      </c>
      <c r="OGH116">
        <f t="shared" si="202"/>
        <v>0</v>
      </c>
      <c r="OGI116">
        <f t="shared" si="202"/>
        <v>0</v>
      </c>
      <c r="OGJ116">
        <f t="shared" si="202"/>
        <v>0</v>
      </c>
      <c r="OGK116">
        <f t="shared" si="202"/>
        <v>0</v>
      </c>
      <c r="OGL116">
        <f t="shared" si="202"/>
        <v>0</v>
      </c>
      <c r="OGM116">
        <f t="shared" si="202"/>
        <v>0</v>
      </c>
      <c r="OGN116">
        <f t="shared" si="202"/>
        <v>0</v>
      </c>
      <c r="OGO116">
        <f t="shared" si="202"/>
        <v>0</v>
      </c>
      <c r="OGP116">
        <f t="shared" si="202"/>
        <v>0</v>
      </c>
      <c r="OGQ116">
        <f t="shared" si="202"/>
        <v>0</v>
      </c>
      <c r="OGR116">
        <f t="shared" si="202"/>
        <v>0</v>
      </c>
      <c r="OGS116">
        <f t="shared" si="202"/>
        <v>0</v>
      </c>
      <c r="OGT116">
        <f t="shared" si="202"/>
        <v>0</v>
      </c>
      <c r="OGU116">
        <f t="shared" si="202"/>
        <v>0</v>
      </c>
      <c r="OGV116">
        <f t="shared" si="202"/>
        <v>0</v>
      </c>
      <c r="OGW116">
        <f t="shared" si="202"/>
        <v>0</v>
      </c>
      <c r="OGX116">
        <f t="shared" si="202"/>
        <v>0</v>
      </c>
      <c r="OGY116">
        <f t="shared" si="202"/>
        <v>0</v>
      </c>
      <c r="OGZ116">
        <f t="shared" si="202"/>
        <v>0</v>
      </c>
      <c r="OHA116">
        <f t="shared" si="202"/>
        <v>0</v>
      </c>
      <c r="OHB116">
        <f t="shared" si="202"/>
        <v>0</v>
      </c>
      <c r="OHC116">
        <f t="shared" si="202"/>
        <v>0</v>
      </c>
      <c r="OHD116">
        <f t="shared" si="202"/>
        <v>0</v>
      </c>
      <c r="OHE116">
        <f t="shared" si="202"/>
        <v>0</v>
      </c>
      <c r="OHF116">
        <f t="shared" si="202"/>
        <v>0</v>
      </c>
      <c r="OHG116">
        <f t="shared" si="202"/>
        <v>0</v>
      </c>
      <c r="OHH116">
        <f t="shared" si="202"/>
        <v>0</v>
      </c>
      <c r="OHI116">
        <f t="shared" si="202"/>
        <v>0</v>
      </c>
      <c r="OHJ116">
        <f t="shared" si="202"/>
        <v>0</v>
      </c>
      <c r="OHK116">
        <f t="shared" si="202"/>
        <v>0</v>
      </c>
      <c r="OHL116">
        <f t="shared" si="202"/>
        <v>0</v>
      </c>
      <c r="OHM116">
        <f t="shared" si="202"/>
        <v>0</v>
      </c>
      <c r="OHN116">
        <f t="shared" si="202"/>
        <v>0</v>
      </c>
      <c r="OHO116">
        <f t="shared" si="202"/>
        <v>0</v>
      </c>
      <c r="OHP116">
        <f t="shared" si="202"/>
        <v>0</v>
      </c>
      <c r="OHQ116">
        <f t="shared" si="202"/>
        <v>0</v>
      </c>
      <c r="OHR116">
        <f t="shared" si="202"/>
        <v>0</v>
      </c>
      <c r="OHS116">
        <f t="shared" si="202"/>
        <v>0</v>
      </c>
      <c r="OHT116">
        <f t="shared" si="202"/>
        <v>0</v>
      </c>
      <c r="OHU116">
        <f t="shared" si="202"/>
        <v>0</v>
      </c>
      <c r="OHV116">
        <f t="shared" si="202"/>
        <v>0</v>
      </c>
      <c r="OHW116">
        <f t="shared" si="202"/>
        <v>0</v>
      </c>
      <c r="OHX116">
        <f t="shared" si="202"/>
        <v>0</v>
      </c>
      <c r="OHY116">
        <f t="shared" si="202"/>
        <v>0</v>
      </c>
      <c r="OHZ116">
        <f t="shared" si="202"/>
        <v>0</v>
      </c>
      <c r="OIA116">
        <f t="shared" si="202"/>
        <v>0</v>
      </c>
      <c r="OIB116">
        <f t="shared" si="202"/>
        <v>0</v>
      </c>
      <c r="OIC116">
        <f t="shared" si="202"/>
        <v>0</v>
      </c>
      <c r="OID116">
        <f t="shared" si="202"/>
        <v>0</v>
      </c>
      <c r="OIE116">
        <f t="shared" si="202"/>
        <v>0</v>
      </c>
      <c r="OIF116">
        <f t="shared" si="202"/>
        <v>0</v>
      </c>
      <c r="OIG116">
        <f t="shared" si="202"/>
        <v>0</v>
      </c>
      <c r="OIH116">
        <f t="shared" si="202"/>
        <v>0</v>
      </c>
      <c r="OII116">
        <f t="shared" ref="OII116:OKT116" si="203">OII11</f>
        <v>0</v>
      </c>
      <c r="OIJ116">
        <f t="shared" si="203"/>
        <v>0</v>
      </c>
      <c r="OIK116">
        <f t="shared" si="203"/>
        <v>0</v>
      </c>
      <c r="OIL116">
        <f t="shared" si="203"/>
        <v>0</v>
      </c>
      <c r="OIM116">
        <f t="shared" si="203"/>
        <v>0</v>
      </c>
      <c r="OIN116">
        <f t="shared" si="203"/>
        <v>0</v>
      </c>
      <c r="OIO116">
        <f t="shared" si="203"/>
        <v>0</v>
      </c>
      <c r="OIP116">
        <f t="shared" si="203"/>
        <v>0</v>
      </c>
      <c r="OIQ116">
        <f t="shared" si="203"/>
        <v>0</v>
      </c>
      <c r="OIR116">
        <f t="shared" si="203"/>
        <v>0</v>
      </c>
      <c r="OIS116">
        <f t="shared" si="203"/>
        <v>0</v>
      </c>
      <c r="OIT116">
        <f t="shared" si="203"/>
        <v>0</v>
      </c>
      <c r="OIU116">
        <f t="shared" si="203"/>
        <v>0</v>
      </c>
      <c r="OIV116">
        <f t="shared" si="203"/>
        <v>0</v>
      </c>
      <c r="OIW116">
        <f t="shared" si="203"/>
        <v>0</v>
      </c>
      <c r="OIX116">
        <f t="shared" si="203"/>
        <v>0</v>
      </c>
      <c r="OIY116">
        <f t="shared" si="203"/>
        <v>0</v>
      </c>
      <c r="OIZ116">
        <f t="shared" si="203"/>
        <v>0</v>
      </c>
      <c r="OJA116">
        <f t="shared" si="203"/>
        <v>0</v>
      </c>
      <c r="OJB116">
        <f t="shared" si="203"/>
        <v>0</v>
      </c>
      <c r="OJC116">
        <f t="shared" si="203"/>
        <v>0</v>
      </c>
      <c r="OJD116">
        <f t="shared" si="203"/>
        <v>0</v>
      </c>
      <c r="OJE116">
        <f t="shared" si="203"/>
        <v>0</v>
      </c>
      <c r="OJF116">
        <f t="shared" si="203"/>
        <v>0</v>
      </c>
      <c r="OJG116">
        <f t="shared" si="203"/>
        <v>0</v>
      </c>
      <c r="OJH116">
        <f t="shared" si="203"/>
        <v>0</v>
      </c>
      <c r="OJI116">
        <f t="shared" si="203"/>
        <v>0</v>
      </c>
      <c r="OJJ116">
        <f t="shared" si="203"/>
        <v>0</v>
      </c>
      <c r="OJK116">
        <f t="shared" si="203"/>
        <v>0</v>
      </c>
      <c r="OJL116">
        <f t="shared" si="203"/>
        <v>0</v>
      </c>
      <c r="OJM116">
        <f t="shared" si="203"/>
        <v>0</v>
      </c>
      <c r="OJN116">
        <f t="shared" si="203"/>
        <v>0</v>
      </c>
      <c r="OJO116">
        <f t="shared" si="203"/>
        <v>0</v>
      </c>
      <c r="OJP116">
        <f t="shared" si="203"/>
        <v>0</v>
      </c>
      <c r="OJQ116">
        <f t="shared" si="203"/>
        <v>0</v>
      </c>
      <c r="OJR116">
        <f t="shared" si="203"/>
        <v>0</v>
      </c>
      <c r="OJS116">
        <f t="shared" si="203"/>
        <v>0</v>
      </c>
      <c r="OJT116">
        <f t="shared" si="203"/>
        <v>0</v>
      </c>
      <c r="OJU116">
        <f t="shared" si="203"/>
        <v>0</v>
      </c>
      <c r="OJV116">
        <f t="shared" si="203"/>
        <v>0</v>
      </c>
      <c r="OJW116">
        <f t="shared" si="203"/>
        <v>0</v>
      </c>
      <c r="OJX116">
        <f t="shared" si="203"/>
        <v>0</v>
      </c>
      <c r="OJY116">
        <f t="shared" si="203"/>
        <v>0</v>
      </c>
      <c r="OJZ116">
        <f t="shared" si="203"/>
        <v>0</v>
      </c>
      <c r="OKA116">
        <f t="shared" si="203"/>
        <v>0</v>
      </c>
      <c r="OKB116">
        <f t="shared" si="203"/>
        <v>0</v>
      </c>
      <c r="OKC116">
        <f t="shared" si="203"/>
        <v>0</v>
      </c>
      <c r="OKD116">
        <f t="shared" si="203"/>
        <v>0</v>
      </c>
      <c r="OKE116">
        <f t="shared" si="203"/>
        <v>0</v>
      </c>
      <c r="OKF116">
        <f t="shared" si="203"/>
        <v>0</v>
      </c>
      <c r="OKG116">
        <f t="shared" si="203"/>
        <v>0</v>
      </c>
      <c r="OKH116">
        <f t="shared" si="203"/>
        <v>0</v>
      </c>
      <c r="OKI116">
        <f t="shared" si="203"/>
        <v>0</v>
      </c>
      <c r="OKJ116">
        <f t="shared" si="203"/>
        <v>0</v>
      </c>
      <c r="OKK116">
        <f t="shared" si="203"/>
        <v>0</v>
      </c>
      <c r="OKL116">
        <f t="shared" si="203"/>
        <v>0</v>
      </c>
      <c r="OKM116">
        <f t="shared" si="203"/>
        <v>0</v>
      </c>
      <c r="OKN116">
        <f t="shared" si="203"/>
        <v>0</v>
      </c>
      <c r="OKO116">
        <f t="shared" si="203"/>
        <v>0</v>
      </c>
      <c r="OKP116">
        <f t="shared" si="203"/>
        <v>0</v>
      </c>
      <c r="OKQ116">
        <f t="shared" si="203"/>
        <v>0</v>
      </c>
      <c r="OKR116">
        <f t="shared" si="203"/>
        <v>0</v>
      </c>
      <c r="OKS116">
        <f t="shared" si="203"/>
        <v>0</v>
      </c>
      <c r="OKT116">
        <f t="shared" si="203"/>
        <v>0</v>
      </c>
      <c r="OKU116">
        <f t="shared" ref="OKU116:ONF116" si="204">OKU11</f>
        <v>0</v>
      </c>
      <c r="OKV116">
        <f t="shared" si="204"/>
        <v>0</v>
      </c>
      <c r="OKW116">
        <f t="shared" si="204"/>
        <v>0</v>
      </c>
      <c r="OKX116">
        <f t="shared" si="204"/>
        <v>0</v>
      </c>
      <c r="OKY116">
        <f t="shared" si="204"/>
        <v>0</v>
      </c>
      <c r="OKZ116">
        <f t="shared" si="204"/>
        <v>0</v>
      </c>
      <c r="OLA116">
        <f t="shared" si="204"/>
        <v>0</v>
      </c>
      <c r="OLB116">
        <f t="shared" si="204"/>
        <v>0</v>
      </c>
      <c r="OLC116">
        <f t="shared" si="204"/>
        <v>0</v>
      </c>
      <c r="OLD116">
        <f t="shared" si="204"/>
        <v>0</v>
      </c>
      <c r="OLE116">
        <f t="shared" si="204"/>
        <v>0</v>
      </c>
      <c r="OLF116">
        <f t="shared" si="204"/>
        <v>0</v>
      </c>
      <c r="OLG116">
        <f t="shared" si="204"/>
        <v>0</v>
      </c>
      <c r="OLH116">
        <f t="shared" si="204"/>
        <v>0</v>
      </c>
      <c r="OLI116">
        <f t="shared" si="204"/>
        <v>0</v>
      </c>
      <c r="OLJ116">
        <f t="shared" si="204"/>
        <v>0</v>
      </c>
      <c r="OLK116">
        <f t="shared" si="204"/>
        <v>0</v>
      </c>
      <c r="OLL116">
        <f t="shared" si="204"/>
        <v>0</v>
      </c>
      <c r="OLM116">
        <f t="shared" si="204"/>
        <v>0</v>
      </c>
      <c r="OLN116">
        <f t="shared" si="204"/>
        <v>0</v>
      </c>
      <c r="OLO116">
        <f t="shared" si="204"/>
        <v>0</v>
      </c>
      <c r="OLP116">
        <f t="shared" si="204"/>
        <v>0</v>
      </c>
      <c r="OLQ116">
        <f t="shared" si="204"/>
        <v>0</v>
      </c>
      <c r="OLR116">
        <f t="shared" si="204"/>
        <v>0</v>
      </c>
      <c r="OLS116">
        <f t="shared" si="204"/>
        <v>0</v>
      </c>
      <c r="OLT116">
        <f t="shared" si="204"/>
        <v>0</v>
      </c>
      <c r="OLU116">
        <f t="shared" si="204"/>
        <v>0</v>
      </c>
      <c r="OLV116">
        <f t="shared" si="204"/>
        <v>0</v>
      </c>
      <c r="OLW116">
        <f t="shared" si="204"/>
        <v>0</v>
      </c>
      <c r="OLX116">
        <f t="shared" si="204"/>
        <v>0</v>
      </c>
      <c r="OLY116">
        <f t="shared" si="204"/>
        <v>0</v>
      </c>
      <c r="OLZ116">
        <f t="shared" si="204"/>
        <v>0</v>
      </c>
      <c r="OMA116">
        <f t="shared" si="204"/>
        <v>0</v>
      </c>
      <c r="OMB116">
        <f t="shared" si="204"/>
        <v>0</v>
      </c>
      <c r="OMC116">
        <f t="shared" si="204"/>
        <v>0</v>
      </c>
      <c r="OMD116">
        <f t="shared" si="204"/>
        <v>0</v>
      </c>
      <c r="OME116">
        <f t="shared" si="204"/>
        <v>0</v>
      </c>
      <c r="OMF116">
        <f t="shared" si="204"/>
        <v>0</v>
      </c>
      <c r="OMG116">
        <f t="shared" si="204"/>
        <v>0</v>
      </c>
      <c r="OMH116">
        <f t="shared" si="204"/>
        <v>0</v>
      </c>
      <c r="OMI116">
        <f t="shared" si="204"/>
        <v>0</v>
      </c>
      <c r="OMJ116">
        <f t="shared" si="204"/>
        <v>0</v>
      </c>
      <c r="OMK116">
        <f t="shared" si="204"/>
        <v>0</v>
      </c>
      <c r="OML116">
        <f t="shared" si="204"/>
        <v>0</v>
      </c>
      <c r="OMM116">
        <f t="shared" si="204"/>
        <v>0</v>
      </c>
      <c r="OMN116">
        <f t="shared" si="204"/>
        <v>0</v>
      </c>
      <c r="OMO116">
        <f t="shared" si="204"/>
        <v>0</v>
      </c>
      <c r="OMP116">
        <f t="shared" si="204"/>
        <v>0</v>
      </c>
      <c r="OMQ116">
        <f t="shared" si="204"/>
        <v>0</v>
      </c>
      <c r="OMR116">
        <f t="shared" si="204"/>
        <v>0</v>
      </c>
      <c r="OMS116">
        <f t="shared" si="204"/>
        <v>0</v>
      </c>
      <c r="OMT116">
        <f t="shared" si="204"/>
        <v>0</v>
      </c>
      <c r="OMU116">
        <f t="shared" si="204"/>
        <v>0</v>
      </c>
      <c r="OMV116">
        <f t="shared" si="204"/>
        <v>0</v>
      </c>
      <c r="OMW116">
        <f t="shared" si="204"/>
        <v>0</v>
      </c>
      <c r="OMX116">
        <f t="shared" si="204"/>
        <v>0</v>
      </c>
      <c r="OMY116">
        <f t="shared" si="204"/>
        <v>0</v>
      </c>
      <c r="OMZ116">
        <f t="shared" si="204"/>
        <v>0</v>
      </c>
      <c r="ONA116">
        <f t="shared" si="204"/>
        <v>0</v>
      </c>
      <c r="ONB116">
        <f t="shared" si="204"/>
        <v>0</v>
      </c>
      <c r="ONC116">
        <f t="shared" si="204"/>
        <v>0</v>
      </c>
      <c r="OND116">
        <f t="shared" si="204"/>
        <v>0</v>
      </c>
      <c r="ONE116">
        <f t="shared" si="204"/>
        <v>0</v>
      </c>
      <c r="ONF116">
        <f t="shared" si="204"/>
        <v>0</v>
      </c>
      <c r="ONG116">
        <f t="shared" ref="ONG116:OPR116" si="205">ONG11</f>
        <v>0</v>
      </c>
      <c r="ONH116">
        <f t="shared" si="205"/>
        <v>0</v>
      </c>
      <c r="ONI116">
        <f t="shared" si="205"/>
        <v>0</v>
      </c>
      <c r="ONJ116">
        <f t="shared" si="205"/>
        <v>0</v>
      </c>
      <c r="ONK116">
        <f t="shared" si="205"/>
        <v>0</v>
      </c>
      <c r="ONL116">
        <f t="shared" si="205"/>
        <v>0</v>
      </c>
      <c r="ONM116">
        <f t="shared" si="205"/>
        <v>0</v>
      </c>
      <c r="ONN116">
        <f t="shared" si="205"/>
        <v>0</v>
      </c>
      <c r="ONO116">
        <f t="shared" si="205"/>
        <v>0</v>
      </c>
      <c r="ONP116">
        <f t="shared" si="205"/>
        <v>0</v>
      </c>
      <c r="ONQ116">
        <f t="shared" si="205"/>
        <v>0</v>
      </c>
      <c r="ONR116">
        <f t="shared" si="205"/>
        <v>0</v>
      </c>
      <c r="ONS116">
        <f t="shared" si="205"/>
        <v>0</v>
      </c>
      <c r="ONT116">
        <f t="shared" si="205"/>
        <v>0</v>
      </c>
      <c r="ONU116">
        <f t="shared" si="205"/>
        <v>0</v>
      </c>
      <c r="ONV116">
        <f t="shared" si="205"/>
        <v>0</v>
      </c>
      <c r="ONW116">
        <f t="shared" si="205"/>
        <v>0</v>
      </c>
      <c r="ONX116">
        <f t="shared" si="205"/>
        <v>0</v>
      </c>
      <c r="ONY116">
        <f t="shared" si="205"/>
        <v>0</v>
      </c>
      <c r="ONZ116">
        <f t="shared" si="205"/>
        <v>0</v>
      </c>
      <c r="OOA116">
        <f t="shared" si="205"/>
        <v>0</v>
      </c>
      <c r="OOB116">
        <f t="shared" si="205"/>
        <v>0</v>
      </c>
      <c r="OOC116">
        <f t="shared" si="205"/>
        <v>0</v>
      </c>
      <c r="OOD116">
        <f t="shared" si="205"/>
        <v>0</v>
      </c>
      <c r="OOE116">
        <f t="shared" si="205"/>
        <v>0</v>
      </c>
      <c r="OOF116">
        <f t="shared" si="205"/>
        <v>0</v>
      </c>
      <c r="OOG116">
        <f t="shared" si="205"/>
        <v>0</v>
      </c>
      <c r="OOH116">
        <f t="shared" si="205"/>
        <v>0</v>
      </c>
      <c r="OOI116">
        <f t="shared" si="205"/>
        <v>0</v>
      </c>
      <c r="OOJ116">
        <f t="shared" si="205"/>
        <v>0</v>
      </c>
      <c r="OOK116">
        <f t="shared" si="205"/>
        <v>0</v>
      </c>
      <c r="OOL116">
        <f t="shared" si="205"/>
        <v>0</v>
      </c>
      <c r="OOM116">
        <f t="shared" si="205"/>
        <v>0</v>
      </c>
      <c r="OON116">
        <f t="shared" si="205"/>
        <v>0</v>
      </c>
      <c r="OOO116">
        <f t="shared" si="205"/>
        <v>0</v>
      </c>
      <c r="OOP116">
        <f t="shared" si="205"/>
        <v>0</v>
      </c>
      <c r="OOQ116">
        <f t="shared" si="205"/>
        <v>0</v>
      </c>
      <c r="OOR116">
        <f t="shared" si="205"/>
        <v>0</v>
      </c>
      <c r="OOS116">
        <f t="shared" si="205"/>
        <v>0</v>
      </c>
      <c r="OOT116">
        <f t="shared" si="205"/>
        <v>0</v>
      </c>
      <c r="OOU116">
        <f t="shared" si="205"/>
        <v>0</v>
      </c>
      <c r="OOV116">
        <f t="shared" si="205"/>
        <v>0</v>
      </c>
      <c r="OOW116">
        <f t="shared" si="205"/>
        <v>0</v>
      </c>
      <c r="OOX116">
        <f t="shared" si="205"/>
        <v>0</v>
      </c>
      <c r="OOY116">
        <f t="shared" si="205"/>
        <v>0</v>
      </c>
      <c r="OOZ116">
        <f t="shared" si="205"/>
        <v>0</v>
      </c>
      <c r="OPA116">
        <f t="shared" si="205"/>
        <v>0</v>
      </c>
      <c r="OPB116">
        <f t="shared" si="205"/>
        <v>0</v>
      </c>
      <c r="OPC116">
        <f t="shared" si="205"/>
        <v>0</v>
      </c>
      <c r="OPD116">
        <f t="shared" si="205"/>
        <v>0</v>
      </c>
      <c r="OPE116">
        <f t="shared" si="205"/>
        <v>0</v>
      </c>
      <c r="OPF116">
        <f t="shared" si="205"/>
        <v>0</v>
      </c>
      <c r="OPG116">
        <f t="shared" si="205"/>
        <v>0</v>
      </c>
      <c r="OPH116">
        <f t="shared" si="205"/>
        <v>0</v>
      </c>
      <c r="OPI116">
        <f t="shared" si="205"/>
        <v>0</v>
      </c>
      <c r="OPJ116">
        <f t="shared" si="205"/>
        <v>0</v>
      </c>
      <c r="OPK116">
        <f t="shared" si="205"/>
        <v>0</v>
      </c>
      <c r="OPL116">
        <f t="shared" si="205"/>
        <v>0</v>
      </c>
      <c r="OPM116">
        <f t="shared" si="205"/>
        <v>0</v>
      </c>
      <c r="OPN116">
        <f t="shared" si="205"/>
        <v>0</v>
      </c>
      <c r="OPO116">
        <f t="shared" si="205"/>
        <v>0</v>
      </c>
      <c r="OPP116">
        <f t="shared" si="205"/>
        <v>0</v>
      </c>
      <c r="OPQ116">
        <f t="shared" si="205"/>
        <v>0</v>
      </c>
      <c r="OPR116">
        <f t="shared" si="205"/>
        <v>0</v>
      </c>
      <c r="OPS116">
        <f t="shared" ref="OPS116:OSD116" si="206">OPS11</f>
        <v>0</v>
      </c>
      <c r="OPT116">
        <f t="shared" si="206"/>
        <v>0</v>
      </c>
      <c r="OPU116">
        <f t="shared" si="206"/>
        <v>0</v>
      </c>
      <c r="OPV116">
        <f t="shared" si="206"/>
        <v>0</v>
      </c>
      <c r="OPW116">
        <f t="shared" si="206"/>
        <v>0</v>
      </c>
      <c r="OPX116">
        <f t="shared" si="206"/>
        <v>0</v>
      </c>
      <c r="OPY116">
        <f t="shared" si="206"/>
        <v>0</v>
      </c>
      <c r="OPZ116">
        <f t="shared" si="206"/>
        <v>0</v>
      </c>
      <c r="OQA116">
        <f t="shared" si="206"/>
        <v>0</v>
      </c>
      <c r="OQB116">
        <f t="shared" si="206"/>
        <v>0</v>
      </c>
      <c r="OQC116">
        <f t="shared" si="206"/>
        <v>0</v>
      </c>
      <c r="OQD116">
        <f t="shared" si="206"/>
        <v>0</v>
      </c>
      <c r="OQE116">
        <f t="shared" si="206"/>
        <v>0</v>
      </c>
      <c r="OQF116">
        <f t="shared" si="206"/>
        <v>0</v>
      </c>
      <c r="OQG116">
        <f t="shared" si="206"/>
        <v>0</v>
      </c>
      <c r="OQH116">
        <f t="shared" si="206"/>
        <v>0</v>
      </c>
      <c r="OQI116">
        <f t="shared" si="206"/>
        <v>0</v>
      </c>
      <c r="OQJ116">
        <f t="shared" si="206"/>
        <v>0</v>
      </c>
      <c r="OQK116">
        <f t="shared" si="206"/>
        <v>0</v>
      </c>
      <c r="OQL116">
        <f t="shared" si="206"/>
        <v>0</v>
      </c>
      <c r="OQM116">
        <f t="shared" si="206"/>
        <v>0</v>
      </c>
      <c r="OQN116">
        <f t="shared" si="206"/>
        <v>0</v>
      </c>
      <c r="OQO116">
        <f t="shared" si="206"/>
        <v>0</v>
      </c>
      <c r="OQP116">
        <f t="shared" si="206"/>
        <v>0</v>
      </c>
      <c r="OQQ116">
        <f t="shared" si="206"/>
        <v>0</v>
      </c>
      <c r="OQR116">
        <f t="shared" si="206"/>
        <v>0</v>
      </c>
      <c r="OQS116">
        <f t="shared" si="206"/>
        <v>0</v>
      </c>
      <c r="OQT116">
        <f t="shared" si="206"/>
        <v>0</v>
      </c>
      <c r="OQU116">
        <f t="shared" si="206"/>
        <v>0</v>
      </c>
      <c r="OQV116">
        <f t="shared" si="206"/>
        <v>0</v>
      </c>
      <c r="OQW116">
        <f t="shared" si="206"/>
        <v>0</v>
      </c>
      <c r="OQX116">
        <f t="shared" si="206"/>
        <v>0</v>
      </c>
      <c r="OQY116">
        <f t="shared" si="206"/>
        <v>0</v>
      </c>
      <c r="OQZ116">
        <f t="shared" si="206"/>
        <v>0</v>
      </c>
      <c r="ORA116">
        <f t="shared" si="206"/>
        <v>0</v>
      </c>
      <c r="ORB116">
        <f t="shared" si="206"/>
        <v>0</v>
      </c>
      <c r="ORC116">
        <f t="shared" si="206"/>
        <v>0</v>
      </c>
      <c r="ORD116">
        <f t="shared" si="206"/>
        <v>0</v>
      </c>
      <c r="ORE116">
        <f t="shared" si="206"/>
        <v>0</v>
      </c>
      <c r="ORF116">
        <f t="shared" si="206"/>
        <v>0</v>
      </c>
      <c r="ORG116">
        <f t="shared" si="206"/>
        <v>0</v>
      </c>
      <c r="ORH116">
        <f t="shared" si="206"/>
        <v>0</v>
      </c>
      <c r="ORI116">
        <f t="shared" si="206"/>
        <v>0</v>
      </c>
      <c r="ORJ116">
        <f t="shared" si="206"/>
        <v>0</v>
      </c>
      <c r="ORK116">
        <f t="shared" si="206"/>
        <v>0</v>
      </c>
      <c r="ORL116">
        <f t="shared" si="206"/>
        <v>0</v>
      </c>
      <c r="ORM116">
        <f t="shared" si="206"/>
        <v>0</v>
      </c>
      <c r="ORN116">
        <f t="shared" si="206"/>
        <v>0</v>
      </c>
      <c r="ORO116">
        <f t="shared" si="206"/>
        <v>0</v>
      </c>
      <c r="ORP116">
        <f t="shared" si="206"/>
        <v>0</v>
      </c>
      <c r="ORQ116">
        <f t="shared" si="206"/>
        <v>0</v>
      </c>
      <c r="ORR116">
        <f t="shared" si="206"/>
        <v>0</v>
      </c>
      <c r="ORS116">
        <f t="shared" si="206"/>
        <v>0</v>
      </c>
      <c r="ORT116">
        <f t="shared" si="206"/>
        <v>0</v>
      </c>
      <c r="ORU116">
        <f t="shared" si="206"/>
        <v>0</v>
      </c>
      <c r="ORV116">
        <f t="shared" si="206"/>
        <v>0</v>
      </c>
      <c r="ORW116">
        <f t="shared" si="206"/>
        <v>0</v>
      </c>
      <c r="ORX116">
        <f t="shared" si="206"/>
        <v>0</v>
      </c>
      <c r="ORY116">
        <f t="shared" si="206"/>
        <v>0</v>
      </c>
      <c r="ORZ116">
        <f t="shared" si="206"/>
        <v>0</v>
      </c>
      <c r="OSA116">
        <f t="shared" si="206"/>
        <v>0</v>
      </c>
      <c r="OSB116">
        <f t="shared" si="206"/>
        <v>0</v>
      </c>
      <c r="OSC116">
        <f t="shared" si="206"/>
        <v>0</v>
      </c>
      <c r="OSD116">
        <f t="shared" si="206"/>
        <v>0</v>
      </c>
      <c r="OSE116">
        <f t="shared" ref="OSE116:OUP116" si="207">OSE11</f>
        <v>0</v>
      </c>
      <c r="OSF116">
        <f t="shared" si="207"/>
        <v>0</v>
      </c>
      <c r="OSG116">
        <f t="shared" si="207"/>
        <v>0</v>
      </c>
      <c r="OSH116">
        <f t="shared" si="207"/>
        <v>0</v>
      </c>
      <c r="OSI116">
        <f t="shared" si="207"/>
        <v>0</v>
      </c>
      <c r="OSJ116">
        <f t="shared" si="207"/>
        <v>0</v>
      </c>
      <c r="OSK116">
        <f t="shared" si="207"/>
        <v>0</v>
      </c>
      <c r="OSL116">
        <f t="shared" si="207"/>
        <v>0</v>
      </c>
      <c r="OSM116">
        <f t="shared" si="207"/>
        <v>0</v>
      </c>
      <c r="OSN116">
        <f t="shared" si="207"/>
        <v>0</v>
      </c>
      <c r="OSO116">
        <f t="shared" si="207"/>
        <v>0</v>
      </c>
      <c r="OSP116">
        <f t="shared" si="207"/>
        <v>0</v>
      </c>
      <c r="OSQ116">
        <f t="shared" si="207"/>
        <v>0</v>
      </c>
      <c r="OSR116">
        <f t="shared" si="207"/>
        <v>0</v>
      </c>
      <c r="OSS116">
        <f t="shared" si="207"/>
        <v>0</v>
      </c>
      <c r="OST116">
        <f t="shared" si="207"/>
        <v>0</v>
      </c>
      <c r="OSU116">
        <f t="shared" si="207"/>
        <v>0</v>
      </c>
      <c r="OSV116">
        <f t="shared" si="207"/>
        <v>0</v>
      </c>
      <c r="OSW116">
        <f t="shared" si="207"/>
        <v>0</v>
      </c>
      <c r="OSX116">
        <f t="shared" si="207"/>
        <v>0</v>
      </c>
      <c r="OSY116">
        <f t="shared" si="207"/>
        <v>0</v>
      </c>
      <c r="OSZ116">
        <f t="shared" si="207"/>
        <v>0</v>
      </c>
      <c r="OTA116">
        <f t="shared" si="207"/>
        <v>0</v>
      </c>
      <c r="OTB116">
        <f t="shared" si="207"/>
        <v>0</v>
      </c>
      <c r="OTC116">
        <f t="shared" si="207"/>
        <v>0</v>
      </c>
      <c r="OTD116">
        <f t="shared" si="207"/>
        <v>0</v>
      </c>
      <c r="OTE116">
        <f t="shared" si="207"/>
        <v>0</v>
      </c>
      <c r="OTF116">
        <f t="shared" si="207"/>
        <v>0</v>
      </c>
      <c r="OTG116">
        <f t="shared" si="207"/>
        <v>0</v>
      </c>
      <c r="OTH116">
        <f t="shared" si="207"/>
        <v>0</v>
      </c>
      <c r="OTI116">
        <f t="shared" si="207"/>
        <v>0</v>
      </c>
      <c r="OTJ116">
        <f t="shared" si="207"/>
        <v>0</v>
      </c>
      <c r="OTK116">
        <f t="shared" si="207"/>
        <v>0</v>
      </c>
      <c r="OTL116">
        <f t="shared" si="207"/>
        <v>0</v>
      </c>
      <c r="OTM116">
        <f t="shared" si="207"/>
        <v>0</v>
      </c>
      <c r="OTN116">
        <f t="shared" si="207"/>
        <v>0</v>
      </c>
      <c r="OTO116">
        <f t="shared" si="207"/>
        <v>0</v>
      </c>
      <c r="OTP116">
        <f t="shared" si="207"/>
        <v>0</v>
      </c>
      <c r="OTQ116">
        <f t="shared" si="207"/>
        <v>0</v>
      </c>
      <c r="OTR116">
        <f t="shared" si="207"/>
        <v>0</v>
      </c>
      <c r="OTS116">
        <f t="shared" si="207"/>
        <v>0</v>
      </c>
      <c r="OTT116">
        <f t="shared" si="207"/>
        <v>0</v>
      </c>
      <c r="OTU116">
        <f t="shared" si="207"/>
        <v>0</v>
      </c>
      <c r="OTV116">
        <f t="shared" si="207"/>
        <v>0</v>
      </c>
      <c r="OTW116">
        <f t="shared" si="207"/>
        <v>0</v>
      </c>
      <c r="OTX116">
        <f t="shared" si="207"/>
        <v>0</v>
      </c>
      <c r="OTY116">
        <f t="shared" si="207"/>
        <v>0</v>
      </c>
      <c r="OTZ116">
        <f t="shared" si="207"/>
        <v>0</v>
      </c>
      <c r="OUA116">
        <f t="shared" si="207"/>
        <v>0</v>
      </c>
      <c r="OUB116">
        <f t="shared" si="207"/>
        <v>0</v>
      </c>
      <c r="OUC116">
        <f t="shared" si="207"/>
        <v>0</v>
      </c>
      <c r="OUD116">
        <f t="shared" si="207"/>
        <v>0</v>
      </c>
      <c r="OUE116">
        <f t="shared" si="207"/>
        <v>0</v>
      </c>
      <c r="OUF116">
        <f t="shared" si="207"/>
        <v>0</v>
      </c>
      <c r="OUG116">
        <f t="shared" si="207"/>
        <v>0</v>
      </c>
      <c r="OUH116">
        <f t="shared" si="207"/>
        <v>0</v>
      </c>
      <c r="OUI116">
        <f t="shared" si="207"/>
        <v>0</v>
      </c>
      <c r="OUJ116">
        <f t="shared" si="207"/>
        <v>0</v>
      </c>
      <c r="OUK116">
        <f t="shared" si="207"/>
        <v>0</v>
      </c>
      <c r="OUL116">
        <f t="shared" si="207"/>
        <v>0</v>
      </c>
      <c r="OUM116">
        <f t="shared" si="207"/>
        <v>0</v>
      </c>
      <c r="OUN116">
        <f t="shared" si="207"/>
        <v>0</v>
      </c>
      <c r="OUO116">
        <f t="shared" si="207"/>
        <v>0</v>
      </c>
      <c r="OUP116">
        <f t="shared" si="207"/>
        <v>0</v>
      </c>
      <c r="OUQ116">
        <f t="shared" ref="OUQ116:OXB116" si="208">OUQ11</f>
        <v>0</v>
      </c>
      <c r="OUR116">
        <f t="shared" si="208"/>
        <v>0</v>
      </c>
      <c r="OUS116">
        <f t="shared" si="208"/>
        <v>0</v>
      </c>
      <c r="OUT116">
        <f t="shared" si="208"/>
        <v>0</v>
      </c>
      <c r="OUU116">
        <f t="shared" si="208"/>
        <v>0</v>
      </c>
      <c r="OUV116">
        <f t="shared" si="208"/>
        <v>0</v>
      </c>
      <c r="OUW116">
        <f t="shared" si="208"/>
        <v>0</v>
      </c>
      <c r="OUX116">
        <f t="shared" si="208"/>
        <v>0</v>
      </c>
      <c r="OUY116">
        <f t="shared" si="208"/>
        <v>0</v>
      </c>
      <c r="OUZ116">
        <f t="shared" si="208"/>
        <v>0</v>
      </c>
      <c r="OVA116">
        <f t="shared" si="208"/>
        <v>0</v>
      </c>
      <c r="OVB116">
        <f t="shared" si="208"/>
        <v>0</v>
      </c>
      <c r="OVC116">
        <f t="shared" si="208"/>
        <v>0</v>
      </c>
      <c r="OVD116">
        <f t="shared" si="208"/>
        <v>0</v>
      </c>
      <c r="OVE116">
        <f t="shared" si="208"/>
        <v>0</v>
      </c>
      <c r="OVF116">
        <f t="shared" si="208"/>
        <v>0</v>
      </c>
      <c r="OVG116">
        <f t="shared" si="208"/>
        <v>0</v>
      </c>
      <c r="OVH116">
        <f t="shared" si="208"/>
        <v>0</v>
      </c>
      <c r="OVI116">
        <f t="shared" si="208"/>
        <v>0</v>
      </c>
      <c r="OVJ116">
        <f t="shared" si="208"/>
        <v>0</v>
      </c>
      <c r="OVK116">
        <f t="shared" si="208"/>
        <v>0</v>
      </c>
      <c r="OVL116">
        <f t="shared" si="208"/>
        <v>0</v>
      </c>
      <c r="OVM116">
        <f t="shared" si="208"/>
        <v>0</v>
      </c>
      <c r="OVN116">
        <f t="shared" si="208"/>
        <v>0</v>
      </c>
      <c r="OVO116">
        <f t="shared" si="208"/>
        <v>0</v>
      </c>
      <c r="OVP116">
        <f t="shared" si="208"/>
        <v>0</v>
      </c>
      <c r="OVQ116">
        <f t="shared" si="208"/>
        <v>0</v>
      </c>
      <c r="OVR116">
        <f t="shared" si="208"/>
        <v>0</v>
      </c>
      <c r="OVS116">
        <f t="shared" si="208"/>
        <v>0</v>
      </c>
      <c r="OVT116">
        <f t="shared" si="208"/>
        <v>0</v>
      </c>
      <c r="OVU116">
        <f t="shared" si="208"/>
        <v>0</v>
      </c>
      <c r="OVV116">
        <f t="shared" si="208"/>
        <v>0</v>
      </c>
      <c r="OVW116">
        <f t="shared" si="208"/>
        <v>0</v>
      </c>
      <c r="OVX116">
        <f t="shared" si="208"/>
        <v>0</v>
      </c>
      <c r="OVY116">
        <f t="shared" si="208"/>
        <v>0</v>
      </c>
      <c r="OVZ116">
        <f t="shared" si="208"/>
        <v>0</v>
      </c>
      <c r="OWA116">
        <f t="shared" si="208"/>
        <v>0</v>
      </c>
      <c r="OWB116">
        <f t="shared" si="208"/>
        <v>0</v>
      </c>
      <c r="OWC116">
        <f t="shared" si="208"/>
        <v>0</v>
      </c>
      <c r="OWD116">
        <f t="shared" si="208"/>
        <v>0</v>
      </c>
      <c r="OWE116">
        <f t="shared" si="208"/>
        <v>0</v>
      </c>
      <c r="OWF116">
        <f t="shared" si="208"/>
        <v>0</v>
      </c>
      <c r="OWG116">
        <f t="shared" si="208"/>
        <v>0</v>
      </c>
      <c r="OWH116">
        <f t="shared" si="208"/>
        <v>0</v>
      </c>
      <c r="OWI116">
        <f t="shared" si="208"/>
        <v>0</v>
      </c>
      <c r="OWJ116">
        <f t="shared" si="208"/>
        <v>0</v>
      </c>
      <c r="OWK116">
        <f t="shared" si="208"/>
        <v>0</v>
      </c>
      <c r="OWL116">
        <f t="shared" si="208"/>
        <v>0</v>
      </c>
      <c r="OWM116">
        <f t="shared" si="208"/>
        <v>0</v>
      </c>
      <c r="OWN116">
        <f t="shared" si="208"/>
        <v>0</v>
      </c>
      <c r="OWO116">
        <f t="shared" si="208"/>
        <v>0</v>
      </c>
      <c r="OWP116">
        <f t="shared" si="208"/>
        <v>0</v>
      </c>
      <c r="OWQ116">
        <f t="shared" si="208"/>
        <v>0</v>
      </c>
      <c r="OWR116">
        <f t="shared" si="208"/>
        <v>0</v>
      </c>
      <c r="OWS116">
        <f t="shared" si="208"/>
        <v>0</v>
      </c>
      <c r="OWT116">
        <f t="shared" si="208"/>
        <v>0</v>
      </c>
      <c r="OWU116">
        <f t="shared" si="208"/>
        <v>0</v>
      </c>
      <c r="OWV116">
        <f t="shared" si="208"/>
        <v>0</v>
      </c>
      <c r="OWW116">
        <f t="shared" si="208"/>
        <v>0</v>
      </c>
      <c r="OWX116">
        <f t="shared" si="208"/>
        <v>0</v>
      </c>
      <c r="OWY116">
        <f t="shared" si="208"/>
        <v>0</v>
      </c>
      <c r="OWZ116">
        <f t="shared" si="208"/>
        <v>0</v>
      </c>
      <c r="OXA116">
        <f t="shared" si="208"/>
        <v>0</v>
      </c>
      <c r="OXB116">
        <f t="shared" si="208"/>
        <v>0</v>
      </c>
      <c r="OXC116">
        <f t="shared" ref="OXC116:OZN116" si="209">OXC11</f>
        <v>0</v>
      </c>
      <c r="OXD116">
        <f t="shared" si="209"/>
        <v>0</v>
      </c>
      <c r="OXE116">
        <f t="shared" si="209"/>
        <v>0</v>
      </c>
      <c r="OXF116">
        <f t="shared" si="209"/>
        <v>0</v>
      </c>
      <c r="OXG116">
        <f t="shared" si="209"/>
        <v>0</v>
      </c>
      <c r="OXH116">
        <f t="shared" si="209"/>
        <v>0</v>
      </c>
      <c r="OXI116">
        <f t="shared" si="209"/>
        <v>0</v>
      </c>
      <c r="OXJ116">
        <f t="shared" si="209"/>
        <v>0</v>
      </c>
      <c r="OXK116">
        <f t="shared" si="209"/>
        <v>0</v>
      </c>
      <c r="OXL116">
        <f t="shared" si="209"/>
        <v>0</v>
      </c>
      <c r="OXM116">
        <f t="shared" si="209"/>
        <v>0</v>
      </c>
      <c r="OXN116">
        <f t="shared" si="209"/>
        <v>0</v>
      </c>
      <c r="OXO116">
        <f t="shared" si="209"/>
        <v>0</v>
      </c>
      <c r="OXP116">
        <f t="shared" si="209"/>
        <v>0</v>
      </c>
      <c r="OXQ116">
        <f t="shared" si="209"/>
        <v>0</v>
      </c>
      <c r="OXR116">
        <f t="shared" si="209"/>
        <v>0</v>
      </c>
      <c r="OXS116">
        <f t="shared" si="209"/>
        <v>0</v>
      </c>
      <c r="OXT116">
        <f t="shared" si="209"/>
        <v>0</v>
      </c>
      <c r="OXU116">
        <f t="shared" si="209"/>
        <v>0</v>
      </c>
      <c r="OXV116">
        <f t="shared" si="209"/>
        <v>0</v>
      </c>
      <c r="OXW116">
        <f t="shared" si="209"/>
        <v>0</v>
      </c>
      <c r="OXX116">
        <f t="shared" si="209"/>
        <v>0</v>
      </c>
      <c r="OXY116">
        <f t="shared" si="209"/>
        <v>0</v>
      </c>
      <c r="OXZ116">
        <f t="shared" si="209"/>
        <v>0</v>
      </c>
      <c r="OYA116">
        <f t="shared" si="209"/>
        <v>0</v>
      </c>
      <c r="OYB116">
        <f t="shared" si="209"/>
        <v>0</v>
      </c>
      <c r="OYC116">
        <f t="shared" si="209"/>
        <v>0</v>
      </c>
      <c r="OYD116">
        <f t="shared" si="209"/>
        <v>0</v>
      </c>
      <c r="OYE116">
        <f t="shared" si="209"/>
        <v>0</v>
      </c>
      <c r="OYF116">
        <f t="shared" si="209"/>
        <v>0</v>
      </c>
      <c r="OYG116">
        <f t="shared" si="209"/>
        <v>0</v>
      </c>
      <c r="OYH116">
        <f t="shared" si="209"/>
        <v>0</v>
      </c>
      <c r="OYI116">
        <f t="shared" si="209"/>
        <v>0</v>
      </c>
      <c r="OYJ116">
        <f t="shared" si="209"/>
        <v>0</v>
      </c>
      <c r="OYK116">
        <f t="shared" si="209"/>
        <v>0</v>
      </c>
      <c r="OYL116">
        <f t="shared" si="209"/>
        <v>0</v>
      </c>
      <c r="OYM116">
        <f t="shared" si="209"/>
        <v>0</v>
      </c>
      <c r="OYN116">
        <f t="shared" si="209"/>
        <v>0</v>
      </c>
      <c r="OYO116">
        <f t="shared" si="209"/>
        <v>0</v>
      </c>
      <c r="OYP116">
        <f t="shared" si="209"/>
        <v>0</v>
      </c>
      <c r="OYQ116">
        <f t="shared" si="209"/>
        <v>0</v>
      </c>
      <c r="OYR116">
        <f t="shared" si="209"/>
        <v>0</v>
      </c>
      <c r="OYS116">
        <f t="shared" si="209"/>
        <v>0</v>
      </c>
      <c r="OYT116">
        <f t="shared" si="209"/>
        <v>0</v>
      </c>
      <c r="OYU116">
        <f t="shared" si="209"/>
        <v>0</v>
      </c>
      <c r="OYV116">
        <f t="shared" si="209"/>
        <v>0</v>
      </c>
      <c r="OYW116">
        <f t="shared" si="209"/>
        <v>0</v>
      </c>
      <c r="OYX116">
        <f t="shared" si="209"/>
        <v>0</v>
      </c>
      <c r="OYY116">
        <f t="shared" si="209"/>
        <v>0</v>
      </c>
      <c r="OYZ116">
        <f t="shared" si="209"/>
        <v>0</v>
      </c>
      <c r="OZA116">
        <f t="shared" si="209"/>
        <v>0</v>
      </c>
      <c r="OZB116">
        <f t="shared" si="209"/>
        <v>0</v>
      </c>
      <c r="OZC116">
        <f t="shared" si="209"/>
        <v>0</v>
      </c>
      <c r="OZD116">
        <f t="shared" si="209"/>
        <v>0</v>
      </c>
      <c r="OZE116">
        <f t="shared" si="209"/>
        <v>0</v>
      </c>
      <c r="OZF116">
        <f t="shared" si="209"/>
        <v>0</v>
      </c>
      <c r="OZG116">
        <f t="shared" si="209"/>
        <v>0</v>
      </c>
      <c r="OZH116">
        <f t="shared" si="209"/>
        <v>0</v>
      </c>
      <c r="OZI116">
        <f t="shared" si="209"/>
        <v>0</v>
      </c>
      <c r="OZJ116">
        <f t="shared" si="209"/>
        <v>0</v>
      </c>
      <c r="OZK116">
        <f t="shared" si="209"/>
        <v>0</v>
      </c>
      <c r="OZL116">
        <f t="shared" si="209"/>
        <v>0</v>
      </c>
      <c r="OZM116">
        <f t="shared" si="209"/>
        <v>0</v>
      </c>
      <c r="OZN116">
        <f t="shared" si="209"/>
        <v>0</v>
      </c>
      <c r="OZO116">
        <f t="shared" ref="OZO116:PBZ116" si="210">OZO11</f>
        <v>0</v>
      </c>
      <c r="OZP116">
        <f t="shared" si="210"/>
        <v>0</v>
      </c>
      <c r="OZQ116">
        <f t="shared" si="210"/>
        <v>0</v>
      </c>
      <c r="OZR116">
        <f t="shared" si="210"/>
        <v>0</v>
      </c>
      <c r="OZS116">
        <f t="shared" si="210"/>
        <v>0</v>
      </c>
      <c r="OZT116">
        <f t="shared" si="210"/>
        <v>0</v>
      </c>
      <c r="OZU116">
        <f t="shared" si="210"/>
        <v>0</v>
      </c>
      <c r="OZV116">
        <f t="shared" si="210"/>
        <v>0</v>
      </c>
      <c r="OZW116">
        <f t="shared" si="210"/>
        <v>0</v>
      </c>
      <c r="OZX116">
        <f t="shared" si="210"/>
        <v>0</v>
      </c>
      <c r="OZY116">
        <f t="shared" si="210"/>
        <v>0</v>
      </c>
      <c r="OZZ116">
        <f t="shared" si="210"/>
        <v>0</v>
      </c>
      <c r="PAA116">
        <f t="shared" si="210"/>
        <v>0</v>
      </c>
      <c r="PAB116">
        <f t="shared" si="210"/>
        <v>0</v>
      </c>
      <c r="PAC116">
        <f t="shared" si="210"/>
        <v>0</v>
      </c>
      <c r="PAD116">
        <f t="shared" si="210"/>
        <v>0</v>
      </c>
      <c r="PAE116">
        <f t="shared" si="210"/>
        <v>0</v>
      </c>
      <c r="PAF116">
        <f t="shared" si="210"/>
        <v>0</v>
      </c>
      <c r="PAG116">
        <f t="shared" si="210"/>
        <v>0</v>
      </c>
      <c r="PAH116">
        <f t="shared" si="210"/>
        <v>0</v>
      </c>
      <c r="PAI116">
        <f t="shared" si="210"/>
        <v>0</v>
      </c>
      <c r="PAJ116">
        <f t="shared" si="210"/>
        <v>0</v>
      </c>
      <c r="PAK116">
        <f t="shared" si="210"/>
        <v>0</v>
      </c>
      <c r="PAL116">
        <f t="shared" si="210"/>
        <v>0</v>
      </c>
      <c r="PAM116">
        <f t="shared" si="210"/>
        <v>0</v>
      </c>
      <c r="PAN116">
        <f t="shared" si="210"/>
        <v>0</v>
      </c>
      <c r="PAO116">
        <f t="shared" si="210"/>
        <v>0</v>
      </c>
      <c r="PAP116">
        <f t="shared" si="210"/>
        <v>0</v>
      </c>
      <c r="PAQ116">
        <f t="shared" si="210"/>
        <v>0</v>
      </c>
      <c r="PAR116">
        <f t="shared" si="210"/>
        <v>0</v>
      </c>
      <c r="PAS116">
        <f t="shared" si="210"/>
        <v>0</v>
      </c>
      <c r="PAT116">
        <f t="shared" si="210"/>
        <v>0</v>
      </c>
      <c r="PAU116">
        <f t="shared" si="210"/>
        <v>0</v>
      </c>
      <c r="PAV116">
        <f t="shared" si="210"/>
        <v>0</v>
      </c>
      <c r="PAW116">
        <f t="shared" si="210"/>
        <v>0</v>
      </c>
      <c r="PAX116">
        <f t="shared" si="210"/>
        <v>0</v>
      </c>
      <c r="PAY116">
        <f t="shared" si="210"/>
        <v>0</v>
      </c>
      <c r="PAZ116">
        <f t="shared" si="210"/>
        <v>0</v>
      </c>
      <c r="PBA116">
        <f t="shared" si="210"/>
        <v>0</v>
      </c>
      <c r="PBB116">
        <f t="shared" si="210"/>
        <v>0</v>
      </c>
      <c r="PBC116">
        <f t="shared" si="210"/>
        <v>0</v>
      </c>
      <c r="PBD116">
        <f t="shared" si="210"/>
        <v>0</v>
      </c>
      <c r="PBE116">
        <f t="shared" si="210"/>
        <v>0</v>
      </c>
      <c r="PBF116">
        <f t="shared" si="210"/>
        <v>0</v>
      </c>
      <c r="PBG116">
        <f t="shared" si="210"/>
        <v>0</v>
      </c>
      <c r="PBH116">
        <f t="shared" si="210"/>
        <v>0</v>
      </c>
      <c r="PBI116">
        <f t="shared" si="210"/>
        <v>0</v>
      </c>
      <c r="PBJ116">
        <f t="shared" si="210"/>
        <v>0</v>
      </c>
      <c r="PBK116">
        <f t="shared" si="210"/>
        <v>0</v>
      </c>
      <c r="PBL116">
        <f t="shared" si="210"/>
        <v>0</v>
      </c>
      <c r="PBM116">
        <f t="shared" si="210"/>
        <v>0</v>
      </c>
      <c r="PBN116">
        <f t="shared" si="210"/>
        <v>0</v>
      </c>
      <c r="PBO116">
        <f t="shared" si="210"/>
        <v>0</v>
      </c>
      <c r="PBP116">
        <f t="shared" si="210"/>
        <v>0</v>
      </c>
      <c r="PBQ116">
        <f t="shared" si="210"/>
        <v>0</v>
      </c>
      <c r="PBR116">
        <f t="shared" si="210"/>
        <v>0</v>
      </c>
      <c r="PBS116">
        <f t="shared" si="210"/>
        <v>0</v>
      </c>
      <c r="PBT116">
        <f t="shared" si="210"/>
        <v>0</v>
      </c>
      <c r="PBU116">
        <f t="shared" si="210"/>
        <v>0</v>
      </c>
      <c r="PBV116">
        <f t="shared" si="210"/>
        <v>0</v>
      </c>
      <c r="PBW116">
        <f t="shared" si="210"/>
        <v>0</v>
      </c>
      <c r="PBX116">
        <f t="shared" si="210"/>
        <v>0</v>
      </c>
      <c r="PBY116">
        <f t="shared" si="210"/>
        <v>0</v>
      </c>
      <c r="PBZ116">
        <f t="shared" si="210"/>
        <v>0</v>
      </c>
      <c r="PCA116">
        <f t="shared" ref="PCA116:PEL116" si="211">PCA11</f>
        <v>0</v>
      </c>
      <c r="PCB116">
        <f t="shared" si="211"/>
        <v>0</v>
      </c>
      <c r="PCC116">
        <f t="shared" si="211"/>
        <v>0</v>
      </c>
      <c r="PCD116">
        <f t="shared" si="211"/>
        <v>0</v>
      </c>
      <c r="PCE116">
        <f t="shared" si="211"/>
        <v>0</v>
      </c>
      <c r="PCF116">
        <f t="shared" si="211"/>
        <v>0</v>
      </c>
      <c r="PCG116">
        <f t="shared" si="211"/>
        <v>0</v>
      </c>
      <c r="PCH116">
        <f t="shared" si="211"/>
        <v>0</v>
      </c>
      <c r="PCI116">
        <f t="shared" si="211"/>
        <v>0</v>
      </c>
      <c r="PCJ116">
        <f t="shared" si="211"/>
        <v>0</v>
      </c>
      <c r="PCK116">
        <f t="shared" si="211"/>
        <v>0</v>
      </c>
      <c r="PCL116">
        <f t="shared" si="211"/>
        <v>0</v>
      </c>
      <c r="PCM116">
        <f t="shared" si="211"/>
        <v>0</v>
      </c>
      <c r="PCN116">
        <f t="shared" si="211"/>
        <v>0</v>
      </c>
      <c r="PCO116">
        <f t="shared" si="211"/>
        <v>0</v>
      </c>
      <c r="PCP116">
        <f t="shared" si="211"/>
        <v>0</v>
      </c>
      <c r="PCQ116">
        <f t="shared" si="211"/>
        <v>0</v>
      </c>
      <c r="PCR116">
        <f t="shared" si="211"/>
        <v>0</v>
      </c>
      <c r="PCS116">
        <f t="shared" si="211"/>
        <v>0</v>
      </c>
      <c r="PCT116">
        <f t="shared" si="211"/>
        <v>0</v>
      </c>
      <c r="PCU116">
        <f t="shared" si="211"/>
        <v>0</v>
      </c>
      <c r="PCV116">
        <f t="shared" si="211"/>
        <v>0</v>
      </c>
      <c r="PCW116">
        <f t="shared" si="211"/>
        <v>0</v>
      </c>
      <c r="PCX116">
        <f t="shared" si="211"/>
        <v>0</v>
      </c>
      <c r="PCY116">
        <f t="shared" si="211"/>
        <v>0</v>
      </c>
      <c r="PCZ116">
        <f t="shared" si="211"/>
        <v>0</v>
      </c>
      <c r="PDA116">
        <f t="shared" si="211"/>
        <v>0</v>
      </c>
      <c r="PDB116">
        <f t="shared" si="211"/>
        <v>0</v>
      </c>
      <c r="PDC116">
        <f t="shared" si="211"/>
        <v>0</v>
      </c>
      <c r="PDD116">
        <f t="shared" si="211"/>
        <v>0</v>
      </c>
      <c r="PDE116">
        <f t="shared" si="211"/>
        <v>0</v>
      </c>
      <c r="PDF116">
        <f t="shared" si="211"/>
        <v>0</v>
      </c>
      <c r="PDG116">
        <f t="shared" si="211"/>
        <v>0</v>
      </c>
      <c r="PDH116">
        <f t="shared" si="211"/>
        <v>0</v>
      </c>
      <c r="PDI116">
        <f t="shared" si="211"/>
        <v>0</v>
      </c>
      <c r="PDJ116">
        <f t="shared" si="211"/>
        <v>0</v>
      </c>
      <c r="PDK116">
        <f t="shared" si="211"/>
        <v>0</v>
      </c>
      <c r="PDL116">
        <f t="shared" si="211"/>
        <v>0</v>
      </c>
      <c r="PDM116">
        <f t="shared" si="211"/>
        <v>0</v>
      </c>
      <c r="PDN116">
        <f t="shared" si="211"/>
        <v>0</v>
      </c>
      <c r="PDO116">
        <f t="shared" si="211"/>
        <v>0</v>
      </c>
      <c r="PDP116">
        <f t="shared" si="211"/>
        <v>0</v>
      </c>
      <c r="PDQ116">
        <f t="shared" si="211"/>
        <v>0</v>
      </c>
      <c r="PDR116">
        <f t="shared" si="211"/>
        <v>0</v>
      </c>
      <c r="PDS116">
        <f t="shared" si="211"/>
        <v>0</v>
      </c>
      <c r="PDT116">
        <f t="shared" si="211"/>
        <v>0</v>
      </c>
      <c r="PDU116">
        <f t="shared" si="211"/>
        <v>0</v>
      </c>
      <c r="PDV116">
        <f t="shared" si="211"/>
        <v>0</v>
      </c>
      <c r="PDW116">
        <f t="shared" si="211"/>
        <v>0</v>
      </c>
      <c r="PDX116">
        <f t="shared" si="211"/>
        <v>0</v>
      </c>
      <c r="PDY116">
        <f t="shared" si="211"/>
        <v>0</v>
      </c>
      <c r="PDZ116">
        <f t="shared" si="211"/>
        <v>0</v>
      </c>
      <c r="PEA116">
        <f t="shared" si="211"/>
        <v>0</v>
      </c>
      <c r="PEB116">
        <f t="shared" si="211"/>
        <v>0</v>
      </c>
      <c r="PEC116">
        <f t="shared" si="211"/>
        <v>0</v>
      </c>
      <c r="PED116">
        <f t="shared" si="211"/>
        <v>0</v>
      </c>
      <c r="PEE116">
        <f t="shared" si="211"/>
        <v>0</v>
      </c>
      <c r="PEF116">
        <f t="shared" si="211"/>
        <v>0</v>
      </c>
      <c r="PEG116">
        <f t="shared" si="211"/>
        <v>0</v>
      </c>
      <c r="PEH116">
        <f t="shared" si="211"/>
        <v>0</v>
      </c>
      <c r="PEI116">
        <f t="shared" si="211"/>
        <v>0</v>
      </c>
      <c r="PEJ116">
        <f t="shared" si="211"/>
        <v>0</v>
      </c>
      <c r="PEK116">
        <f t="shared" si="211"/>
        <v>0</v>
      </c>
      <c r="PEL116">
        <f t="shared" si="211"/>
        <v>0</v>
      </c>
      <c r="PEM116">
        <f t="shared" ref="PEM116:PGX116" si="212">PEM11</f>
        <v>0</v>
      </c>
      <c r="PEN116">
        <f t="shared" si="212"/>
        <v>0</v>
      </c>
      <c r="PEO116">
        <f t="shared" si="212"/>
        <v>0</v>
      </c>
      <c r="PEP116">
        <f t="shared" si="212"/>
        <v>0</v>
      </c>
      <c r="PEQ116">
        <f t="shared" si="212"/>
        <v>0</v>
      </c>
      <c r="PER116">
        <f t="shared" si="212"/>
        <v>0</v>
      </c>
      <c r="PES116">
        <f t="shared" si="212"/>
        <v>0</v>
      </c>
      <c r="PET116">
        <f t="shared" si="212"/>
        <v>0</v>
      </c>
      <c r="PEU116">
        <f t="shared" si="212"/>
        <v>0</v>
      </c>
      <c r="PEV116">
        <f t="shared" si="212"/>
        <v>0</v>
      </c>
      <c r="PEW116">
        <f t="shared" si="212"/>
        <v>0</v>
      </c>
      <c r="PEX116">
        <f t="shared" si="212"/>
        <v>0</v>
      </c>
      <c r="PEY116">
        <f t="shared" si="212"/>
        <v>0</v>
      </c>
      <c r="PEZ116">
        <f t="shared" si="212"/>
        <v>0</v>
      </c>
      <c r="PFA116">
        <f t="shared" si="212"/>
        <v>0</v>
      </c>
      <c r="PFB116">
        <f t="shared" si="212"/>
        <v>0</v>
      </c>
      <c r="PFC116">
        <f t="shared" si="212"/>
        <v>0</v>
      </c>
      <c r="PFD116">
        <f t="shared" si="212"/>
        <v>0</v>
      </c>
      <c r="PFE116">
        <f t="shared" si="212"/>
        <v>0</v>
      </c>
      <c r="PFF116">
        <f t="shared" si="212"/>
        <v>0</v>
      </c>
      <c r="PFG116">
        <f t="shared" si="212"/>
        <v>0</v>
      </c>
      <c r="PFH116">
        <f t="shared" si="212"/>
        <v>0</v>
      </c>
      <c r="PFI116">
        <f t="shared" si="212"/>
        <v>0</v>
      </c>
      <c r="PFJ116">
        <f t="shared" si="212"/>
        <v>0</v>
      </c>
      <c r="PFK116">
        <f t="shared" si="212"/>
        <v>0</v>
      </c>
      <c r="PFL116">
        <f t="shared" si="212"/>
        <v>0</v>
      </c>
      <c r="PFM116">
        <f t="shared" si="212"/>
        <v>0</v>
      </c>
      <c r="PFN116">
        <f t="shared" si="212"/>
        <v>0</v>
      </c>
      <c r="PFO116">
        <f t="shared" si="212"/>
        <v>0</v>
      </c>
      <c r="PFP116">
        <f t="shared" si="212"/>
        <v>0</v>
      </c>
      <c r="PFQ116">
        <f t="shared" si="212"/>
        <v>0</v>
      </c>
      <c r="PFR116">
        <f t="shared" si="212"/>
        <v>0</v>
      </c>
      <c r="PFS116">
        <f t="shared" si="212"/>
        <v>0</v>
      </c>
      <c r="PFT116">
        <f t="shared" si="212"/>
        <v>0</v>
      </c>
      <c r="PFU116">
        <f t="shared" si="212"/>
        <v>0</v>
      </c>
      <c r="PFV116">
        <f t="shared" si="212"/>
        <v>0</v>
      </c>
      <c r="PFW116">
        <f t="shared" si="212"/>
        <v>0</v>
      </c>
      <c r="PFX116">
        <f t="shared" si="212"/>
        <v>0</v>
      </c>
      <c r="PFY116">
        <f t="shared" si="212"/>
        <v>0</v>
      </c>
      <c r="PFZ116">
        <f t="shared" si="212"/>
        <v>0</v>
      </c>
      <c r="PGA116">
        <f t="shared" si="212"/>
        <v>0</v>
      </c>
      <c r="PGB116">
        <f t="shared" si="212"/>
        <v>0</v>
      </c>
      <c r="PGC116">
        <f t="shared" si="212"/>
        <v>0</v>
      </c>
      <c r="PGD116">
        <f t="shared" si="212"/>
        <v>0</v>
      </c>
      <c r="PGE116">
        <f t="shared" si="212"/>
        <v>0</v>
      </c>
      <c r="PGF116">
        <f t="shared" si="212"/>
        <v>0</v>
      </c>
      <c r="PGG116">
        <f t="shared" si="212"/>
        <v>0</v>
      </c>
      <c r="PGH116">
        <f t="shared" si="212"/>
        <v>0</v>
      </c>
      <c r="PGI116">
        <f t="shared" si="212"/>
        <v>0</v>
      </c>
      <c r="PGJ116">
        <f t="shared" si="212"/>
        <v>0</v>
      </c>
      <c r="PGK116">
        <f t="shared" si="212"/>
        <v>0</v>
      </c>
      <c r="PGL116">
        <f t="shared" si="212"/>
        <v>0</v>
      </c>
      <c r="PGM116">
        <f t="shared" si="212"/>
        <v>0</v>
      </c>
      <c r="PGN116">
        <f t="shared" si="212"/>
        <v>0</v>
      </c>
      <c r="PGO116">
        <f t="shared" si="212"/>
        <v>0</v>
      </c>
      <c r="PGP116">
        <f t="shared" si="212"/>
        <v>0</v>
      </c>
      <c r="PGQ116">
        <f t="shared" si="212"/>
        <v>0</v>
      </c>
      <c r="PGR116">
        <f t="shared" si="212"/>
        <v>0</v>
      </c>
      <c r="PGS116">
        <f t="shared" si="212"/>
        <v>0</v>
      </c>
      <c r="PGT116">
        <f t="shared" si="212"/>
        <v>0</v>
      </c>
      <c r="PGU116">
        <f t="shared" si="212"/>
        <v>0</v>
      </c>
      <c r="PGV116">
        <f t="shared" si="212"/>
        <v>0</v>
      </c>
      <c r="PGW116">
        <f t="shared" si="212"/>
        <v>0</v>
      </c>
      <c r="PGX116">
        <f t="shared" si="212"/>
        <v>0</v>
      </c>
      <c r="PGY116">
        <f t="shared" ref="PGY116:PJJ116" si="213">PGY11</f>
        <v>0</v>
      </c>
      <c r="PGZ116">
        <f t="shared" si="213"/>
        <v>0</v>
      </c>
      <c r="PHA116">
        <f t="shared" si="213"/>
        <v>0</v>
      </c>
      <c r="PHB116">
        <f t="shared" si="213"/>
        <v>0</v>
      </c>
      <c r="PHC116">
        <f t="shared" si="213"/>
        <v>0</v>
      </c>
      <c r="PHD116">
        <f t="shared" si="213"/>
        <v>0</v>
      </c>
      <c r="PHE116">
        <f t="shared" si="213"/>
        <v>0</v>
      </c>
      <c r="PHF116">
        <f t="shared" si="213"/>
        <v>0</v>
      </c>
      <c r="PHG116">
        <f t="shared" si="213"/>
        <v>0</v>
      </c>
      <c r="PHH116">
        <f t="shared" si="213"/>
        <v>0</v>
      </c>
      <c r="PHI116">
        <f t="shared" si="213"/>
        <v>0</v>
      </c>
      <c r="PHJ116">
        <f t="shared" si="213"/>
        <v>0</v>
      </c>
      <c r="PHK116">
        <f t="shared" si="213"/>
        <v>0</v>
      </c>
      <c r="PHL116">
        <f t="shared" si="213"/>
        <v>0</v>
      </c>
      <c r="PHM116">
        <f t="shared" si="213"/>
        <v>0</v>
      </c>
      <c r="PHN116">
        <f t="shared" si="213"/>
        <v>0</v>
      </c>
      <c r="PHO116">
        <f t="shared" si="213"/>
        <v>0</v>
      </c>
      <c r="PHP116">
        <f t="shared" si="213"/>
        <v>0</v>
      </c>
      <c r="PHQ116">
        <f t="shared" si="213"/>
        <v>0</v>
      </c>
      <c r="PHR116">
        <f t="shared" si="213"/>
        <v>0</v>
      </c>
      <c r="PHS116">
        <f t="shared" si="213"/>
        <v>0</v>
      </c>
      <c r="PHT116">
        <f t="shared" si="213"/>
        <v>0</v>
      </c>
      <c r="PHU116">
        <f t="shared" si="213"/>
        <v>0</v>
      </c>
      <c r="PHV116">
        <f t="shared" si="213"/>
        <v>0</v>
      </c>
      <c r="PHW116">
        <f t="shared" si="213"/>
        <v>0</v>
      </c>
      <c r="PHX116">
        <f t="shared" si="213"/>
        <v>0</v>
      </c>
      <c r="PHY116">
        <f t="shared" si="213"/>
        <v>0</v>
      </c>
      <c r="PHZ116">
        <f t="shared" si="213"/>
        <v>0</v>
      </c>
      <c r="PIA116">
        <f t="shared" si="213"/>
        <v>0</v>
      </c>
      <c r="PIB116">
        <f t="shared" si="213"/>
        <v>0</v>
      </c>
      <c r="PIC116">
        <f t="shared" si="213"/>
        <v>0</v>
      </c>
      <c r="PID116">
        <f t="shared" si="213"/>
        <v>0</v>
      </c>
      <c r="PIE116">
        <f t="shared" si="213"/>
        <v>0</v>
      </c>
      <c r="PIF116">
        <f t="shared" si="213"/>
        <v>0</v>
      </c>
      <c r="PIG116">
        <f t="shared" si="213"/>
        <v>0</v>
      </c>
      <c r="PIH116">
        <f t="shared" si="213"/>
        <v>0</v>
      </c>
      <c r="PII116">
        <f t="shared" si="213"/>
        <v>0</v>
      </c>
      <c r="PIJ116">
        <f t="shared" si="213"/>
        <v>0</v>
      </c>
      <c r="PIK116">
        <f t="shared" si="213"/>
        <v>0</v>
      </c>
      <c r="PIL116">
        <f t="shared" si="213"/>
        <v>0</v>
      </c>
      <c r="PIM116">
        <f t="shared" si="213"/>
        <v>0</v>
      </c>
      <c r="PIN116">
        <f t="shared" si="213"/>
        <v>0</v>
      </c>
      <c r="PIO116">
        <f t="shared" si="213"/>
        <v>0</v>
      </c>
      <c r="PIP116">
        <f t="shared" si="213"/>
        <v>0</v>
      </c>
      <c r="PIQ116">
        <f t="shared" si="213"/>
        <v>0</v>
      </c>
      <c r="PIR116">
        <f t="shared" si="213"/>
        <v>0</v>
      </c>
      <c r="PIS116">
        <f t="shared" si="213"/>
        <v>0</v>
      </c>
      <c r="PIT116">
        <f t="shared" si="213"/>
        <v>0</v>
      </c>
      <c r="PIU116">
        <f t="shared" si="213"/>
        <v>0</v>
      </c>
      <c r="PIV116">
        <f t="shared" si="213"/>
        <v>0</v>
      </c>
      <c r="PIW116">
        <f t="shared" si="213"/>
        <v>0</v>
      </c>
      <c r="PIX116">
        <f t="shared" si="213"/>
        <v>0</v>
      </c>
      <c r="PIY116">
        <f t="shared" si="213"/>
        <v>0</v>
      </c>
      <c r="PIZ116">
        <f t="shared" si="213"/>
        <v>0</v>
      </c>
      <c r="PJA116">
        <f t="shared" si="213"/>
        <v>0</v>
      </c>
      <c r="PJB116">
        <f t="shared" si="213"/>
        <v>0</v>
      </c>
      <c r="PJC116">
        <f t="shared" si="213"/>
        <v>0</v>
      </c>
      <c r="PJD116">
        <f t="shared" si="213"/>
        <v>0</v>
      </c>
      <c r="PJE116">
        <f t="shared" si="213"/>
        <v>0</v>
      </c>
      <c r="PJF116">
        <f t="shared" si="213"/>
        <v>0</v>
      </c>
      <c r="PJG116">
        <f t="shared" si="213"/>
        <v>0</v>
      </c>
      <c r="PJH116">
        <f t="shared" si="213"/>
        <v>0</v>
      </c>
      <c r="PJI116">
        <f t="shared" si="213"/>
        <v>0</v>
      </c>
      <c r="PJJ116">
        <f t="shared" si="213"/>
        <v>0</v>
      </c>
      <c r="PJK116">
        <f t="shared" ref="PJK116:PLV116" si="214">PJK11</f>
        <v>0</v>
      </c>
      <c r="PJL116">
        <f t="shared" si="214"/>
        <v>0</v>
      </c>
      <c r="PJM116">
        <f t="shared" si="214"/>
        <v>0</v>
      </c>
      <c r="PJN116">
        <f t="shared" si="214"/>
        <v>0</v>
      </c>
      <c r="PJO116">
        <f t="shared" si="214"/>
        <v>0</v>
      </c>
      <c r="PJP116">
        <f t="shared" si="214"/>
        <v>0</v>
      </c>
      <c r="PJQ116">
        <f t="shared" si="214"/>
        <v>0</v>
      </c>
      <c r="PJR116">
        <f t="shared" si="214"/>
        <v>0</v>
      </c>
      <c r="PJS116">
        <f t="shared" si="214"/>
        <v>0</v>
      </c>
      <c r="PJT116">
        <f t="shared" si="214"/>
        <v>0</v>
      </c>
      <c r="PJU116">
        <f t="shared" si="214"/>
        <v>0</v>
      </c>
      <c r="PJV116">
        <f t="shared" si="214"/>
        <v>0</v>
      </c>
      <c r="PJW116">
        <f t="shared" si="214"/>
        <v>0</v>
      </c>
      <c r="PJX116">
        <f t="shared" si="214"/>
        <v>0</v>
      </c>
      <c r="PJY116">
        <f t="shared" si="214"/>
        <v>0</v>
      </c>
      <c r="PJZ116">
        <f t="shared" si="214"/>
        <v>0</v>
      </c>
      <c r="PKA116">
        <f t="shared" si="214"/>
        <v>0</v>
      </c>
      <c r="PKB116">
        <f t="shared" si="214"/>
        <v>0</v>
      </c>
      <c r="PKC116">
        <f t="shared" si="214"/>
        <v>0</v>
      </c>
      <c r="PKD116">
        <f t="shared" si="214"/>
        <v>0</v>
      </c>
      <c r="PKE116">
        <f t="shared" si="214"/>
        <v>0</v>
      </c>
      <c r="PKF116">
        <f t="shared" si="214"/>
        <v>0</v>
      </c>
      <c r="PKG116">
        <f t="shared" si="214"/>
        <v>0</v>
      </c>
      <c r="PKH116">
        <f t="shared" si="214"/>
        <v>0</v>
      </c>
      <c r="PKI116">
        <f t="shared" si="214"/>
        <v>0</v>
      </c>
      <c r="PKJ116">
        <f t="shared" si="214"/>
        <v>0</v>
      </c>
      <c r="PKK116">
        <f t="shared" si="214"/>
        <v>0</v>
      </c>
      <c r="PKL116">
        <f t="shared" si="214"/>
        <v>0</v>
      </c>
      <c r="PKM116">
        <f t="shared" si="214"/>
        <v>0</v>
      </c>
      <c r="PKN116">
        <f t="shared" si="214"/>
        <v>0</v>
      </c>
      <c r="PKO116">
        <f t="shared" si="214"/>
        <v>0</v>
      </c>
      <c r="PKP116">
        <f t="shared" si="214"/>
        <v>0</v>
      </c>
      <c r="PKQ116">
        <f t="shared" si="214"/>
        <v>0</v>
      </c>
      <c r="PKR116">
        <f t="shared" si="214"/>
        <v>0</v>
      </c>
      <c r="PKS116">
        <f t="shared" si="214"/>
        <v>0</v>
      </c>
      <c r="PKT116">
        <f t="shared" si="214"/>
        <v>0</v>
      </c>
      <c r="PKU116">
        <f t="shared" si="214"/>
        <v>0</v>
      </c>
      <c r="PKV116">
        <f t="shared" si="214"/>
        <v>0</v>
      </c>
      <c r="PKW116">
        <f t="shared" si="214"/>
        <v>0</v>
      </c>
      <c r="PKX116">
        <f t="shared" si="214"/>
        <v>0</v>
      </c>
      <c r="PKY116">
        <f t="shared" si="214"/>
        <v>0</v>
      </c>
      <c r="PKZ116">
        <f t="shared" si="214"/>
        <v>0</v>
      </c>
      <c r="PLA116">
        <f t="shared" si="214"/>
        <v>0</v>
      </c>
      <c r="PLB116">
        <f t="shared" si="214"/>
        <v>0</v>
      </c>
      <c r="PLC116">
        <f t="shared" si="214"/>
        <v>0</v>
      </c>
      <c r="PLD116">
        <f t="shared" si="214"/>
        <v>0</v>
      </c>
      <c r="PLE116">
        <f t="shared" si="214"/>
        <v>0</v>
      </c>
      <c r="PLF116">
        <f t="shared" si="214"/>
        <v>0</v>
      </c>
      <c r="PLG116">
        <f t="shared" si="214"/>
        <v>0</v>
      </c>
      <c r="PLH116">
        <f t="shared" si="214"/>
        <v>0</v>
      </c>
      <c r="PLI116">
        <f t="shared" si="214"/>
        <v>0</v>
      </c>
      <c r="PLJ116">
        <f t="shared" si="214"/>
        <v>0</v>
      </c>
      <c r="PLK116">
        <f t="shared" si="214"/>
        <v>0</v>
      </c>
      <c r="PLL116">
        <f t="shared" si="214"/>
        <v>0</v>
      </c>
      <c r="PLM116">
        <f t="shared" si="214"/>
        <v>0</v>
      </c>
      <c r="PLN116">
        <f t="shared" si="214"/>
        <v>0</v>
      </c>
      <c r="PLO116">
        <f t="shared" si="214"/>
        <v>0</v>
      </c>
      <c r="PLP116">
        <f t="shared" si="214"/>
        <v>0</v>
      </c>
      <c r="PLQ116">
        <f t="shared" si="214"/>
        <v>0</v>
      </c>
      <c r="PLR116">
        <f t="shared" si="214"/>
        <v>0</v>
      </c>
      <c r="PLS116">
        <f t="shared" si="214"/>
        <v>0</v>
      </c>
      <c r="PLT116">
        <f t="shared" si="214"/>
        <v>0</v>
      </c>
      <c r="PLU116">
        <f t="shared" si="214"/>
        <v>0</v>
      </c>
      <c r="PLV116">
        <f t="shared" si="214"/>
        <v>0</v>
      </c>
      <c r="PLW116">
        <f t="shared" ref="PLW116:POH116" si="215">PLW11</f>
        <v>0</v>
      </c>
      <c r="PLX116">
        <f t="shared" si="215"/>
        <v>0</v>
      </c>
      <c r="PLY116">
        <f t="shared" si="215"/>
        <v>0</v>
      </c>
      <c r="PLZ116">
        <f t="shared" si="215"/>
        <v>0</v>
      </c>
      <c r="PMA116">
        <f t="shared" si="215"/>
        <v>0</v>
      </c>
      <c r="PMB116">
        <f t="shared" si="215"/>
        <v>0</v>
      </c>
      <c r="PMC116">
        <f t="shared" si="215"/>
        <v>0</v>
      </c>
      <c r="PMD116">
        <f t="shared" si="215"/>
        <v>0</v>
      </c>
      <c r="PME116">
        <f t="shared" si="215"/>
        <v>0</v>
      </c>
      <c r="PMF116">
        <f t="shared" si="215"/>
        <v>0</v>
      </c>
      <c r="PMG116">
        <f t="shared" si="215"/>
        <v>0</v>
      </c>
      <c r="PMH116">
        <f t="shared" si="215"/>
        <v>0</v>
      </c>
      <c r="PMI116">
        <f t="shared" si="215"/>
        <v>0</v>
      </c>
      <c r="PMJ116">
        <f t="shared" si="215"/>
        <v>0</v>
      </c>
      <c r="PMK116">
        <f t="shared" si="215"/>
        <v>0</v>
      </c>
      <c r="PML116">
        <f t="shared" si="215"/>
        <v>0</v>
      </c>
      <c r="PMM116">
        <f t="shared" si="215"/>
        <v>0</v>
      </c>
      <c r="PMN116">
        <f t="shared" si="215"/>
        <v>0</v>
      </c>
      <c r="PMO116">
        <f t="shared" si="215"/>
        <v>0</v>
      </c>
      <c r="PMP116">
        <f t="shared" si="215"/>
        <v>0</v>
      </c>
      <c r="PMQ116">
        <f t="shared" si="215"/>
        <v>0</v>
      </c>
      <c r="PMR116">
        <f t="shared" si="215"/>
        <v>0</v>
      </c>
      <c r="PMS116">
        <f t="shared" si="215"/>
        <v>0</v>
      </c>
      <c r="PMT116">
        <f t="shared" si="215"/>
        <v>0</v>
      </c>
      <c r="PMU116">
        <f t="shared" si="215"/>
        <v>0</v>
      </c>
      <c r="PMV116">
        <f t="shared" si="215"/>
        <v>0</v>
      </c>
      <c r="PMW116">
        <f t="shared" si="215"/>
        <v>0</v>
      </c>
      <c r="PMX116">
        <f t="shared" si="215"/>
        <v>0</v>
      </c>
      <c r="PMY116">
        <f t="shared" si="215"/>
        <v>0</v>
      </c>
      <c r="PMZ116">
        <f t="shared" si="215"/>
        <v>0</v>
      </c>
      <c r="PNA116">
        <f t="shared" si="215"/>
        <v>0</v>
      </c>
      <c r="PNB116">
        <f t="shared" si="215"/>
        <v>0</v>
      </c>
      <c r="PNC116">
        <f t="shared" si="215"/>
        <v>0</v>
      </c>
      <c r="PND116">
        <f t="shared" si="215"/>
        <v>0</v>
      </c>
      <c r="PNE116">
        <f t="shared" si="215"/>
        <v>0</v>
      </c>
      <c r="PNF116">
        <f t="shared" si="215"/>
        <v>0</v>
      </c>
      <c r="PNG116">
        <f t="shared" si="215"/>
        <v>0</v>
      </c>
      <c r="PNH116">
        <f t="shared" si="215"/>
        <v>0</v>
      </c>
      <c r="PNI116">
        <f t="shared" si="215"/>
        <v>0</v>
      </c>
      <c r="PNJ116">
        <f t="shared" si="215"/>
        <v>0</v>
      </c>
      <c r="PNK116">
        <f t="shared" si="215"/>
        <v>0</v>
      </c>
      <c r="PNL116">
        <f t="shared" si="215"/>
        <v>0</v>
      </c>
      <c r="PNM116">
        <f t="shared" si="215"/>
        <v>0</v>
      </c>
      <c r="PNN116">
        <f t="shared" si="215"/>
        <v>0</v>
      </c>
      <c r="PNO116">
        <f t="shared" si="215"/>
        <v>0</v>
      </c>
      <c r="PNP116">
        <f t="shared" si="215"/>
        <v>0</v>
      </c>
      <c r="PNQ116">
        <f t="shared" si="215"/>
        <v>0</v>
      </c>
      <c r="PNR116">
        <f t="shared" si="215"/>
        <v>0</v>
      </c>
      <c r="PNS116">
        <f t="shared" si="215"/>
        <v>0</v>
      </c>
      <c r="PNT116">
        <f t="shared" si="215"/>
        <v>0</v>
      </c>
      <c r="PNU116">
        <f t="shared" si="215"/>
        <v>0</v>
      </c>
      <c r="PNV116">
        <f t="shared" si="215"/>
        <v>0</v>
      </c>
      <c r="PNW116">
        <f t="shared" si="215"/>
        <v>0</v>
      </c>
      <c r="PNX116">
        <f t="shared" si="215"/>
        <v>0</v>
      </c>
      <c r="PNY116">
        <f t="shared" si="215"/>
        <v>0</v>
      </c>
      <c r="PNZ116">
        <f t="shared" si="215"/>
        <v>0</v>
      </c>
      <c r="POA116">
        <f t="shared" si="215"/>
        <v>0</v>
      </c>
      <c r="POB116">
        <f t="shared" si="215"/>
        <v>0</v>
      </c>
      <c r="POC116">
        <f t="shared" si="215"/>
        <v>0</v>
      </c>
      <c r="POD116">
        <f t="shared" si="215"/>
        <v>0</v>
      </c>
      <c r="POE116">
        <f t="shared" si="215"/>
        <v>0</v>
      </c>
      <c r="POF116">
        <f t="shared" si="215"/>
        <v>0</v>
      </c>
      <c r="POG116">
        <f t="shared" si="215"/>
        <v>0</v>
      </c>
      <c r="POH116">
        <f t="shared" si="215"/>
        <v>0</v>
      </c>
      <c r="POI116">
        <f t="shared" ref="POI116:PQT116" si="216">POI11</f>
        <v>0</v>
      </c>
      <c r="POJ116">
        <f t="shared" si="216"/>
        <v>0</v>
      </c>
      <c r="POK116">
        <f t="shared" si="216"/>
        <v>0</v>
      </c>
      <c r="POL116">
        <f t="shared" si="216"/>
        <v>0</v>
      </c>
      <c r="POM116">
        <f t="shared" si="216"/>
        <v>0</v>
      </c>
      <c r="PON116">
        <f t="shared" si="216"/>
        <v>0</v>
      </c>
      <c r="POO116">
        <f t="shared" si="216"/>
        <v>0</v>
      </c>
      <c r="POP116">
        <f t="shared" si="216"/>
        <v>0</v>
      </c>
      <c r="POQ116">
        <f t="shared" si="216"/>
        <v>0</v>
      </c>
      <c r="POR116">
        <f t="shared" si="216"/>
        <v>0</v>
      </c>
      <c r="POS116">
        <f t="shared" si="216"/>
        <v>0</v>
      </c>
      <c r="POT116">
        <f t="shared" si="216"/>
        <v>0</v>
      </c>
      <c r="POU116">
        <f t="shared" si="216"/>
        <v>0</v>
      </c>
      <c r="POV116">
        <f t="shared" si="216"/>
        <v>0</v>
      </c>
      <c r="POW116">
        <f t="shared" si="216"/>
        <v>0</v>
      </c>
      <c r="POX116">
        <f t="shared" si="216"/>
        <v>0</v>
      </c>
      <c r="POY116">
        <f t="shared" si="216"/>
        <v>0</v>
      </c>
      <c r="POZ116">
        <f t="shared" si="216"/>
        <v>0</v>
      </c>
      <c r="PPA116">
        <f t="shared" si="216"/>
        <v>0</v>
      </c>
      <c r="PPB116">
        <f t="shared" si="216"/>
        <v>0</v>
      </c>
      <c r="PPC116">
        <f t="shared" si="216"/>
        <v>0</v>
      </c>
      <c r="PPD116">
        <f t="shared" si="216"/>
        <v>0</v>
      </c>
      <c r="PPE116">
        <f t="shared" si="216"/>
        <v>0</v>
      </c>
      <c r="PPF116">
        <f t="shared" si="216"/>
        <v>0</v>
      </c>
      <c r="PPG116">
        <f t="shared" si="216"/>
        <v>0</v>
      </c>
      <c r="PPH116">
        <f t="shared" si="216"/>
        <v>0</v>
      </c>
      <c r="PPI116">
        <f t="shared" si="216"/>
        <v>0</v>
      </c>
      <c r="PPJ116">
        <f t="shared" si="216"/>
        <v>0</v>
      </c>
      <c r="PPK116">
        <f t="shared" si="216"/>
        <v>0</v>
      </c>
      <c r="PPL116">
        <f t="shared" si="216"/>
        <v>0</v>
      </c>
      <c r="PPM116">
        <f t="shared" si="216"/>
        <v>0</v>
      </c>
      <c r="PPN116">
        <f t="shared" si="216"/>
        <v>0</v>
      </c>
      <c r="PPO116">
        <f t="shared" si="216"/>
        <v>0</v>
      </c>
      <c r="PPP116">
        <f t="shared" si="216"/>
        <v>0</v>
      </c>
      <c r="PPQ116">
        <f t="shared" si="216"/>
        <v>0</v>
      </c>
      <c r="PPR116">
        <f t="shared" si="216"/>
        <v>0</v>
      </c>
      <c r="PPS116">
        <f t="shared" si="216"/>
        <v>0</v>
      </c>
      <c r="PPT116">
        <f t="shared" si="216"/>
        <v>0</v>
      </c>
      <c r="PPU116">
        <f t="shared" si="216"/>
        <v>0</v>
      </c>
      <c r="PPV116">
        <f t="shared" si="216"/>
        <v>0</v>
      </c>
      <c r="PPW116">
        <f t="shared" si="216"/>
        <v>0</v>
      </c>
      <c r="PPX116">
        <f t="shared" si="216"/>
        <v>0</v>
      </c>
      <c r="PPY116">
        <f t="shared" si="216"/>
        <v>0</v>
      </c>
      <c r="PPZ116">
        <f t="shared" si="216"/>
        <v>0</v>
      </c>
      <c r="PQA116">
        <f t="shared" si="216"/>
        <v>0</v>
      </c>
      <c r="PQB116">
        <f t="shared" si="216"/>
        <v>0</v>
      </c>
      <c r="PQC116">
        <f t="shared" si="216"/>
        <v>0</v>
      </c>
      <c r="PQD116">
        <f t="shared" si="216"/>
        <v>0</v>
      </c>
      <c r="PQE116">
        <f t="shared" si="216"/>
        <v>0</v>
      </c>
      <c r="PQF116">
        <f t="shared" si="216"/>
        <v>0</v>
      </c>
      <c r="PQG116">
        <f t="shared" si="216"/>
        <v>0</v>
      </c>
      <c r="PQH116">
        <f t="shared" si="216"/>
        <v>0</v>
      </c>
      <c r="PQI116">
        <f t="shared" si="216"/>
        <v>0</v>
      </c>
      <c r="PQJ116">
        <f t="shared" si="216"/>
        <v>0</v>
      </c>
      <c r="PQK116">
        <f t="shared" si="216"/>
        <v>0</v>
      </c>
      <c r="PQL116">
        <f t="shared" si="216"/>
        <v>0</v>
      </c>
      <c r="PQM116">
        <f t="shared" si="216"/>
        <v>0</v>
      </c>
      <c r="PQN116">
        <f t="shared" si="216"/>
        <v>0</v>
      </c>
      <c r="PQO116">
        <f t="shared" si="216"/>
        <v>0</v>
      </c>
      <c r="PQP116">
        <f t="shared" si="216"/>
        <v>0</v>
      </c>
      <c r="PQQ116">
        <f t="shared" si="216"/>
        <v>0</v>
      </c>
      <c r="PQR116">
        <f t="shared" si="216"/>
        <v>0</v>
      </c>
      <c r="PQS116">
        <f t="shared" si="216"/>
        <v>0</v>
      </c>
      <c r="PQT116">
        <f t="shared" si="216"/>
        <v>0</v>
      </c>
      <c r="PQU116">
        <f t="shared" ref="PQU116:PTF116" si="217">PQU11</f>
        <v>0</v>
      </c>
      <c r="PQV116">
        <f t="shared" si="217"/>
        <v>0</v>
      </c>
      <c r="PQW116">
        <f t="shared" si="217"/>
        <v>0</v>
      </c>
      <c r="PQX116">
        <f t="shared" si="217"/>
        <v>0</v>
      </c>
      <c r="PQY116">
        <f t="shared" si="217"/>
        <v>0</v>
      </c>
      <c r="PQZ116">
        <f t="shared" si="217"/>
        <v>0</v>
      </c>
      <c r="PRA116">
        <f t="shared" si="217"/>
        <v>0</v>
      </c>
      <c r="PRB116">
        <f t="shared" si="217"/>
        <v>0</v>
      </c>
      <c r="PRC116">
        <f t="shared" si="217"/>
        <v>0</v>
      </c>
      <c r="PRD116">
        <f t="shared" si="217"/>
        <v>0</v>
      </c>
      <c r="PRE116">
        <f t="shared" si="217"/>
        <v>0</v>
      </c>
      <c r="PRF116">
        <f t="shared" si="217"/>
        <v>0</v>
      </c>
      <c r="PRG116">
        <f t="shared" si="217"/>
        <v>0</v>
      </c>
      <c r="PRH116">
        <f t="shared" si="217"/>
        <v>0</v>
      </c>
      <c r="PRI116">
        <f t="shared" si="217"/>
        <v>0</v>
      </c>
      <c r="PRJ116">
        <f t="shared" si="217"/>
        <v>0</v>
      </c>
      <c r="PRK116">
        <f t="shared" si="217"/>
        <v>0</v>
      </c>
      <c r="PRL116">
        <f t="shared" si="217"/>
        <v>0</v>
      </c>
      <c r="PRM116">
        <f t="shared" si="217"/>
        <v>0</v>
      </c>
      <c r="PRN116">
        <f t="shared" si="217"/>
        <v>0</v>
      </c>
      <c r="PRO116">
        <f t="shared" si="217"/>
        <v>0</v>
      </c>
      <c r="PRP116">
        <f t="shared" si="217"/>
        <v>0</v>
      </c>
      <c r="PRQ116">
        <f t="shared" si="217"/>
        <v>0</v>
      </c>
      <c r="PRR116">
        <f t="shared" si="217"/>
        <v>0</v>
      </c>
      <c r="PRS116">
        <f t="shared" si="217"/>
        <v>0</v>
      </c>
      <c r="PRT116">
        <f t="shared" si="217"/>
        <v>0</v>
      </c>
      <c r="PRU116">
        <f t="shared" si="217"/>
        <v>0</v>
      </c>
      <c r="PRV116">
        <f t="shared" si="217"/>
        <v>0</v>
      </c>
      <c r="PRW116">
        <f t="shared" si="217"/>
        <v>0</v>
      </c>
      <c r="PRX116">
        <f t="shared" si="217"/>
        <v>0</v>
      </c>
      <c r="PRY116">
        <f t="shared" si="217"/>
        <v>0</v>
      </c>
      <c r="PRZ116">
        <f t="shared" si="217"/>
        <v>0</v>
      </c>
      <c r="PSA116">
        <f t="shared" si="217"/>
        <v>0</v>
      </c>
      <c r="PSB116">
        <f t="shared" si="217"/>
        <v>0</v>
      </c>
      <c r="PSC116">
        <f t="shared" si="217"/>
        <v>0</v>
      </c>
      <c r="PSD116">
        <f t="shared" si="217"/>
        <v>0</v>
      </c>
      <c r="PSE116">
        <f t="shared" si="217"/>
        <v>0</v>
      </c>
      <c r="PSF116">
        <f t="shared" si="217"/>
        <v>0</v>
      </c>
      <c r="PSG116">
        <f t="shared" si="217"/>
        <v>0</v>
      </c>
      <c r="PSH116">
        <f t="shared" si="217"/>
        <v>0</v>
      </c>
      <c r="PSI116">
        <f t="shared" si="217"/>
        <v>0</v>
      </c>
      <c r="PSJ116">
        <f t="shared" si="217"/>
        <v>0</v>
      </c>
      <c r="PSK116">
        <f t="shared" si="217"/>
        <v>0</v>
      </c>
      <c r="PSL116">
        <f t="shared" si="217"/>
        <v>0</v>
      </c>
      <c r="PSM116">
        <f t="shared" si="217"/>
        <v>0</v>
      </c>
      <c r="PSN116">
        <f t="shared" si="217"/>
        <v>0</v>
      </c>
      <c r="PSO116">
        <f t="shared" si="217"/>
        <v>0</v>
      </c>
      <c r="PSP116">
        <f t="shared" si="217"/>
        <v>0</v>
      </c>
      <c r="PSQ116">
        <f t="shared" si="217"/>
        <v>0</v>
      </c>
      <c r="PSR116">
        <f t="shared" si="217"/>
        <v>0</v>
      </c>
      <c r="PSS116">
        <f t="shared" si="217"/>
        <v>0</v>
      </c>
      <c r="PST116">
        <f t="shared" si="217"/>
        <v>0</v>
      </c>
      <c r="PSU116">
        <f t="shared" si="217"/>
        <v>0</v>
      </c>
      <c r="PSV116">
        <f t="shared" si="217"/>
        <v>0</v>
      </c>
      <c r="PSW116">
        <f t="shared" si="217"/>
        <v>0</v>
      </c>
      <c r="PSX116">
        <f t="shared" si="217"/>
        <v>0</v>
      </c>
      <c r="PSY116">
        <f t="shared" si="217"/>
        <v>0</v>
      </c>
      <c r="PSZ116">
        <f t="shared" si="217"/>
        <v>0</v>
      </c>
      <c r="PTA116">
        <f t="shared" si="217"/>
        <v>0</v>
      </c>
      <c r="PTB116">
        <f t="shared" si="217"/>
        <v>0</v>
      </c>
      <c r="PTC116">
        <f t="shared" si="217"/>
        <v>0</v>
      </c>
      <c r="PTD116">
        <f t="shared" si="217"/>
        <v>0</v>
      </c>
      <c r="PTE116">
        <f t="shared" si="217"/>
        <v>0</v>
      </c>
      <c r="PTF116">
        <f t="shared" si="217"/>
        <v>0</v>
      </c>
      <c r="PTG116">
        <f t="shared" ref="PTG116:PVR116" si="218">PTG11</f>
        <v>0</v>
      </c>
      <c r="PTH116">
        <f t="shared" si="218"/>
        <v>0</v>
      </c>
      <c r="PTI116">
        <f t="shared" si="218"/>
        <v>0</v>
      </c>
      <c r="PTJ116">
        <f t="shared" si="218"/>
        <v>0</v>
      </c>
      <c r="PTK116">
        <f t="shared" si="218"/>
        <v>0</v>
      </c>
      <c r="PTL116">
        <f t="shared" si="218"/>
        <v>0</v>
      </c>
      <c r="PTM116">
        <f t="shared" si="218"/>
        <v>0</v>
      </c>
      <c r="PTN116">
        <f t="shared" si="218"/>
        <v>0</v>
      </c>
      <c r="PTO116">
        <f t="shared" si="218"/>
        <v>0</v>
      </c>
      <c r="PTP116">
        <f t="shared" si="218"/>
        <v>0</v>
      </c>
      <c r="PTQ116">
        <f t="shared" si="218"/>
        <v>0</v>
      </c>
      <c r="PTR116">
        <f t="shared" si="218"/>
        <v>0</v>
      </c>
      <c r="PTS116">
        <f t="shared" si="218"/>
        <v>0</v>
      </c>
      <c r="PTT116">
        <f t="shared" si="218"/>
        <v>0</v>
      </c>
      <c r="PTU116">
        <f t="shared" si="218"/>
        <v>0</v>
      </c>
      <c r="PTV116">
        <f t="shared" si="218"/>
        <v>0</v>
      </c>
      <c r="PTW116">
        <f t="shared" si="218"/>
        <v>0</v>
      </c>
      <c r="PTX116">
        <f t="shared" si="218"/>
        <v>0</v>
      </c>
      <c r="PTY116">
        <f t="shared" si="218"/>
        <v>0</v>
      </c>
      <c r="PTZ116">
        <f t="shared" si="218"/>
        <v>0</v>
      </c>
      <c r="PUA116">
        <f t="shared" si="218"/>
        <v>0</v>
      </c>
      <c r="PUB116">
        <f t="shared" si="218"/>
        <v>0</v>
      </c>
      <c r="PUC116">
        <f t="shared" si="218"/>
        <v>0</v>
      </c>
      <c r="PUD116">
        <f t="shared" si="218"/>
        <v>0</v>
      </c>
      <c r="PUE116">
        <f t="shared" si="218"/>
        <v>0</v>
      </c>
      <c r="PUF116">
        <f t="shared" si="218"/>
        <v>0</v>
      </c>
      <c r="PUG116">
        <f t="shared" si="218"/>
        <v>0</v>
      </c>
      <c r="PUH116">
        <f t="shared" si="218"/>
        <v>0</v>
      </c>
      <c r="PUI116">
        <f t="shared" si="218"/>
        <v>0</v>
      </c>
      <c r="PUJ116">
        <f t="shared" si="218"/>
        <v>0</v>
      </c>
      <c r="PUK116">
        <f t="shared" si="218"/>
        <v>0</v>
      </c>
      <c r="PUL116">
        <f t="shared" si="218"/>
        <v>0</v>
      </c>
      <c r="PUM116">
        <f t="shared" si="218"/>
        <v>0</v>
      </c>
      <c r="PUN116">
        <f t="shared" si="218"/>
        <v>0</v>
      </c>
      <c r="PUO116">
        <f t="shared" si="218"/>
        <v>0</v>
      </c>
      <c r="PUP116">
        <f t="shared" si="218"/>
        <v>0</v>
      </c>
      <c r="PUQ116">
        <f t="shared" si="218"/>
        <v>0</v>
      </c>
      <c r="PUR116">
        <f t="shared" si="218"/>
        <v>0</v>
      </c>
      <c r="PUS116">
        <f t="shared" si="218"/>
        <v>0</v>
      </c>
      <c r="PUT116">
        <f t="shared" si="218"/>
        <v>0</v>
      </c>
      <c r="PUU116">
        <f t="shared" si="218"/>
        <v>0</v>
      </c>
      <c r="PUV116">
        <f t="shared" si="218"/>
        <v>0</v>
      </c>
      <c r="PUW116">
        <f t="shared" si="218"/>
        <v>0</v>
      </c>
      <c r="PUX116">
        <f t="shared" si="218"/>
        <v>0</v>
      </c>
      <c r="PUY116">
        <f t="shared" si="218"/>
        <v>0</v>
      </c>
      <c r="PUZ116">
        <f t="shared" si="218"/>
        <v>0</v>
      </c>
      <c r="PVA116">
        <f t="shared" si="218"/>
        <v>0</v>
      </c>
      <c r="PVB116">
        <f t="shared" si="218"/>
        <v>0</v>
      </c>
      <c r="PVC116">
        <f t="shared" si="218"/>
        <v>0</v>
      </c>
      <c r="PVD116">
        <f t="shared" si="218"/>
        <v>0</v>
      </c>
      <c r="PVE116">
        <f t="shared" si="218"/>
        <v>0</v>
      </c>
      <c r="PVF116">
        <f t="shared" si="218"/>
        <v>0</v>
      </c>
      <c r="PVG116">
        <f t="shared" si="218"/>
        <v>0</v>
      </c>
      <c r="PVH116">
        <f t="shared" si="218"/>
        <v>0</v>
      </c>
      <c r="PVI116">
        <f t="shared" si="218"/>
        <v>0</v>
      </c>
      <c r="PVJ116">
        <f t="shared" si="218"/>
        <v>0</v>
      </c>
      <c r="PVK116">
        <f t="shared" si="218"/>
        <v>0</v>
      </c>
      <c r="PVL116">
        <f t="shared" si="218"/>
        <v>0</v>
      </c>
      <c r="PVM116">
        <f t="shared" si="218"/>
        <v>0</v>
      </c>
      <c r="PVN116">
        <f t="shared" si="218"/>
        <v>0</v>
      </c>
      <c r="PVO116">
        <f t="shared" si="218"/>
        <v>0</v>
      </c>
      <c r="PVP116">
        <f t="shared" si="218"/>
        <v>0</v>
      </c>
      <c r="PVQ116">
        <f t="shared" si="218"/>
        <v>0</v>
      </c>
      <c r="PVR116">
        <f t="shared" si="218"/>
        <v>0</v>
      </c>
      <c r="PVS116">
        <f t="shared" ref="PVS116:PYD116" si="219">PVS11</f>
        <v>0</v>
      </c>
      <c r="PVT116">
        <f t="shared" si="219"/>
        <v>0</v>
      </c>
      <c r="PVU116">
        <f t="shared" si="219"/>
        <v>0</v>
      </c>
      <c r="PVV116">
        <f t="shared" si="219"/>
        <v>0</v>
      </c>
      <c r="PVW116">
        <f t="shared" si="219"/>
        <v>0</v>
      </c>
      <c r="PVX116">
        <f t="shared" si="219"/>
        <v>0</v>
      </c>
      <c r="PVY116">
        <f t="shared" si="219"/>
        <v>0</v>
      </c>
      <c r="PVZ116">
        <f t="shared" si="219"/>
        <v>0</v>
      </c>
      <c r="PWA116">
        <f t="shared" si="219"/>
        <v>0</v>
      </c>
      <c r="PWB116">
        <f t="shared" si="219"/>
        <v>0</v>
      </c>
      <c r="PWC116">
        <f t="shared" si="219"/>
        <v>0</v>
      </c>
      <c r="PWD116">
        <f t="shared" si="219"/>
        <v>0</v>
      </c>
      <c r="PWE116">
        <f t="shared" si="219"/>
        <v>0</v>
      </c>
      <c r="PWF116">
        <f t="shared" si="219"/>
        <v>0</v>
      </c>
      <c r="PWG116">
        <f t="shared" si="219"/>
        <v>0</v>
      </c>
      <c r="PWH116">
        <f t="shared" si="219"/>
        <v>0</v>
      </c>
      <c r="PWI116">
        <f t="shared" si="219"/>
        <v>0</v>
      </c>
      <c r="PWJ116">
        <f t="shared" si="219"/>
        <v>0</v>
      </c>
      <c r="PWK116">
        <f t="shared" si="219"/>
        <v>0</v>
      </c>
      <c r="PWL116">
        <f t="shared" si="219"/>
        <v>0</v>
      </c>
      <c r="PWM116">
        <f t="shared" si="219"/>
        <v>0</v>
      </c>
      <c r="PWN116">
        <f t="shared" si="219"/>
        <v>0</v>
      </c>
      <c r="PWO116">
        <f t="shared" si="219"/>
        <v>0</v>
      </c>
      <c r="PWP116">
        <f t="shared" si="219"/>
        <v>0</v>
      </c>
      <c r="PWQ116">
        <f t="shared" si="219"/>
        <v>0</v>
      </c>
      <c r="PWR116">
        <f t="shared" si="219"/>
        <v>0</v>
      </c>
      <c r="PWS116">
        <f t="shared" si="219"/>
        <v>0</v>
      </c>
      <c r="PWT116">
        <f t="shared" si="219"/>
        <v>0</v>
      </c>
      <c r="PWU116">
        <f t="shared" si="219"/>
        <v>0</v>
      </c>
      <c r="PWV116">
        <f t="shared" si="219"/>
        <v>0</v>
      </c>
      <c r="PWW116">
        <f t="shared" si="219"/>
        <v>0</v>
      </c>
      <c r="PWX116">
        <f t="shared" si="219"/>
        <v>0</v>
      </c>
      <c r="PWY116">
        <f t="shared" si="219"/>
        <v>0</v>
      </c>
      <c r="PWZ116">
        <f t="shared" si="219"/>
        <v>0</v>
      </c>
      <c r="PXA116">
        <f t="shared" si="219"/>
        <v>0</v>
      </c>
      <c r="PXB116">
        <f t="shared" si="219"/>
        <v>0</v>
      </c>
      <c r="PXC116">
        <f t="shared" si="219"/>
        <v>0</v>
      </c>
      <c r="PXD116">
        <f t="shared" si="219"/>
        <v>0</v>
      </c>
      <c r="PXE116">
        <f t="shared" si="219"/>
        <v>0</v>
      </c>
      <c r="PXF116">
        <f t="shared" si="219"/>
        <v>0</v>
      </c>
      <c r="PXG116">
        <f t="shared" si="219"/>
        <v>0</v>
      </c>
      <c r="PXH116">
        <f t="shared" si="219"/>
        <v>0</v>
      </c>
      <c r="PXI116">
        <f t="shared" si="219"/>
        <v>0</v>
      </c>
      <c r="PXJ116">
        <f t="shared" si="219"/>
        <v>0</v>
      </c>
      <c r="PXK116">
        <f t="shared" si="219"/>
        <v>0</v>
      </c>
      <c r="PXL116">
        <f t="shared" si="219"/>
        <v>0</v>
      </c>
      <c r="PXM116">
        <f t="shared" si="219"/>
        <v>0</v>
      </c>
      <c r="PXN116">
        <f t="shared" si="219"/>
        <v>0</v>
      </c>
      <c r="PXO116">
        <f t="shared" si="219"/>
        <v>0</v>
      </c>
      <c r="PXP116">
        <f t="shared" si="219"/>
        <v>0</v>
      </c>
      <c r="PXQ116">
        <f t="shared" si="219"/>
        <v>0</v>
      </c>
      <c r="PXR116">
        <f t="shared" si="219"/>
        <v>0</v>
      </c>
      <c r="PXS116">
        <f t="shared" si="219"/>
        <v>0</v>
      </c>
      <c r="PXT116">
        <f t="shared" si="219"/>
        <v>0</v>
      </c>
      <c r="PXU116">
        <f t="shared" si="219"/>
        <v>0</v>
      </c>
      <c r="PXV116">
        <f t="shared" si="219"/>
        <v>0</v>
      </c>
      <c r="PXW116">
        <f t="shared" si="219"/>
        <v>0</v>
      </c>
      <c r="PXX116">
        <f t="shared" si="219"/>
        <v>0</v>
      </c>
      <c r="PXY116">
        <f t="shared" si="219"/>
        <v>0</v>
      </c>
      <c r="PXZ116">
        <f t="shared" si="219"/>
        <v>0</v>
      </c>
      <c r="PYA116">
        <f t="shared" si="219"/>
        <v>0</v>
      </c>
      <c r="PYB116">
        <f t="shared" si="219"/>
        <v>0</v>
      </c>
      <c r="PYC116">
        <f t="shared" si="219"/>
        <v>0</v>
      </c>
      <c r="PYD116">
        <f t="shared" si="219"/>
        <v>0</v>
      </c>
      <c r="PYE116">
        <f t="shared" ref="PYE116:QAP116" si="220">PYE11</f>
        <v>0</v>
      </c>
      <c r="PYF116">
        <f t="shared" si="220"/>
        <v>0</v>
      </c>
      <c r="PYG116">
        <f t="shared" si="220"/>
        <v>0</v>
      </c>
      <c r="PYH116">
        <f t="shared" si="220"/>
        <v>0</v>
      </c>
      <c r="PYI116">
        <f t="shared" si="220"/>
        <v>0</v>
      </c>
      <c r="PYJ116">
        <f t="shared" si="220"/>
        <v>0</v>
      </c>
      <c r="PYK116">
        <f t="shared" si="220"/>
        <v>0</v>
      </c>
      <c r="PYL116">
        <f t="shared" si="220"/>
        <v>0</v>
      </c>
      <c r="PYM116">
        <f t="shared" si="220"/>
        <v>0</v>
      </c>
      <c r="PYN116">
        <f t="shared" si="220"/>
        <v>0</v>
      </c>
      <c r="PYO116">
        <f t="shared" si="220"/>
        <v>0</v>
      </c>
      <c r="PYP116">
        <f t="shared" si="220"/>
        <v>0</v>
      </c>
      <c r="PYQ116">
        <f t="shared" si="220"/>
        <v>0</v>
      </c>
      <c r="PYR116">
        <f t="shared" si="220"/>
        <v>0</v>
      </c>
      <c r="PYS116">
        <f t="shared" si="220"/>
        <v>0</v>
      </c>
      <c r="PYT116">
        <f t="shared" si="220"/>
        <v>0</v>
      </c>
      <c r="PYU116">
        <f t="shared" si="220"/>
        <v>0</v>
      </c>
      <c r="PYV116">
        <f t="shared" si="220"/>
        <v>0</v>
      </c>
      <c r="PYW116">
        <f t="shared" si="220"/>
        <v>0</v>
      </c>
      <c r="PYX116">
        <f t="shared" si="220"/>
        <v>0</v>
      </c>
      <c r="PYY116">
        <f t="shared" si="220"/>
        <v>0</v>
      </c>
      <c r="PYZ116">
        <f t="shared" si="220"/>
        <v>0</v>
      </c>
      <c r="PZA116">
        <f t="shared" si="220"/>
        <v>0</v>
      </c>
      <c r="PZB116">
        <f t="shared" si="220"/>
        <v>0</v>
      </c>
      <c r="PZC116">
        <f t="shared" si="220"/>
        <v>0</v>
      </c>
      <c r="PZD116">
        <f t="shared" si="220"/>
        <v>0</v>
      </c>
      <c r="PZE116">
        <f t="shared" si="220"/>
        <v>0</v>
      </c>
      <c r="PZF116">
        <f t="shared" si="220"/>
        <v>0</v>
      </c>
      <c r="PZG116">
        <f t="shared" si="220"/>
        <v>0</v>
      </c>
      <c r="PZH116">
        <f t="shared" si="220"/>
        <v>0</v>
      </c>
      <c r="PZI116">
        <f t="shared" si="220"/>
        <v>0</v>
      </c>
      <c r="PZJ116">
        <f t="shared" si="220"/>
        <v>0</v>
      </c>
      <c r="PZK116">
        <f t="shared" si="220"/>
        <v>0</v>
      </c>
      <c r="PZL116">
        <f t="shared" si="220"/>
        <v>0</v>
      </c>
      <c r="PZM116">
        <f t="shared" si="220"/>
        <v>0</v>
      </c>
      <c r="PZN116">
        <f t="shared" si="220"/>
        <v>0</v>
      </c>
      <c r="PZO116">
        <f t="shared" si="220"/>
        <v>0</v>
      </c>
      <c r="PZP116">
        <f t="shared" si="220"/>
        <v>0</v>
      </c>
      <c r="PZQ116">
        <f t="shared" si="220"/>
        <v>0</v>
      </c>
      <c r="PZR116">
        <f t="shared" si="220"/>
        <v>0</v>
      </c>
      <c r="PZS116">
        <f t="shared" si="220"/>
        <v>0</v>
      </c>
      <c r="PZT116">
        <f t="shared" si="220"/>
        <v>0</v>
      </c>
      <c r="PZU116">
        <f t="shared" si="220"/>
        <v>0</v>
      </c>
      <c r="PZV116">
        <f t="shared" si="220"/>
        <v>0</v>
      </c>
      <c r="PZW116">
        <f t="shared" si="220"/>
        <v>0</v>
      </c>
      <c r="PZX116">
        <f t="shared" si="220"/>
        <v>0</v>
      </c>
      <c r="PZY116">
        <f t="shared" si="220"/>
        <v>0</v>
      </c>
      <c r="PZZ116">
        <f t="shared" si="220"/>
        <v>0</v>
      </c>
      <c r="QAA116">
        <f t="shared" si="220"/>
        <v>0</v>
      </c>
      <c r="QAB116">
        <f t="shared" si="220"/>
        <v>0</v>
      </c>
      <c r="QAC116">
        <f t="shared" si="220"/>
        <v>0</v>
      </c>
      <c r="QAD116">
        <f t="shared" si="220"/>
        <v>0</v>
      </c>
      <c r="QAE116">
        <f t="shared" si="220"/>
        <v>0</v>
      </c>
      <c r="QAF116">
        <f t="shared" si="220"/>
        <v>0</v>
      </c>
      <c r="QAG116">
        <f t="shared" si="220"/>
        <v>0</v>
      </c>
      <c r="QAH116">
        <f t="shared" si="220"/>
        <v>0</v>
      </c>
      <c r="QAI116">
        <f t="shared" si="220"/>
        <v>0</v>
      </c>
      <c r="QAJ116">
        <f t="shared" si="220"/>
        <v>0</v>
      </c>
      <c r="QAK116">
        <f t="shared" si="220"/>
        <v>0</v>
      </c>
      <c r="QAL116">
        <f t="shared" si="220"/>
        <v>0</v>
      </c>
      <c r="QAM116">
        <f t="shared" si="220"/>
        <v>0</v>
      </c>
      <c r="QAN116">
        <f t="shared" si="220"/>
        <v>0</v>
      </c>
      <c r="QAO116">
        <f t="shared" si="220"/>
        <v>0</v>
      </c>
      <c r="QAP116">
        <f t="shared" si="220"/>
        <v>0</v>
      </c>
      <c r="QAQ116">
        <f t="shared" ref="QAQ116:QDB116" si="221">QAQ11</f>
        <v>0</v>
      </c>
      <c r="QAR116">
        <f t="shared" si="221"/>
        <v>0</v>
      </c>
      <c r="QAS116">
        <f t="shared" si="221"/>
        <v>0</v>
      </c>
      <c r="QAT116">
        <f t="shared" si="221"/>
        <v>0</v>
      </c>
      <c r="QAU116">
        <f t="shared" si="221"/>
        <v>0</v>
      </c>
      <c r="QAV116">
        <f t="shared" si="221"/>
        <v>0</v>
      </c>
      <c r="QAW116">
        <f t="shared" si="221"/>
        <v>0</v>
      </c>
      <c r="QAX116">
        <f t="shared" si="221"/>
        <v>0</v>
      </c>
      <c r="QAY116">
        <f t="shared" si="221"/>
        <v>0</v>
      </c>
      <c r="QAZ116">
        <f t="shared" si="221"/>
        <v>0</v>
      </c>
      <c r="QBA116">
        <f t="shared" si="221"/>
        <v>0</v>
      </c>
      <c r="QBB116">
        <f t="shared" si="221"/>
        <v>0</v>
      </c>
      <c r="QBC116">
        <f t="shared" si="221"/>
        <v>0</v>
      </c>
      <c r="QBD116">
        <f t="shared" si="221"/>
        <v>0</v>
      </c>
      <c r="QBE116">
        <f t="shared" si="221"/>
        <v>0</v>
      </c>
      <c r="QBF116">
        <f t="shared" si="221"/>
        <v>0</v>
      </c>
      <c r="QBG116">
        <f t="shared" si="221"/>
        <v>0</v>
      </c>
      <c r="QBH116">
        <f t="shared" si="221"/>
        <v>0</v>
      </c>
      <c r="QBI116">
        <f t="shared" si="221"/>
        <v>0</v>
      </c>
      <c r="QBJ116">
        <f t="shared" si="221"/>
        <v>0</v>
      </c>
      <c r="QBK116">
        <f t="shared" si="221"/>
        <v>0</v>
      </c>
      <c r="QBL116">
        <f t="shared" si="221"/>
        <v>0</v>
      </c>
      <c r="QBM116">
        <f t="shared" si="221"/>
        <v>0</v>
      </c>
      <c r="QBN116">
        <f t="shared" si="221"/>
        <v>0</v>
      </c>
      <c r="QBO116">
        <f t="shared" si="221"/>
        <v>0</v>
      </c>
      <c r="QBP116">
        <f t="shared" si="221"/>
        <v>0</v>
      </c>
      <c r="QBQ116">
        <f t="shared" si="221"/>
        <v>0</v>
      </c>
      <c r="QBR116">
        <f t="shared" si="221"/>
        <v>0</v>
      </c>
      <c r="QBS116">
        <f t="shared" si="221"/>
        <v>0</v>
      </c>
      <c r="QBT116">
        <f t="shared" si="221"/>
        <v>0</v>
      </c>
      <c r="QBU116">
        <f t="shared" si="221"/>
        <v>0</v>
      </c>
      <c r="QBV116">
        <f t="shared" si="221"/>
        <v>0</v>
      </c>
      <c r="QBW116">
        <f t="shared" si="221"/>
        <v>0</v>
      </c>
      <c r="QBX116">
        <f t="shared" si="221"/>
        <v>0</v>
      </c>
      <c r="QBY116">
        <f t="shared" si="221"/>
        <v>0</v>
      </c>
      <c r="QBZ116">
        <f t="shared" si="221"/>
        <v>0</v>
      </c>
      <c r="QCA116">
        <f t="shared" si="221"/>
        <v>0</v>
      </c>
      <c r="QCB116">
        <f t="shared" si="221"/>
        <v>0</v>
      </c>
      <c r="QCC116">
        <f t="shared" si="221"/>
        <v>0</v>
      </c>
      <c r="QCD116">
        <f t="shared" si="221"/>
        <v>0</v>
      </c>
      <c r="QCE116">
        <f t="shared" si="221"/>
        <v>0</v>
      </c>
      <c r="QCF116">
        <f t="shared" si="221"/>
        <v>0</v>
      </c>
      <c r="QCG116">
        <f t="shared" si="221"/>
        <v>0</v>
      </c>
      <c r="QCH116">
        <f t="shared" si="221"/>
        <v>0</v>
      </c>
      <c r="QCI116">
        <f t="shared" si="221"/>
        <v>0</v>
      </c>
      <c r="QCJ116">
        <f t="shared" si="221"/>
        <v>0</v>
      </c>
      <c r="QCK116">
        <f t="shared" si="221"/>
        <v>0</v>
      </c>
      <c r="QCL116">
        <f t="shared" si="221"/>
        <v>0</v>
      </c>
      <c r="QCM116">
        <f t="shared" si="221"/>
        <v>0</v>
      </c>
      <c r="QCN116">
        <f t="shared" si="221"/>
        <v>0</v>
      </c>
      <c r="QCO116">
        <f t="shared" si="221"/>
        <v>0</v>
      </c>
      <c r="QCP116">
        <f t="shared" si="221"/>
        <v>0</v>
      </c>
      <c r="QCQ116">
        <f t="shared" si="221"/>
        <v>0</v>
      </c>
      <c r="QCR116">
        <f t="shared" si="221"/>
        <v>0</v>
      </c>
      <c r="QCS116">
        <f t="shared" si="221"/>
        <v>0</v>
      </c>
      <c r="QCT116">
        <f t="shared" si="221"/>
        <v>0</v>
      </c>
      <c r="QCU116">
        <f t="shared" si="221"/>
        <v>0</v>
      </c>
      <c r="QCV116">
        <f t="shared" si="221"/>
        <v>0</v>
      </c>
      <c r="QCW116">
        <f t="shared" si="221"/>
        <v>0</v>
      </c>
      <c r="QCX116">
        <f t="shared" si="221"/>
        <v>0</v>
      </c>
      <c r="QCY116">
        <f t="shared" si="221"/>
        <v>0</v>
      </c>
      <c r="QCZ116">
        <f t="shared" si="221"/>
        <v>0</v>
      </c>
      <c r="QDA116">
        <f t="shared" si="221"/>
        <v>0</v>
      </c>
      <c r="QDB116">
        <f t="shared" si="221"/>
        <v>0</v>
      </c>
      <c r="QDC116">
        <f t="shared" ref="QDC116:QFN116" si="222">QDC11</f>
        <v>0</v>
      </c>
      <c r="QDD116">
        <f t="shared" si="222"/>
        <v>0</v>
      </c>
      <c r="QDE116">
        <f t="shared" si="222"/>
        <v>0</v>
      </c>
      <c r="QDF116">
        <f t="shared" si="222"/>
        <v>0</v>
      </c>
      <c r="QDG116">
        <f t="shared" si="222"/>
        <v>0</v>
      </c>
      <c r="QDH116">
        <f t="shared" si="222"/>
        <v>0</v>
      </c>
      <c r="QDI116">
        <f t="shared" si="222"/>
        <v>0</v>
      </c>
      <c r="QDJ116">
        <f t="shared" si="222"/>
        <v>0</v>
      </c>
      <c r="QDK116">
        <f t="shared" si="222"/>
        <v>0</v>
      </c>
      <c r="QDL116">
        <f t="shared" si="222"/>
        <v>0</v>
      </c>
      <c r="QDM116">
        <f t="shared" si="222"/>
        <v>0</v>
      </c>
      <c r="QDN116">
        <f t="shared" si="222"/>
        <v>0</v>
      </c>
      <c r="QDO116">
        <f t="shared" si="222"/>
        <v>0</v>
      </c>
      <c r="QDP116">
        <f t="shared" si="222"/>
        <v>0</v>
      </c>
      <c r="QDQ116">
        <f t="shared" si="222"/>
        <v>0</v>
      </c>
      <c r="QDR116">
        <f t="shared" si="222"/>
        <v>0</v>
      </c>
      <c r="QDS116">
        <f t="shared" si="222"/>
        <v>0</v>
      </c>
      <c r="QDT116">
        <f t="shared" si="222"/>
        <v>0</v>
      </c>
      <c r="QDU116">
        <f t="shared" si="222"/>
        <v>0</v>
      </c>
      <c r="QDV116">
        <f t="shared" si="222"/>
        <v>0</v>
      </c>
      <c r="QDW116">
        <f t="shared" si="222"/>
        <v>0</v>
      </c>
      <c r="QDX116">
        <f t="shared" si="222"/>
        <v>0</v>
      </c>
      <c r="QDY116">
        <f t="shared" si="222"/>
        <v>0</v>
      </c>
      <c r="QDZ116">
        <f t="shared" si="222"/>
        <v>0</v>
      </c>
      <c r="QEA116">
        <f t="shared" si="222"/>
        <v>0</v>
      </c>
      <c r="QEB116">
        <f t="shared" si="222"/>
        <v>0</v>
      </c>
      <c r="QEC116">
        <f t="shared" si="222"/>
        <v>0</v>
      </c>
      <c r="QED116">
        <f t="shared" si="222"/>
        <v>0</v>
      </c>
      <c r="QEE116">
        <f t="shared" si="222"/>
        <v>0</v>
      </c>
      <c r="QEF116">
        <f t="shared" si="222"/>
        <v>0</v>
      </c>
      <c r="QEG116">
        <f t="shared" si="222"/>
        <v>0</v>
      </c>
      <c r="QEH116">
        <f t="shared" si="222"/>
        <v>0</v>
      </c>
      <c r="QEI116">
        <f t="shared" si="222"/>
        <v>0</v>
      </c>
      <c r="QEJ116">
        <f t="shared" si="222"/>
        <v>0</v>
      </c>
      <c r="QEK116">
        <f t="shared" si="222"/>
        <v>0</v>
      </c>
      <c r="QEL116">
        <f t="shared" si="222"/>
        <v>0</v>
      </c>
      <c r="QEM116">
        <f t="shared" si="222"/>
        <v>0</v>
      </c>
      <c r="QEN116">
        <f t="shared" si="222"/>
        <v>0</v>
      </c>
      <c r="QEO116">
        <f t="shared" si="222"/>
        <v>0</v>
      </c>
      <c r="QEP116">
        <f t="shared" si="222"/>
        <v>0</v>
      </c>
      <c r="QEQ116">
        <f t="shared" si="222"/>
        <v>0</v>
      </c>
      <c r="QER116">
        <f t="shared" si="222"/>
        <v>0</v>
      </c>
      <c r="QES116">
        <f t="shared" si="222"/>
        <v>0</v>
      </c>
      <c r="QET116">
        <f t="shared" si="222"/>
        <v>0</v>
      </c>
      <c r="QEU116">
        <f t="shared" si="222"/>
        <v>0</v>
      </c>
      <c r="QEV116">
        <f t="shared" si="222"/>
        <v>0</v>
      </c>
      <c r="QEW116">
        <f t="shared" si="222"/>
        <v>0</v>
      </c>
      <c r="QEX116">
        <f t="shared" si="222"/>
        <v>0</v>
      </c>
      <c r="QEY116">
        <f t="shared" si="222"/>
        <v>0</v>
      </c>
      <c r="QEZ116">
        <f t="shared" si="222"/>
        <v>0</v>
      </c>
      <c r="QFA116">
        <f t="shared" si="222"/>
        <v>0</v>
      </c>
      <c r="QFB116">
        <f t="shared" si="222"/>
        <v>0</v>
      </c>
      <c r="QFC116">
        <f t="shared" si="222"/>
        <v>0</v>
      </c>
      <c r="QFD116">
        <f t="shared" si="222"/>
        <v>0</v>
      </c>
      <c r="QFE116">
        <f t="shared" si="222"/>
        <v>0</v>
      </c>
      <c r="QFF116">
        <f t="shared" si="222"/>
        <v>0</v>
      </c>
      <c r="QFG116">
        <f t="shared" si="222"/>
        <v>0</v>
      </c>
      <c r="QFH116">
        <f t="shared" si="222"/>
        <v>0</v>
      </c>
      <c r="QFI116">
        <f t="shared" si="222"/>
        <v>0</v>
      </c>
      <c r="QFJ116">
        <f t="shared" si="222"/>
        <v>0</v>
      </c>
      <c r="QFK116">
        <f t="shared" si="222"/>
        <v>0</v>
      </c>
      <c r="QFL116">
        <f t="shared" si="222"/>
        <v>0</v>
      </c>
      <c r="QFM116">
        <f t="shared" si="222"/>
        <v>0</v>
      </c>
      <c r="QFN116">
        <f t="shared" si="222"/>
        <v>0</v>
      </c>
      <c r="QFO116">
        <f t="shared" ref="QFO116:QHZ116" si="223">QFO11</f>
        <v>0</v>
      </c>
      <c r="QFP116">
        <f t="shared" si="223"/>
        <v>0</v>
      </c>
      <c r="QFQ116">
        <f t="shared" si="223"/>
        <v>0</v>
      </c>
      <c r="QFR116">
        <f t="shared" si="223"/>
        <v>0</v>
      </c>
      <c r="QFS116">
        <f t="shared" si="223"/>
        <v>0</v>
      </c>
      <c r="QFT116">
        <f t="shared" si="223"/>
        <v>0</v>
      </c>
      <c r="QFU116">
        <f t="shared" si="223"/>
        <v>0</v>
      </c>
      <c r="QFV116">
        <f t="shared" si="223"/>
        <v>0</v>
      </c>
      <c r="QFW116">
        <f t="shared" si="223"/>
        <v>0</v>
      </c>
      <c r="QFX116">
        <f t="shared" si="223"/>
        <v>0</v>
      </c>
      <c r="QFY116">
        <f t="shared" si="223"/>
        <v>0</v>
      </c>
      <c r="QFZ116">
        <f t="shared" si="223"/>
        <v>0</v>
      </c>
      <c r="QGA116">
        <f t="shared" si="223"/>
        <v>0</v>
      </c>
      <c r="QGB116">
        <f t="shared" si="223"/>
        <v>0</v>
      </c>
      <c r="QGC116">
        <f t="shared" si="223"/>
        <v>0</v>
      </c>
      <c r="QGD116">
        <f t="shared" si="223"/>
        <v>0</v>
      </c>
      <c r="QGE116">
        <f t="shared" si="223"/>
        <v>0</v>
      </c>
      <c r="QGF116">
        <f t="shared" si="223"/>
        <v>0</v>
      </c>
      <c r="QGG116">
        <f t="shared" si="223"/>
        <v>0</v>
      </c>
      <c r="QGH116">
        <f t="shared" si="223"/>
        <v>0</v>
      </c>
      <c r="QGI116">
        <f t="shared" si="223"/>
        <v>0</v>
      </c>
      <c r="QGJ116">
        <f t="shared" si="223"/>
        <v>0</v>
      </c>
      <c r="QGK116">
        <f t="shared" si="223"/>
        <v>0</v>
      </c>
      <c r="QGL116">
        <f t="shared" si="223"/>
        <v>0</v>
      </c>
      <c r="QGM116">
        <f t="shared" si="223"/>
        <v>0</v>
      </c>
      <c r="QGN116">
        <f t="shared" si="223"/>
        <v>0</v>
      </c>
      <c r="QGO116">
        <f t="shared" si="223"/>
        <v>0</v>
      </c>
      <c r="QGP116">
        <f t="shared" si="223"/>
        <v>0</v>
      </c>
      <c r="QGQ116">
        <f t="shared" si="223"/>
        <v>0</v>
      </c>
      <c r="QGR116">
        <f t="shared" si="223"/>
        <v>0</v>
      </c>
      <c r="QGS116">
        <f t="shared" si="223"/>
        <v>0</v>
      </c>
      <c r="QGT116">
        <f t="shared" si="223"/>
        <v>0</v>
      </c>
      <c r="QGU116">
        <f t="shared" si="223"/>
        <v>0</v>
      </c>
      <c r="QGV116">
        <f t="shared" si="223"/>
        <v>0</v>
      </c>
      <c r="QGW116">
        <f t="shared" si="223"/>
        <v>0</v>
      </c>
      <c r="QGX116">
        <f t="shared" si="223"/>
        <v>0</v>
      </c>
      <c r="QGY116">
        <f t="shared" si="223"/>
        <v>0</v>
      </c>
      <c r="QGZ116">
        <f t="shared" si="223"/>
        <v>0</v>
      </c>
      <c r="QHA116">
        <f t="shared" si="223"/>
        <v>0</v>
      </c>
      <c r="QHB116">
        <f t="shared" si="223"/>
        <v>0</v>
      </c>
      <c r="QHC116">
        <f t="shared" si="223"/>
        <v>0</v>
      </c>
      <c r="QHD116">
        <f t="shared" si="223"/>
        <v>0</v>
      </c>
      <c r="QHE116">
        <f t="shared" si="223"/>
        <v>0</v>
      </c>
      <c r="QHF116">
        <f t="shared" si="223"/>
        <v>0</v>
      </c>
      <c r="QHG116">
        <f t="shared" si="223"/>
        <v>0</v>
      </c>
      <c r="QHH116">
        <f t="shared" si="223"/>
        <v>0</v>
      </c>
      <c r="QHI116">
        <f t="shared" si="223"/>
        <v>0</v>
      </c>
      <c r="QHJ116">
        <f t="shared" si="223"/>
        <v>0</v>
      </c>
      <c r="QHK116">
        <f t="shared" si="223"/>
        <v>0</v>
      </c>
      <c r="QHL116">
        <f t="shared" si="223"/>
        <v>0</v>
      </c>
      <c r="QHM116">
        <f t="shared" si="223"/>
        <v>0</v>
      </c>
      <c r="QHN116">
        <f t="shared" si="223"/>
        <v>0</v>
      </c>
      <c r="QHO116">
        <f t="shared" si="223"/>
        <v>0</v>
      </c>
      <c r="QHP116">
        <f t="shared" si="223"/>
        <v>0</v>
      </c>
      <c r="QHQ116">
        <f t="shared" si="223"/>
        <v>0</v>
      </c>
      <c r="QHR116">
        <f t="shared" si="223"/>
        <v>0</v>
      </c>
      <c r="QHS116">
        <f t="shared" si="223"/>
        <v>0</v>
      </c>
      <c r="QHT116">
        <f t="shared" si="223"/>
        <v>0</v>
      </c>
      <c r="QHU116">
        <f t="shared" si="223"/>
        <v>0</v>
      </c>
      <c r="QHV116">
        <f t="shared" si="223"/>
        <v>0</v>
      </c>
      <c r="QHW116">
        <f t="shared" si="223"/>
        <v>0</v>
      </c>
      <c r="QHX116">
        <f t="shared" si="223"/>
        <v>0</v>
      </c>
      <c r="QHY116">
        <f t="shared" si="223"/>
        <v>0</v>
      </c>
      <c r="QHZ116">
        <f t="shared" si="223"/>
        <v>0</v>
      </c>
      <c r="QIA116">
        <f t="shared" ref="QIA116:QKL116" si="224">QIA11</f>
        <v>0</v>
      </c>
      <c r="QIB116">
        <f t="shared" si="224"/>
        <v>0</v>
      </c>
      <c r="QIC116">
        <f t="shared" si="224"/>
        <v>0</v>
      </c>
      <c r="QID116">
        <f t="shared" si="224"/>
        <v>0</v>
      </c>
      <c r="QIE116">
        <f t="shared" si="224"/>
        <v>0</v>
      </c>
      <c r="QIF116">
        <f t="shared" si="224"/>
        <v>0</v>
      </c>
      <c r="QIG116">
        <f t="shared" si="224"/>
        <v>0</v>
      </c>
      <c r="QIH116">
        <f t="shared" si="224"/>
        <v>0</v>
      </c>
      <c r="QII116">
        <f t="shared" si="224"/>
        <v>0</v>
      </c>
      <c r="QIJ116">
        <f t="shared" si="224"/>
        <v>0</v>
      </c>
      <c r="QIK116">
        <f t="shared" si="224"/>
        <v>0</v>
      </c>
      <c r="QIL116">
        <f t="shared" si="224"/>
        <v>0</v>
      </c>
      <c r="QIM116">
        <f t="shared" si="224"/>
        <v>0</v>
      </c>
      <c r="QIN116">
        <f t="shared" si="224"/>
        <v>0</v>
      </c>
      <c r="QIO116">
        <f t="shared" si="224"/>
        <v>0</v>
      </c>
      <c r="QIP116">
        <f t="shared" si="224"/>
        <v>0</v>
      </c>
      <c r="QIQ116">
        <f t="shared" si="224"/>
        <v>0</v>
      </c>
      <c r="QIR116">
        <f t="shared" si="224"/>
        <v>0</v>
      </c>
      <c r="QIS116">
        <f t="shared" si="224"/>
        <v>0</v>
      </c>
      <c r="QIT116">
        <f t="shared" si="224"/>
        <v>0</v>
      </c>
      <c r="QIU116">
        <f t="shared" si="224"/>
        <v>0</v>
      </c>
      <c r="QIV116">
        <f t="shared" si="224"/>
        <v>0</v>
      </c>
      <c r="QIW116">
        <f t="shared" si="224"/>
        <v>0</v>
      </c>
      <c r="QIX116">
        <f t="shared" si="224"/>
        <v>0</v>
      </c>
      <c r="QIY116">
        <f t="shared" si="224"/>
        <v>0</v>
      </c>
      <c r="QIZ116">
        <f t="shared" si="224"/>
        <v>0</v>
      </c>
      <c r="QJA116">
        <f t="shared" si="224"/>
        <v>0</v>
      </c>
      <c r="QJB116">
        <f t="shared" si="224"/>
        <v>0</v>
      </c>
      <c r="QJC116">
        <f t="shared" si="224"/>
        <v>0</v>
      </c>
      <c r="QJD116">
        <f t="shared" si="224"/>
        <v>0</v>
      </c>
      <c r="QJE116">
        <f t="shared" si="224"/>
        <v>0</v>
      </c>
      <c r="QJF116">
        <f t="shared" si="224"/>
        <v>0</v>
      </c>
      <c r="QJG116">
        <f t="shared" si="224"/>
        <v>0</v>
      </c>
      <c r="QJH116">
        <f t="shared" si="224"/>
        <v>0</v>
      </c>
      <c r="QJI116">
        <f t="shared" si="224"/>
        <v>0</v>
      </c>
      <c r="QJJ116">
        <f t="shared" si="224"/>
        <v>0</v>
      </c>
      <c r="QJK116">
        <f t="shared" si="224"/>
        <v>0</v>
      </c>
      <c r="QJL116">
        <f t="shared" si="224"/>
        <v>0</v>
      </c>
      <c r="QJM116">
        <f t="shared" si="224"/>
        <v>0</v>
      </c>
      <c r="QJN116">
        <f t="shared" si="224"/>
        <v>0</v>
      </c>
      <c r="QJO116">
        <f t="shared" si="224"/>
        <v>0</v>
      </c>
      <c r="QJP116">
        <f t="shared" si="224"/>
        <v>0</v>
      </c>
      <c r="QJQ116">
        <f t="shared" si="224"/>
        <v>0</v>
      </c>
      <c r="QJR116">
        <f t="shared" si="224"/>
        <v>0</v>
      </c>
      <c r="QJS116">
        <f t="shared" si="224"/>
        <v>0</v>
      </c>
      <c r="QJT116">
        <f t="shared" si="224"/>
        <v>0</v>
      </c>
      <c r="QJU116">
        <f t="shared" si="224"/>
        <v>0</v>
      </c>
      <c r="QJV116">
        <f t="shared" si="224"/>
        <v>0</v>
      </c>
      <c r="QJW116">
        <f t="shared" si="224"/>
        <v>0</v>
      </c>
      <c r="QJX116">
        <f t="shared" si="224"/>
        <v>0</v>
      </c>
      <c r="QJY116">
        <f t="shared" si="224"/>
        <v>0</v>
      </c>
      <c r="QJZ116">
        <f t="shared" si="224"/>
        <v>0</v>
      </c>
      <c r="QKA116">
        <f t="shared" si="224"/>
        <v>0</v>
      </c>
      <c r="QKB116">
        <f t="shared" si="224"/>
        <v>0</v>
      </c>
      <c r="QKC116">
        <f t="shared" si="224"/>
        <v>0</v>
      </c>
      <c r="QKD116">
        <f t="shared" si="224"/>
        <v>0</v>
      </c>
      <c r="QKE116">
        <f t="shared" si="224"/>
        <v>0</v>
      </c>
      <c r="QKF116">
        <f t="shared" si="224"/>
        <v>0</v>
      </c>
      <c r="QKG116">
        <f t="shared" si="224"/>
        <v>0</v>
      </c>
      <c r="QKH116">
        <f t="shared" si="224"/>
        <v>0</v>
      </c>
      <c r="QKI116">
        <f t="shared" si="224"/>
        <v>0</v>
      </c>
      <c r="QKJ116">
        <f t="shared" si="224"/>
        <v>0</v>
      </c>
      <c r="QKK116">
        <f t="shared" si="224"/>
        <v>0</v>
      </c>
      <c r="QKL116">
        <f t="shared" si="224"/>
        <v>0</v>
      </c>
      <c r="QKM116">
        <f t="shared" ref="QKM116:QMX116" si="225">QKM11</f>
        <v>0</v>
      </c>
      <c r="QKN116">
        <f t="shared" si="225"/>
        <v>0</v>
      </c>
      <c r="QKO116">
        <f t="shared" si="225"/>
        <v>0</v>
      </c>
      <c r="QKP116">
        <f t="shared" si="225"/>
        <v>0</v>
      </c>
      <c r="QKQ116">
        <f t="shared" si="225"/>
        <v>0</v>
      </c>
      <c r="QKR116">
        <f t="shared" si="225"/>
        <v>0</v>
      </c>
      <c r="QKS116">
        <f t="shared" si="225"/>
        <v>0</v>
      </c>
      <c r="QKT116">
        <f t="shared" si="225"/>
        <v>0</v>
      </c>
      <c r="QKU116">
        <f t="shared" si="225"/>
        <v>0</v>
      </c>
      <c r="QKV116">
        <f t="shared" si="225"/>
        <v>0</v>
      </c>
      <c r="QKW116">
        <f t="shared" si="225"/>
        <v>0</v>
      </c>
      <c r="QKX116">
        <f t="shared" si="225"/>
        <v>0</v>
      </c>
      <c r="QKY116">
        <f t="shared" si="225"/>
        <v>0</v>
      </c>
      <c r="QKZ116">
        <f t="shared" si="225"/>
        <v>0</v>
      </c>
      <c r="QLA116">
        <f t="shared" si="225"/>
        <v>0</v>
      </c>
      <c r="QLB116">
        <f t="shared" si="225"/>
        <v>0</v>
      </c>
      <c r="QLC116">
        <f t="shared" si="225"/>
        <v>0</v>
      </c>
      <c r="QLD116">
        <f t="shared" si="225"/>
        <v>0</v>
      </c>
      <c r="QLE116">
        <f t="shared" si="225"/>
        <v>0</v>
      </c>
      <c r="QLF116">
        <f t="shared" si="225"/>
        <v>0</v>
      </c>
      <c r="QLG116">
        <f t="shared" si="225"/>
        <v>0</v>
      </c>
      <c r="QLH116">
        <f t="shared" si="225"/>
        <v>0</v>
      </c>
      <c r="QLI116">
        <f t="shared" si="225"/>
        <v>0</v>
      </c>
      <c r="QLJ116">
        <f t="shared" si="225"/>
        <v>0</v>
      </c>
      <c r="QLK116">
        <f t="shared" si="225"/>
        <v>0</v>
      </c>
      <c r="QLL116">
        <f t="shared" si="225"/>
        <v>0</v>
      </c>
      <c r="QLM116">
        <f t="shared" si="225"/>
        <v>0</v>
      </c>
      <c r="QLN116">
        <f t="shared" si="225"/>
        <v>0</v>
      </c>
      <c r="QLO116">
        <f t="shared" si="225"/>
        <v>0</v>
      </c>
      <c r="QLP116">
        <f t="shared" si="225"/>
        <v>0</v>
      </c>
      <c r="QLQ116">
        <f t="shared" si="225"/>
        <v>0</v>
      </c>
      <c r="QLR116">
        <f t="shared" si="225"/>
        <v>0</v>
      </c>
      <c r="QLS116">
        <f t="shared" si="225"/>
        <v>0</v>
      </c>
      <c r="QLT116">
        <f t="shared" si="225"/>
        <v>0</v>
      </c>
      <c r="QLU116">
        <f t="shared" si="225"/>
        <v>0</v>
      </c>
      <c r="QLV116">
        <f t="shared" si="225"/>
        <v>0</v>
      </c>
      <c r="QLW116">
        <f t="shared" si="225"/>
        <v>0</v>
      </c>
      <c r="QLX116">
        <f t="shared" si="225"/>
        <v>0</v>
      </c>
      <c r="QLY116">
        <f t="shared" si="225"/>
        <v>0</v>
      </c>
      <c r="QLZ116">
        <f t="shared" si="225"/>
        <v>0</v>
      </c>
      <c r="QMA116">
        <f t="shared" si="225"/>
        <v>0</v>
      </c>
      <c r="QMB116">
        <f t="shared" si="225"/>
        <v>0</v>
      </c>
      <c r="QMC116">
        <f t="shared" si="225"/>
        <v>0</v>
      </c>
      <c r="QMD116">
        <f t="shared" si="225"/>
        <v>0</v>
      </c>
      <c r="QME116">
        <f t="shared" si="225"/>
        <v>0</v>
      </c>
      <c r="QMF116">
        <f t="shared" si="225"/>
        <v>0</v>
      </c>
      <c r="QMG116">
        <f t="shared" si="225"/>
        <v>0</v>
      </c>
      <c r="QMH116">
        <f t="shared" si="225"/>
        <v>0</v>
      </c>
      <c r="QMI116">
        <f t="shared" si="225"/>
        <v>0</v>
      </c>
      <c r="QMJ116">
        <f t="shared" si="225"/>
        <v>0</v>
      </c>
      <c r="QMK116">
        <f t="shared" si="225"/>
        <v>0</v>
      </c>
      <c r="QML116">
        <f t="shared" si="225"/>
        <v>0</v>
      </c>
      <c r="QMM116">
        <f t="shared" si="225"/>
        <v>0</v>
      </c>
      <c r="QMN116">
        <f t="shared" si="225"/>
        <v>0</v>
      </c>
      <c r="QMO116">
        <f t="shared" si="225"/>
        <v>0</v>
      </c>
      <c r="QMP116">
        <f t="shared" si="225"/>
        <v>0</v>
      </c>
      <c r="QMQ116">
        <f t="shared" si="225"/>
        <v>0</v>
      </c>
      <c r="QMR116">
        <f t="shared" si="225"/>
        <v>0</v>
      </c>
      <c r="QMS116">
        <f t="shared" si="225"/>
        <v>0</v>
      </c>
      <c r="QMT116">
        <f t="shared" si="225"/>
        <v>0</v>
      </c>
      <c r="QMU116">
        <f t="shared" si="225"/>
        <v>0</v>
      </c>
      <c r="QMV116">
        <f t="shared" si="225"/>
        <v>0</v>
      </c>
      <c r="QMW116">
        <f t="shared" si="225"/>
        <v>0</v>
      </c>
      <c r="QMX116">
        <f t="shared" si="225"/>
        <v>0</v>
      </c>
      <c r="QMY116">
        <f t="shared" ref="QMY116:QPJ116" si="226">QMY11</f>
        <v>0</v>
      </c>
      <c r="QMZ116">
        <f t="shared" si="226"/>
        <v>0</v>
      </c>
      <c r="QNA116">
        <f t="shared" si="226"/>
        <v>0</v>
      </c>
      <c r="QNB116">
        <f t="shared" si="226"/>
        <v>0</v>
      </c>
      <c r="QNC116">
        <f t="shared" si="226"/>
        <v>0</v>
      </c>
      <c r="QND116">
        <f t="shared" si="226"/>
        <v>0</v>
      </c>
      <c r="QNE116">
        <f t="shared" si="226"/>
        <v>0</v>
      </c>
      <c r="QNF116">
        <f t="shared" si="226"/>
        <v>0</v>
      </c>
      <c r="QNG116">
        <f t="shared" si="226"/>
        <v>0</v>
      </c>
      <c r="QNH116">
        <f t="shared" si="226"/>
        <v>0</v>
      </c>
      <c r="QNI116">
        <f t="shared" si="226"/>
        <v>0</v>
      </c>
      <c r="QNJ116">
        <f t="shared" si="226"/>
        <v>0</v>
      </c>
      <c r="QNK116">
        <f t="shared" si="226"/>
        <v>0</v>
      </c>
      <c r="QNL116">
        <f t="shared" si="226"/>
        <v>0</v>
      </c>
      <c r="QNM116">
        <f t="shared" si="226"/>
        <v>0</v>
      </c>
      <c r="QNN116">
        <f t="shared" si="226"/>
        <v>0</v>
      </c>
      <c r="QNO116">
        <f t="shared" si="226"/>
        <v>0</v>
      </c>
      <c r="QNP116">
        <f t="shared" si="226"/>
        <v>0</v>
      </c>
      <c r="QNQ116">
        <f t="shared" si="226"/>
        <v>0</v>
      </c>
      <c r="QNR116">
        <f t="shared" si="226"/>
        <v>0</v>
      </c>
      <c r="QNS116">
        <f t="shared" si="226"/>
        <v>0</v>
      </c>
      <c r="QNT116">
        <f t="shared" si="226"/>
        <v>0</v>
      </c>
      <c r="QNU116">
        <f t="shared" si="226"/>
        <v>0</v>
      </c>
      <c r="QNV116">
        <f t="shared" si="226"/>
        <v>0</v>
      </c>
      <c r="QNW116">
        <f t="shared" si="226"/>
        <v>0</v>
      </c>
      <c r="QNX116">
        <f t="shared" si="226"/>
        <v>0</v>
      </c>
      <c r="QNY116">
        <f t="shared" si="226"/>
        <v>0</v>
      </c>
      <c r="QNZ116">
        <f t="shared" si="226"/>
        <v>0</v>
      </c>
      <c r="QOA116">
        <f t="shared" si="226"/>
        <v>0</v>
      </c>
      <c r="QOB116">
        <f t="shared" si="226"/>
        <v>0</v>
      </c>
      <c r="QOC116">
        <f t="shared" si="226"/>
        <v>0</v>
      </c>
      <c r="QOD116">
        <f t="shared" si="226"/>
        <v>0</v>
      </c>
      <c r="QOE116">
        <f t="shared" si="226"/>
        <v>0</v>
      </c>
      <c r="QOF116">
        <f t="shared" si="226"/>
        <v>0</v>
      </c>
      <c r="QOG116">
        <f t="shared" si="226"/>
        <v>0</v>
      </c>
      <c r="QOH116">
        <f t="shared" si="226"/>
        <v>0</v>
      </c>
      <c r="QOI116">
        <f t="shared" si="226"/>
        <v>0</v>
      </c>
      <c r="QOJ116">
        <f t="shared" si="226"/>
        <v>0</v>
      </c>
      <c r="QOK116">
        <f t="shared" si="226"/>
        <v>0</v>
      </c>
      <c r="QOL116">
        <f t="shared" si="226"/>
        <v>0</v>
      </c>
      <c r="QOM116">
        <f t="shared" si="226"/>
        <v>0</v>
      </c>
      <c r="QON116">
        <f t="shared" si="226"/>
        <v>0</v>
      </c>
      <c r="QOO116">
        <f t="shared" si="226"/>
        <v>0</v>
      </c>
      <c r="QOP116">
        <f t="shared" si="226"/>
        <v>0</v>
      </c>
      <c r="QOQ116">
        <f t="shared" si="226"/>
        <v>0</v>
      </c>
      <c r="QOR116">
        <f t="shared" si="226"/>
        <v>0</v>
      </c>
      <c r="QOS116">
        <f t="shared" si="226"/>
        <v>0</v>
      </c>
      <c r="QOT116">
        <f t="shared" si="226"/>
        <v>0</v>
      </c>
      <c r="QOU116">
        <f t="shared" si="226"/>
        <v>0</v>
      </c>
      <c r="QOV116">
        <f t="shared" si="226"/>
        <v>0</v>
      </c>
      <c r="QOW116">
        <f t="shared" si="226"/>
        <v>0</v>
      </c>
      <c r="QOX116">
        <f t="shared" si="226"/>
        <v>0</v>
      </c>
      <c r="QOY116">
        <f t="shared" si="226"/>
        <v>0</v>
      </c>
      <c r="QOZ116">
        <f t="shared" si="226"/>
        <v>0</v>
      </c>
      <c r="QPA116">
        <f t="shared" si="226"/>
        <v>0</v>
      </c>
      <c r="QPB116">
        <f t="shared" si="226"/>
        <v>0</v>
      </c>
      <c r="QPC116">
        <f t="shared" si="226"/>
        <v>0</v>
      </c>
      <c r="QPD116">
        <f t="shared" si="226"/>
        <v>0</v>
      </c>
      <c r="QPE116">
        <f t="shared" si="226"/>
        <v>0</v>
      </c>
      <c r="QPF116">
        <f t="shared" si="226"/>
        <v>0</v>
      </c>
      <c r="QPG116">
        <f t="shared" si="226"/>
        <v>0</v>
      </c>
      <c r="QPH116">
        <f t="shared" si="226"/>
        <v>0</v>
      </c>
      <c r="QPI116">
        <f t="shared" si="226"/>
        <v>0</v>
      </c>
      <c r="QPJ116">
        <f t="shared" si="226"/>
        <v>0</v>
      </c>
      <c r="QPK116">
        <f t="shared" ref="QPK116:QRV116" si="227">QPK11</f>
        <v>0</v>
      </c>
      <c r="QPL116">
        <f t="shared" si="227"/>
        <v>0</v>
      </c>
      <c r="QPM116">
        <f t="shared" si="227"/>
        <v>0</v>
      </c>
      <c r="QPN116">
        <f t="shared" si="227"/>
        <v>0</v>
      </c>
      <c r="QPO116">
        <f t="shared" si="227"/>
        <v>0</v>
      </c>
      <c r="QPP116">
        <f t="shared" si="227"/>
        <v>0</v>
      </c>
      <c r="QPQ116">
        <f t="shared" si="227"/>
        <v>0</v>
      </c>
      <c r="QPR116">
        <f t="shared" si="227"/>
        <v>0</v>
      </c>
      <c r="QPS116">
        <f t="shared" si="227"/>
        <v>0</v>
      </c>
      <c r="QPT116">
        <f t="shared" si="227"/>
        <v>0</v>
      </c>
      <c r="QPU116">
        <f t="shared" si="227"/>
        <v>0</v>
      </c>
      <c r="QPV116">
        <f t="shared" si="227"/>
        <v>0</v>
      </c>
      <c r="QPW116">
        <f t="shared" si="227"/>
        <v>0</v>
      </c>
      <c r="QPX116">
        <f t="shared" si="227"/>
        <v>0</v>
      </c>
      <c r="QPY116">
        <f t="shared" si="227"/>
        <v>0</v>
      </c>
      <c r="QPZ116">
        <f t="shared" si="227"/>
        <v>0</v>
      </c>
      <c r="QQA116">
        <f t="shared" si="227"/>
        <v>0</v>
      </c>
      <c r="QQB116">
        <f t="shared" si="227"/>
        <v>0</v>
      </c>
      <c r="QQC116">
        <f t="shared" si="227"/>
        <v>0</v>
      </c>
      <c r="QQD116">
        <f t="shared" si="227"/>
        <v>0</v>
      </c>
      <c r="QQE116">
        <f t="shared" si="227"/>
        <v>0</v>
      </c>
      <c r="QQF116">
        <f t="shared" si="227"/>
        <v>0</v>
      </c>
      <c r="QQG116">
        <f t="shared" si="227"/>
        <v>0</v>
      </c>
      <c r="QQH116">
        <f t="shared" si="227"/>
        <v>0</v>
      </c>
      <c r="QQI116">
        <f t="shared" si="227"/>
        <v>0</v>
      </c>
      <c r="QQJ116">
        <f t="shared" si="227"/>
        <v>0</v>
      </c>
      <c r="QQK116">
        <f t="shared" si="227"/>
        <v>0</v>
      </c>
      <c r="QQL116">
        <f t="shared" si="227"/>
        <v>0</v>
      </c>
      <c r="QQM116">
        <f t="shared" si="227"/>
        <v>0</v>
      </c>
      <c r="QQN116">
        <f t="shared" si="227"/>
        <v>0</v>
      </c>
      <c r="QQO116">
        <f t="shared" si="227"/>
        <v>0</v>
      </c>
      <c r="QQP116">
        <f t="shared" si="227"/>
        <v>0</v>
      </c>
      <c r="QQQ116">
        <f t="shared" si="227"/>
        <v>0</v>
      </c>
      <c r="QQR116">
        <f t="shared" si="227"/>
        <v>0</v>
      </c>
      <c r="QQS116">
        <f t="shared" si="227"/>
        <v>0</v>
      </c>
      <c r="QQT116">
        <f t="shared" si="227"/>
        <v>0</v>
      </c>
      <c r="QQU116">
        <f t="shared" si="227"/>
        <v>0</v>
      </c>
      <c r="QQV116">
        <f t="shared" si="227"/>
        <v>0</v>
      </c>
      <c r="QQW116">
        <f t="shared" si="227"/>
        <v>0</v>
      </c>
      <c r="QQX116">
        <f t="shared" si="227"/>
        <v>0</v>
      </c>
      <c r="QQY116">
        <f t="shared" si="227"/>
        <v>0</v>
      </c>
      <c r="QQZ116">
        <f t="shared" si="227"/>
        <v>0</v>
      </c>
      <c r="QRA116">
        <f t="shared" si="227"/>
        <v>0</v>
      </c>
      <c r="QRB116">
        <f t="shared" si="227"/>
        <v>0</v>
      </c>
      <c r="QRC116">
        <f t="shared" si="227"/>
        <v>0</v>
      </c>
      <c r="QRD116">
        <f t="shared" si="227"/>
        <v>0</v>
      </c>
      <c r="QRE116">
        <f t="shared" si="227"/>
        <v>0</v>
      </c>
      <c r="QRF116">
        <f t="shared" si="227"/>
        <v>0</v>
      </c>
      <c r="QRG116">
        <f t="shared" si="227"/>
        <v>0</v>
      </c>
      <c r="QRH116">
        <f t="shared" si="227"/>
        <v>0</v>
      </c>
      <c r="QRI116">
        <f t="shared" si="227"/>
        <v>0</v>
      </c>
      <c r="QRJ116">
        <f t="shared" si="227"/>
        <v>0</v>
      </c>
      <c r="QRK116">
        <f t="shared" si="227"/>
        <v>0</v>
      </c>
      <c r="QRL116">
        <f t="shared" si="227"/>
        <v>0</v>
      </c>
      <c r="QRM116">
        <f t="shared" si="227"/>
        <v>0</v>
      </c>
      <c r="QRN116">
        <f t="shared" si="227"/>
        <v>0</v>
      </c>
      <c r="QRO116">
        <f t="shared" si="227"/>
        <v>0</v>
      </c>
      <c r="QRP116">
        <f t="shared" si="227"/>
        <v>0</v>
      </c>
      <c r="QRQ116">
        <f t="shared" si="227"/>
        <v>0</v>
      </c>
      <c r="QRR116">
        <f t="shared" si="227"/>
        <v>0</v>
      </c>
      <c r="QRS116">
        <f t="shared" si="227"/>
        <v>0</v>
      </c>
      <c r="QRT116">
        <f t="shared" si="227"/>
        <v>0</v>
      </c>
      <c r="QRU116">
        <f t="shared" si="227"/>
        <v>0</v>
      </c>
      <c r="QRV116">
        <f t="shared" si="227"/>
        <v>0</v>
      </c>
      <c r="QRW116">
        <f t="shared" ref="QRW116:QUH116" si="228">QRW11</f>
        <v>0</v>
      </c>
      <c r="QRX116">
        <f t="shared" si="228"/>
        <v>0</v>
      </c>
      <c r="QRY116">
        <f t="shared" si="228"/>
        <v>0</v>
      </c>
      <c r="QRZ116">
        <f t="shared" si="228"/>
        <v>0</v>
      </c>
      <c r="QSA116">
        <f t="shared" si="228"/>
        <v>0</v>
      </c>
      <c r="QSB116">
        <f t="shared" si="228"/>
        <v>0</v>
      </c>
      <c r="QSC116">
        <f t="shared" si="228"/>
        <v>0</v>
      </c>
      <c r="QSD116">
        <f t="shared" si="228"/>
        <v>0</v>
      </c>
      <c r="QSE116">
        <f t="shared" si="228"/>
        <v>0</v>
      </c>
      <c r="QSF116">
        <f t="shared" si="228"/>
        <v>0</v>
      </c>
      <c r="QSG116">
        <f t="shared" si="228"/>
        <v>0</v>
      </c>
      <c r="QSH116">
        <f t="shared" si="228"/>
        <v>0</v>
      </c>
      <c r="QSI116">
        <f t="shared" si="228"/>
        <v>0</v>
      </c>
      <c r="QSJ116">
        <f t="shared" si="228"/>
        <v>0</v>
      </c>
      <c r="QSK116">
        <f t="shared" si="228"/>
        <v>0</v>
      </c>
      <c r="QSL116">
        <f t="shared" si="228"/>
        <v>0</v>
      </c>
      <c r="QSM116">
        <f t="shared" si="228"/>
        <v>0</v>
      </c>
      <c r="QSN116">
        <f t="shared" si="228"/>
        <v>0</v>
      </c>
      <c r="QSO116">
        <f t="shared" si="228"/>
        <v>0</v>
      </c>
      <c r="QSP116">
        <f t="shared" si="228"/>
        <v>0</v>
      </c>
      <c r="QSQ116">
        <f t="shared" si="228"/>
        <v>0</v>
      </c>
      <c r="QSR116">
        <f t="shared" si="228"/>
        <v>0</v>
      </c>
      <c r="QSS116">
        <f t="shared" si="228"/>
        <v>0</v>
      </c>
      <c r="QST116">
        <f t="shared" si="228"/>
        <v>0</v>
      </c>
      <c r="QSU116">
        <f t="shared" si="228"/>
        <v>0</v>
      </c>
      <c r="QSV116">
        <f t="shared" si="228"/>
        <v>0</v>
      </c>
      <c r="QSW116">
        <f t="shared" si="228"/>
        <v>0</v>
      </c>
      <c r="QSX116">
        <f t="shared" si="228"/>
        <v>0</v>
      </c>
      <c r="QSY116">
        <f t="shared" si="228"/>
        <v>0</v>
      </c>
      <c r="QSZ116">
        <f t="shared" si="228"/>
        <v>0</v>
      </c>
      <c r="QTA116">
        <f t="shared" si="228"/>
        <v>0</v>
      </c>
      <c r="QTB116">
        <f t="shared" si="228"/>
        <v>0</v>
      </c>
      <c r="QTC116">
        <f t="shared" si="228"/>
        <v>0</v>
      </c>
      <c r="QTD116">
        <f t="shared" si="228"/>
        <v>0</v>
      </c>
      <c r="QTE116">
        <f t="shared" si="228"/>
        <v>0</v>
      </c>
      <c r="QTF116">
        <f t="shared" si="228"/>
        <v>0</v>
      </c>
      <c r="QTG116">
        <f t="shared" si="228"/>
        <v>0</v>
      </c>
      <c r="QTH116">
        <f t="shared" si="228"/>
        <v>0</v>
      </c>
      <c r="QTI116">
        <f t="shared" si="228"/>
        <v>0</v>
      </c>
      <c r="QTJ116">
        <f t="shared" si="228"/>
        <v>0</v>
      </c>
      <c r="QTK116">
        <f t="shared" si="228"/>
        <v>0</v>
      </c>
      <c r="QTL116">
        <f t="shared" si="228"/>
        <v>0</v>
      </c>
      <c r="QTM116">
        <f t="shared" si="228"/>
        <v>0</v>
      </c>
      <c r="QTN116">
        <f t="shared" si="228"/>
        <v>0</v>
      </c>
      <c r="QTO116">
        <f t="shared" si="228"/>
        <v>0</v>
      </c>
      <c r="QTP116">
        <f t="shared" si="228"/>
        <v>0</v>
      </c>
      <c r="QTQ116">
        <f t="shared" si="228"/>
        <v>0</v>
      </c>
      <c r="QTR116">
        <f t="shared" si="228"/>
        <v>0</v>
      </c>
      <c r="QTS116">
        <f t="shared" si="228"/>
        <v>0</v>
      </c>
      <c r="QTT116">
        <f t="shared" si="228"/>
        <v>0</v>
      </c>
      <c r="QTU116">
        <f t="shared" si="228"/>
        <v>0</v>
      </c>
      <c r="QTV116">
        <f t="shared" si="228"/>
        <v>0</v>
      </c>
      <c r="QTW116">
        <f t="shared" si="228"/>
        <v>0</v>
      </c>
      <c r="QTX116">
        <f t="shared" si="228"/>
        <v>0</v>
      </c>
      <c r="QTY116">
        <f t="shared" si="228"/>
        <v>0</v>
      </c>
      <c r="QTZ116">
        <f t="shared" si="228"/>
        <v>0</v>
      </c>
      <c r="QUA116">
        <f t="shared" si="228"/>
        <v>0</v>
      </c>
      <c r="QUB116">
        <f t="shared" si="228"/>
        <v>0</v>
      </c>
      <c r="QUC116">
        <f t="shared" si="228"/>
        <v>0</v>
      </c>
      <c r="QUD116">
        <f t="shared" si="228"/>
        <v>0</v>
      </c>
      <c r="QUE116">
        <f t="shared" si="228"/>
        <v>0</v>
      </c>
      <c r="QUF116">
        <f t="shared" si="228"/>
        <v>0</v>
      </c>
      <c r="QUG116">
        <f t="shared" si="228"/>
        <v>0</v>
      </c>
      <c r="QUH116">
        <f t="shared" si="228"/>
        <v>0</v>
      </c>
      <c r="QUI116">
        <f t="shared" ref="QUI116:QWT116" si="229">QUI11</f>
        <v>0</v>
      </c>
      <c r="QUJ116">
        <f t="shared" si="229"/>
        <v>0</v>
      </c>
      <c r="QUK116">
        <f t="shared" si="229"/>
        <v>0</v>
      </c>
      <c r="QUL116">
        <f t="shared" si="229"/>
        <v>0</v>
      </c>
      <c r="QUM116">
        <f t="shared" si="229"/>
        <v>0</v>
      </c>
      <c r="QUN116">
        <f t="shared" si="229"/>
        <v>0</v>
      </c>
      <c r="QUO116">
        <f t="shared" si="229"/>
        <v>0</v>
      </c>
      <c r="QUP116">
        <f t="shared" si="229"/>
        <v>0</v>
      </c>
      <c r="QUQ116">
        <f t="shared" si="229"/>
        <v>0</v>
      </c>
      <c r="QUR116">
        <f t="shared" si="229"/>
        <v>0</v>
      </c>
      <c r="QUS116">
        <f t="shared" si="229"/>
        <v>0</v>
      </c>
      <c r="QUT116">
        <f t="shared" si="229"/>
        <v>0</v>
      </c>
      <c r="QUU116">
        <f t="shared" si="229"/>
        <v>0</v>
      </c>
      <c r="QUV116">
        <f t="shared" si="229"/>
        <v>0</v>
      </c>
      <c r="QUW116">
        <f t="shared" si="229"/>
        <v>0</v>
      </c>
      <c r="QUX116">
        <f t="shared" si="229"/>
        <v>0</v>
      </c>
      <c r="QUY116">
        <f t="shared" si="229"/>
        <v>0</v>
      </c>
      <c r="QUZ116">
        <f t="shared" si="229"/>
        <v>0</v>
      </c>
      <c r="QVA116">
        <f t="shared" si="229"/>
        <v>0</v>
      </c>
      <c r="QVB116">
        <f t="shared" si="229"/>
        <v>0</v>
      </c>
      <c r="QVC116">
        <f t="shared" si="229"/>
        <v>0</v>
      </c>
      <c r="QVD116">
        <f t="shared" si="229"/>
        <v>0</v>
      </c>
      <c r="QVE116">
        <f t="shared" si="229"/>
        <v>0</v>
      </c>
      <c r="QVF116">
        <f t="shared" si="229"/>
        <v>0</v>
      </c>
      <c r="QVG116">
        <f t="shared" si="229"/>
        <v>0</v>
      </c>
      <c r="QVH116">
        <f t="shared" si="229"/>
        <v>0</v>
      </c>
      <c r="QVI116">
        <f t="shared" si="229"/>
        <v>0</v>
      </c>
      <c r="QVJ116">
        <f t="shared" si="229"/>
        <v>0</v>
      </c>
      <c r="QVK116">
        <f t="shared" si="229"/>
        <v>0</v>
      </c>
      <c r="QVL116">
        <f t="shared" si="229"/>
        <v>0</v>
      </c>
      <c r="QVM116">
        <f t="shared" si="229"/>
        <v>0</v>
      </c>
      <c r="QVN116">
        <f t="shared" si="229"/>
        <v>0</v>
      </c>
      <c r="QVO116">
        <f t="shared" si="229"/>
        <v>0</v>
      </c>
      <c r="QVP116">
        <f t="shared" si="229"/>
        <v>0</v>
      </c>
      <c r="QVQ116">
        <f t="shared" si="229"/>
        <v>0</v>
      </c>
      <c r="QVR116">
        <f t="shared" si="229"/>
        <v>0</v>
      </c>
      <c r="QVS116">
        <f t="shared" si="229"/>
        <v>0</v>
      </c>
      <c r="QVT116">
        <f t="shared" si="229"/>
        <v>0</v>
      </c>
      <c r="QVU116">
        <f t="shared" si="229"/>
        <v>0</v>
      </c>
      <c r="QVV116">
        <f t="shared" si="229"/>
        <v>0</v>
      </c>
      <c r="QVW116">
        <f t="shared" si="229"/>
        <v>0</v>
      </c>
      <c r="QVX116">
        <f t="shared" si="229"/>
        <v>0</v>
      </c>
      <c r="QVY116">
        <f t="shared" si="229"/>
        <v>0</v>
      </c>
      <c r="QVZ116">
        <f t="shared" si="229"/>
        <v>0</v>
      </c>
      <c r="QWA116">
        <f t="shared" si="229"/>
        <v>0</v>
      </c>
      <c r="QWB116">
        <f t="shared" si="229"/>
        <v>0</v>
      </c>
      <c r="QWC116">
        <f t="shared" si="229"/>
        <v>0</v>
      </c>
      <c r="QWD116">
        <f t="shared" si="229"/>
        <v>0</v>
      </c>
      <c r="QWE116">
        <f t="shared" si="229"/>
        <v>0</v>
      </c>
      <c r="QWF116">
        <f t="shared" si="229"/>
        <v>0</v>
      </c>
      <c r="QWG116">
        <f t="shared" si="229"/>
        <v>0</v>
      </c>
      <c r="QWH116">
        <f t="shared" si="229"/>
        <v>0</v>
      </c>
      <c r="QWI116">
        <f t="shared" si="229"/>
        <v>0</v>
      </c>
      <c r="QWJ116">
        <f t="shared" si="229"/>
        <v>0</v>
      </c>
      <c r="QWK116">
        <f t="shared" si="229"/>
        <v>0</v>
      </c>
      <c r="QWL116">
        <f t="shared" si="229"/>
        <v>0</v>
      </c>
      <c r="QWM116">
        <f t="shared" si="229"/>
        <v>0</v>
      </c>
      <c r="QWN116">
        <f t="shared" si="229"/>
        <v>0</v>
      </c>
      <c r="QWO116">
        <f t="shared" si="229"/>
        <v>0</v>
      </c>
      <c r="QWP116">
        <f t="shared" si="229"/>
        <v>0</v>
      </c>
      <c r="QWQ116">
        <f t="shared" si="229"/>
        <v>0</v>
      </c>
      <c r="QWR116">
        <f t="shared" si="229"/>
        <v>0</v>
      </c>
      <c r="QWS116">
        <f t="shared" si="229"/>
        <v>0</v>
      </c>
      <c r="QWT116">
        <f t="shared" si="229"/>
        <v>0</v>
      </c>
      <c r="QWU116">
        <f t="shared" ref="QWU116:QZF116" si="230">QWU11</f>
        <v>0</v>
      </c>
      <c r="QWV116">
        <f t="shared" si="230"/>
        <v>0</v>
      </c>
      <c r="QWW116">
        <f t="shared" si="230"/>
        <v>0</v>
      </c>
      <c r="QWX116">
        <f t="shared" si="230"/>
        <v>0</v>
      </c>
      <c r="QWY116">
        <f t="shared" si="230"/>
        <v>0</v>
      </c>
      <c r="QWZ116">
        <f t="shared" si="230"/>
        <v>0</v>
      </c>
      <c r="QXA116">
        <f t="shared" si="230"/>
        <v>0</v>
      </c>
      <c r="QXB116">
        <f t="shared" si="230"/>
        <v>0</v>
      </c>
      <c r="QXC116">
        <f t="shared" si="230"/>
        <v>0</v>
      </c>
      <c r="QXD116">
        <f t="shared" si="230"/>
        <v>0</v>
      </c>
      <c r="QXE116">
        <f t="shared" si="230"/>
        <v>0</v>
      </c>
      <c r="QXF116">
        <f t="shared" si="230"/>
        <v>0</v>
      </c>
      <c r="QXG116">
        <f t="shared" si="230"/>
        <v>0</v>
      </c>
      <c r="QXH116">
        <f t="shared" si="230"/>
        <v>0</v>
      </c>
      <c r="QXI116">
        <f t="shared" si="230"/>
        <v>0</v>
      </c>
      <c r="QXJ116">
        <f t="shared" si="230"/>
        <v>0</v>
      </c>
      <c r="QXK116">
        <f t="shared" si="230"/>
        <v>0</v>
      </c>
      <c r="QXL116">
        <f t="shared" si="230"/>
        <v>0</v>
      </c>
      <c r="QXM116">
        <f t="shared" si="230"/>
        <v>0</v>
      </c>
      <c r="QXN116">
        <f t="shared" si="230"/>
        <v>0</v>
      </c>
      <c r="QXO116">
        <f t="shared" si="230"/>
        <v>0</v>
      </c>
      <c r="QXP116">
        <f t="shared" si="230"/>
        <v>0</v>
      </c>
      <c r="QXQ116">
        <f t="shared" si="230"/>
        <v>0</v>
      </c>
      <c r="QXR116">
        <f t="shared" si="230"/>
        <v>0</v>
      </c>
      <c r="QXS116">
        <f t="shared" si="230"/>
        <v>0</v>
      </c>
      <c r="QXT116">
        <f t="shared" si="230"/>
        <v>0</v>
      </c>
      <c r="QXU116">
        <f t="shared" si="230"/>
        <v>0</v>
      </c>
      <c r="QXV116">
        <f t="shared" si="230"/>
        <v>0</v>
      </c>
      <c r="QXW116">
        <f t="shared" si="230"/>
        <v>0</v>
      </c>
      <c r="QXX116">
        <f t="shared" si="230"/>
        <v>0</v>
      </c>
      <c r="QXY116">
        <f t="shared" si="230"/>
        <v>0</v>
      </c>
      <c r="QXZ116">
        <f t="shared" si="230"/>
        <v>0</v>
      </c>
      <c r="QYA116">
        <f t="shared" si="230"/>
        <v>0</v>
      </c>
      <c r="QYB116">
        <f t="shared" si="230"/>
        <v>0</v>
      </c>
      <c r="QYC116">
        <f t="shared" si="230"/>
        <v>0</v>
      </c>
      <c r="QYD116">
        <f t="shared" si="230"/>
        <v>0</v>
      </c>
      <c r="QYE116">
        <f t="shared" si="230"/>
        <v>0</v>
      </c>
      <c r="QYF116">
        <f t="shared" si="230"/>
        <v>0</v>
      </c>
      <c r="QYG116">
        <f t="shared" si="230"/>
        <v>0</v>
      </c>
      <c r="QYH116">
        <f t="shared" si="230"/>
        <v>0</v>
      </c>
      <c r="QYI116">
        <f t="shared" si="230"/>
        <v>0</v>
      </c>
      <c r="QYJ116">
        <f t="shared" si="230"/>
        <v>0</v>
      </c>
      <c r="QYK116">
        <f t="shared" si="230"/>
        <v>0</v>
      </c>
      <c r="QYL116">
        <f t="shared" si="230"/>
        <v>0</v>
      </c>
      <c r="QYM116">
        <f t="shared" si="230"/>
        <v>0</v>
      </c>
      <c r="QYN116">
        <f t="shared" si="230"/>
        <v>0</v>
      </c>
      <c r="QYO116">
        <f t="shared" si="230"/>
        <v>0</v>
      </c>
      <c r="QYP116">
        <f t="shared" si="230"/>
        <v>0</v>
      </c>
      <c r="QYQ116">
        <f t="shared" si="230"/>
        <v>0</v>
      </c>
      <c r="QYR116">
        <f t="shared" si="230"/>
        <v>0</v>
      </c>
      <c r="QYS116">
        <f t="shared" si="230"/>
        <v>0</v>
      </c>
      <c r="QYT116">
        <f t="shared" si="230"/>
        <v>0</v>
      </c>
      <c r="QYU116">
        <f t="shared" si="230"/>
        <v>0</v>
      </c>
      <c r="QYV116">
        <f t="shared" si="230"/>
        <v>0</v>
      </c>
      <c r="QYW116">
        <f t="shared" si="230"/>
        <v>0</v>
      </c>
      <c r="QYX116">
        <f t="shared" si="230"/>
        <v>0</v>
      </c>
      <c r="QYY116">
        <f t="shared" si="230"/>
        <v>0</v>
      </c>
      <c r="QYZ116">
        <f t="shared" si="230"/>
        <v>0</v>
      </c>
      <c r="QZA116">
        <f t="shared" si="230"/>
        <v>0</v>
      </c>
      <c r="QZB116">
        <f t="shared" si="230"/>
        <v>0</v>
      </c>
      <c r="QZC116">
        <f t="shared" si="230"/>
        <v>0</v>
      </c>
      <c r="QZD116">
        <f t="shared" si="230"/>
        <v>0</v>
      </c>
      <c r="QZE116">
        <f t="shared" si="230"/>
        <v>0</v>
      </c>
      <c r="QZF116">
        <f t="shared" si="230"/>
        <v>0</v>
      </c>
      <c r="QZG116">
        <f t="shared" ref="QZG116:RBR116" si="231">QZG11</f>
        <v>0</v>
      </c>
      <c r="QZH116">
        <f t="shared" si="231"/>
        <v>0</v>
      </c>
      <c r="QZI116">
        <f t="shared" si="231"/>
        <v>0</v>
      </c>
      <c r="QZJ116">
        <f t="shared" si="231"/>
        <v>0</v>
      </c>
      <c r="QZK116">
        <f t="shared" si="231"/>
        <v>0</v>
      </c>
      <c r="QZL116">
        <f t="shared" si="231"/>
        <v>0</v>
      </c>
      <c r="QZM116">
        <f t="shared" si="231"/>
        <v>0</v>
      </c>
      <c r="QZN116">
        <f t="shared" si="231"/>
        <v>0</v>
      </c>
      <c r="QZO116">
        <f t="shared" si="231"/>
        <v>0</v>
      </c>
      <c r="QZP116">
        <f t="shared" si="231"/>
        <v>0</v>
      </c>
      <c r="QZQ116">
        <f t="shared" si="231"/>
        <v>0</v>
      </c>
      <c r="QZR116">
        <f t="shared" si="231"/>
        <v>0</v>
      </c>
      <c r="QZS116">
        <f t="shared" si="231"/>
        <v>0</v>
      </c>
      <c r="QZT116">
        <f t="shared" si="231"/>
        <v>0</v>
      </c>
      <c r="QZU116">
        <f t="shared" si="231"/>
        <v>0</v>
      </c>
      <c r="QZV116">
        <f t="shared" si="231"/>
        <v>0</v>
      </c>
      <c r="QZW116">
        <f t="shared" si="231"/>
        <v>0</v>
      </c>
      <c r="QZX116">
        <f t="shared" si="231"/>
        <v>0</v>
      </c>
      <c r="QZY116">
        <f t="shared" si="231"/>
        <v>0</v>
      </c>
      <c r="QZZ116">
        <f t="shared" si="231"/>
        <v>0</v>
      </c>
      <c r="RAA116">
        <f t="shared" si="231"/>
        <v>0</v>
      </c>
      <c r="RAB116">
        <f t="shared" si="231"/>
        <v>0</v>
      </c>
      <c r="RAC116">
        <f t="shared" si="231"/>
        <v>0</v>
      </c>
      <c r="RAD116">
        <f t="shared" si="231"/>
        <v>0</v>
      </c>
      <c r="RAE116">
        <f t="shared" si="231"/>
        <v>0</v>
      </c>
      <c r="RAF116">
        <f t="shared" si="231"/>
        <v>0</v>
      </c>
      <c r="RAG116">
        <f t="shared" si="231"/>
        <v>0</v>
      </c>
      <c r="RAH116">
        <f t="shared" si="231"/>
        <v>0</v>
      </c>
      <c r="RAI116">
        <f t="shared" si="231"/>
        <v>0</v>
      </c>
      <c r="RAJ116">
        <f t="shared" si="231"/>
        <v>0</v>
      </c>
      <c r="RAK116">
        <f t="shared" si="231"/>
        <v>0</v>
      </c>
      <c r="RAL116">
        <f t="shared" si="231"/>
        <v>0</v>
      </c>
      <c r="RAM116">
        <f t="shared" si="231"/>
        <v>0</v>
      </c>
      <c r="RAN116">
        <f t="shared" si="231"/>
        <v>0</v>
      </c>
      <c r="RAO116">
        <f t="shared" si="231"/>
        <v>0</v>
      </c>
      <c r="RAP116">
        <f t="shared" si="231"/>
        <v>0</v>
      </c>
      <c r="RAQ116">
        <f t="shared" si="231"/>
        <v>0</v>
      </c>
      <c r="RAR116">
        <f t="shared" si="231"/>
        <v>0</v>
      </c>
      <c r="RAS116">
        <f t="shared" si="231"/>
        <v>0</v>
      </c>
      <c r="RAT116">
        <f t="shared" si="231"/>
        <v>0</v>
      </c>
      <c r="RAU116">
        <f t="shared" si="231"/>
        <v>0</v>
      </c>
      <c r="RAV116">
        <f t="shared" si="231"/>
        <v>0</v>
      </c>
      <c r="RAW116">
        <f t="shared" si="231"/>
        <v>0</v>
      </c>
      <c r="RAX116">
        <f t="shared" si="231"/>
        <v>0</v>
      </c>
      <c r="RAY116">
        <f t="shared" si="231"/>
        <v>0</v>
      </c>
      <c r="RAZ116">
        <f t="shared" si="231"/>
        <v>0</v>
      </c>
      <c r="RBA116">
        <f t="shared" si="231"/>
        <v>0</v>
      </c>
      <c r="RBB116">
        <f t="shared" si="231"/>
        <v>0</v>
      </c>
      <c r="RBC116">
        <f t="shared" si="231"/>
        <v>0</v>
      </c>
      <c r="RBD116">
        <f t="shared" si="231"/>
        <v>0</v>
      </c>
      <c r="RBE116">
        <f t="shared" si="231"/>
        <v>0</v>
      </c>
      <c r="RBF116">
        <f t="shared" si="231"/>
        <v>0</v>
      </c>
      <c r="RBG116">
        <f t="shared" si="231"/>
        <v>0</v>
      </c>
      <c r="RBH116">
        <f t="shared" si="231"/>
        <v>0</v>
      </c>
      <c r="RBI116">
        <f t="shared" si="231"/>
        <v>0</v>
      </c>
      <c r="RBJ116">
        <f t="shared" si="231"/>
        <v>0</v>
      </c>
      <c r="RBK116">
        <f t="shared" si="231"/>
        <v>0</v>
      </c>
      <c r="RBL116">
        <f t="shared" si="231"/>
        <v>0</v>
      </c>
      <c r="RBM116">
        <f t="shared" si="231"/>
        <v>0</v>
      </c>
      <c r="RBN116">
        <f t="shared" si="231"/>
        <v>0</v>
      </c>
      <c r="RBO116">
        <f t="shared" si="231"/>
        <v>0</v>
      </c>
      <c r="RBP116">
        <f t="shared" si="231"/>
        <v>0</v>
      </c>
      <c r="RBQ116">
        <f t="shared" si="231"/>
        <v>0</v>
      </c>
      <c r="RBR116">
        <f t="shared" si="231"/>
        <v>0</v>
      </c>
      <c r="RBS116">
        <f t="shared" ref="RBS116:RED116" si="232">RBS11</f>
        <v>0</v>
      </c>
      <c r="RBT116">
        <f t="shared" si="232"/>
        <v>0</v>
      </c>
      <c r="RBU116">
        <f t="shared" si="232"/>
        <v>0</v>
      </c>
      <c r="RBV116">
        <f t="shared" si="232"/>
        <v>0</v>
      </c>
      <c r="RBW116">
        <f t="shared" si="232"/>
        <v>0</v>
      </c>
      <c r="RBX116">
        <f t="shared" si="232"/>
        <v>0</v>
      </c>
      <c r="RBY116">
        <f t="shared" si="232"/>
        <v>0</v>
      </c>
      <c r="RBZ116">
        <f t="shared" si="232"/>
        <v>0</v>
      </c>
      <c r="RCA116">
        <f t="shared" si="232"/>
        <v>0</v>
      </c>
      <c r="RCB116">
        <f t="shared" si="232"/>
        <v>0</v>
      </c>
      <c r="RCC116">
        <f t="shared" si="232"/>
        <v>0</v>
      </c>
      <c r="RCD116">
        <f t="shared" si="232"/>
        <v>0</v>
      </c>
      <c r="RCE116">
        <f t="shared" si="232"/>
        <v>0</v>
      </c>
      <c r="RCF116">
        <f t="shared" si="232"/>
        <v>0</v>
      </c>
      <c r="RCG116">
        <f t="shared" si="232"/>
        <v>0</v>
      </c>
      <c r="RCH116">
        <f t="shared" si="232"/>
        <v>0</v>
      </c>
      <c r="RCI116">
        <f t="shared" si="232"/>
        <v>0</v>
      </c>
      <c r="RCJ116">
        <f t="shared" si="232"/>
        <v>0</v>
      </c>
      <c r="RCK116">
        <f t="shared" si="232"/>
        <v>0</v>
      </c>
      <c r="RCL116">
        <f t="shared" si="232"/>
        <v>0</v>
      </c>
      <c r="RCM116">
        <f t="shared" si="232"/>
        <v>0</v>
      </c>
      <c r="RCN116">
        <f t="shared" si="232"/>
        <v>0</v>
      </c>
      <c r="RCO116">
        <f t="shared" si="232"/>
        <v>0</v>
      </c>
      <c r="RCP116">
        <f t="shared" si="232"/>
        <v>0</v>
      </c>
      <c r="RCQ116">
        <f t="shared" si="232"/>
        <v>0</v>
      </c>
      <c r="RCR116">
        <f t="shared" si="232"/>
        <v>0</v>
      </c>
      <c r="RCS116">
        <f t="shared" si="232"/>
        <v>0</v>
      </c>
      <c r="RCT116">
        <f t="shared" si="232"/>
        <v>0</v>
      </c>
      <c r="RCU116">
        <f t="shared" si="232"/>
        <v>0</v>
      </c>
      <c r="RCV116">
        <f t="shared" si="232"/>
        <v>0</v>
      </c>
      <c r="RCW116">
        <f t="shared" si="232"/>
        <v>0</v>
      </c>
      <c r="RCX116">
        <f t="shared" si="232"/>
        <v>0</v>
      </c>
      <c r="RCY116">
        <f t="shared" si="232"/>
        <v>0</v>
      </c>
      <c r="RCZ116">
        <f t="shared" si="232"/>
        <v>0</v>
      </c>
      <c r="RDA116">
        <f t="shared" si="232"/>
        <v>0</v>
      </c>
      <c r="RDB116">
        <f t="shared" si="232"/>
        <v>0</v>
      </c>
      <c r="RDC116">
        <f t="shared" si="232"/>
        <v>0</v>
      </c>
      <c r="RDD116">
        <f t="shared" si="232"/>
        <v>0</v>
      </c>
      <c r="RDE116">
        <f t="shared" si="232"/>
        <v>0</v>
      </c>
      <c r="RDF116">
        <f t="shared" si="232"/>
        <v>0</v>
      </c>
      <c r="RDG116">
        <f t="shared" si="232"/>
        <v>0</v>
      </c>
      <c r="RDH116">
        <f t="shared" si="232"/>
        <v>0</v>
      </c>
      <c r="RDI116">
        <f t="shared" si="232"/>
        <v>0</v>
      </c>
      <c r="RDJ116">
        <f t="shared" si="232"/>
        <v>0</v>
      </c>
      <c r="RDK116">
        <f t="shared" si="232"/>
        <v>0</v>
      </c>
      <c r="RDL116">
        <f t="shared" si="232"/>
        <v>0</v>
      </c>
      <c r="RDM116">
        <f t="shared" si="232"/>
        <v>0</v>
      </c>
      <c r="RDN116">
        <f t="shared" si="232"/>
        <v>0</v>
      </c>
      <c r="RDO116">
        <f t="shared" si="232"/>
        <v>0</v>
      </c>
      <c r="RDP116">
        <f t="shared" si="232"/>
        <v>0</v>
      </c>
      <c r="RDQ116">
        <f t="shared" si="232"/>
        <v>0</v>
      </c>
      <c r="RDR116">
        <f t="shared" si="232"/>
        <v>0</v>
      </c>
      <c r="RDS116">
        <f t="shared" si="232"/>
        <v>0</v>
      </c>
      <c r="RDT116">
        <f t="shared" si="232"/>
        <v>0</v>
      </c>
      <c r="RDU116">
        <f t="shared" si="232"/>
        <v>0</v>
      </c>
      <c r="RDV116">
        <f t="shared" si="232"/>
        <v>0</v>
      </c>
      <c r="RDW116">
        <f t="shared" si="232"/>
        <v>0</v>
      </c>
      <c r="RDX116">
        <f t="shared" si="232"/>
        <v>0</v>
      </c>
      <c r="RDY116">
        <f t="shared" si="232"/>
        <v>0</v>
      </c>
      <c r="RDZ116">
        <f t="shared" si="232"/>
        <v>0</v>
      </c>
      <c r="REA116">
        <f t="shared" si="232"/>
        <v>0</v>
      </c>
      <c r="REB116">
        <f t="shared" si="232"/>
        <v>0</v>
      </c>
      <c r="REC116">
        <f t="shared" si="232"/>
        <v>0</v>
      </c>
      <c r="RED116">
        <f t="shared" si="232"/>
        <v>0</v>
      </c>
      <c r="REE116">
        <f t="shared" ref="REE116:RGP116" si="233">REE11</f>
        <v>0</v>
      </c>
      <c r="REF116">
        <f t="shared" si="233"/>
        <v>0</v>
      </c>
      <c r="REG116">
        <f t="shared" si="233"/>
        <v>0</v>
      </c>
      <c r="REH116">
        <f t="shared" si="233"/>
        <v>0</v>
      </c>
      <c r="REI116">
        <f t="shared" si="233"/>
        <v>0</v>
      </c>
      <c r="REJ116">
        <f t="shared" si="233"/>
        <v>0</v>
      </c>
      <c r="REK116">
        <f t="shared" si="233"/>
        <v>0</v>
      </c>
      <c r="REL116">
        <f t="shared" si="233"/>
        <v>0</v>
      </c>
      <c r="REM116">
        <f t="shared" si="233"/>
        <v>0</v>
      </c>
      <c r="REN116">
        <f t="shared" si="233"/>
        <v>0</v>
      </c>
      <c r="REO116">
        <f t="shared" si="233"/>
        <v>0</v>
      </c>
      <c r="REP116">
        <f t="shared" si="233"/>
        <v>0</v>
      </c>
      <c r="REQ116">
        <f t="shared" si="233"/>
        <v>0</v>
      </c>
      <c r="RER116">
        <f t="shared" si="233"/>
        <v>0</v>
      </c>
      <c r="RES116">
        <f t="shared" si="233"/>
        <v>0</v>
      </c>
      <c r="RET116">
        <f t="shared" si="233"/>
        <v>0</v>
      </c>
      <c r="REU116">
        <f t="shared" si="233"/>
        <v>0</v>
      </c>
      <c r="REV116">
        <f t="shared" si="233"/>
        <v>0</v>
      </c>
      <c r="REW116">
        <f t="shared" si="233"/>
        <v>0</v>
      </c>
      <c r="REX116">
        <f t="shared" si="233"/>
        <v>0</v>
      </c>
      <c r="REY116">
        <f t="shared" si="233"/>
        <v>0</v>
      </c>
      <c r="REZ116">
        <f t="shared" si="233"/>
        <v>0</v>
      </c>
      <c r="RFA116">
        <f t="shared" si="233"/>
        <v>0</v>
      </c>
      <c r="RFB116">
        <f t="shared" si="233"/>
        <v>0</v>
      </c>
      <c r="RFC116">
        <f t="shared" si="233"/>
        <v>0</v>
      </c>
      <c r="RFD116">
        <f t="shared" si="233"/>
        <v>0</v>
      </c>
      <c r="RFE116">
        <f t="shared" si="233"/>
        <v>0</v>
      </c>
      <c r="RFF116">
        <f t="shared" si="233"/>
        <v>0</v>
      </c>
      <c r="RFG116">
        <f t="shared" si="233"/>
        <v>0</v>
      </c>
      <c r="RFH116">
        <f t="shared" si="233"/>
        <v>0</v>
      </c>
      <c r="RFI116">
        <f t="shared" si="233"/>
        <v>0</v>
      </c>
      <c r="RFJ116">
        <f t="shared" si="233"/>
        <v>0</v>
      </c>
      <c r="RFK116">
        <f t="shared" si="233"/>
        <v>0</v>
      </c>
      <c r="RFL116">
        <f t="shared" si="233"/>
        <v>0</v>
      </c>
      <c r="RFM116">
        <f t="shared" si="233"/>
        <v>0</v>
      </c>
      <c r="RFN116">
        <f t="shared" si="233"/>
        <v>0</v>
      </c>
      <c r="RFO116">
        <f t="shared" si="233"/>
        <v>0</v>
      </c>
      <c r="RFP116">
        <f t="shared" si="233"/>
        <v>0</v>
      </c>
      <c r="RFQ116">
        <f t="shared" si="233"/>
        <v>0</v>
      </c>
      <c r="RFR116">
        <f t="shared" si="233"/>
        <v>0</v>
      </c>
      <c r="RFS116">
        <f t="shared" si="233"/>
        <v>0</v>
      </c>
      <c r="RFT116">
        <f t="shared" si="233"/>
        <v>0</v>
      </c>
      <c r="RFU116">
        <f t="shared" si="233"/>
        <v>0</v>
      </c>
      <c r="RFV116">
        <f t="shared" si="233"/>
        <v>0</v>
      </c>
      <c r="RFW116">
        <f t="shared" si="233"/>
        <v>0</v>
      </c>
      <c r="RFX116">
        <f t="shared" si="233"/>
        <v>0</v>
      </c>
      <c r="RFY116">
        <f t="shared" si="233"/>
        <v>0</v>
      </c>
      <c r="RFZ116">
        <f t="shared" si="233"/>
        <v>0</v>
      </c>
      <c r="RGA116">
        <f t="shared" si="233"/>
        <v>0</v>
      </c>
      <c r="RGB116">
        <f t="shared" si="233"/>
        <v>0</v>
      </c>
      <c r="RGC116">
        <f t="shared" si="233"/>
        <v>0</v>
      </c>
      <c r="RGD116">
        <f t="shared" si="233"/>
        <v>0</v>
      </c>
      <c r="RGE116">
        <f t="shared" si="233"/>
        <v>0</v>
      </c>
      <c r="RGF116">
        <f t="shared" si="233"/>
        <v>0</v>
      </c>
      <c r="RGG116">
        <f t="shared" si="233"/>
        <v>0</v>
      </c>
      <c r="RGH116">
        <f t="shared" si="233"/>
        <v>0</v>
      </c>
      <c r="RGI116">
        <f t="shared" si="233"/>
        <v>0</v>
      </c>
      <c r="RGJ116">
        <f t="shared" si="233"/>
        <v>0</v>
      </c>
      <c r="RGK116">
        <f t="shared" si="233"/>
        <v>0</v>
      </c>
      <c r="RGL116">
        <f t="shared" si="233"/>
        <v>0</v>
      </c>
      <c r="RGM116">
        <f t="shared" si="233"/>
        <v>0</v>
      </c>
      <c r="RGN116">
        <f t="shared" si="233"/>
        <v>0</v>
      </c>
      <c r="RGO116">
        <f t="shared" si="233"/>
        <v>0</v>
      </c>
      <c r="RGP116">
        <f t="shared" si="233"/>
        <v>0</v>
      </c>
      <c r="RGQ116">
        <f t="shared" ref="RGQ116:RJB116" si="234">RGQ11</f>
        <v>0</v>
      </c>
      <c r="RGR116">
        <f t="shared" si="234"/>
        <v>0</v>
      </c>
      <c r="RGS116">
        <f t="shared" si="234"/>
        <v>0</v>
      </c>
      <c r="RGT116">
        <f t="shared" si="234"/>
        <v>0</v>
      </c>
      <c r="RGU116">
        <f t="shared" si="234"/>
        <v>0</v>
      </c>
      <c r="RGV116">
        <f t="shared" si="234"/>
        <v>0</v>
      </c>
      <c r="RGW116">
        <f t="shared" si="234"/>
        <v>0</v>
      </c>
      <c r="RGX116">
        <f t="shared" si="234"/>
        <v>0</v>
      </c>
      <c r="RGY116">
        <f t="shared" si="234"/>
        <v>0</v>
      </c>
      <c r="RGZ116">
        <f t="shared" si="234"/>
        <v>0</v>
      </c>
      <c r="RHA116">
        <f t="shared" si="234"/>
        <v>0</v>
      </c>
      <c r="RHB116">
        <f t="shared" si="234"/>
        <v>0</v>
      </c>
      <c r="RHC116">
        <f t="shared" si="234"/>
        <v>0</v>
      </c>
      <c r="RHD116">
        <f t="shared" si="234"/>
        <v>0</v>
      </c>
      <c r="RHE116">
        <f t="shared" si="234"/>
        <v>0</v>
      </c>
      <c r="RHF116">
        <f t="shared" si="234"/>
        <v>0</v>
      </c>
      <c r="RHG116">
        <f t="shared" si="234"/>
        <v>0</v>
      </c>
      <c r="RHH116">
        <f t="shared" si="234"/>
        <v>0</v>
      </c>
      <c r="RHI116">
        <f t="shared" si="234"/>
        <v>0</v>
      </c>
      <c r="RHJ116">
        <f t="shared" si="234"/>
        <v>0</v>
      </c>
      <c r="RHK116">
        <f t="shared" si="234"/>
        <v>0</v>
      </c>
      <c r="RHL116">
        <f t="shared" si="234"/>
        <v>0</v>
      </c>
      <c r="RHM116">
        <f t="shared" si="234"/>
        <v>0</v>
      </c>
      <c r="RHN116">
        <f t="shared" si="234"/>
        <v>0</v>
      </c>
      <c r="RHO116">
        <f t="shared" si="234"/>
        <v>0</v>
      </c>
      <c r="RHP116">
        <f t="shared" si="234"/>
        <v>0</v>
      </c>
      <c r="RHQ116">
        <f t="shared" si="234"/>
        <v>0</v>
      </c>
      <c r="RHR116">
        <f t="shared" si="234"/>
        <v>0</v>
      </c>
      <c r="RHS116">
        <f t="shared" si="234"/>
        <v>0</v>
      </c>
      <c r="RHT116">
        <f t="shared" si="234"/>
        <v>0</v>
      </c>
      <c r="RHU116">
        <f t="shared" si="234"/>
        <v>0</v>
      </c>
      <c r="RHV116">
        <f t="shared" si="234"/>
        <v>0</v>
      </c>
      <c r="RHW116">
        <f t="shared" si="234"/>
        <v>0</v>
      </c>
      <c r="RHX116">
        <f t="shared" si="234"/>
        <v>0</v>
      </c>
      <c r="RHY116">
        <f t="shared" si="234"/>
        <v>0</v>
      </c>
      <c r="RHZ116">
        <f t="shared" si="234"/>
        <v>0</v>
      </c>
      <c r="RIA116">
        <f t="shared" si="234"/>
        <v>0</v>
      </c>
      <c r="RIB116">
        <f t="shared" si="234"/>
        <v>0</v>
      </c>
      <c r="RIC116">
        <f t="shared" si="234"/>
        <v>0</v>
      </c>
      <c r="RID116">
        <f t="shared" si="234"/>
        <v>0</v>
      </c>
      <c r="RIE116">
        <f t="shared" si="234"/>
        <v>0</v>
      </c>
      <c r="RIF116">
        <f t="shared" si="234"/>
        <v>0</v>
      </c>
      <c r="RIG116">
        <f t="shared" si="234"/>
        <v>0</v>
      </c>
      <c r="RIH116">
        <f t="shared" si="234"/>
        <v>0</v>
      </c>
      <c r="RII116">
        <f t="shared" si="234"/>
        <v>0</v>
      </c>
      <c r="RIJ116">
        <f t="shared" si="234"/>
        <v>0</v>
      </c>
      <c r="RIK116">
        <f t="shared" si="234"/>
        <v>0</v>
      </c>
      <c r="RIL116">
        <f t="shared" si="234"/>
        <v>0</v>
      </c>
      <c r="RIM116">
        <f t="shared" si="234"/>
        <v>0</v>
      </c>
      <c r="RIN116">
        <f t="shared" si="234"/>
        <v>0</v>
      </c>
      <c r="RIO116">
        <f t="shared" si="234"/>
        <v>0</v>
      </c>
      <c r="RIP116">
        <f t="shared" si="234"/>
        <v>0</v>
      </c>
      <c r="RIQ116">
        <f t="shared" si="234"/>
        <v>0</v>
      </c>
      <c r="RIR116">
        <f t="shared" si="234"/>
        <v>0</v>
      </c>
      <c r="RIS116">
        <f t="shared" si="234"/>
        <v>0</v>
      </c>
      <c r="RIT116">
        <f t="shared" si="234"/>
        <v>0</v>
      </c>
      <c r="RIU116">
        <f t="shared" si="234"/>
        <v>0</v>
      </c>
      <c r="RIV116">
        <f t="shared" si="234"/>
        <v>0</v>
      </c>
      <c r="RIW116">
        <f t="shared" si="234"/>
        <v>0</v>
      </c>
      <c r="RIX116">
        <f t="shared" si="234"/>
        <v>0</v>
      </c>
      <c r="RIY116">
        <f t="shared" si="234"/>
        <v>0</v>
      </c>
      <c r="RIZ116">
        <f t="shared" si="234"/>
        <v>0</v>
      </c>
      <c r="RJA116">
        <f t="shared" si="234"/>
        <v>0</v>
      </c>
      <c r="RJB116">
        <f t="shared" si="234"/>
        <v>0</v>
      </c>
      <c r="RJC116">
        <f t="shared" ref="RJC116:RLN116" si="235">RJC11</f>
        <v>0</v>
      </c>
      <c r="RJD116">
        <f t="shared" si="235"/>
        <v>0</v>
      </c>
      <c r="RJE116">
        <f t="shared" si="235"/>
        <v>0</v>
      </c>
      <c r="RJF116">
        <f t="shared" si="235"/>
        <v>0</v>
      </c>
      <c r="RJG116">
        <f t="shared" si="235"/>
        <v>0</v>
      </c>
      <c r="RJH116">
        <f t="shared" si="235"/>
        <v>0</v>
      </c>
      <c r="RJI116">
        <f t="shared" si="235"/>
        <v>0</v>
      </c>
      <c r="RJJ116">
        <f t="shared" si="235"/>
        <v>0</v>
      </c>
      <c r="RJK116">
        <f t="shared" si="235"/>
        <v>0</v>
      </c>
      <c r="RJL116">
        <f t="shared" si="235"/>
        <v>0</v>
      </c>
      <c r="RJM116">
        <f t="shared" si="235"/>
        <v>0</v>
      </c>
      <c r="RJN116">
        <f t="shared" si="235"/>
        <v>0</v>
      </c>
      <c r="RJO116">
        <f t="shared" si="235"/>
        <v>0</v>
      </c>
      <c r="RJP116">
        <f t="shared" si="235"/>
        <v>0</v>
      </c>
      <c r="RJQ116">
        <f t="shared" si="235"/>
        <v>0</v>
      </c>
      <c r="RJR116">
        <f t="shared" si="235"/>
        <v>0</v>
      </c>
      <c r="RJS116">
        <f t="shared" si="235"/>
        <v>0</v>
      </c>
      <c r="RJT116">
        <f t="shared" si="235"/>
        <v>0</v>
      </c>
      <c r="RJU116">
        <f t="shared" si="235"/>
        <v>0</v>
      </c>
      <c r="RJV116">
        <f t="shared" si="235"/>
        <v>0</v>
      </c>
      <c r="RJW116">
        <f t="shared" si="235"/>
        <v>0</v>
      </c>
      <c r="RJX116">
        <f t="shared" si="235"/>
        <v>0</v>
      </c>
      <c r="RJY116">
        <f t="shared" si="235"/>
        <v>0</v>
      </c>
      <c r="RJZ116">
        <f t="shared" si="235"/>
        <v>0</v>
      </c>
      <c r="RKA116">
        <f t="shared" si="235"/>
        <v>0</v>
      </c>
      <c r="RKB116">
        <f t="shared" si="235"/>
        <v>0</v>
      </c>
      <c r="RKC116">
        <f t="shared" si="235"/>
        <v>0</v>
      </c>
      <c r="RKD116">
        <f t="shared" si="235"/>
        <v>0</v>
      </c>
      <c r="RKE116">
        <f t="shared" si="235"/>
        <v>0</v>
      </c>
      <c r="RKF116">
        <f t="shared" si="235"/>
        <v>0</v>
      </c>
      <c r="RKG116">
        <f t="shared" si="235"/>
        <v>0</v>
      </c>
      <c r="RKH116">
        <f t="shared" si="235"/>
        <v>0</v>
      </c>
      <c r="RKI116">
        <f t="shared" si="235"/>
        <v>0</v>
      </c>
      <c r="RKJ116">
        <f t="shared" si="235"/>
        <v>0</v>
      </c>
      <c r="RKK116">
        <f t="shared" si="235"/>
        <v>0</v>
      </c>
      <c r="RKL116">
        <f t="shared" si="235"/>
        <v>0</v>
      </c>
      <c r="RKM116">
        <f t="shared" si="235"/>
        <v>0</v>
      </c>
      <c r="RKN116">
        <f t="shared" si="235"/>
        <v>0</v>
      </c>
      <c r="RKO116">
        <f t="shared" si="235"/>
        <v>0</v>
      </c>
      <c r="RKP116">
        <f t="shared" si="235"/>
        <v>0</v>
      </c>
      <c r="RKQ116">
        <f t="shared" si="235"/>
        <v>0</v>
      </c>
      <c r="RKR116">
        <f t="shared" si="235"/>
        <v>0</v>
      </c>
      <c r="RKS116">
        <f t="shared" si="235"/>
        <v>0</v>
      </c>
      <c r="RKT116">
        <f t="shared" si="235"/>
        <v>0</v>
      </c>
      <c r="RKU116">
        <f t="shared" si="235"/>
        <v>0</v>
      </c>
      <c r="RKV116">
        <f t="shared" si="235"/>
        <v>0</v>
      </c>
      <c r="RKW116">
        <f t="shared" si="235"/>
        <v>0</v>
      </c>
      <c r="RKX116">
        <f t="shared" si="235"/>
        <v>0</v>
      </c>
      <c r="RKY116">
        <f t="shared" si="235"/>
        <v>0</v>
      </c>
      <c r="RKZ116">
        <f t="shared" si="235"/>
        <v>0</v>
      </c>
      <c r="RLA116">
        <f t="shared" si="235"/>
        <v>0</v>
      </c>
      <c r="RLB116">
        <f t="shared" si="235"/>
        <v>0</v>
      </c>
      <c r="RLC116">
        <f t="shared" si="235"/>
        <v>0</v>
      </c>
      <c r="RLD116">
        <f t="shared" si="235"/>
        <v>0</v>
      </c>
      <c r="RLE116">
        <f t="shared" si="235"/>
        <v>0</v>
      </c>
      <c r="RLF116">
        <f t="shared" si="235"/>
        <v>0</v>
      </c>
      <c r="RLG116">
        <f t="shared" si="235"/>
        <v>0</v>
      </c>
      <c r="RLH116">
        <f t="shared" si="235"/>
        <v>0</v>
      </c>
      <c r="RLI116">
        <f t="shared" si="235"/>
        <v>0</v>
      </c>
      <c r="RLJ116">
        <f t="shared" si="235"/>
        <v>0</v>
      </c>
      <c r="RLK116">
        <f t="shared" si="235"/>
        <v>0</v>
      </c>
      <c r="RLL116">
        <f t="shared" si="235"/>
        <v>0</v>
      </c>
      <c r="RLM116">
        <f t="shared" si="235"/>
        <v>0</v>
      </c>
      <c r="RLN116">
        <f t="shared" si="235"/>
        <v>0</v>
      </c>
      <c r="RLO116">
        <f t="shared" ref="RLO116:RNZ116" si="236">RLO11</f>
        <v>0</v>
      </c>
      <c r="RLP116">
        <f t="shared" si="236"/>
        <v>0</v>
      </c>
      <c r="RLQ116">
        <f t="shared" si="236"/>
        <v>0</v>
      </c>
      <c r="RLR116">
        <f t="shared" si="236"/>
        <v>0</v>
      </c>
      <c r="RLS116">
        <f t="shared" si="236"/>
        <v>0</v>
      </c>
      <c r="RLT116">
        <f t="shared" si="236"/>
        <v>0</v>
      </c>
      <c r="RLU116">
        <f t="shared" si="236"/>
        <v>0</v>
      </c>
      <c r="RLV116">
        <f t="shared" si="236"/>
        <v>0</v>
      </c>
      <c r="RLW116">
        <f t="shared" si="236"/>
        <v>0</v>
      </c>
      <c r="RLX116">
        <f t="shared" si="236"/>
        <v>0</v>
      </c>
      <c r="RLY116">
        <f t="shared" si="236"/>
        <v>0</v>
      </c>
      <c r="RLZ116">
        <f t="shared" si="236"/>
        <v>0</v>
      </c>
      <c r="RMA116">
        <f t="shared" si="236"/>
        <v>0</v>
      </c>
      <c r="RMB116">
        <f t="shared" si="236"/>
        <v>0</v>
      </c>
      <c r="RMC116">
        <f t="shared" si="236"/>
        <v>0</v>
      </c>
      <c r="RMD116">
        <f t="shared" si="236"/>
        <v>0</v>
      </c>
      <c r="RME116">
        <f t="shared" si="236"/>
        <v>0</v>
      </c>
      <c r="RMF116">
        <f t="shared" si="236"/>
        <v>0</v>
      </c>
      <c r="RMG116">
        <f t="shared" si="236"/>
        <v>0</v>
      </c>
      <c r="RMH116">
        <f t="shared" si="236"/>
        <v>0</v>
      </c>
      <c r="RMI116">
        <f t="shared" si="236"/>
        <v>0</v>
      </c>
      <c r="RMJ116">
        <f t="shared" si="236"/>
        <v>0</v>
      </c>
      <c r="RMK116">
        <f t="shared" si="236"/>
        <v>0</v>
      </c>
      <c r="RML116">
        <f t="shared" si="236"/>
        <v>0</v>
      </c>
      <c r="RMM116">
        <f t="shared" si="236"/>
        <v>0</v>
      </c>
      <c r="RMN116">
        <f t="shared" si="236"/>
        <v>0</v>
      </c>
      <c r="RMO116">
        <f t="shared" si="236"/>
        <v>0</v>
      </c>
      <c r="RMP116">
        <f t="shared" si="236"/>
        <v>0</v>
      </c>
      <c r="RMQ116">
        <f t="shared" si="236"/>
        <v>0</v>
      </c>
      <c r="RMR116">
        <f t="shared" si="236"/>
        <v>0</v>
      </c>
      <c r="RMS116">
        <f t="shared" si="236"/>
        <v>0</v>
      </c>
      <c r="RMT116">
        <f t="shared" si="236"/>
        <v>0</v>
      </c>
      <c r="RMU116">
        <f t="shared" si="236"/>
        <v>0</v>
      </c>
      <c r="RMV116">
        <f t="shared" si="236"/>
        <v>0</v>
      </c>
      <c r="RMW116">
        <f t="shared" si="236"/>
        <v>0</v>
      </c>
      <c r="RMX116">
        <f t="shared" si="236"/>
        <v>0</v>
      </c>
      <c r="RMY116">
        <f t="shared" si="236"/>
        <v>0</v>
      </c>
      <c r="RMZ116">
        <f t="shared" si="236"/>
        <v>0</v>
      </c>
      <c r="RNA116">
        <f t="shared" si="236"/>
        <v>0</v>
      </c>
      <c r="RNB116">
        <f t="shared" si="236"/>
        <v>0</v>
      </c>
      <c r="RNC116">
        <f t="shared" si="236"/>
        <v>0</v>
      </c>
      <c r="RND116">
        <f t="shared" si="236"/>
        <v>0</v>
      </c>
      <c r="RNE116">
        <f t="shared" si="236"/>
        <v>0</v>
      </c>
      <c r="RNF116">
        <f t="shared" si="236"/>
        <v>0</v>
      </c>
      <c r="RNG116">
        <f t="shared" si="236"/>
        <v>0</v>
      </c>
      <c r="RNH116">
        <f t="shared" si="236"/>
        <v>0</v>
      </c>
      <c r="RNI116">
        <f t="shared" si="236"/>
        <v>0</v>
      </c>
      <c r="RNJ116">
        <f t="shared" si="236"/>
        <v>0</v>
      </c>
      <c r="RNK116">
        <f t="shared" si="236"/>
        <v>0</v>
      </c>
      <c r="RNL116">
        <f t="shared" si="236"/>
        <v>0</v>
      </c>
      <c r="RNM116">
        <f t="shared" si="236"/>
        <v>0</v>
      </c>
      <c r="RNN116">
        <f t="shared" si="236"/>
        <v>0</v>
      </c>
      <c r="RNO116">
        <f t="shared" si="236"/>
        <v>0</v>
      </c>
      <c r="RNP116">
        <f t="shared" si="236"/>
        <v>0</v>
      </c>
      <c r="RNQ116">
        <f t="shared" si="236"/>
        <v>0</v>
      </c>
      <c r="RNR116">
        <f t="shared" si="236"/>
        <v>0</v>
      </c>
      <c r="RNS116">
        <f t="shared" si="236"/>
        <v>0</v>
      </c>
      <c r="RNT116">
        <f t="shared" si="236"/>
        <v>0</v>
      </c>
      <c r="RNU116">
        <f t="shared" si="236"/>
        <v>0</v>
      </c>
      <c r="RNV116">
        <f t="shared" si="236"/>
        <v>0</v>
      </c>
      <c r="RNW116">
        <f t="shared" si="236"/>
        <v>0</v>
      </c>
      <c r="RNX116">
        <f t="shared" si="236"/>
        <v>0</v>
      </c>
      <c r="RNY116">
        <f t="shared" si="236"/>
        <v>0</v>
      </c>
      <c r="RNZ116">
        <f t="shared" si="236"/>
        <v>0</v>
      </c>
      <c r="ROA116">
        <f t="shared" ref="ROA116:RQL116" si="237">ROA11</f>
        <v>0</v>
      </c>
      <c r="ROB116">
        <f t="shared" si="237"/>
        <v>0</v>
      </c>
      <c r="ROC116">
        <f t="shared" si="237"/>
        <v>0</v>
      </c>
      <c r="ROD116">
        <f t="shared" si="237"/>
        <v>0</v>
      </c>
      <c r="ROE116">
        <f t="shared" si="237"/>
        <v>0</v>
      </c>
      <c r="ROF116">
        <f t="shared" si="237"/>
        <v>0</v>
      </c>
      <c r="ROG116">
        <f t="shared" si="237"/>
        <v>0</v>
      </c>
      <c r="ROH116">
        <f t="shared" si="237"/>
        <v>0</v>
      </c>
      <c r="ROI116">
        <f t="shared" si="237"/>
        <v>0</v>
      </c>
      <c r="ROJ116">
        <f t="shared" si="237"/>
        <v>0</v>
      </c>
      <c r="ROK116">
        <f t="shared" si="237"/>
        <v>0</v>
      </c>
      <c r="ROL116">
        <f t="shared" si="237"/>
        <v>0</v>
      </c>
      <c r="ROM116">
        <f t="shared" si="237"/>
        <v>0</v>
      </c>
      <c r="RON116">
        <f t="shared" si="237"/>
        <v>0</v>
      </c>
      <c r="ROO116">
        <f t="shared" si="237"/>
        <v>0</v>
      </c>
      <c r="ROP116">
        <f t="shared" si="237"/>
        <v>0</v>
      </c>
      <c r="ROQ116">
        <f t="shared" si="237"/>
        <v>0</v>
      </c>
      <c r="ROR116">
        <f t="shared" si="237"/>
        <v>0</v>
      </c>
      <c r="ROS116">
        <f t="shared" si="237"/>
        <v>0</v>
      </c>
      <c r="ROT116">
        <f t="shared" si="237"/>
        <v>0</v>
      </c>
      <c r="ROU116">
        <f t="shared" si="237"/>
        <v>0</v>
      </c>
      <c r="ROV116">
        <f t="shared" si="237"/>
        <v>0</v>
      </c>
      <c r="ROW116">
        <f t="shared" si="237"/>
        <v>0</v>
      </c>
      <c r="ROX116">
        <f t="shared" si="237"/>
        <v>0</v>
      </c>
      <c r="ROY116">
        <f t="shared" si="237"/>
        <v>0</v>
      </c>
      <c r="ROZ116">
        <f t="shared" si="237"/>
        <v>0</v>
      </c>
      <c r="RPA116">
        <f t="shared" si="237"/>
        <v>0</v>
      </c>
      <c r="RPB116">
        <f t="shared" si="237"/>
        <v>0</v>
      </c>
      <c r="RPC116">
        <f t="shared" si="237"/>
        <v>0</v>
      </c>
      <c r="RPD116">
        <f t="shared" si="237"/>
        <v>0</v>
      </c>
      <c r="RPE116">
        <f t="shared" si="237"/>
        <v>0</v>
      </c>
      <c r="RPF116">
        <f t="shared" si="237"/>
        <v>0</v>
      </c>
      <c r="RPG116">
        <f t="shared" si="237"/>
        <v>0</v>
      </c>
      <c r="RPH116">
        <f t="shared" si="237"/>
        <v>0</v>
      </c>
      <c r="RPI116">
        <f t="shared" si="237"/>
        <v>0</v>
      </c>
      <c r="RPJ116">
        <f t="shared" si="237"/>
        <v>0</v>
      </c>
      <c r="RPK116">
        <f t="shared" si="237"/>
        <v>0</v>
      </c>
      <c r="RPL116">
        <f t="shared" si="237"/>
        <v>0</v>
      </c>
      <c r="RPM116">
        <f t="shared" si="237"/>
        <v>0</v>
      </c>
      <c r="RPN116">
        <f t="shared" si="237"/>
        <v>0</v>
      </c>
      <c r="RPO116">
        <f t="shared" si="237"/>
        <v>0</v>
      </c>
      <c r="RPP116">
        <f t="shared" si="237"/>
        <v>0</v>
      </c>
      <c r="RPQ116">
        <f t="shared" si="237"/>
        <v>0</v>
      </c>
      <c r="RPR116">
        <f t="shared" si="237"/>
        <v>0</v>
      </c>
      <c r="RPS116">
        <f t="shared" si="237"/>
        <v>0</v>
      </c>
      <c r="RPT116">
        <f t="shared" si="237"/>
        <v>0</v>
      </c>
      <c r="RPU116">
        <f t="shared" si="237"/>
        <v>0</v>
      </c>
      <c r="RPV116">
        <f t="shared" si="237"/>
        <v>0</v>
      </c>
      <c r="RPW116">
        <f t="shared" si="237"/>
        <v>0</v>
      </c>
      <c r="RPX116">
        <f t="shared" si="237"/>
        <v>0</v>
      </c>
      <c r="RPY116">
        <f t="shared" si="237"/>
        <v>0</v>
      </c>
      <c r="RPZ116">
        <f t="shared" si="237"/>
        <v>0</v>
      </c>
      <c r="RQA116">
        <f t="shared" si="237"/>
        <v>0</v>
      </c>
      <c r="RQB116">
        <f t="shared" si="237"/>
        <v>0</v>
      </c>
      <c r="RQC116">
        <f t="shared" si="237"/>
        <v>0</v>
      </c>
      <c r="RQD116">
        <f t="shared" si="237"/>
        <v>0</v>
      </c>
      <c r="RQE116">
        <f t="shared" si="237"/>
        <v>0</v>
      </c>
      <c r="RQF116">
        <f t="shared" si="237"/>
        <v>0</v>
      </c>
      <c r="RQG116">
        <f t="shared" si="237"/>
        <v>0</v>
      </c>
      <c r="RQH116">
        <f t="shared" si="237"/>
        <v>0</v>
      </c>
      <c r="RQI116">
        <f t="shared" si="237"/>
        <v>0</v>
      </c>
      <c r="RQJ116">
        <f t="shared" si="237"/>
        <v>0</v>
      </c>
      <c r="RQK116">
        <f t="shared" si="237"/>
        <v>0</v>
      </c>
      <c r="RQL116">
        <f t="shared" si="237"/>
        <v>0</v>
      </c>
      <c r="RQM116">
        <f t="shared" ref="RQM116:RSX116" si="238">RQM11</f>
        <v>0</v>
      </c>
      <c r="RQN116">
        <f t="shared" si="238"/>
        <v>0</v>
      </c>
      <c r="RQO116">
        <f t="shared" si="238"/>
        <v>0</v>
      </c>
      <c r="RQP116">
        <f t="shared" si="238"/>
        <v>0</v>
      </c>
      <c r="RQQ116">
        <f t="shared" si="238"/>
        <v>0</v>
      </c>
      <c r="RQR116">
        <f t="shared" si="238"/>
        <v>0</v>
      </c>
      <c r="RQS116">
        <f t="shared" si="238"/>
        <v>0</v>
      </c>
      <c r="RQT116">
        <f t="shared" si="238"/>
        <v>0</v>
      </c>
      <c r="RQU116">
        <f t="shared" si="238"/>
        <v>0</v>
      </c>
      <c r="RQV116">
        <f t="shared" si="238"/>
        <v>0</v>
      </c>
      <c r="RQW116">
        <f t="shared" si="238"/>
        <v>0</v>
      </c>
      <c r="RQX116">
        <f t="shared" si="238"/>
        <v>0</v>
      </c>
      <c r="RQY116">
        <f t="shared" si="238"/>
        <v>0</v>
      </c>
      <c r="RQZ116">
        <f t="shared" si="238"/>
        <v>0</v>
      </c>
      <c r="RRA116">
        <f t="shared" si="238"/>
        <v>0</v>
      </c>
      <c r="RRB116">
        <f t="shared" si="238"/>
        <v>0</v>
      </c>
      <c r="RRC116">
        <f t="shared" si="238"/>
        <v>0</v>
      </c>
      <c r="RRD116">
        <f t="shared" si="238"/>
        <v>0</v>
      </c>
      <c r="RRE116">
        <f t="shared" si="238"/>
        <v>0</v>
      </c>
      <c r="RRF116">
        <f t="shared" si="238"/>
        <v>0</v>
      </c>
      <c r="RRG116">
        <f t="shared" si="238"/>
        <v>0</v>
      </c>
      <c r="RRH116">
        <f t="shared" si="238"/>
        <v>0</v>
      </c>
      <c r="RRI116">
        <f t="shared" si="238"/>
        <v>0</v>
      </c>
      <c r="RRJ116">
        <f t="shared" si="238"/>
        <v>0</v>
      </c>
      <c r="RRK116">
        <f t="shared" si="238"/>
        <v>0</v>
      </c>
      <c r="RRL116">
        <f t="shared" si="238"/>
        <v>0</v>
      </c>
      <c r="RRM116">
        <f t="shared" si="238"/>
        <v>0</v>
      </c>
      <c r="RRN116">
        <f t="shared" si="238"/>
        <v>0</v>
      </c>
      <c r="RRO116">
        <f t="shared" si="238"/>
        <v>0</v>
      </c>
      <c r="RRP116">
        <f t="shared" si="238"/>
        <v>0</v>
      </c>
      <c r="RRQ116">
        <f t="shared" si="238"/>
        <v>0</v>
      </c>
      <c r="RRR116">
        <f t="shared" si="238"/>
        <v>0</v>
      </c>
      <c r="RRS116">
        <f t="shared" si="238"/>
        <v>0</v>
      </c>
      <c r="RRT116">
        <f t="shared" si="238"/>
        <v>0</v>
      </c>
      <c r="RRU116">
        <f t="shared" si="238"/>
        <v>0</v>
      </c>
      <c r="RRV116">
        <f t="shared" si="238"/>
        <v>0</v>
      </c>
      <c r="RRW116">
        <f t="shared" si="238"/>
        <v>0</v>
      </c>
      <c r="RRX116">
        <f t="shared" si="238"/>
        <v>0</v>
      </c>
      <c r="RRY116">
        <f t="shared" si="238"/>
        <v>0</v>
      </c>
      <c r="RRZ116">
        <f t="shared" si="238"/>
        <v>0</v>
      </c>
      <c r="RSA116">
        <f t="shared" si="238"/>
        <v>0</v>
      </c>
      <c r="RSB116">
        <f t="shared" si="238"/>
        <v>0</v>
      </c>
      <c r="RSC116">
        <f t="shared" si="238"/>
        <v>0</v>
      </c>
      <c r="RSD116">
        <f t="shared" si="238"/>
        <v>0</v>
      </c>
      <c r="RSE116">
        <f t="shared" si="238"/>
        <v>0</v>
      </c>
      <c r="RSF116">
        <f t="shared" si="238"/>
        <v>0</v>
      </c>
      <c r="RSG116">
        <f t="shared" si="238"/>
        <v>0</v>
      </c>
      <c r="RSH116">
        <f t="shared" si="238"/>
        <v>0</v>
      </c>
      <c r="RSI116">
        <f t="shared" si="238"/>
        <v>0</v>
      </c>
      <c r="RSJ116">
        <f t="shared" si="238"/>
        <v>0</v>
      </c>
      <c r="RSK116">
        <f t="shared" si="238"/>
        <v>0</v>
      </c>
      <c r="RSL116">
        <f t="shared" si="238"/>
        <v>0</v>
      </c>
      <c r="RSM116">
        <f t="shared" si="238"/>
        <v>0</v>
      </c>
      <c r="RSN116">
        <f t="shared" si="238"/>
        <v>0</v>
      </c>
      <c r="RSO116">
        <f t="shared" si="238"/>
        <v>0</v>
      </c>
      <c r="RSP116">
        <f t="shared" si="238"/>
        <v>0</v>
      </c>
      <c r="RSQ116">
        <f t="shared" si="238"/>
        <v>0</v>
      </c>
      <c r="RSR116">
        <f t="shared" si="238"/>
        <v>0</v>
      </c>
      <c r="RSS116">
        <f t="shared" si="238"/>
        <v>0</v>
      </c>
      <c r="RST116">
        <f t="shared" si="238"/>
        <v>0</v>
      </c>
      <c r="RSU116">
        <f t="shared" si="238"/>
        <v>0</v>
      </c>
      <c r="RSV116">
        <f t="shared" si="238"/>
        <v>0</v>
      </c>
      <c r="RSW116">
        <f t="shared" si="238"/>
        <v>0</v>
      </c>
      <c r="RSX116">
        <f t="shared" si="238"/>
        <v>0</v>
      </c>
      <c r="RSY116">
        <f t="shared" ref="RSY116:RVJ116" si="239">RSY11</f>
        <v>0</v>
      </c>
      <c r="RSZ116">
        <f t="shared" si="239"/>
        <v>0</v>
      </c>
      <c r="RTA116">
        <f t="shared" si="239"/>
        <v>0</v>
      </c>
      <c r="RTB116">
        <f t="shared" si="239"/>
        <v>0</v>
      </c>
      <c r="RTC116">
        <f t="shared" si="239"/>
        <v>0</v>
      </c>
      <c r="RTD116">
        <f t="shared" si="239"/>
        <v>0</v>
      </c>
      <c r="RTE116">
        <f t="shared" si="239"/>
        <v>0</v>
      </c>
      <c r="RTF116">
        <f t="shared" si="239"/>
        <v>0</v>
      </c>
      <c r="RTG116">
        <f t="shared" si="239"/>
        <v>0</v>
      </c>
      <c r="RTH116">
        <f t="shared" si="239"/>
        <v>0</v>
      </c>
      <c r="RTI116">
        <f t="shared" si="239"/>
        <v>0</v>
      </c>
      <c r="RTJ116">
        <f t="shared" si="239"/>
        <v>0</v>
      </c>
      <c r="RTK116">
        <f t="shared" si="239"/>
        <v>0</v>
      </c>
      <c r="RTL116">
        <f t="shared" si="239"/>
        <v>0</v>
      </c>
      <c r="RTM116">
        <f t="shared" si="239"/>
        <v>0</v>
      </c>
      <c r="RTN116">
        <f t="shared" si="239"/>
        <v>0</v>
      </c>
      <c r="RTO116">
        <f t="shared" si="239"/>
        <v>0</v>
      </c>
      <c r="RTP116">
        <f t="shared" si="239"/>
        <v>0</v>
      </c>
      <c r="RTQ116">
        <f t="shared" si="239"/>
        <v>0</v>
      </c>
      <c r="RTR116">
        <f t="shared" si="239"/>
        <v>0</v>
      </c>
      <c r="RTS116">
        <f t="shared" si="239"/>
        <v>0</v>
      </c>
      <c r="RTT116">
        <f t="shared" si="239"/>
        <v>0</v>
      </c>
      <c r="RTU116">
        <f t="shared" si="239"/>
        <v>0</v>
      </c>
      <c r="RTV116">
        <f t="shared" si="239"/>
        <v>0</v>
      </c>
      <c r="RTW116">
        <f t="shared" si="239"/>
        <v>0</v>
      </c>
      <c r="RTX116">
        <f t="shared" si="239"/>
        <v>0</v>
      </c>
      <c r="RTY116">
        <f t="shared" si="239"/>
        <v>0</v>
      </c>
      <c r="RTZ116">
        <f t="shared" si="239"/>
        <v>0</v>
      </c>
      <c r="RUA116">
        <f t="shared" si="239"/>
        <v>0</v>
      </c>
      <c r="RUB116">
        <f t="shared" si="239"/>
        <v>0</v>
      </c>
      <c r="RUC116">
        <f t="shared" si="239"/>
        <v>0</v>
      </c>
      <c r="RUD116">
        <f t="shared" si="239"/>
        <v>0</v>
      </c>
      <c r="RUE116">
        <f t="shared" si="239"/>
        <v>0</v>
      </c>
      <c r="RUF116">
        <f t="shared" si="239"/>
        <v>0</v>
      </c>
      <c r="RUG116">
        <f t="shared" si="239"/>
        <v>0</v>
      </c>
      <c r="RUH116">
        <f t="shared" si="239"/>
        <v>0</v>
      </c>
      <c r="RUI116">
        <f t="shared" si="239"/>
        <v>0</v>
      </c>
      <c r="RUJ116">
        <f t="shared" si="239"/>
        <v>0</v>
      </c>
      <c r="RUK116">
        <f t="shared" si="239"/>
        <v>0</v>
      </c>
      <c r="RUL116">
        <f t="shared" si="239"/>
        <v>0</v>
      </c>
      <c r="RUM116">
        <f t="shared" si="239"/>
        <v>0</v>
      </c>
      <c r="RUN116">
        <f t="shared" si="239"/>
        <v>0</v>
      </c>
      <c r="RUO116">
        <f t="shared" si="239"/>
        <v>0</v>
      </c>
      <c r="RUP116">
        <f t="shared" si="239"/>
        <v>0</v>
      </c>
      <c r="RUQ116">
        <f t="shared" si="239"/>
        <v>0</v>
      </c>
      <c r="RUR116">
        <f t="shared" si="239"/>
        <v>0</v>
      </c>
      <c r="RUS116">
        <f t="shared" si="239"/>
        <v>0</v>
      </c>
      <c r="RUT116">
        <f t="shared" si="239"/>
        <v>0</v>
      </c>
      <c r="RUU116">
        <f t="shared" si="239"/>
        <v>0</v>
      </c>
      <c r="RUV116">
        <f t="shared" si="239"/>
        <v>0</v>
      </c>
      <c r="RUW116">
        <f t="shared" si="239"/>
        <v>0</v>
      </c>
      <c r="RUX116">
        <f t="shared" si="239"/>
        <v>0</v>
      </c>
      <c r="RUY116">
        <f t="shared" si="239"/>
        <v>0</v>
      </c>
      <c r="RUZ116">
        <f t="shared" si="239"/>
        <v>0</v>
      </c>
      <c r="RVA116">
        <f t="shared" si="239"/>
        <v>0</v>
      </c>
      <c r="RVB116">
        <f t="shared" si="239"/>
        <v>0</v>
      </c>
      <c r="RVC116">
        <f t="shared" si="239"/>
        <v>0</v>
      </c>
      <c r="RVD116">
        <f t="shared" si="239"/>
        <v>0</v>
      </c>
      <c r="RVE116">
        <f t="shared" si="239"/>
        <v>0</v>
      </c>
      <c r="RVF116">
        <f t="shared" si="239"/>
        <v>0</v>
      </c>
      <c r="RVG116">
        <f t="shared" si="239"/>
        <v>0</v>
      </c>
      <c r="RVH116">
        <f t="shared" si="239"/>
        <v>0</v>
      </c>
      <c r="RVI116">
        <f t="shared" si="239"/>
        <v>0</v>
      </c>
      <c r="RVJ116">
        <f t="shared" si="239"/>
        <v>0</v>
      </c>
      <c r="RVK116">
        <f t="shared" ref="RVK116:RXV116" si="240">RVK11</f>
        <v>0</v>
      </c>
      <c r="RVL116">
        <f t="shared" si="240"/>
        <v>0</v>
      </c>
      <c r="RVM116">
        <f t="shared" si="240"/>
        <v>0</v>
      </c>
      <c r="RVN116">
        <f t="shared" si="240"/>
        <v>0</v>
      </c>
      <c r="RVO116">
        <f t="shared" si="240"/>
        <v>0</v>
      </c>
      <c r="RVP116">
        <f t="shared" si="240"/>
        <v>0</v>
      </c>
      <c r="RVQ116">
        <f t="shared" si="240"/>
        <v>0</v>
      </c>
      <c r="RVR116">
        <f t="shared" si="240"/>
        <v>0</v>
      </c>
      <c r="RVS116">
        <f t="shared" si="240"/>
        <v>0</v>
      </c>
      <c r="RVT116">
        <f t="shared" si="240"/>
        <v>0</v>
      </c>
      <c r="RVU116">
        <f t="shared" si="240"/>
        <v>0</v>
      </c>
      <c r="RVV116">
        <f t="shared" si="240"/>
        <v>0</v>
      </c>
      <c r="RVW116">
        <f t="shared" si="240"/>
        <v>0</v>
      </c>
      <c r="RVX116">
        <f t="shared" si="240"/>
        <v>0</v>
      </c>
      <c r="RVY116">
        <f t="shared" si="240"/>
        <v>0</v>
      </c>
      <c r="RVZ116">
        <f t="shared" si="240"/>
        <v>0</v>
      </c>
      <c r="RWA116">
        <f t="shared" si="240"/>
        <v>0</v>
      </c>
      <c r="RWB116">
        <f t="shared" si="240"/>
        <v>0</v>
      </c>
      <c r="RWC116">
        <f t="shared" si="240"/>
        <v>0</v>
      </c>
      <c r="RWD116">
        <f t="shared" si="240"/>
        <v>0</v>
      </c>
      <c r="RWE116">
        <f t="shared" si="240"/>
        <v>0</v>
      </c>
      <c r="RWF116">
        <f t="shared" si="240"/>
        <v>0</v>
      </c>
      <c r="RWG116">
        <f t="shared" si="240"/>
        <v>0</v>
      </c>
      <c r="RWH116">
        <f t="shared" si="240"/>
        <v>0</v>
      </c>
      <c r="RWI116">
        <f t="shared" si="240"/>
        <v>0</v>
      </c>
      <c r="RWJ116">
        <f t="shared" si="240"/>
        <v>0</v>
      </c>
      <c r="RWK116">
        <f t="shared" si="240"/>
        <v>0</v>
      </c>
      <c r="RWL116">
        <f t="shared" si="240"/>
        <v>0</v>
      </c>
      <c r="RWM116">
        <f t="shared" si="240"/>
        <v>0</v>
      </c>
      <c r="RWN116">
        <f t="shared" si="240"/>
        <v>0</v>
      </c>
      <c r="RWO116">
        <f t="shared" si="240"/>
        <v>0</v>
      </c>
      <c r="RWP116">
        <f t="shared" si="240"/>
        <v>0</v>
      </c>
      <c r="RWQ116">
        <f t="shared" si="240"/>
        <v>0</v>
      </c>
      <c r="RWR116">
        <f t="shared" si="240"/>
        <v>0</v>
      </c>
      <c r="RWS116">
        <f t="shared" si="240"/>
        <v>0</v>
      </c>
      <c r="RWT116">
        <f t="shared" si="240"/>
        <v>0</v>
      </c>
      <c r="RWU116">
        <f t="shared" si="240"/>
        <v>0</v>
      </c>
      <c r="RWV116">
        <f t="shared" si="240"/>
        <v>0</v>
      </c>
      <c r="RWW116">
        <f t="shared" si="240"/>
        <v>0</v>
      </c>
      <c r="RWX116">
        <f t="shared" si="240"/>
        <v>0</v>
      </c>
      <c r="RWY116">
        <f t="shared" si="240"/>
        <v>0</v>
      </c>
      <c r="RWZ116">
        <f t="shared" si="240"/>
        <v>0</v>
      </c>
      <c r="RXA116">
        <f t="shared" si="240"/>
        <v>0</v>
      </c>
      <c r="RXB116">
        <f t="shared" si="240"/>
        <v>0</v>
      </c>
      <c r="RXC116">
        <f t="shared" si="240"/>
        <v>0</v>
      </c>
      <c r="RXD116">
        <f t="shared" si="240"/>
        <v>0</v>
      </c>
      <c r="RXE116">
        <f t="shared" si="240"/>
        <v>0</v>
      </c>
      <c r="RXF116">
        <f t="shared" si="240"/>
        <v>0</v>
      </c>
      <c r="RXG116">
        <f t="shared" si="240"/>
        <v>0</v>
      </c>
      <c r="RXH116">
        <f t="shared" si="240"/>
        <v>0</v>
      </c>
      <c r="RXI116">
        <f t="shared" si="240"/>
        <v>0</v>
      </c>
      <c r="RXJ116">
        <f t="shared" si="240"/>
        <v>0</v>
      </c>
      <c r="RXK116">
        <f t="shared" si="240"/>
        <v>0</v>
      </c>
      <c r="RXL116">
        <f t="shared" si="240"/>
        <v>0</v>
      </c>
      <c r="RXM116">
        <f t="shared" si="240"/>
        <v>0</v>
      </c>
      <c r="RXN116">
        <f t="shared" si="240"/>
        <v>0</v>
      </c>
      <c r="RXO116">
        <f t="shared" si="240"/>
        <v>0</v>
      </c>
      <c r="RXP116">
        <f t="shared" si="240"/>
        <v>0</v>
      </c>
      <c r="RXQ116">
        <f t="shared" si="240"/>
        <v>0</v>
      </c>
      <c r="RXR116">
        <f t="shared" si="240"/>
        <v>0</v>
      </c>
      <c r="RXS116">
        <f t="shared" si="240"/>
        <v>0</v>
      </c>
      <c r="RXT116">
        <f t="shared" si="240"/>
        <v>0</v>
      </c>
      <c r="RXU116">
        <f t="shared" si="240"/>
        <v>0</v>
      </c>
      <c r="RXV116">
        <f t="shared" si="240"/>
        <v>0</v>
      </c>
      <c r="RXW116">
        <f t="shared" ref="RXW116:SAH116" si="241">RXW11</f>
        <v>0</v>
      </c>
      <c r="RXX116">
        <f t="shared" si="241"/>
        <v>0</v>
      </c>
      <c r="RXY116">
        <f t="shared" si="241"/>
        <v>0</v>
      </c>
      <c r="RXZ116">
        <f t="shared" si="241"/>
        <v>0</v>
      </c>
      <c r="RYA116">
        <f t="shared" si="241"/>
        <v>0</v>
      </c>
      <c r="RYB116">
        <f t="shared" si="241"/>
        <v>0</v>
      </c>
      <c r="RYC116">
        <f t="shared" si="241"/>
        <v>0</v>
      </c>
      <c r="RYD116">
        <f t="shared" si="241"/>
        <v>0</v>
      </c>
      <c r="RYE116">
        <f t="shared" si="241"/>
        <v>0</v>
      </c>
      <c r="RYF116">
        <f t="shared" si="241"/>
        <v>0</v>
      </c>
      <c r="RYG116">
        <f t="shared" si="241"/>
        <v>0</v>
      </c>
      <c r="RYH116">
        <f t="shared" si="241"/>
        <v>0</v>
      </c>
      <c r="RYI116">
        <f t="shared" si="241"/>
        <v>0</v>
      </c>
      <c r="RYJ116">
        <f t="shared" si="241"/>
        <v>0</v>
      </c>
      <c r="RYK116">
        <f t="shared" si="241"/>
        <v>0</v>
      </c>
      <c r="RYL116">
        <f t="shared" si="241"/>
        <v>0</v>
      </c>
      <c r="RYM116">
        <f t="shared" si="241"/>
        <v>0</v>
      </c>
      <c r="RYN116">
        <f t="shared" si="241"/>
        <v>0</v>
      </c>
      <c r="RYO116">
        <f t="shared" si="241"/>
        <v>0</v>
      </c>
      <c r="RYP116">
        <f t="shared" si="241"/>
        <v>0</v>
      </c>
      <c r="RYQ116">
        <f t="shared" si="241"/>
        <v>0</v>
      </c>
      <c r="RYR116">
        <f t="shared" si="241"/>
        <v>0</v>
      </c>
      <c r="RYS116">
        <f t="shared" si="241"/>
        <v>0</v>
      </c>
      <c r="RYT116">
        <f t="shared" si="241"/>
        <v>0</v>
      </c>
      <c r="RYU116">
        <f t="shared" si="241"/>
        <v>0</v>
      </c>
      <c r="RYV116">
        <f t="shared" si="241"/>
        <v>0</v>
      </c>
      <c r="RYW116">
        <f t="shared" si="241"/>
        <v>0</v>
      </c>
      <c r="RYX116">
        <f t="shared" si="241"/>
        <v>0</v>
      </c>
      <c r="RYY116">
        <f t="shared" si="241"/>
        <v>0</v>
      </c>
      <c r="RYZ116">
        <f t="shared" si="241"/>
        <v>0</v>
      </c>
      <c r="RZA116">
        <f t="shared" si="241"/>
        <v>0</v>
      </c>
      <c r="RZB116">
        <f t="shared" si="241"/>
        <v>0</v>
      </c>
      <c r="RZC116">
        <f t="shared" si="241"/>
        <v>0</v>
      </c>
      <c r="RZD116">
        <f t="shared" si="241"/>
        <v>0</v>
      </c>
      <c r="RZE116">
        <f t="shared" si="241"/>
        <v>0</v>
      </c>
      <c r="RZF116">
        <f t="shared" si="241"/>
        <v>0</v>
      </c>
      <c r="RZG116">
        <f t="shared" si="241"/>
        <v>0</v>
      </c>
      <c r="RZH116">
        <f t="shared" si="241"/>
        <v>0</v>
      </c>
      <c r="RZI116">
        <f t="shared" si="241"/>
        <v>0</v>
      </c>
      <c r="RZJ116">
        <f t="shared" si="241"/>
        <v>0</v>
      </c>
      <c r="RZK116">
        <f t="shared" si="241"/>
        <v>0</v>
      </c>
      <c r="RZL116">
        <f t="shared" si="241"/>
        <v>0</v>
      </c>
      <c r="RZM116">
        <f t="shared" si="241"/>
        <v>0</v>
      </c>
      <c r="RZN116">
        <f t="shared" si="241"/>
        <v>0</v>
      </c>
      <c r="RZO116">
        <f t="shared" si="241"/>
        <v>0</v>
      </c>
      <c r="RZP116">
        <f t="shared" si="241"/>
        <v>0</v>
      </c>
      <c r="RZQ116">
        <f t="shared" si="241"/>
        <v>0</v>
      </c>
      <c r="RZR116">
        <f t="shared" si="241"/>
        <v>0</v>
      </c>
      <c r="RZS116">
        <f t="shared" si="241"/>
        <v>0</v>
      </c>
      <c r="RZT116">
        <f t="shared" si="241"/>
        <v>0</v>
      </c>
      <c r="RZU116">
        <f t="shared" si="241"/>
        <v>0</v>
      </c>
      <c r="RZV116">
        <f t="shared" si="241"/>
        <v>0</v>
      </c>
      <c r="RZW116">
        <f t="shared" si="241"/>
        <v>0</v>
      </c>
      <c r="RZX116">
        <f t="shared" si="241"/>
        <v>0</v>
      </c>
      <c r="RZY116">
        <f t="shared" si="241"/>
        <v>0</v>
      </c>
      <c r="RZZ116">
        <f t="shared" si="241"/>
        <v>0</v>
      </c>
      <c r="SAA116">
        <f t="shared" si="241"/>
        <v>0</v>
      </c>
      <c r="SAB116">
        <f t="shared" si="241"/>
        <v>0</v>
      </c>
      <c r="SAC116">
        <f t="shared" si="241"/>
        <v>0</v>
      </c>
      <c r="SAD116">
        <f t="shared" si="241"/>
        <v>0</v>
      </c>
      <c r="SAE116">
        <f t="shared" si="241"/>
        <v>0</v>
      </c>
      <c r="SAF116">
        <f t="shared" si="241"/>
        <v>0</v>
      </c>
      <c r="SAG116">
        <f t="shared" si="241"/>
        <v>0</v>
      </c>
      <c r="SAH116">
        <f t="shared" si="241"/>
        <v>0</v>
      </c>
      <c r="SAI116">
        <f t="shared" ref="SAI116:SCT116" si="242">SAI11</f>
        <v>0</v>
      </c>
      <c r="SAJ116">
        <f t="shared" si="242"/>
        <v>0</v>
      </c>
      <c r="SAK116">
        <f t="shared" si="242"/>
        <v>0</v>
      </c>
      <c r="SAL116">
        <f t="shared" si="242"/>
        <v>0</v>
      </c>
      <c r="SAM116">
        <f t="shared" si="242"/>
        <v>0</v>
      </c>
      <c r="SAN116">
        <f t="shared" si="242"/>
        <v>0</v>
      </c>
      <c r="SAO116">
        <f t="shared" si="242"/>
        <v>0</v>
      </c>
      <c r="SAP116">
        <f t="shared" si="242"/>
        <v>0</v>
      </c>
      <c r="SAQ116">
        <f t="shared" si="242"/>
        <v>0</v>
      </c>
      <c r="SAR116">
        <f t="shared" si="242"/>
        <v>0</v>
      </c>
      <c r="SAS116">
        <f t="shared" si="242"/>
        <v>0</v>
      </c>
      <c r="SAT116">
        <f t="shared" si="242"/>
        <v>0</v>
      </c>
      <c r="SAU116">
        <f t="shared" si="242"/>
        <v>0</v>
      </c>
      <c r="SAV116">
        <f t="shared" si="242"/>
        <v>0</v>
      </c>
      <c r="SAW116">
        <f t="shared" si="242"/>
        <v>0</v>
      </c>
      <c r="SAX116">
        <f t="shared" si="242"/>
        <v>0</v>
      </c>
      <c r="SAY116">
        <f t="shared" si="242"/>
        <v>0</v>
      </c>
      <c r="SAZ116">
        <f t="shared" si="242"/>
        <v>0</v>
      </c>
      <c r="SBA116">
        <f t="shared" si="242"/>
        <v>0</v>
      </c>
      <c r="SBB116">
        <f t="shared" si="242"/>
        <v>0</v>
      </c>
      <c r="SBC116">
        <f t="shared" si="242"/>
        <v>0</v>
      </c>
      <c r="SBD116">
        <f t="shared" si="242"/>
        <v>0</v>
      </c>
      <c r="SBE116">
        <f t="shared" si="242"/>
        <v>0</v>
      </c>
      <c r="SBF116">
        <f t="shared" si="242"/>
        <v>0</v>
      </c>
      <c r="SBG116">
        <f t="shared" si="242"/>
        <v>0</v>
      </c>
      <c r="SBH116">
        <f t="shared" si="242"/>
        <v>0</v>
      </c>
      <c r="SBI116">
        <f t="shared" si="242"/>
        <v>0</v>
      </c>
      <c r="SBJ116">
        <f t="shared" si="242"/>
        <v>0</v>
      </c>
      <c r="SBK116">
        <f t="shared" si="242"/>
        <v>0</v>
      </c>
      <c r="SBL116">
        <f t="shared" si="242"/>
        <v>0</v>
      </c>
      <c r="SBM116">
        <f t="shared" si="242"/>
        <v>0</v>
      </c>
      <c r="SBN116">
        <f t="shared" si="242"/>
        <v>0</v>
      </c>
      <c r="SBO116">
        <f t="shared" si="242"/>
        <v>0</v>
      </c>
      <c r="SBP116">
        <f t="shared" si="242"/>
        <v>0</v>
      </c>
      <c r="SBQ116">
        <f t="shared" si="242"/>
        <v>0</v>
      </c>
      <c r="SBR116">
        <f t="shared" si="242"/>
        <v>0</v>
      </c>
      <c r="SBS116">
        <f t="shared" si="242"/>
        <v>0</v>
      </c>
      <c r="SBT116">
        <f t="shared" si="242"/>
        <v>0</v>
      </c>
      <c r="SBU116">
        <f t="shared" si="242"/>
        <v>0</v>
      </c>
      <c r="SBV116">
        <f t="shared" si="242"/>
        <v>0</v>
      </c>
      <c r="SBW116">
        <f t="shared" si="242"/>
        <v>0</v>
      </c>
      <c r="SBX116">
        <f t="shared" si="242"/>
        <v>0</v>
      </c>
      <c r="SBY116">
        <f t="shared" si="242"/>
        <v>0</v>
      </c>
      <c r="SBZ116">
        <f t="shared" si="242"/>
        <v>0</v>
      </c>
      <c r="SCA116">
        <f t="shared" si="242"/>
        <v>0</v>
      </c>
      <c r="SCB116">
        <f t="shared" si="242"/>
        <v>0</v>
      </c>
      <c r="SCC116">
        <f t="shared" si="242"/>
        <v>0</v>
      </c>
      <c r="SCD116">
        <f t="shared" si="242"/>
        <v>0</v>
      </c>
      <c r="SCE116">
        <f t="shared" si="242"/>
        <v>0</v>
      </c>
      <c r="SCF116">
        <f t="shared" si="242"/>
        <v>0</v>
      </c>
      <c r="SCG116">
        <f t="shared" si="242"/>
        <v>0</v>
      </c>
      <c r="SCH116">
        <f t="shared" si="242"/>
        <v>0</v>
      </c>
      <c r="SCI116">
        <f t="shared" si="242"/>
        <v>0</v>
      </c>
      <c r="SCJ116">
        <f t="shared" si="242"/>
        <v>0</v>
      </c>
      <c r="SCK116">
        <f t="shared" si="242"/>
        <v>0</v>
      </c>
      <c r="SCL116">
        <f t="shared" si="242"/>
        <v>0</v>
      </c>
      <c r="SCM116">
        <f t="shared" si="242"/>
        <v>0</v>
      </c>
      <c r="SCN116">
        <f t="shared" si="242"/>
        <v>0</v>
      </c>
      <c r="SCO116">
        <f t="shared" si="242"/>
        <v>0</v>
      </c>
      <c r="SCP116">
        <f t="shared" si="242"/>
        <v>0</v>
      </c>
      <c r="SCQ116">
        <f t="shared" si="242"/>
        <v>0</v>
      </c>
      <c r="SCR116">
        <f t="shared" si="242"/>
        <v>0</v>
      </c>
      <c r="SCS116">
        <f t="shared" si="242"/>
        <v>0</v>
      </c>
      <c r="SCT116">
        <f t="shared" si="242"/>
        <v>0</v>
      </c>
      <c r="SCU116">
        <f t="shared" ref="SCU116:SFF116" si="243">SCU11</f>
        <v>0</v>
      </c>
      <c r="SCV116">
        <f t="shared" si="243"/>
        <v>0</v>
      </c>
      <c r="SCW116">
        <f t="shared" si="243"/>
        <v>0</v>
      </c>
      <c r="SCX116">
        <f t="shared" si="243"/>
        <v>0</v>
      </c>
      <c r="SCY116">
        <f t="shared" si="243"/>
        <v>0</v>
      </c>
      <c r="SCZ116">
        <f t="shared" si="243"/>
        <v>0</v>
      </c>
      <c r="SDA116">
        <f t="shared" si="243"/>
        <v>0</v>
      </c>
      <c r="SDB116">
        <f t="shared" si="243"/>
        <v>0</v>
      </c>
      <c r="SDC116">
        <f t="shared" si="243"/>
        <v>0</v>
      </c>
      <c r="SDD116">
        <f t="shared" si="243"/>
        <v>0</v>
      </c>
      <c r="SDE116">
        <f t="shared" si="243"/>
        <v>0</v>
      </c>
      <c r="SDF116">
        <f t="shared" si="243"/>
        <v>0</v>
      </c>
      <c r="SDG116">
        <f t="shared" si="243"/>
        <v>0</v>
      </c>
      <c r="SDH116">
        <f t="shared" si="243"/>
        <v>0</v>
      </c>
      <c r="SDI116">
        <f t="shared" si="243"/>
        <v>0</v>
      </c>
      <c r="SDJ116">
        <f t="shared" si="243"/>
        <v>0</v>
      </c>
      <c r="SDK116">
        <f t="shared" si="243"/>
        <v>0</v>
      </c>
      <c r="SDL116">
        <f t="shared" si="243"/>
        <v>0</v>
      </c>
      <c r="SDM116">
        <f t="shared" si="243"/>
        <v>0</v>
      </c>
      <c r="SDN116">
        <f t="shared" si="243"/>
        <v>0</v>
      </c>
      <c r="SDO116">
        <f t="shared" si="243"/>
        <v>0</v>
      </c>
      <c r="SDP116">
        <f t="shared" si="243"/>
        <v>0</v>
      </c>
      <c r="SDQ116">
        <f t="shared" si="243"/>
        <v>0</v>
      </c>
      <c r="SDR116">
        <f t="shared" si="243"/>
        <v>0</v>
      </c>
      <c r="SDS116">
        <f t="shared" si="243"/>
        <v>0</v>
      </c>
      <c r="SDT116">
        <f t="shared" si="243"/>
        <v>0</v>
      </c>
      <c r="SDU116">
        <f t="shared" si="243"/>
        <v>0</v>
      </c>
      <c r="SDV116">
        <f t="shared" si="243"/>
        <v>0</v>
      </c>
      <c r="SDW116">
        <f t="shared" si="243"/>
        <v>0</v>
      </c>
      <c r="SDX116">
        <f t="shared" si="243"/>
        <v>0</v>
      </c>
      <c r="SDY116">
        <f t="shared" si="243"/>
        <v>0</v>
      </c>
      <c r="SDZ116">
        <f t="shared" si="243"/>
        <v>0</v>
      </c>
      <c r="SEA116">
        <f t="shared" si="243"/>
        <v>0</v>
      </c>
      <c r="SEB116">
        <f t="shared" si="243"/>
        <v>0</v>
      </c>
      <c r="SEC116">
        <f t="shared" si="243"/>
        <v>0</v>
      </c>
      <c r="SED116">
        <f t="shared" si="243"/>
        <v>0</v>
      </c>
      <c r="SEE116">
        <f t="shared" si="243"/>
        <v>0</v>
      </c>
      <c r="SEF116">
        <f t="shared" si="243"/>
        <v>0</v>
      </c>
      <c r="SEG116">
        <f t="shared" si="243"/>
        <v>0</v>
      </c>
      <c r="SEH116">
        <f t="shared" si="243"/>
        <v>0</v>
      </c>
      <c r="SEI116">
        <f t="shared" si="243"/>
        <v>0</v>
      </c>
      <c r="SEJ116">
        <f t="shared" si="243"/>
        <v>0</v>
      </c>
      <c r="SEK116">
        <f t="shared" si="243"/>
        <v>0</v>
      </c>
      <c r="SEL116">
        <f t="shared" si="243"/>
        <v>0</v>
      </c>
      <c r="SEM116">
        <f t="shared" si="243"/>
        <v>0</v>
      </c>
      <c r="SEN116">
        <f t="shared" si="243"/>
        <v>0</v>
      </c>
      <c r="SEO116">
        <f t="shared" si="243"/>
        <v>0</v>
      </c>
      <c r="SEP116">
        <f t="shared" si="243"/>
        <v>0</v>
      </c>
      <c r="SEQ116">
        <f t="shared" si="243"/>
        <v>0</v>
      </c>
      <c r="SER116">
        <f t="shared" si="243"/>
        <v>0</v>
      </c>
      <c r="SES116">
        <f t="shared" si="243"/>
        <v>0</v>
      </c>
      <c r="SET116">
        <f t="shared" si="243"/>
        <v>0</v>
      </c>
      <c r="SEU116">
        <f t="shared" si="243"/>
        <v>0</v>
      </c>
      <c r="SEV116">
        <f t="shared" si="243"/>
        <v>0</v>
      </c>
      <c r="SEW116">
        <f t="shared" si="243"/>
        <v>0</v>
      </c>
      <c r="SEX116">
        <f t="shared" si="243"/>
        <v>0</v>
      </c>
      <c r="SEY116">
        <f t="shared" si="243"/>
        <v>0</v>
      </c>
      <c r="SEZ116">
        <f t="shared" si="243"/>
        <v>0</v>
      </c>
      <c r="SFA116">
        <f t="shared" si="243"/>
        <v>0</v>
      </c>
      <c r="SFB116">
        <f t="shared" si="243"/>
        <v>0</v>
      </c>
      <c r="SFC116">
        <f t="shared" si="243"/>
        <v>0</v>
      </c>
      <c r="SFD116">
        <f t="shared" si="243"/>
        <v>0</v>
      </c>
      <c r="SFE116">
        <f t="shared" si="243"/>
        <v>0</v>
      </c>
      <c r="SFF116">
        <f t="shared" si="243"/>
        <v>0</v>
      </c>
      <c r="SFG116">
        <f t="shared" ref="SFG116:SHR116" si="244">SFG11</f>
        <v>0</v>
      </c>
      <c r="SFH116">
        <f t="shared" si="244"/>
        <v>0</v>
      </c>
      <c r="SFI116">
        <f t="shared" si="244"/>
        <v>0</v>
      </c>
      <c r="SFJ116">
        <f t="shared" si="244"/>
        <v>0</v>
      </c>
      <c r="SFK116">
        <f t="shared" si="244"/>
        <v>0</v>
      </c>
      <c r="SFL116">
        <f t="shared" si="244"/>
        <v>0</v>
      </c>
      <c r="SFM116">
        <f t="shared" si="244"/>
        <v>0</v>
      </c>
      <c r="SFN116">
        <f t="shared" si="244"/>
        <v>0</v>
      </c>
      <c r="SFO116">
        <f t="shared" si="244"/>
        <v>0</v>
      </c>
      <c r="SFP116">
        <f t="shared" si="244"/>
        <v>0</v>
      </c>
      <c r="SFQ116">
        <f t="shared" si="244"/>
        <v>0</v>
      </c>
      <c r="SFR116">
        <f t="shared" si="244"/>
        <v>0</v>
      </c>
      <c r="SFS116">
        <f t="shared" si="244"/>
        <v>0</v>
      </c>
      <c r="SFT116">
        <f t="shared" si="244"/>
        <v>0</v>
      </c>
      <c r="SFU116">
        <f t="shared" si="244"/>
        <v>0</v>
      </c>
      <c r="SFV116">
        <f t="shared" si="244"/>
        <v>0</v>
      </c>
      <c r="SFW116">
        <f t="shared" si="244"/>
        <v>0</v>
      </c>
      <c r="SFX116">
        <f t="shared" si="244"/>
        <v>0</v>
      </c>
      <c r="SFY116">
        <f t="shared" si="244"/>
        <v>0</v>
      </c>
      <c r="SFZ116">
        <f t="shared" si="244"/>
        <v>0</v>
      </c>
      <c r="SGA116">
        <f t="shared" si="244"/>
        <v>0</v>
      </c>
      <c r="SGB116">
        <f t="shared" si="244"/>
        <v>0</v>
      </c>
      <c r="SGC116">
        <f t="shared" si="244"/>
        <v>0</v>
      </c>
      <c r="SGD116">
        <f t="shared" si="244"/>
        <v>0</v>
      </c>
      <c r="SGE116">
        <f t="shared" si="244"/>
        <v>0</v>
      </c>
      <c r="SGF116">
        <f t="shared" si="244"/>
        <v>0</v>
      </c>
      <c r="SGG116">
        <f t="shared" si="244"/>
        <v>0</v>
      </c>
      <c r="SGH116">
        <f t="shared" si="244"/>
        <v>0</v>
      </c>
      <c r="SGI116">
        <f t="shared" si="244"/>
        <v>0</v>
      </c>
      <c r="SGJ116">
        <f t="shared" si="244"/>
        <v>0</v>
      </c>
      <c r="SGK116">
        <f t="shared" si="244"/>
        <v>0</v>
      </c>
      <c r="SGL116">
        <f t="shared" si="244"/>
        <v>0</v>
      </c>
      <c r="SGM116">
        <f t="shared" si="244"/>
        <v>0</v>
      </c>
      <c r="SGN116">
        <f t="shared" si="244"/>
        <v>0</v>
      </c>
      <c r="SGO116">
        <f t="shared" si="244"/>
        <v>0</v>
      </c>
      <c r="SGP116">
        <f t="shared" si="244"/>
        <v>0</v>
      </c>
      <c r="SGQ116">
        <f t="shared" si="244"/>
        <v>0</v>
      </c>
      <c r="SGR116">
        <f t="shared" si="244"/>
        <v>0</v>
      </c>
      <c r="SGS116">
        <f t="shared" si="244"/>
        <v>0</v>
      </c>
      <c r="SGT116">
        <f t="shared" si="244"/>
        <v>0</v>
      </c>
      <c r="SGU116">
        <f t="shared" si="244"/>
        <v>0</v>
      </c>
      <c r="SGV116">
        <f t="shared" si="244"/>
        <v>0</v>
      </c>
      <c r="SGW116">
        <f t="shared" si="244"/>
        <v>0</v>
      </c>
      <c r="SGX116">
        <f t="shared" si="244"/>
        <v>0</v>
      </c>
      <c r="SGY116">
        <f t="shared" si="244"/>
        <v>0</v>
      </c>
      <c r="SGZ116">
        <f t="shared" si="244"/>
        <v>0</v>
      </c>
      <c r="SHA116">
        <f t="shared" si="244"/>
        <v>0</v>
      </c>
      <c r="SHB116">
        <f t="shared" si="244"/>
        <v>0</v>
      </c>
      <c r="SHC116">
        <f t="shared" si="244"/>
        <v>0</v>
      </c>
      <c r="SHD116">
        <f t="shared" si="244"/>
        <v>0</v>
      </c>
      <c r="SHE116">
        <f t="shared" si="244"/>
        <v>0</v>
      </c>
      <c r="SHF116">
        <f t="shared" si="244"/>
        <v>0</v>
      </c>
      <c r="SHG116">
        <f t="shared" si="244"/>
        <v>0</v>
      </c>
      <c r="SHH116">
        <f t="shared" si="244"/>
        <v>0</v>
      </c>
      <c r="SHI116">
        <f t="shared" si="244"/>
        <v>0</v>
      </c>
      <c r="SHJ116">
        <f t="shared" si="244"/>
        <v>0</v>
      </c>
      <c r="SHK116">
        <f t="shared" si="244"/>
        <v>0</v>
      </c>
      <c r="SHL116">
        <f t="shared" si="244"/>
        <v>0</v>
      </c>
      <c r="SHM116">
        <f t="shared" si="244"/>
        <v>0</v>
      </c>
      <c r="SHN116">
        <f t="shared" si="244"/>
        <v>0</v>
      </c>
      <c r="SHO116">
        <f t="shared" si="244"/>
        <v>0</v>
      </c>
      <c r="SHP116">
        <f t="shared" si="244"/>
        <v>0</v>
      </c>
      <c r="SHQ116">
        <f t="shared" si="244"/>
        <v>0</v>
      </c>
      <c r="SHR116">
        <f t="shared" si="244"/>
        <v>0</v>
      </c>
      <c r="SHS116">
        <f t="shared" ref="SHS116:SKD116" si="245">SHS11</f>
        <v>0</v>
      </c>
      <c r="SHT116">
        <f t="shared" si="245"/>
        <v>0</v>
      </c>
      <c r="SHU116">
        <f t="shared" si="245"/>
        <v>0</v>
      </c>
      <c r="SHV116">
        <f t="shared" si="245"/>
        <v>0</v>
      </c>
      <c r="SHW116">
        <f t="shared" si="245"/>
        <v>0</v>
      </c>
      <c r="SHX116">
        <f t="shared" si="245"/>
        <v>0</v>
      </c>
      <c r="SHY116">
        <f t="shared" si="245"/>
        <v>0</v>
      </c>
      <c r="SHZ116">
        <f t="shared" si="245"/>
        <v>0</v>
      </c>
      <c r="SIA116">
        <f t="shared" si="245"/>
        <v>0</v>
      </c>
      <c r="SIB116">
        <f t="shared" si="245"/>
        <v>0</v>
      </c>
      <c r="SIC116">
        <f t="shared" si="245"/>
        <v>0</v>
      </c>
      <c r="SID116">
        <f t="shared" si="245"/>
        <v>0</v>
      </c>
      <c r="SIE116">
        <f t="shared" si="245"/>
        <v>0</v>
      </c>
      <c r="SIF116">
        <f t="shared" si="245"/>
        <v>0</v>
      </c>
      <c r="SIG116">
        <f t="shared" si="245"/>
        <v>0</v>
      </c>
      <c r="SIH116">
        <f t="shared" si="245"/>
        <v>0</v>
      </c>
      <c r="SII116">
        <f t="shared" si="245"/>
        <v>0</v>
      </c>
      <c r="SIJ116">
        <f t="shared" si="245"/>
        <v>0</v>
      </c>
      <c r="SIK116">
        <f t="shared" si="245"/>
        <v>0</v>
      </c>
      <c r="SIL116">
        <f t="shared" si="245"/>
        <v>0</v>
      </c>
      <c r="SIM116">
        <f t="shared" si="245"/>
        <v>0</v>
      </c>
      <c r="SIN116">
        <f t="shared" si="245"/>
        <v>0</v>
      </c>
      <c r="SIO116">
        <f t="shared" si="245"/>
        <v>0</v>
      </c>
      <c r="SIP116">
        <f t="shared" si="245"/>
        <v>0</v>
      </c>
      <c r="SIQ116">
        <f t="shared" si="245"/>
        <v>0</v>
      </c>
      <c r="SIR116">
        <f t="shared" si="245"/>
        <v>0</v>
      </c>
      <c r="SIS116">
        <f t="shared" si="245"/>
        <v>0</v>
      </c>
      <c r="SIT116">
        <f t="shared" si="245"/>
        <v>0</v>
      </c>
      <c r="SIU116">
        <f t="shared" si="245"/>
        <v>0</v>
      </c>
      <c r="SIV116">
        <f t="shared" si="245"/>
        <v>0</v>
      </c>
      <c r="SIW116">
        <f t="shared" si="245"/>
        <v>0</v>
      </c>
      <c r="SIX116">
        <f t="shared" si="245"/>
        <v>0</v>
      </c>
      <c r="SIY116">
        <f t="shared" si="245"/>
        <v>0</v>
      </c>
      <c r="SIZ116">
        <f t="shared" si="245"/>
        <v>0</v>
      </c>
      <c r="SJA116">
        <f t="shared" si="245"/>
        <v>0</v>
      </c>
      <c r="SJB116">
        <f t="shared" si="245"/>
        <v>0</v>
      </c>
      <c r="SJC116">
        <f t="shared" si="245"/>
        <v>0</v>
      </c>
      <c r="SJD116">
        <f t="shared" si="245"/>
        <v>0</v>
      </c>
      <c r="SJE116">
        <f t="shared" si="245"/>
        <v>0</v>
      </c>
      <c r="SJF116">
        <f t="shared" si="245"/>
        <v>0</v>
      </c>
      <c r="SJG116">
        <f t="shared" si="245"/>
        <v>0</v>
      </c>
      <c r="SJH116">
        <f t="shared" si="245"/>
        <v>0</v>
      </c>
      <c r="SJI116">
        <f t="shared" si="245"/>
        <v>0</v>
      </c>
      <c r="SJJ116">
        <f t="shared" si="245"/>
        <v>0</v>
      </c>
      <c r="SJK116">
        <f t="shared" si="245"/>
        <v>0</v>
      </c>
      <c r="SJL116">
        <f t="shared" si="245"/>
        <v>0</v>
      </c>
      <c r="SJM116">
        <f t="shared" si="245"/>
        <v>0</v>
      </c>
      <c r="SJN116">
        <f t="shared" si="245"/>
        <v>0</v>
      </c>
      <c r="SJO116">
        <f t="shared" si="245"/>
        <v>0</v>
      </c>
      <c r="SJP116">
        <f t="shared" si="245"/>
        <v>0</v>
      </c>
      <c r="SJQ116">
        <f t="shared" si="245"/>
        <v>0</v>
      </c>
      <c r="SJR116">
        <f t="shared" si="245"/>
        <v>0</v>
      </c>
      <c r="SJS116">
        <f t="shared" si="245"/>
        <v>0</v>
      </c>
      <c r="SJT116">
        <f t="shared" si="245"/>
        <v>0</v>
      </c>
      <c r="SJU116">
        <f t="shared" si="245"/>
        <v>0</v>
      </c>
      <c r="SJV116">
        <f t="shared" si="245"/>
        <v>0</v>
      </c>
      <c r="SJW116">
        <f t="shared" si="245"/>
        <v>0</v>
      </c>
      <c r="SJX116">
        <f t="shared" si="245"/>
        <v>0</v>
      </c>
      <c r="SJY116">
        <f t="shared" si="245"/>
        <v>0</v>
      </c>
      <c r="SJZ116">
        <f t="shared" si="245"/>
        <v>0</v>
      </c>
      <c r="SKA116">
        <f t="shared" si="245"/>
        <v>0</v>
      </c>
      <c r="SKB116">
        <f t="shared" si="245"/>
        <v>0</v>
      </c>
      <c r="SKC116">
        <f t="shared" si="245"/>
        <v>0</v>
      </c>
      <c r="SKD116">
        <f t="shared" si="245"/>
        <v>0</v>
      </c>
      <c r="SKE116">
        <f t="shared" ref="SKE116:SMP116" si="246">SKE11</f>
        <v>0</v>
      </c>
      <c r="SKF116">
        <f t="shared" si="246"/>
        <v>0</v>
      </c>
      <c r="SKG116">
        <f t="shared" si="246"/>
        <v>0</v>
      </c>
      <c r="SKH116">
        <f t="shared" si="246"/>
        <v>0</v>
      </c>
      <c r="SKI116">
        <f t="shared" si="246"/>
        <v>0</v>
      </c>
      <c r="SKJ116">
        <f t="shared" si="246"/>
        <v>0</v>
      </c>
      <c r="SKK116">
        <f t="shared" si="246"/>
        <v>0</v>
      </c>
      <c r="SKL116">
        <f t="shared" si="246"/>
        <v>0</v>
      </c>
      <c r="SKM116">
        <f t="shared" si="246"/>
        <v>0</v>
      </c>
      <c r="SKN116">
        <f t="shared" si="246"/>
        <v>0</v>
      </c>
      <c r="SKO116">
        <f t="shared" si="246"/>
        <v>0</v>
      </c>
      <c r="SKP116">
        <f t="shared" si="246"/>
        <v>0</v>
      </c>
      <c r="SKQ116">
        <f t="shared" si="246"/>
        <v>0</v>
      </c>
      <c r="SKR116">
        <f t="shared" si="246"/>
        <v>0</v>
      </c>
      <c r="SKS116">
        <f t="shared" si="246"/>
        <v>0</v>
      </c>
      <c r="SKT116">
        <f t="shared" si="246"/>
        <v>0</v>
      </c>
      <c r="SKU116">
        <f t="shared" si="246"/>
        <v>0</v>
      </c>
      <c r="SKV116">
        <f t="shared" si="246"/>
        <v>0</v>
      </c>
      <c r="SKW116">
        <f t="shared" si="246"/>
        <v>0</v>
      </c>
      <c r="SKX116">
        <f t="shared" si="246"/>
        <v>0</v>
      </c>
      <c r="SKY116">
        <f t="shared" si="246"/>
        <v>0</v>
      </c>
      <c r="SKZ116">
        <f t="shared" si="246"/>
        <v>0</v>
      </c>
      <c r="SLA116">
        <f t="shared" si="246"/>
        <v>0</v>
      </c>
      <c r="SLB116">
        <f t="shared" si="246"/>
        <v>0</v>
      </c>
      <c r="SLC116">
        <f t="shared" si="246"/>
        <v>0</v>
      </c>
      <c r="SLD116">
        <f t="shared" si="246"/>
        <v>0</v>
      </c>
      <c r="SLE116">
        <f t="shared" si="246"/>
        <v>0</v>
      </c>
      <c r="SLF116">
        <f t="shared" si="246"/>
        <v>0</v>
      </c>
      <c r="SLG116">
        <f t="shared" si="246"/>
        <v>0</v>
      </c>
      <c r="SLH116">
        <f t="shared" si="246"/>
        <v>0</v>
      </c>
      <c r="SLI116">
        <f t="shared" si="246"/>
        <v>0</v>
      </c>
      <c r="SLJ116">
        <f t="shared" si="246"/>
        <v>0</v>
      </c>
      <c r="SLK116">
        <f t="shared" si="246"/>
        <v>0</v>
      </c>
      <c r="SLL116">
        <f t="shared" si="246"/>
        <v>0</v>
      </c>
      <c r="SLM116">
        <f t="shared" si="246"/>
        <v>0</v>
      </c>
      <c r="SLN116">
        <f t="shared" si="246"/>
        <v>0</v>
      </c>
      <c r="SLO116">
        <f t="shared" si="246"/>
        <v>0</v>
      </c>
      <c r="SLP116">
        <f t="shared" si="246"/>
        <v>0</v>
      </c>
      <c r="SLQ116">
        <f t="shared" si="246"/>
        <v>0</v>
      </c>
      <c r="SLR116">
        <f t="shared" si="246"/>
        <v>0</v>
      </c>
      <c r="SLS116">
        <f t="shared" si="246"/>
        <v>0</v>
      </c>
      <c r="SLT116">
        <f t="shared" si="246"/>
        <v>0</v>
      </c>
      <c r="SLU116">
        <f t="shared" si="246"/>
        <v>0</v>
      </c>
      <c r="SLV116">
        <f t="shared" si="246"/>
        <v>0</v>
      </c>
      <c r="SLW116">
        <f t="shared" si="246"/>
        <v>0</v>
      </c>
      <c r="SLX116">
        <f t="shared" si="246"/>
        <v>0</v>
      </c>
      <c r="SLY116">
        <f t="shared" si="246"/>
        <v>0</v>
      </c>
      <c r="SLZ116">
        <f t="shared" si="246"/>
        <v>0</v>
      </c>
      <c r="SMA116">
        <f t="shared" si="246"/>
        <v>0</v>
      </c>
      <c r="SMB116">
        <f t="shared" si="246"/>
        <v>0</v>
      </c>
      <c r="SMC116">
        <f t="shared" si="246"/>
        <v>0</v>
      </c>
      <c r="SMD116">
        <f t="shared" si="246"/>
        <v>0</v>
      </c>
      <c r="SME116">
        <f t="shared" si="246"/>
        <v>0</v>
      </c>
      <c r="SMF116">
        <f t="shared" si="246"/>
        <v>0</v>
      </c>
      <c r="SMG116">
        <f t="shared" si="246"/>
        <v>0</v>
      </c>
      <c r="SMH116">
        <f t="shared" si="246"/>
        <v>0</v>
      </c>
      <c r="SMI116">
        <f t="shared" si="246"/>
        <v>0</v>
      </c>
      <c r="SMJ116">
        <f t="shared" si="246"/>
        <v>0</v>
      </c>
      <c r="SMK116">
        <f t="shared" si="246"/>
        <v>0</v>
      </c>
      <c r="SML116">
        <f t="shared" si="246"/>
        <v>0</v>
      </c>
      <c r="SMM116">
        <f t="shared" si="246"/>
        <v>0</v>
      </c>
      <c r="SMN116">
        <f t="shared" si="246"/>
        <v>0</v>
      </c>
      <c r="SMO116">
        <f t="shared" si="246"/>
        <v>0</v>
      </c>
      <c r="SMP116">
        <f t="shared" si="246"/>
        <v>0</v>
      </c>
      <c r="SMQ116">
        <f t="shared" ref="SMQ116:SPB116" si="247">SMQ11</f>
        <v>0</v>
      </c>
      <c r="SMR116">
        <f t="shared" si="247"/>
        <v>0</v>
      </c>
      <c r="SMS116">
        <f t="shared" si="247"/>
        <v>0</v>
      </c>
      <c r="SMT116">
        <f t="shared" si="247"/>
        <v>0</v>
      </c>
      <c r="SMU116">
        <f t="shared" si="247"/>
        <v>0</v>
      </c>
      <c r="SMV116">
        <f t="shared" si="247"/>
        <v>0</v>
      </c>
      <c r="SMW116">
        <f t="shared" si="247"/>
        <v>0</v>
      </c>
      <c r="SMX116">
        <f t="shared" si="247"/>
        <v>0</v>
      </c>
      <c r="SMY116">
        <f t="shared" si="247"/>
        <v>0</v>
      </c>
      <c r="SMZ116">
        <f t="shared" si="247"/>
        <v>0</v>
      </c>
      <c r="SNA116">
        <f t="shared" si="247"/>
        <v>0</v>
      </c>
      <c r="SNB116">
        <f t="shared" si="247"/>
        <v>0</v>
      </c>
      <c r="SNC116">
        <f t="shared" si="247"/>
        <v>0</v>
      </c>
      <c r="SND116">
        <f t="shared" si="247"/>
        <v>0</v>
      </c>
      <c r="SNE116">
        <f t="shared" si="247"/>
        <v>0</v>
      </c>
      <c r="SNF116">
        <f t="shared" si="247"/>
        <v>0</v>
      </c>
      <c r="SNG116">
        <f t="shared" si="247"/>
        <v>0</v>
      </c>
      <c r="SNH116">
        <f t="shared" si="247"/>
        <v>0</v>
      </c>
      <c r="SNI116">
        <f t="shared" si="247"/>
        <v>0</v>
      </c>
      <c r="SNJ116">
        <f t="shared" si="247"/>
        <v>0</v>
      </c>
      <c r="SNK116">
        <f t="shared" si="247"/>
        <v>0</v>
      </c>
      <c r="SNL116">
        <f t="shared" si="247"/>
        <v>0</v>
      </c>
      <c r="SNM116">
        <f t="shared" si="247"/>
        <v>0</v>
      </c>
      <c r="SNN116">
        <f t="shared" si="247"/>
        <v>0</v>
      </c>
      <c r="SNO116">
        <f t="shared" si="247"/>
        <v>0</v>
      </c>
      <c r="SNP116">
        <f t="shared" si="247"/>
        <v>0</v>
      </c>
      <c r="SNQ116">
        <f t="shared" si="247"/>
        <v>0</v>
      </c>
      <c r="SNR116">
        <f t="shared" si="247"/>
        <v>0</v>
      </c>
      <c r="SNS116">
        <f t="shared" si="247"/>
        <v>0</v>
      </c>
      <c r="SNT116">
        <f t="shared" si="247"/>
        <v>0</v>
      </c>
      <c r="SNU116">
        <f t="shared" si="247"/>
        <v>0</v>
      </c>
      <c r="SNV116">
        <f t="shared" si="247"/>
        <v>0</v>
      </c>
      <c r="SNW116">
        <f t="shared" si="247"/>
        <v>0</v>
      </c>
      <c r="SNX116">
        <f t="shared" si="247"/>
        <v>0</v>
      </c>
      <c r="SNY116">
        <f t="shared" si="247"/>
        <v>0</v>
      </c>
      <c r="SNZ116">
        <f t="shared" si="247"/>
        <v>0</v>
      </c>
      <c r="SOA116">
        <f t="shared" si="247"/>
        <v>0</v>
      </c>
      <c r="SOB116">
        <f t="shared" si="247"/>
        <v>0</v>
      </c>
      <c r="SOC116">
        <f t="shared" si="247"/>
        <v>0</v>
      </c>
      <c r="SOD116">
        <f t="shared" si="247"/>
        <v>0</v>
      </c>
      <c r="SOE116">
        <f t="shared" si="247"/>
        <v>0</v>
      </c>
      <c r="SOF116">
        <f t="shared" si="247"/>
        <v>0</v>
      </c>
      <c r="SOG116">
        <f t="shared" si="247"/>
        <v>0</v>
      </c>
      <c r="SOH116">
        <f t="shared" si="247"/>
        <v>0</v>
      </c>
      <c r="SOI116">
        <f t="shared" si="247"/>
        <v>0</v>
      </c>
      <c r="SOJ116">
        <f t="shared" si="247"/>
        <v>0</v>
      </c>
      <c r="SOK116">
        <f t="shared" si="247"/>
        <v>0</v>
      </c>
      <c r="SOL116">
        <f t="shared" si="247"/>
        <v>0</v>
      </c>
      <c r="SOM116">
        <f t="shared" si="247"/>
        <v>0</v>
      </c>
      <c r="SON116">
        <f t="shared" si="247"/>
        <v>0</v>
      </c>
      <c r="SOO116">
        <f t="shared" si="247"/>
        <v>0</v>
      </c>
      <c r="SOP116">
        <f t="shared" si="247"/>
        <v>0</v>
      </c>
      <c r="SOQ116">
        <f t="shared" si="247"/>
        <v>0</v>
      </c>
      <c r="SOR116">
        <f t="shared" si="247"/>
        <v>0</v>
      </c>
      <c r="SOS116">
        <f t="shared" si="247"/>
        <v>0</v>
      </c>
      <c r="SOT116">
        <f t="shared" si="247"/>
        <v>0</v>
      </c>
      <c r="SOU116">
        <f t="shared" si="247"/>
        <v>0</v>
      </c>
      <c r="SOV116">
        <f t="shared" si="247"/>
        <v>0</v>
      </c>
      <c r="SOW116">
        <f t="shared" si="247"/>
        <v>0</v>
      </c>
      <c r="SOX116">
        <f t="shared" si="247"/>
        <v>0</v>
      </c>
      <c r="SOY116">
        <f t="shared" si="247"/>
        <v>0</v>
      </c>
      <c r="SOZ116">
        <f t="shared" si="247"/>
        <v>0</v>
      </c>
      <c r="SPA116">
        <f t="shared" si="247"/>
        <v>0</v>
      </c>
      <c r="SPB116">
        <f t="shared" si="247"/>
        <v>0</v>
      </c>
      <c r="SPC116">
        <f t="shared" ref="SPC116:SRN116" si="248">SPC11</f>
        <v>0</v>
      </c>
      <c r="SPD116">
        <f t="shared" si="248"/>
        <v>0</v>
      </c>
      <c r="SPE116">
        <f t="shared" si="248"/>
        <v>0</v>
      </c>
      <c r="SPF116">
        <f t="shared" si="248"/>
        <v>0</v>
      </c>
      <c r="SPG116">
        <f t="shared" si="248"/>
        <v>0</v>
      </c>
      <c r="SPH116">
        <f t="shared" si="248"/>
        <v>0</v>
      </c>
      <c r="SPI116">
        <f t="shared" si="248"/>
        <v>0</v>
      </c>
      <c r="SPJ116">
        <f t="shared" si="248"/>
        <v>0</v>
      </c>
      <c r="SPK116">
        <f t="shared" si="248"/>
        <v>0</v>
      </c>
      <c r="SPL116">
        <f t="shared" si="248"/>
        <v>0</v>
      </c>
      <c r="SPM116">
        <f t="shared" si="248"/>
        <v>0</v>
      </c>
      <c r="SPN116">
        <f t="shared" si="248"/>
        <v>0</v>
      </c>
      <c r="SPO116">
        <f t="shared" si="248"/>
        <v>0</v>
      </c>
      <c r="SPP116">
        <f t="shared" si="248"/>
        <v>0</v>
      </c>
      <c r="SPQ116">
        <f t="shared" si="248"/>
        <v>0</v>
      </c>
      <c r="SPR116">
        <f t="shared" si="248"/>
        <v>0</v>
      </c>
      <c r="SPS116">
        <f t="shared" si="248"/>
        <v>0</v>
      </c>
      <c r="SPT116">
        <f t="shared" si="248"/>
        <v>0</v>
      </c>
      <c r="SPU116">
        <f t="shared" si="248"/>
        <v>0</v>
      </c>
      <c r="SPV116">
        <f t="shared" si="248"/>
        <v>0</v>
      </c>
      <c r="SPW116">
        <f t="shared" si="248"/>
        <v>0</v>
      </c>
      <c r="SPX116">
        <f t="shared" si="248"/>
        <v>0</v>
      </c>
      <c r="SPY116">
        <f t="shared" si="248"/>
        <v>0</v>
      </c>
      <c r="SPZ116">
        <f t="shared" si="248"/>
        <v>0</v>
      </c>
      <c r="SQA116">
        <f t="shared" si="248"/>
        <v>0</v>
      </c>
      <c r="SQB116">
        <f t="shared" si="248"/>
        <v>0</v>
      </c>
      <c r="SQC116">
        <f t="shared" si="248"/>
        <v>0</v>
      </c>
      <c r="SQD116">
        <f t="shared" si="248"/>
        <v>0</v>
      </c>
      <c r="SQE116">
        <f t="shared" si="248"/>
        <v>0</v>
      </c>
      <c r="SQF116">
        <f t="shared" si="248"/>
        <v>0</v>
      </c>
      <c r="SQG116">
        <f t="shared" si="248"/>
        <v>0</v>
      </c>
      <c r="SQH116">
        <f t="shared" si="248"/>
        <v>0</v>
      </c>
      <c r="SQI116">
        <f t="shared" si="248"/>
        <v>0</v>
      </c>
      <c r="SQJ116">
        <f t="shared" si="248"/>
        <v>0</v>
      </c>
      <c r="SQK116">
        <f t="shared" si="248"/>
        <v>0</v>
      </c>
      <c r="SQL116">
        <f t="shared" si="248"/>
        <v>0</v>
      </c>
      <c r="SQM116">
        <f t="shared" si="248"/>
        <v>0</v>
      </c>
      <c r="SQN116">
        <f t="shared" si="248"/>
        <v>0</v>
      </c>
      <c r="SQO116">
        <f t="shared" si="248"/>
        <v>0</v>
      </c>
      <c r="SQP116">
        <f t="shared" si="248"/>
        <v>0</v>
      </c>
      <c r="SQQ116">
        <f t="shared" si="248"/>
        <v>0</v>
      </c>
      <c r="SQR116">
        <f t="shared" si="248"/>
        <v>0</v>
      </c>
      <c r="SQS116">
        <f t="shared" si="248"/>
        <v>0</v>
      </c>
      <c r="SQT116">
        <f t="shared" si="248"/>
        <v>0</v>
      </c>
      <c r="SQU116">
        <f t="shared" si="248"/>
        <v>0</v>
      </c>
      <c r="SQV116">
        <f t="shared" si="248"/>
        <v>0</v>
      </c>
      <c r="SQW116">
        <f t="shared" si="248"/>
        <v>0</v>
      </c>
      <c r="SQX116">
        <f t="shared" si="248"/>
        <v>0</v>
      </c>
      <c r="SQY116">
        <f t="shared" si="248"/>
        <v>0</v>
      </c>
      <c r="SQZ116">
        <f t="shared" si="248"/>
        <v>0</v>
      </c>
      <c r="SRA116">
        <f t="shared" si="248"/>
        <v>0</v>
      </c>
      <c r="SRB116">
        <f t="shared" si="248"/>
        <v>0</v>
      </c>
      <c r="SRC116">
        <f t="shared" si="248"/>
        <v>0</v>
      </c>
      <c r="SRD116">
        <f t="shared" si="248"/>
        <v>0</v>
      </c>
      <c r="SRE116">
        <f t="shared" si="248"/>
        <v>0</v>
      </c>
      <c r="SRF116">
        <f t="shared" si="248"/>
        <v>0</v>
      </c>
      <c r="SRG116">
        <f t="shared" si="248"/>
        <v>0</v>
      </c>
      <c r="SRH116">
        <f t="shared" si="248"/>
        <v>0</v>
      </c>
      <c r="SRI116">
        <f t="shared" si="248"/>
        <v>0</v>
      </c>
      <c r="SRJ116">
        <f t="shared" si="248"/>
        <v>0</v>
      </c>
      <c r="SRK116">
        <f t="shared" si="248"/>
        <v>0</v>
      </c>
      <c r="SRL116">
        <f t="shared" si="248"/>
        <v>0</v>
      </c>
      <c r="SRM116">
        <f t="shared" si="248"/>
        <v>0</v>
      </c>
      <c r="SRN116">
        <f t="shared" si="248"/>
        <v>0</v>
      </c>
      <c r="SRO116">
        <f t="shared" ref="SRO116:STZ116" si="249">SRO11</f>
        <v>0</v>
      </c>
      <c r="SRP116">
        <f t="shared" si="249"/>
        <v>0</v>
      </c>
      <c r="SRQ116">
        <f t="shared" si="249"/>
        <v>0</v>
      </c>
      <c r="SRR116">
        <f t="shared" si="249"/>
        <v>0</v>
      </c>
      <c r="SRS116">
        <f t="shared" si="249"/>
        <v>0</v>
      </c>
      <c r="SRT116">
        <f t="shared" si="249"/>
        <v>0</v>
      </c>
      <c r="SRU116">
        <f t="shared" si="249"/>
        <v>0</v>
      </c>
      <c r="SRV116">
        <f t="shared" si="249"/>
        <v>0</v>
      </c>
      <c r="SRW116">
        <f t="shared" si="249"/>
        <v>0</v>
      </c>
      <c r="SRX116">
        <f t="shared" si="249"/>
        <v>0</v>
      </c>
      <c r="SRY116">
        <f t="shared" si="249"/>
        <v>0</v>
      </c>
      <c r="SRZ116">
        <f t="shared" si="249"/>
        <v>0</v>
      </c>
      <c r="SSA116">
        <f t="shared" si="249"/>
        <v>0</v>
      </c>
      <c r="SSB116">
        <f t="shared" si="249"/>
        <v>0</v>
      </c>
      <c r="SSC116">
        <f t="shared" si="249"/>
        <v>0</v>
      </c>
      <c r="SSD116">
        <f t="shared" si="249"/>
        <v>0</v>
      </c>
      <c r="SSE116">
        <f t="shared" si="249"/>
        <v>0</v>
      </c>
      <c r="SSF116">
        <f t="shared" si="249"/>
        <v>0</v>
      </c>
      <c r="SSG116">
        <f t="shared" si="249"/>
        <v>0</v>
      </c>
      <c r="SSH116">
        <f t="shared" si="249"/>
        <v>0</v>
      </c>
      <c r="SSI116">
        <f t="shared" si="249"/>
        <v>0</v>
      </c>
      <c r="SSJ116">
        <f t="shared" si="249"/>
        <v>0</v>
      </c>
      <c r="SSK116">
        <f t="shared" si="249"/>
        <v>0</v>
      </c>
      <c r="SSL116">
        <f t="shared" si="249"/>
        <v>0</v>
      </c>
      <c r="SSM116">
        <f t="shared" si="249"/>
        <v>0</v>
      </c>
      <c r="SSN116">
        <f t="shared" si="249"/>
        <v>0</v>
      </c>
      <c r="SSO116">
        <f t="shared" si="249"/>
        <v>0</v>
      </c>
      <c r="SSP116">
        <f t="shared" si="249"/>
        <v>0</v>
      </c>
      <c r="SSQ116">
        <f t="shared" si="249"/>
        <v>0</v>
      </c>
      <c r="SSR116">
        <f t="shared" si="249"/>
        <v>0</v>
      </c>
      <c r="SSS116">
        <f t="shared" si="249"/>
        <v>0</v>
      </c>
      <c r="SST116">
        <f t="shared" si="249"/>
        <v>0</v>
      </c>
      <c r="SSU116">
        <f t="shared" si="249"/>
        <v>0</v>
      </c>
      <c r="SSV116">
        <f t="shared" si="249"/>
        <v>0</v>
      </c>
      <c r="SSW116">
        <f t="shared" si="249"/>
        <v>0</v>
      </c>
      <c r="SSX116">
        <f t="shared" si="249"/>
        <v>0</v>
      </c>
      <c r="SSY116">
        <f t="shared" si="249"/>
        <v>0</v>
      </c>
      <c r="SSZ116">
        <f t="shared" si="249"/>
        <v>0</v>
      </c>
      <c r="STA116">
        <f t="shared" si="249"/>
        <v>0</v>
      </c>
      <c r="STB116">
        <f t="shared" si="249"/>
        <v>0</v>
      </c>
      <c r="STC116">
        <f t="shared" si="249"/>
        <v>0</v>
      </c>
      <c r="STD116">
        <f t="shared" si="249"/>
        <v>0</v>
      </c>
      <c r="STE116">
        <f t="shared" si="249"/>
        <v>0</v>
      </c>
      <c r="STF116">
        <f t="shared" si="249"/>
        <v>0</v>
      </c>
      <c r="STG116">
        <f t="shared" si="249"/>
        <v>0</v>
      </c>
      <c r="STH116">
        <f t="shared" si="249"/>
        <v>0</v>
      </c>
      <c r="STI116">
        <f t="shared" si="249"/>
        <v>0</v>
      </c>
      <c r="STJ116">
        <f t="shared" si="249"/>
        <v>0</v>
      </c>
      <c r="STK116">
        <f t="shared" si="249"/>
        <v>0</v>
      </c>
      <c r="STL116">
        <f t="shared" si="249"/>
        <v>0</v>
      </c>
      <c r="STM116">
        <f t="shared" si="249"/>
        <v>0</v>
      </c>
      <c r="STN116">
        <f t="shared" si="249"/>
        <v>0</v>
      </c>
      <c r="STO116">
        <f t="shared" si="249"/>
        <v>0</v>
      </c>
      <c r="STP116">
        <f t="shared" si="249"/>
        <v>0</v>
      </c>
      <c r="STQ116">
        <f t="shared" si="249"/>
        <v>0</v>
      </c>
      <c r="STR116">
        <f t="shared" si="249"/>
        <v>0</v>
      </c>
      <c r="STS116">
        <f t="shared" si="249"/>
        <v>0</v>
      </c>
      <c r="STT116">
        <f t="shared" si="249"/>
        <v>0</v>
      </c>
      <c r="STU116">
        <f t="shared" si="249"/>
        <v>0</v>
      </c>
      <c r="STV116">
        <f t="shared" si="249"/>
        <v>0</v>
      </c>
      <c r="STW116">
        <f t="shared" si="249"/>
        <v>0</v>
      </c>
      <c r="STX116">
        <f t="shared" si="249"/>
        <v>0</v>
      </c>
      <c r="STY116">
        <f t="shared" si="249"/>
        <v>0</v>
      </c>
      <c r="STZ116">
        <f t="shared" si="249"/>
        <v>0</v>
      </c>
      <c r="SUA116">
        <f t="shared" ref="SUA116:SWL116" si="250">SUA11</f>
        <v>0</v>
      </c>
      <c r="SUB116">
        <f t="shared" si="250"/>
        <v>0</v>
      </c>
      <c r="SUC116">
        <f t="shared" si="250"/>
        <v>0</v>
      </c>
      <c r="SUD116">
        <f t="shared" si="250"/>
        <v>0</v>
      </c>
      <c r="SUE116">
        <f t="shared" si="250"/>
        <v>0</v>
      </c>
      <c r="SUF116">
        <f t="shared" si="250"/>
        <v>0</v>
      </c>
      <c r="SUG116">
        <f t="shared" si="250"/>
        <v>0</v>
      </c>
      <c r="SUH116">
        <f t="shared" si="250"/>
        <v>0</v>
      </c>
      <c r="SUI116">
        <f t="shared" si="250"/>
        <v>0</v>
      </c>
      <c r="SUJ116">
        <f t="shared" si="250"/>
        <v>0</v>
      </c>
      <c r="SUK116">
        <f t="shared" si="250"/>
        <v>0</v>
      </c>
      <c r="SUL116">
        <f t="shared" si="250"/>
        <v>0</v>
      </c>
      <c r="SUM116">
        <f t="shared" si="250"/>
        <v>0</v>
      </c>
      <c r="SUN116">
        <f t="shared" si="250"/>
        <v>0</v>
      </c>
      <c r="SUO116">
        <f t="shared" si="250"/>
        <v>0</v>
      </c>
      <c r="SUP116">
        <f t="shared" si="250"/>
        <v>0</v>
      </c>
      <c r="SUQ116">
        <f t="shared" si="250"/>
        <v>0</v>
      </c>
      <c r="SUR116">
        <f t="shared" si="250"/>
        <v>0</v>
      </c>
      <c r="SUS116">
        <f t="shared" si="250"/>
        <v>0</v>
      </c>
      <c r="SUT116">
        <f t="shared" si="250"/>
        <v>0</v>
      </c>
      <c r="SUU116">
        <f t="shared" si="250"/>
        <v>0</v>
      </c>
      <c r="SUV116">
        <f t="shared" si="250"/>
        <v>0</v>
      </c>
      <c r="SUW116">
        <f t="shared" si="250"/>
        <v>0</v>
      </c>
      <c r="SUX116">
        <f t="shared" si="250"/>
        <v>0</v>
      </c>
      <c r="SUY116">
        <f t="shared" si="250"/>
        <v>0</v>
      </c>
      <c r="SUZ116">
        <f t="shared" si="250"/>
        <v>0</v>
      </c>
      <c r="SVA116">
        <f t="shared" si="250"/>
        <v>0</v>
      </c>
      <c r="SVB116">
        <f t="shared" si="250"/>
        <v>0</v>
      </c>
      <c r="SVC116">
        <f t="shared" si="250"/>
        <v>0</v>
      </c>
      <c r="SVD116">
        <f t="shared" si="250"/>
        <v>0</v>
      </c>
      <c r="SVE116">
        <f t="shared" si="250"/>
        <v>0</v>
      </c>
      <c r="SVF116">
        <f t="shared" si="250"/>
        <v>0</v>
      </c>
      <c r="SVG116">
        <f t="shared" si="250"/>
        <v>0</v>
      </c>
      <c r="SVH116">
        <f t="shared" si="250"/>
        <v>0</v>
      </c>
      <c r="SVI116">
        <f t="shared" si="250"/>
        <v>0</v>
      </c>
      <c r="SVJ116">
        <f t="shared" si="250"/>
        <v>0</v>
      </c>
      <c r="SVK116">
        <f t="shared" si="250"/>
        <v>0</v>
      </c>
      <c r="SVL116">
        <f t="shared" si="250"/>
        <v>0</v>
      </c>
      <c r="SVM116">
        <f t="shared" si="250"/>
        <v>0</v>
      </c>
      <c r="SVN116">
        <f t="shared" si="250"/>
        <v>0</v>
      </c>
      <c r="SVO116">
        <f t="shared" si="250"/>
        <v>0</v>
      </c>
      <c r="SVP116">
        <f t="shared" si="250"/>
        <v>0</v>
      </c>
      <c r="SVQ116">
        <f t="shared" si="250"/>
        <v>0</v>
      </c>
      <c r="SVR116">
        <f t="shared" si="250"/>
        <v>0</v>
      </c>
      <c r="SVS116">
        <f t="shared" si="250"/>
        <v>0</v>
      </c>
      <c r="SVT116">
        <f t="shared" si="250"/>
        <v>0</v>
      </c>
      <c r="SVU116">
        <f t="shared" si="250"/>
        <v>0</v>
      </c>
      <c r="SVV116">
        <f t="shared" si="250"/>
        <v>0</v>
      </c>
      <c r="SVW116">
        <f t="shared" si="250"/>
        <v>0</v>
      </c>
      <c r="SVX116">
        <f t="shared" si="250"/>
        <v>0</v>
      </c>
      <c r="SVY116">
        <f t="shared" si="250"/>
        <v>0</v>
      </c>
      <c r="SVZ116">
        <f t="shared" si="250"/>
        <v>0</v>
      </c>
      <c r="SWA116">
        <f t="shared" si="250"/>
        <v>0</v>
      </c>
      <c r="SWB116">
        <f t="shared" si="250"/>
        <v>0</v>
      </c>
      <c r="SWC116">
        <f t="shared" si="250"/>
        <v>0</v>
      </c>
      <c r="SWD116">
        <f t="shared" si="250"/>
        <v>0</v>
      </c>
      <c r="SWE116">
        <f t="shared" si="250"/>
        <v>0</v>
      </c>
      <c r="SWF116">
        <f t="shared" si="250"/>
        <v>0</v>
      </c>
      <c r="SWG116">
        <f t="shared" si="250"/>
        <v>0</v>
      </c>
      <c r="SWH116">
        <f t="shared" si="250"/>
        <v>0</v>
      </c>
      <c r="SWI116">
        <f t="shared" si="250"/>
        <v>0</v>
      </c>
      <c r="SWJ116">
        <f t="shared" si="250"/>
        <v>0</v>
      </c>
      <c r="SWK116">
        <f t="shared" si="250"/>
        <v>0</v>
      </c>
      <c r="SWL116">
        <f t="shared" si="250"/>
        <v>0</v>
      </c>
      <c r="SWM116">
        <f t="shared" ref="SWM116:SYX116" si="251">SWM11</f>
        <v>0</v>
      </c>
      <c r="SWN116">
        <f t="shared" si="251"/>
        <v>0</v>
      </c>
      <c r="SWO116">
        <f t="shared" si="251"/>
        <v>0</v>
      </c>
      <c r="SWP116">
        <f t="shared" si="251"/>
        <v>0</v>
      </c>
      <c r="SWQ116">
        <f t="shared" si="251"/>
        <v>0</v>
      </c>
      <c r="SWR116">
        <f t="shared" si="251"/>
        <v>0</v>
      </c>
      <c r="SWS116">
        <f t="shared" si="251"/>
        <v>0</v>
      </c>
      <c r="SWT116">
        <f t="shared" si="251"/>
        <v>0</v>
      </c>
      <c r="SWU116">
        <f t="shared" si="251"/>
        <v>0</v>
      </c>
      <c r="SWV116">
        <f t="shared" si="251"/>
        <v>0</v>
      </c>
      <c r="SWW116">
        <f t="shared" si="251"/>
        <v>0</v>
      </c>
      <c r="SWX116">
        <f t="shared" si="251"/>
        <v>0</v>
      </c>
      <c r="SWY116">
        <f t="shared" si="251"/>
        <v>0</v>
      </c>
      <c r="SWZ116">
        <f t="shared" si="251"/>
        <v>0</v>
      </c>
      <c r="SXA116">
        <f t="shared" si="251"/>
        <v>0</v>
      </c>
      <c r="SXB116">
        <f t="shared" si="251"/>
        <v>0</v>
      </c>
      <c r="SXC116">
        <f t="shared" si="251"/>
        <v>0</v>
      </c>
      <c r="SXD116">
        <f t="shared" si="251"/>
        <v>0</v>
      </c>
      <c r="SXE116">
        <f t="shared" si="251"/>
        <v>0</v>
      </c>
      <c r="SXF116">
        <f t="shared" si="251"/>
        <v>0</v>
      </c>
      <c r="SXG116">
        <f t="shared" si="251"/>
        <v>0</v>
      </c>
      <c r="SXH116">
        <f t="shared" si="251"/>
        <v>0</v>
      </c>
      <c r="SXI116">
        <f t="shared" si="251"/>
        <v>0</v>
      </c>
      <c r="SXJ116">
        <f t="shared" si="251"/>
        <v>0</v>
      </c>
      <c r="SXK116">
        <f t="shared" si="251"/>
        <v>0</v>
      </c>
      <c r="SXL116">
        <f t="shared" si="251"/>
        <v>0</v>
      </c>
      <c r="SXM116">
        <f t="shared" si="251"/>
        <v>0</v>
      </c>
      <c r="SXN116">
        <f t="shared" si="251"/>
        <v>0</v>
      </c>
      <c r="SXO116">
        <f t="shared" si="251"/>
        <v>0</v>
      </c>
      <c r="SXP116">
        <f t="shared" si="251"/>
        <v>0</v>
      </c>
      <c r="SXQ116">
        <f t="shared" si="251"/>
        <v>0</v>
      </c>
      <c r="SXR116">
        <f t="shared" si="251"/>
        <v>0</v>
      </c>
      <c r="SXS116">
        <f t="shared" si="251"/>
        <v>0</v>
      </c>
      <c r="SXT116">
        <f t="shared" si="251"/>
        <v>0</v>
      </c>
      <c r="SXU116">
        <f t="shared" si="251"/>
        <v>0</v>
      </c>
      <c r="SXV116">
        <f t="shared" si="251"/>
        <v>0</v>
      </c>
      <c r="SXW116">
        <f t="shared" si="251"/>
        <v>0</v>
      </c>
      <c r="SXX116">
        <f t="shared" si="251"/>
        <v>0</v>
      </c>
      <c r="SXY116">
        <f t="shared" si="251"/>
        <v>0</v>
      </c>
      <c r="SXZ116">
        <f t="shared" si="251"/>
        <v>0</v>
      </c>
      <c r="SYA116">
        <f t="shared" si="251"/>
        <v>0</v>
      </c>
      <c r="SYB116">
        <f t="shared" si="251"/>
        <v>0</v>
      </c>
      <c r="SYC116">
        <f t="shared" si="251"/>
        <v>0</v>
      </c>
      <c r="SYD116">
        <f t="shared" si="251"/>
        <v>0</v>
      </c>
      <c r="SYE116">
        <f t="shared" si="251"/>
        <v>0</v>
      </c>
      <c r="SYF116">
        <f t="shared" si="251"/>
        <v>0</v>
      </c>
      <c r="SYG116">
        <f t="shared" si="251"/>
        <v>0</v>
      </c>
      <c r="SYH116">
        <f t="shared" si="251"/>
        <v>0</v>
      </c>
      <c r="SYI116">
        <f t="shared" si="251"/>
        <v>0</v>
      </c>
      <c r="SYJ116">
        <f t="shared" si="251"/>
        <v>0</v>
      </c>
      <c r="SYK116">
        <f t="shared" si="251"/>
        <v>0</v>
      </c>
      <c r="SYL116">
        <f t="shared" si="251"/>
        <v>0</v>
      </c>
      <c r="SYM116">
        <f t="shared" si="251"/>
        <v>0</v>
      </c>
      <c r="SYN116">
        <f t="shared" si="251"/>
        <v>0</v>
      </c>
      <c r="SYO116">
        <f t="shared" si="251"/>
        <v>0</v>
      </c>
      <c r="SYP116">
        <f t="shared" si="251"/>
        <v>0</v>
      </c>
      <c r="SYQ116">
        <f t="shared" si="251"/>
        <v>0</v>
      </c>
      <c r="SYR116">
        <f t="shared" si="251"/>
        <v>0</v>
      </c>
      <c r="SYS116">
        <f t="shared" si="251"/>
        <v>0</v>
      </c>
      <c r="SYT116">
        <f t="shared" si="251"/>
        <v>0</v>
      </c>
      <c r="SYU116">
        <f t="shared" si="251"/>
        <v>0</v>
      </c>
      <c r="SYV116">
        <f t="shared" si="251"/>
        <v>0</v>
      </c>
      <c r="SYW116">
        <f t="shared" si="251"/>
        <v>0</v>
      </c>
      <c r="SYX116">
        <f t="shared" si="251"/>
        <v>0</v>
      </c>
      <c r="SYY116">
        <f t="shared" ref="SYY116:TBJ116" si="252">SYY11</f>
        <v>0</v>
      </c>
      <c r="SYZ116">
        <f t="shared" si="252"/>
        <v>0</v>
      </c>
      <c r="SZA116">
        <f t="shared" si="252"/>
        <v>0</v>
      </c>
      <c r="SZB116">
        <f t="shared" si="252"/>
        <v>0</v>
      </c>
      <c r="SZC116">
        <f t="shared" si="252"/>
        <v>0</v>
      </c>
      <c r="SZD116">
        <f t="shared" si="252"/>
        <v>0</v>
      </c>
      <c r="SZE116">
        <f t="shared" si="252"/>
        <v>0</v>
      </c>
      <c r="SZF116">
        <f t="shared" si="252"/>
        <v>0</v>
      </c>
      <c r="SZG116">
        <f t="shared" si="252"/>
        <v>0</v>
      </c>
      <c r="SZH116">
        <f t="shared" si="252"/>
        <v>0</v>
      </c>
      <c r="SZI116">
        <f t="shared" si="252"/>
        <v>0</v>
      </c>
      <c r="SZJ116">
        <f t="shared" si="252"/>
        <v>0</v>
      </c>
      <c r="SZK116">
        <f t="shared" si="252"/>
        <v>0</v>
      </c>
      <c r="SZL116">
        <f t="shared" si="252"/>
        <v>0</v>
      </c>
      <c r="SZM116">
        <f t="shared" si="252"/>
        <v>0</v>
      </c>
      <c r="SZN116">
        <f t="shared" si="252"/>
        <v>0</v>
      </c>
      <c r="SZO116">
        <f t="shared" si="252"/>
        <v>0</v>
      </c>
      <c r="SZP116">
        <f t="shared" si="252"/>
        <v>0</v>
      </c>
      <c r="SZQ116">
        <f t="shared" si="252"/>
        <v>0</v>
      </c>
      <c r="SZR116">
        <f t="shared" si="252"/>
        <v>0</v>
      </c>
      <c r="SZS116">
        <f t="shared" si="252"/>
        <v>0</v>
      </c>
      <c r="SZT116">
        <f t="shared" si="252"/>
        <v>0</v>
      </c>
      <c r="SZU116">
        <f t="shared" si="252"/>
        <v>0</v>
      </c>
      <c r="SZV116">
        <f t="shared" si="252"/>
        <v>0</v>
      </c>
      <c r="SZW116">
        <f t="shared" si="252"/>
        <v>0</v>
      </c>
      <c r="SZX116">
        <f t="shared" si="252"/>
        <v>0</v>
      </c>
      <c r="SZY116">
        <f t="shared" si="252"/>
        <v>0</v>
      </c>
      <c r="SZZ116">
        <f t="shared" si="252"/>
        <v>0</v>
      </c>
      <c r="TAA116">
        <f t="shared" si="252"/>
        <v>0</v>
      </c>
      <c r="TAB116">
        <f t="shared" si="252"/>
        <v>0</v>
      </c>
      <c r="TAC116">
        <f t="shared" si="252"/>
        <v>0</v>
      </c>
      <c r="TAD116">
        <f t="shared" si="252"/>
        <v>0</v>
      </c>
      <c r="TAE116">
        <f t="shared" si="252"/>
        <v>0</v>
      </c>
      <c r="TAF116">
        <f t="shared" si="252"/>
        <v>0</v>
      </c>
      <c r="TAG116">
        <f t="shared" si="252"/>
        <v>0</v>
      </c>
      <c r="TAH116">
        <f t="shared" si="252"/>
        <v>0</v>
      </c>
      <c r="TAI116">
        <f t="shared" si="252"/>
        <v>0</v>
      </c>
      <c r="TAJ116">
        <f t="shared" si="252"/>
        <v>0</v>
      </c>
      <c r="TAK116">
        <f t="shared" si="252"/>
        <v>0</v>
      </c>
      <c r="TAL116">
        <f t="shared" si="252"/>
        <v>0</v>
      </c>
      <c r="TAM116">
        <f t="shared" si="252"/>
        <v>0</v>
      </c>
      <c r="TAN116">
        <f t="shared" si="252"/>
        <v>0</v>
      </c>
      <c r="TAO116">
        <f t="shared" si="252"/>
        <v>0</v>
      </c>
      <c r="TAP116">
        <f t="shared" si="252"/>
        <v>0</v>
      </c>
      <c r="TAQ116">
        <f t="shared" si="252"/>
        <v>0</v>
      </c>
      <c r="TAR116">
        <f t="shared" si="252"/>
        <v>0</v>
      </c>
      <c r="TAS116">
        <f t="shared" si="252"/>
        <v>0</v>
      </c>
      <c r="TAT116">
        <f t="shared" si="252"/>
        <v>0</v>
      </c>
      <c r="TAU116">
        <f t="shared" si="252"/>
        <v>0</v>
      </c>
      <c r="TAV116">
        <f t="shared" si="252"/>
        <v>0</v>
      </c>
      <c r="TAW116">
        <f t="shared" si="252"/>
        <v>0</v>
      </c>
      <c r="TAX116">
        <f t="shared" si="252"/>
        <v>0</v>
      </c>
      <c r="TAY116">
        <f t="shared" si="252"/>
        <v>0</v>
      </c>
      <c r="TAZ116">
        <f t="shared" si="252"/>
        <v>0</v>
      </c>
      <c r="TBA116">
        <f t="shared" si="252"/>
        <v>0</v>
      </c>
      <c r="TBB116">
        <f t="shared" si="252"/>
        <v>0</v>
      </c>
      <c r="TBC116">
        <f t="shared" si="252"/>
        <v>0</v>
      </c>
      <c r="TBD116">
        <f t="shared" si="252"/>
        <v>0</v>
      </c>
      <c r="TBE116">
        <f t="shared" si="252"/>
        <v>0</v>
      </c>
      <c r="TBF116">
        <f t="shared" si="252"/>
        <v>0</v>
      </c>
      <c r="TBG116">
        <f t="shared" si="252"/>
        <v>0</v>
      </c>
      <c r="TBH116">
        <f t="shared" si="252"/>
        <v>0</v>
      </c>
      <c r="TBI116">
        <f t="shared" si="252"/>
        <v>0</v>
      </c>
      <c r="TBJ116">
        <f t="shared" si="252"/>
        <v>0</v>
      </c>
      <c r="TBK116">
        <f t="shared" ref="TBK116:TDV116" si="253">TBK11</f>
        <v>0</v>
      </c>
      <c r="TBL116">
        <f t="shared" si="253"/>
        <v>0</v>
      </c>
      <c r="TBM116">
        <f t="shared" si="253"/>
        <v>0</v>
      </c>
      <c r="TBN116">
        <f t="shared" si="253"/>
        <v>0</v>
      </c>
      <c r="TBO116">
        <f t="shared" si="253"/>
        <v>0</v>
      </c>
      <c r="TBP116">
        <f t="shared" si="253"/>
        <v>0</v>
      </c>
      <c r="TBQ116">
        <f t="shared" si="253"/>
        <v>0</v>
      </c>
      <c r="TBR116">
        <f t="shared" si="253"/>
        <v>0</v>
      </c>
      <c r="TBS116">
        <f t="shared" si="253"/>
        <v>0</v>
      </c>
      <c r="TBT116">
        <f t="shared" si="253"/>
        <v>0</v>
      </c>
      <c r="TBU116">
        <f t="shared" si="253"/>
        <v>0</v>
      </c>
      <c r="TBV116">
        <f t="shared" si="253"/>
        <v>0</v>
      </c>
      <c r="TBW116">
        <f t="shared" si="253"/>
        <v>0</v>
      </c>
      <c r="TBX116">
        <f t="shared" si="253"/>
        <v>0</v>
      </c>
      <c r="TBY116">
        <f t="shared" si="253"/>
        <v>0</v>
      </c>
      <c r="TBZ116">
        <f t="shared" si="253"/>
        <v>0</v>
      </c>
      <c r="TCA116">
        <f t="shared" si="253"/>
        <v>0</v>
      </c>
      <c r="TCB116">
        <f t="shared" si="253"/>
        <v>0</v>
      </c>
      <c r="TCC116">
        <f t="shared" si="253"/>
        <v>0</v>
      </c>
      <c r="TCD116">
        <f t="shared" si="253"/>
        <v>0</v>
      </c>
      <c r="TCE116">
        <f t="shared" si="253"/>
        <v>0</v>
      </c>
      <c r="TCF116">
        <f t="shared" si="253"/>
        <v>0</v>
      </c>
      <c r="TCG116">
        <f t="shared" si="253"/>
        <v>0</v>
      </c>
      <c r="TCH116">
        <f t="shared" si="253"/>
        <v>0</v>
      </c>
      <c r="TCI116">
        <f t="shared" si="253"/>
        <v>0</v>
      </c>
      <c r="TCJ116">
        <f t="shared" si="253"/>
        <v>0</v>
      </c>
      <c r="TCK116">
        <f t="shared" si="253"/>
        <v>0</v>
      </c>
      <c r="TCL116">
        <f t="shared" si="253"/>
        <v>0</v>
      </c>
      <c r="TCM116">
        <f t="shared" si="253"/>
        <v>0</v>
      </c>
      <c r="TCN116">
        <f t="shared" si="253"/>
        <v>0</v>
      </c>
      <c r="TCO116">
        <f t="shared" si="253"/>
        <v>0</v>
      </c>
      <c r="TCP116">
        <f t="shared" si="253"/>
        <v>0</v>
      </c>
      <c r="TCQ116">
        <f t="shared" si="253"/>
        <v>0</v>
      </c>
      <c r="TCR116">
        <f t="shared" si="253"/>
        <v>0</v>
      </c>
      <c r="TCS116">
        <f t="shared" si="253"/>
        <v>0</v>
      </c>
      <c r="TCT116">
        <f t="shared" si="253"/>
        <v>0</v>
      </c>
      <c r="TCU116">
        <f t="shared" si="253"/>
        <v>0</v>
      </c>
      <c r="TCV116">
        <f t="shared" si="253"/>
        <v>0</v>
      </c>
      <c r="TCW116">
        <f t="shared" si="253"/>
        <v>0</v>
      </c>
      <c r="TCX116">
        <f t="shared" si="253"/>
        <v>0</v>
      </c>
      <c r="TCY116">
        <f t="shared" si="253"/>
        <v>0</v>
      </c>
      <c r="TCZ116">
        <f t="shared" si="253"/>
        <v>0</v>
      </c>
      <c r="TDA116">
        <f t="shared" si="253"/>
        <v>0</v>
      </c>
      <c r="TDB116">
        <f t="shared" si="253"/>
        <v>0</v>
      </c>
      <c r="TDC116">
        <f t="shared" si="253"/>
        <v>0</v>
      </c>
      <c r="TDD116">
        <f t="shared" si="253"/>
        <v>0</v>
      </c>
      <c r="TDE116">
        <f t="shared" si="253"/>
        <v>0</v>
      </c>
      <c r="TDF116">
        <f t="shared" si="253"/>
        <v>0</v>
      </c>
      <c r="TDG116">
        <f t="shared" si="253"/>
        <v>0</v>
      </c>
      <c r="TDH116">
        <f t="shared" si="253"/>
        <v>0</v>
      </c>
      <c r="TDI116">
        <f t="shared" si="253"/>
        <v>0</v>
      </c>
      <c r="TDJ116">
        <f t="shared" si="253"/>
        <v>0</v>
      </c>
      <c r="TDK116">
        <f t="shared" si="253"/>
        <v>0</v>
      </c>
      <c r="TDL116">
        <f t="shared" si="253"/>
        <v>0</v>
      </c>
      <c r="TDM116">
        <f t="shared" si="253"/>
        <v>0</v>
      </c>
      <c r="TDN116">
        <f t="shared" si="253"/>
        <v>0</v>
      </c>
      <c r="TDO116">
        <f t="shared" si="253"/>
        <v>0</v>
      </c>
      <c r="TDP116">
        <f t="shared" si="253"/>
        <v>0</v>
      </c>
      <c r="TDQ116">
        <f t="shared" si="253"/>
        <v>0</v>
      </c>
      <c r="TDR116">
        <f t="shared" si="253"/>
        <v>0</v>
      </c>
      <c r="TDS116">
        <f t="shared" si="253"/>
        <v>0</v>
      </c>
      <c r="TDT116">
        <f t="shared" si="253"/>
        <v>0</v>
      </c>
      <c r="TDU116">
        <f t="shared" si="253"/>
        <v>0</v>
      </c>
      <c r="TDV116">
        <f t="shared" si="253"/>
        <v>0</v>
      </c>
      <c r="TDW116">
        <f t="shared" ref="TDW116:TGH116" si="254">TDW11</f>
        <v>0</v>
      </c>
      <c r="TDX116">
        <f t="shared" si="254"/>
        <v>0</v>
      </c>
      <c r="TDY116">
        <f t="shared" si="254"/>
        <v>0</v>
      </c>
      <c r="TDZ116">
        <f t="shared" si="254"/>
        <v>0</v>
      </c>
      <c r="TEA116">
        <f t="shared" si="254"/>
        <v>0</v>
      </c>
      <c r="TEB116">
        <f t="shared" si="254"/>
        <v>0</v>
      </c>
      <c r="TEC116">
        <f t="shared" si="254"/>
        <v>0</v>
      </c>
      <c r="TED116">
        <f t="shared" si="254"/>
        <v>0</v>
      </c>
      <c r="TEE116">
        <f t="shared" si="254"/>
        <v>0</v>
      </c>
      <c r="TEF116">
        <f t="shared" si="254"/>
        <v>0</v>
      </c>
      <c r="TEG116">
        <f t="shared" si="254"/>
        <v>0</v>
      </c>
      <c r="TEH116">
        <f t="shared" si="254"/>
        <v>0</v>
      </c>
      <c r="TEI116">
        <f t="shared" si="254"/>
        <v>0</v>
      </c>
      <c r="TEJ116">
        <f t="shared" si="254"/>
        <v>0</v>
      </c>
      <c r="TEK116">
        <f t="shared" si="254"/>
        <v>0</v>
      </c>
      <c r="TEL116">
        <f t="shared" si="254"/>
        <v>0</v>
      </c>
      <c r="TEM116">
        <f t="shared" si="254"/>
        <v>0</v>
      </c>
      <c r="TEN116">
        <f t="shared" si="254"/>
        <v>0</v>
      </c>
      <c r="TEO116">
        <f t="shared" si="254"/>
        <v>0</v>
      </c>
      <c r="TEP116">
        <f t="shared" si="254"/>
        <v>0</v>
      </c>
      <c r="TEQ116">
        <f t="shared" si="254"/>
        <v>0</v>
      </c>
      <c r="TER116">
        <f t="shared" si="254"/>
        <v>0</v>
      </c>
      <c r="TES116">
        <f t="shared" si="254"/>
        <v>0</v>
      </c>
      <c r="TET116">
        <f t="shared" si="254"/>
        <v>0</v>
      </c>
      <c r="TEU116">
        <f t="shared" si="254"/>
        <v>0</v>
      </c>
      <c r="TEV116">
        <f t="shared" si="254"/>
        <v>0</v>
      </c>
      <c r="TEW116">
        <f t="shared" si="254"/>
        <v>0</v>
      </c>
      <c r="TEX116">
        <f t="shared" si="254"/>
        <v>0</v>
      </c>
      <c r="TEY116">
        <f t="shared" si="254"/>
        <v>0</v>
      </c>
      <c r="TEZ116">
        <f t="shared" si="254"/>
        <v>0</v>
      </c>
      <c r="TFA116">
        <f t="shared" si="254"/>
        <v>0</v>
      </c>
      <c r="TFB116">
        <f t="shared" si="254"/>
        <v>0</v>
      </c>
      <c r="TFC116">
        <f t="shared" si="254"/>
        <v>0</v>
      </c>
      <c r="TFD116">
        <f t="shared" si="254"/>
        <v>0</v>
      </c>
      <c r="TFE116">
        <f t="shared" si="254"/>
        <v>0</v>
      </c>
      <c r="TFF116">
        <f t="shared" si="254"/>
        <v>0</v>
      </c>
      <c r="TFG116">
        <f t="shared" si="254"/>
        <v>0</v>
      </c>
      <c r="TFH116">
        <f t="shared" si="254"/>
        <v>0</v>
      </c>
      <c r="TFI116">
        <f t="shared" si="254"/>
        <v>0</v>
      </c>
      <c r="TFJ116">
        <f t="shared" si="254"/>
        <v>0</v>
      </c>
      <c r="TFK116">
        <f t="shared" si="254"/>
        <v>0</v>
      </c>
      <c r="TFL116">
        <f t="shared" si="254"/>
        <v>0</v>
      </c>
      <c r="TFM116">
        <f t="shared" si="254"/>
        <v>0</v>
      </c>
      <c r="TFN116">
        <f t="shared" si="254"/>
        <v>0</v>
      </c>
      <c r="TFO116">
        <f t="shared" si="254"/>
        <v>0</v>
      </c>
      <c r="TFP116">
        <f t="shared" si="254"/>
        <v>0</v>
      </c>
      <c r="TFQ116">
        <f t="shared" si="254"/>
        <v>0</v>
      </c>
      <c r="TFR116">
        <f t="shared" si="254"/>
        <v>0</v>
      </c>
      <c r="TFS116">
        <f t="shared" si="254"/>
        <v>0</v>
      </c>
      <c r="TFT116">
        <f t="shared" si="254"/>
        <v>0</v>
      </c>
      <c r="TFU116">
        <f t="shared" si="254"/>
        <v>0</v>
      </c>
      <c r="TFV116">
        <f t="shared" si="254"/>
        <v>0</v>
      </c>
      <c r="TFW116">
        <f t="shared" si="254"/>
        <v>0</v>
      </c>
      <c r="TFX116">
        <f t="shared" si="254"/>
        <v>0</v>
      </c>
      <c r="TFY116">
        <f t="shared" si="254"/>
        <v>0</v>
      </c>
      <c r="TFZ116">
        <f t="shared" si="254"/>
        <v>0</v>
      </c>
      <c r="TGA116">
        <f t="shared" si="254"/>
        <v>0</v>
      </c>
      <c r="TGB116">
        <f t="shared" si="254"/>
        <v>0</v>
      </c>
      <c r="TGC116">
        <f t="shared" si="254"/>
        <v>0</v>
      </c>
      <c r="TGD116">
        <f t="shared" si="254"/>
        <v>0</v>
      </c>
      <c r="TGE116">
        <f t="shared" si="254"/>
        <v>0</v>
      </c>
      <c r="TGF116">
        <f t="shared" si="254"/>
        <v>0</v>
      </c>
      <c r="TGG116">
        <f t="shared" si="254"/>
        <v>0</v>
      </c>
      <c r="TGH116">
        <f t="shared" si="254"/>
        <v>0</v>
      </c>
      <c r="TGI116">
        <f t="shared" ref="TGI116:TIT116" si="255">TGI11</f>
        <v>0</v>
      </c>
      <c r="TGJ116">
        <f t="shared" si="255"/>
        <v>0</v>
      </c>
      <c r="TGK116">
        <f t="shared" si="255"/>
        <v>0</v>
      </c>
      <c r="TGL116">
        <f t="shared" si="255"/>
        <v>0</v>
      </c>
      <c r="TGM116">
        <f t="shared" si="255"/>
        <v>0</v>
      </c>
      <c r="TGN116">
        <f t="shared" si="255"/>
        <v>0</v>
      </c>
      <c r="TGO116">
        <f t="shared" si="255"/>
        <v>0</v>
      </c>
      <c r="TGP116">
        <f t="shared" si="255"/>
        <v>0</v>
      </c>
      <c r="TGQ116">
        <f t="shared" si="255"/>
        <v>0</v>
      </c>
      <c r="TGR116">
        <f t="shared" si="255"/>
        <v>0</v>
      </c>
      <c r="TGS116">
        <f t="shared" si="255"/>
        <v>0</v>
      </c>
      <c r="TGT116">
        <f t="shared" si="255"/>
        <v>0</v>
      </c>
      <c r="TGU116">
        <f t="shared" si="255"/>
        <v>0</v>
      </c>
      <c r="TGV116">
        <f t="shared" si="255"/>
        <v>0</v>
      </c>
      <c r="TGW116">
        <f t="shared" si="255"/>
        <v>0</v>
      </c>
      <c r="TGX116">
        <f t="shared" si="255"/>
        <v>0</v>
      </c>
      <c r="TGY116">
        <f t="shared" si="255"/>
        <v>0</v>
      </c>
      <c r="TGZ116">
        <f t="shared" si="255"/>
        <v>0</v>
      </c>
      <c r="THA116">
        <f t="shared" si="255"/>
        <v>0</v>
      </c>
      <c r="THB116">
        <f t="shared" si="255"/>
        <v>0</v>
      </c>
      <c r="THC116">
        <f t="shared" si="255"/>
        <v>0</v>
      </c>
      <c r="THD116">
        <f t="shared" si="255"/>
        <v>0</v>
      </c>
      <c r="THE116">
        <f t="shared" si="255"/>
        <v>0</v>
      </c>
      <c r="THF116">
        <f t="shared" si="255"/>
        <v>0</v>
      </c>
      <c r="THG116">
        <f t="shared" si="255"/>
        <v>0</v>
      </c>
      <c r="THH116">
        <f t="shared" si="255"/>
        <v>0</v>
      </c>
      <c r="THI116">
        <f t="shared" si="255"/>
        <v>0</v>
      </c>
      <c r="THJ116">
        <f t="shared" si="255"/>
        <v>0</v>
      </c>
      <c r="THK116">
        <f t="shared" si="255"/>
        <v>0</v>
      </c>
      <c r="THL116">
        <f t="shared" si="255"/>
        <v>0</v>
      </c>
      <c r="THM116">
        <f t="shared" si="255"/>
        <v>0</v>
      </c>
      <c r="THN116">
        <f t="shared" si="255"/>
        <v>0</v>
      </c>
      <c r="THO116">
        <f t="shared" si="255"/>
        <v>0</v>
      </c>
      <c r="THP116">
        <f t="shared" si="255"/>
        <v>0</v>
      </c>
      <c r="THQ116">
        <f t="shared" si="255"/>
        <v>0</v>
      </c>
      <c r="THR116">
        <f t="shared" si="255"/>
        <v>0</v>
      </c>
      <c r="THS116">
        <f t="shared" si="255"/>
        <v>0</v>
      </c>
      <c r="THT116">
        <f t="shared" si="255"/>
        <v>0</v>
      </c>
      <c r="THU116">
        <f t="shared" si="255"/>
        <v>0</v>
      </c>
      <c r="THV116">
        <f t="shared" si="255"/>
        <v>0</v>
      </c>
      <c r="THW116">
        <f t="shared" si="255"/>
        <v>0</v>
      </c>
      <c r="THX116">
        <f t="shared" si="255"/>
        <v>0</v>
      </c>
      <c r="THY116">
        <f t="shared" si="255"/>
        <v>0</v>
      </c>
      <c r="THZ116">
        <f t="shared" si="255"/>
        <v>0</v>
      </c>
      <c r="TIA116">
        <f t="shared" si="255"/>
        <v>0</v>
      </c>
      <c r="TIB116">
        <f t="shared" si="255"/>
        <v>0</v>
      </c>
      <c r="TIC116">
        <f t="shared" si="255"/>
        <v>0</v>
      </c>
      <c r="TID116">
        <f t="shared" si="255"/>
        <v>0</v>
      </c>
      <c r="TIE116">
        <f t="shared" si="255"/>
        <v>0</v>
      </c>
      <c r="TIF116">
        <f t="shared" si="255"/>
        <v>0</v>
      </c>
      <c r="TIG116">
        <f t="shared" si="255"/>
        <v>0</v>
      </c>
      <c r="TIH116">
        <f t="shared" si="255"/>
        <v>0</v>
      </c>
      <c r="TII116">
        <f t="shared" si="255"/>
        <v>0</v>
      </c>
      <c r="TIJ116">
        <f t="shared" si="255"/>
        <v>0</v>
      </c>
      <c r="TIK116">
        <f t="shared" si="255"/>
        <v>0</v>
      </c>
      <c r="TIL116">
        <f t="shared" si="255"/>
        <v>0</v>
      </c>
      <c r="TIM116">
        <f t="shared" si="255"/>
        <v>0</v>
      </c>
      <c r="TIN116">
        <f t="shared" si="255"/>
        <v>0</v>
      </c>
      <c r="TIO116">
        <f t="shared" si="255"/>
        <v>0</v>
      </c>
      <c r="TIP116">
        <f t="shared" si="255"/>
        <v>0</v>
      </c>
      <c r="TIQ116">
        <f t="shared" si="255"/>
        <v>0</v>
      </c>
      <c r="TIR116">
        <f t="shared" si="255"/>
        <v>0</v>
      </c>
      <c r="TIS116">
        <f t="shared" si="255"/>
        <v>0</v>
      </c>
      <c r="TIT116">
        <f t="shared" si="255"/>
        <v>0</v>
      </c>
      <c r="TIU116">
        <f t="shared" ref="TIU116:TLF116" si="256">TIU11</f>
        <v>0</v>
      </c>
      <c r="TIV116">
        <f t="shared" si="256"/>
        <v>0</v>
      </c>
      <c r="TIW116">
        <f t="shared" si="256"/>
        <v>0</v>
      </c>
      <c r="TIX116">
        <f t="shared" si="256"/>
        <v>0</v>
      </c>
      <c r="TIY116">
        <f t="shared" si="256"/>
        <v>0</v>
      </c>
      <c r="TIZ116">
        <f t="shared" si="256"/>
        <v>0</v>
      </c>
      <c r="TJA116">
        <f t="shared" si="256"/>
        <v>0</v>
      </c>
      <c r="TJB116">
        <f t="shared" si="256"/>
        <v>0</v>
      </c>
      <c r="TJC116">
        <f t="shared" si="256"/>
        <v>0</v>
      </c>
      <c r="TJD116">
        <f t="shared" si="256"/>
        <v>0</v>
      </c>
      <c r="TJE116">
        <f t="shared" si="256"/>
        <v>0</v>
      </c>
      <c r="TJF116">
        <f t="shared" si="256"/>
        <v>0</v>
      </c>
      <c r="TJG116">
        <f t="shared" si="256"/>
        <v>0</v>
      </c>
      <c r="TJH116">
        <f t="shared" si="256"/>
        <v>0</v>
      </c>
      <c r="TJI116">
        <f t="shared" si="256"/>
        <v>0</v>
      </c>
      <c r="TJJ116">
        <f t="shared" si="256"/>
        <v>0</v>
      </c>
      <c r="TJK116">
        <f t="shared" si="256"/>
        <v>0</v>
      </c>
      <c r="TJL116">
        <f t="shared" si="256"/>
        <v>0</v>
      </c>
      <c r="TJM116">
        <f t="shared" si="256"/>
        <v>0</v>
      </c>
      <c r="TJN116">
        <f t="shared" si="256"/>
        <v>0</v>
      </c>
      <c r="TJO116">
        <f t="shared" si="256"/>
        <v>0</v>
      </c>
      <c r="TJP116">
        <f t="shared" si="256"/>
        <v>0</v>
      </c>
      <c r="TJQ116">
        <f t="shared" si="256"/>
        <v>0</v>
      </c>
      <c r="TJR116">
        <f t="shared" si="256"/>
        <v>0</v>
      </c>
      <c r="TJS116">
        <f t="shared" si="256"/>
        <v>0</v>
      </c>
      <c r="TJT116">
        <f t="shared" si="256"/>
        <v>0</v>
      </c>
      <c r="TJU116">
        <f t="shared" si="256"/>
        <v>0</v>
      </c>
      <c r="TJV116">
        <f t="shared" si="256"/>
        <v>0</v>
      </c>
      <c r="TJW116">
        <f t="shared" si="256"/>
        <v>0</v>
      </c>
      <c r="TJX116">
        <f t="shared" si="256"/>
        <v>0</v>
      </c>
      <c r="TJY116">
        <f t="shared" si="256"/>
        <v>0</v>
      </c>
      <c r="TJZ116">
        <f t="shared" si="256"/>
        <v>0</v>
      </c>
      <c r="TKA116">
        <f t="shared" si="256"/>
        <v>0</v>
      </c>
      <c r="TKB116">
        <f t="shared" si="256"/>
        <v>0</v>
      </c>
      <c r="TKC116">
        <f t="shared" si="256"/>
        <v>0</v>
      </c>
      <c r="TKD116">
        <f t="shared" si="256"/>
        <v>0</v>
      </c>
      <c r="TKE116">
        <f t="shared" si="256"/>
        <v>0</v>
      </c>
      <c r="TKF116">
        <f t="shared" si="256"/>
        <v>0</v>
      </c>
      <c r="TKG116">
        <f t="shared" si="256"/>
        <v>0</v>
      </c>
      <c r="TKH116">
        <f t="shared" si="256"/>
        <v>0</v>
      </c>
      <c r="TKI116">
        <f t="shared" si="256"/>
        <v>0</v>
      </c>
      <c r="TKJ116">
        <f t="shared" si="256"/>
        <v>0</v>
      </c>
      <c r="TKK116">
        <f t="shared" si="256"/>
        <v>0</v>
      </c>
      <c r="TKL116">
        <f t="shared" si="256"/>
        <v>0</v>
      </c>
      <c r="TKM116">
        <f t="shared" si="256"/>
        <v>0</v>
      </c>
      <c r="TKN116">
        <f t="shared" si="256"/>
        <v>0</v>
      </c>
      <c r="TKO116">
        <f t="shared" si="256"/>
        <v>0</v>
      </c>
      <c r="TKP116">
        <f t="shared" si="256"/>
        <v>0</v>
      </c>
      <c r="TKQ116">
        <f t="shared" si="256"/>
        <v>0</v>
      </c>
      <c r="TKR116">
        <f t="shared" si="256"/>
        <v>0</v>
      </c>
      <c r="TKS116">
        <f t="shared" si="256"/>
        <v>0</v>
      </c>
      <c r="TKT116">
        <f t="shared" si="256"/>
        <v>0</v>
      </c>
      <c r="TKU116">
        <f t="shared" si="256"/>
        <v>0</v>
      </c>
      <c r="TKV116">
        <f t="shared" si="256"/>
        <v>0</v>
      </c>
      <c r="TKW116">
        <f t="shared" si="256"/>
        <v>0</v>
      </c>
      <c r="TKX116">
        <f t="shared" si="256"/>
        <v>0</v>
      </c>
      <c r="TKY116">
        <f t="shared" si="256"/>
        <v>0</v>
      </c>
      <c r="TKZ116">
        <f t="shared" si="256"/>
        <v>0</v>
      </c>
      <c r="TLA116">
        <f t="shared" si="256"/>
        <v>0</v>
      </c>
      <c r="TLB116">
        <f t="shared" si="256"/>
        <v>0</v>
      </c>
      <c r="TLC116">
        <f t="shared" si="256"/>
        <v>0</v>
      </c>
      <c r="TLD116">
        <f t="shared" si="256"/>
        <v>0</v>
      </c>
      <c r="TLE116">
        <f t="shared" si="256"/>
        <v>0</v>
      </c>
      <c r="TLF116">
        <f t="shared" si="256"/>
        <v>0</v>
      </c>
      <c r="TLG116">
        <f t="shared" ref="TLG116:TNR116" si="257">TLG11</f>
        <v>0</v>
      </c>
      <c r="TLH116">
        <f t="shared" si="257"/>
        <v>0</v>
      </c>
      <c r="TLI116">
        <f t="shared" si="257"/>
        <v>0</v>
      </c>
      <c r="TLJ116">
        <f t="shared" si="257"/>
        <v>0</v>
      </c>
      <c r="TLK116">
        <f t="shared" si="257"/>
        <v>0</v>
      </c>
      <c r="TLL116">
        <f t="shared" si="257"/>
        <v>0</v>
      </c>
      <c r="TLM116">
        <f t="shared" si="257"/>
        <v>0</v>
      </c>
      <c r="TLN116">
        <f t="shared" si="257"/>
        <v>0</v>
      </c>
      <c r="TLO116">
        <f t="shared" si="257"/>
        <v>0</v>
      </c>
      <c r="TLP116">
        <f t="shared" si="257"/>
        <v>0</v>
      </c>
      <c r="TLQ116">
        <f t="shared" si="257"/>
        <v>0</v>
      </c>
      <c r="TLR116">
        <f t="shared" si="257"/>
        <v>0</v>
      </c>
      <c r="TLS116">
        <f t="shared" si="257"/>
        <v>0</v>
      </c>
      <c r="TLT116">
        <f t="shared" si="257"/>
        <v>0</v>
      </c>
      <c r="TLU116">
        <f t="shared" si="257"/>
        <v>0</v>
      </c>
      <c r="TLV116">
        <f t="shared" si="257"/>
        <v>0</v>
      </c>
      <c r="TLW116">
        <f t="shared" si="257"/>
        <v>0</v>
      </c>
      <c r="TLX116">
        <f t="shared" si="257"/>
        <v>0</v>
      </c>
      <c r="TLY116">
        <f t="shared" si="257"/>
        <v>0</v>
      </c>
      <c r="TLZ116">
        <f t="shared" si="257"/>
        <v>0</v>
      </c>
      <c r="TMA116">
        <f t="shared" si="257"/>
        <v>0</v>
      </c>
      <c r="TMB116">
        <f t="shared" si="257"/>
        <v>0</v>
      </c>
      <c r="TMC116">
        <f t="shared" si="257"/>
        <v>0</v>
      </c>
      <c r="TMD116">
        <f t="shared" si="257"/>
        <v>0</v>
      </c>
      <c r="TME116">
        <f t="shared" si="257"/>
        <v>0</v>
      </c>
      <c r="TMF116">
        <f t="shared" si="257"/>
        <v>0</v>
      </c>
      <c r="TMG116">
        <f t="shared" si="257"/>
        <v>0</v>
      </c>
      <c r="TMH116">
        <f t="shared" si="257"/>
        <v>0</v>
      </c>
      <c r="TMI116">
        <f t="shared" si="257"/>
        <v>0</v>
      </c>
      <c r="TMJ116">
        <f t="shared" si="257"/>
        <v>0</v>
      </c>
      <c r="TMK116">
        <f t="shared" si="257"/>
        <v>0</v>
      </c>
      <c r="TML116">
        <f t="shared" si="257"/>
        <v>0</v>
      </c>
      <c r="TMM116">
        <f t="shared" si="257"/>
        <v>0</v>
      </c>
      <c r="TMN116">
        <f t="shared" si="257"/>
        <v>0</v>
      </c>
      <c r="TMO116">
        <f t="shared" si="257"/>
        <v>0</v>
      </c>
      <c r="TMP116">
        <f t="shared" si="257"/>
        <v>0</v>
      </c>
      <c r="TMQ116">
        <f t="shared" si="257"/>
        <v>0</v>
      </c>
      <c r="TMR116">
        <f t="shared" si="257"/>
        <v>0</v>
      </c>
      <c r="TMS116">
        <f t="shared" si="257"/>
        <v>0</v>
      </c>
      <c r="TMT116">
        <f t="shared" si="257"/>
        <v>0</v>
      </c>
      <c r="TMU116">
        <f t="shared" si="257"/>
        <v>0</v>
      </c>
      <c r="TMV116">
        <f t="shared" si="257"/>
        <v>0</v>
      </c>
      <c r="TMW116">
        <f t="shared" si="257"/>
        <v>0</v>
      </c>
      <c r="TMX116">
        <f t="shared" si="257"/>
        <v>0</v>
      </c>
      <c r="TMY116">
        <f t="shared" si="257"/>
        <v>0</v>
      </c>
      <c r="TMZ116">
        <f t="shared" si="257"/>
        <v>0</v>
      </c>
      <c r="TNA116">
        <f t="shared" si="257"/>
        <v>0</v>
      </c>
      <c r="TNB116">
        <f t="shared" si="257"/>
        <v>0</v>
      </c>
      <c r="TNC116">
        <f t="shared" si="257"/>
        <v>0</v>
      </c>
      <c r="TND116">
        <f t="shared" si="257"/>
        <v>0</v>
      </c>
      <c r="TNE116">
        <f t="shared" si="257"/>
        <v>0</v>
      </c>
      <c r="TNF116">
        <f t="shared" si="257"/>
        <v>0</v>
      </c>
      <c r="TNG116">
        <f t="shared" si="257"/>
        <v>0</v>
      </c>
      <c r="TNH116">
        <f t="shared" si="257"/>
        <v>0</v>
      </c>
      <c r="TNI116">
        <f t="shared" si="257"/>
        <v>0</v>
      </c>
      <c r="TNJ116">
        <f t="shared" si="257"/>
        <v>0</v>
      </c>
      <c r="TNK116">
        <f t="shared" si="257"/>
        <v>0</v>
      </c>
      <c r="TNL116">
        <f t="shared" si="257"/>
        <v>0</v>
      </c>
      <c r="TNM116">
        <f t="shared" si="257"/>
        <v>0</v>
      </c>
      <c r="TNN116">
        <f t="shared" si="257"/>
        <v>0</v>
      </c>
      <c r="TNO116">
        <f t="shared" si="257"/>
        <v>0</v>
      </c>
      <c r="TNP116">
        <f t="shared" si="257"/>
        <v>0</v>
      </c>
      <c r="TNQ116">
        <f t="shared" si="257"/>
        <v>0</v>
      </c>
      <c r="TNR116">
        <f t="shared" si="257"/>
        <v>0</v>
      </c>
      <c r="TNS116">
        <f t="shared" ref="TNS116:TQD116" si="258">TNS11</f>
        <v>0</v>
      </c>
      <c r="TNT116">
        <f t="shared" si="258"/>
        <v>0</v>
      </c>
      <c r="TNU116">
        <f t="shared" si="258"/>
        <v>0</v>
      </c>
      <c r="TNV116">
        <f t="shared" si="258"/>
        <v>0</v>
      </c>
      <c r="TNW116">
        <f t="shared" si="258"/>
        <v>0</v>
      </c>
      <c r="TNX116">
        <f t="shared" si="258"/>
        <v>0</v>
      </c>
      <c r="TNY116">
        <f t="shared" si="258"/>
        <v>0</v>
      </c>
      <c r="TNZ116">
        <f t="shared" si="258"/>
        <v>0</v>
      </c>
      <c r="TOA116">
        <f t="shared" si="258"/>
        <v>0</v>
      </c>
      <c r="TOB116">
        <f t="shared" si="258"/>
        <v>0</v>
      </c>
      <c r="TOC116">
        <f t="shared" si="258"/>
        <v>0</v>
      </c>
      <c r="TOD116">
        <f t="shared" si="258"/>
        <v>0</v>
      </c>
      <c r="TOE116">
        <f t="shared" si="258"/>
        <v>0</v>
      </c>
      <c r="TOF116">
        <f t="shared" si="258"/>
        <v>0</v>
      </c>
      <c r="TOG116">
        <f t="shared" si="258"/>
        <v>0</v>
      </c>
      <c r="TOH116">
        <f t="shared" si="258"/>
        <v>0</v>
      </c>
      <c r="TOI116">
        <f t="shared" si="258"/>
        <v>0</v>
      </c>
      <c r="TOJ116">
        <f t="shared" si="258"/>
        <v>0</v>
      </c>
      <c r="TOK116">
        <f t="shared" si="258"/>
        <v>0</v>
      </c>
      <c r="TOL116">
        <f t="shared" si="258"/>
        <v>0</v>
      </c>
      <c r="TOM116">
        <f t="shared" si="258"/>
        <v>0</v>
      </c>
      <c r="TON116">
        <f t="shared" si="258"/>
        <v>0</v>
      </c>
      <c r="TOO116">
        <f t="shared" si="258"/>
        <v>0</v>
      </c>
      <c r="TOP116">
        <f t="shared" si="258"/>
        <v>0</v>
      </c>
      <c r="TOQ116">
        <f t="shared" si="258"/>
        <v>0</v>
      </c>
      <c r="TOR116">
        <f t="shared" si="258"/>
        <v>0</v>
      </c>
      <c r="TOS116">
        <f t="shared" si="258"/>
        <v>0</v>
      </c>
      <c r="TOT116">
        <f t="shared" si="258"/>
        <v>0</v>
      </c>
      <c r="TOU116">
        <f t="shared" si="258"/>
        <v>0</v>
      </c>
      <c r="TOV116">
        <f t="shared" si="258"/>
        <v>0</v>
      </c>
      <c r="TOW116">
        <f t="shared" si="258"/>
        <v>0</v>
      </c>
      <c r="TOX116">
        <f t="shared" si="258"/>
        <v>0</v>
      </c>
      <c r="TOY116">
        <f t="shared" si="258"/>
        <v>0</v>
      </c>
      <c r="TOZ116">
        <f t="shared" si="258"/>
        <v>0</v>
      </c>
      <c r="TPA116">
        <f t="shared" si="258"/>
        <v>0</v>
      </c>
      <c r="TPB116">
        <f t="shared" si="258"/>
        <v>0</v>
      </c>
      <c r="TPC116">
        <f t="shared" si="258"/>
        <v>0</v>
      </c>
      <c r="TPD116">
        <f t="shared" si="258"/>
        <v>0</v>
      </c>
      <c r="TPE116">
        <f t="shared" si="258"/>
        <v>0</v>
      </c>
      <c r="TPF116">
        <f t="shared" si="258"/>
        <v>0</v>
      </c>
      <c r="TPG116">
        <f t="shared" si="258"/>
        <v>0</v>
      </c>
      <c r="TPH116">
        <f t="shared" si="258"/>
        <v>0</v>
      </c>
      <c r="TPI116">
        <f t="shared" si="258"/>
        <v>0</v>
      </c>
      <c r="TPJ116">
        <f t="shared" si="258"/>
        <v>0</v>
      </c>
      <c r="TPK116">
        <f t="shared" si="258"/>
        <v>0</v>
      </c>
      <c r="TPL116">
        <f t="shared" si="258"/>
        <v>0</v>
      </c>
      <c r="TPM116">
        <f t="shared" si="258"/>
        <v>0</v>
      </c>
      <c r="TPN116">
        <f t="shared" si="258"/>
        <v>0</v>
      </c>
      <c r="TPO116">
        <f t="shared" si="258"/>
        <v>0</v>
      </c>
      <c r="TPP116">
        <f t="shared" si="258"/>
        <v>0</v>
      </c>
      <c r="TPQ116">
        <f t="shared" si="258"/>
        <v>0</v>
      </c>
      <c r="TPR116">
        <f t="shared" si="258"/>
        <v>0</v>
      </c>
      <c r="TPS116">
        <f t="shared" si="258"/>
        <v>0</v>
      </c>
      <c r="TPT116">
        <f t="shared" si="258"/>
        <v>0</v>
      </c>
      <c r="TPU116">
        <f t="shared" si="258"/>
        <v>0</v>
      </c>
      <c r="TPV116">
        <f t="shared" si="258"/>
        <v>0</v>
      </c>
      <c r="TPW116">
        <f t="shared" si="258"/>
        <v>0</v>
      </c>
      <c r="TPX116">
        <f t="shared" si="258"/>
        <v>0</v>
      </c>
      <c r="TPY116">
        <f t="shared" si="258"/>
        <v>0</v>
      </c>
      <c r="TPZ116">
        <f t="shared" si="258"/>
        <v>0</v>
      </c>
      <c r="TQA116">
        <f t="shared" si="258"/>
        <v>0</v>
      </c>
      <c r="TQB116">
        <f t="shared" si="258"/>
        <v>0</v>
      </c>
      <c r="TQC116">
        <f t="shared" si="258"/>
        <v>0</v>
      </c>
      <c r="TQD116">
        <f t="shared" si="258"/>
        <v>0</v>
      </c>
      <c r="TQE116">
        <f t="shared" ref="TQE116:TSP116" si="259">TQE11</f>
        <v>0</v>
      </c>
      <c r="TQF116">
        <f t="shared" si="259"/>
        <v>0</v>
      </c>
      <c r="TQG116">
        <f t="shared" si="259"/>
        <v>0</v>
      </c>
      <c r="TQH116">
        <f t="shared" si="259"/>
        <v>0</v>
      </c>
      <c r="TQI116">
        <f t="shared" si="259"/>
        <v>0</v>
      </c>
      <c r="TQJ116">
        <f t="shared" si="259"/>
        <v>0</v>
      </c>
      <c r="TQK116">
        <f t="shared" si="259"/>
        <v>0</v>
      </c>
      <c r="TQL116">
        <f t="shared" si="259"/>
        <v>0</v>
      </c>
      <c r="TQM116">
        <f t="shared" si="259"/>
        <v>0</v>
      </c>
      <c r="TQN116">
        <f t="shared" si="259"/>
        <v>0</v>
      </c>
      <c r="TQO116">
        <f t="shared" si="259"/>
        <v>0</v>
      </c>
      <c r="TQP116">
        <f t="shared" si="259"/>
        <v>0</v>
      </c>
      <c r="TQQ116">
        <f t="shared" si="259"/>
        <v>0</v>
      </c>
      <c r="TQR116">
        <f t="shared" si="259"/>
        <v>0</v>
      </c>
      <c r="TQS116">
        <f t="shared" si="259"/>
        <v>0</v>
      </c>
      <c r="TQT116">
        <f t="shared" si="259"/>
        <v>0</v>
      </c>
      <c r="TQU116">
        <f t="shared" si="259"/>
        <v>0</v>
      </c>
      <c r="TQV116">
        <f t="shared" si="259"/>
        <v>0</v>
      </c>
      <c r="TQW116">
        <f t="shared" si="259"/>
        <v>0</v>
      </c>
      <c r="TQX116">
        <f t="shared" si="259"/>
        <v>0</v>
      </c>
      <c r="TQY116">
        <f t="shared" si="259"/>
        <v>0</v>
      </c>
      <c r="TQZ116">
        <f t="shared" si="259"/>
        <v>0</v>
      </c>
      <c r="TRA116">
        <f t="shared" si="259"/>
        <v>0</v>
      </c>
      <c r="TRB116">
        <f t="shared" si="259"/>
        <v>0</v>
      </c>
      <c r="TRC116">
        <f t="shared" si="259"/>
        <v>0</v>
      </c>
      <c r="TRD116">
        <f t="shared" si="259"/>
        <v>0</v>
      </c>
      <c r="TRE116">
        <f t="shared" si="259"/>
        <v>0</v>
      </c>
      <c r="TRF116">
        <f t="shared" si="259"/>
        <v>0</v>
      </c>
      <c r="TRG116">
        <f t="shared" si="259"/>
        <v>0</v>
      </c>
      <c r="TRH116">
        <f t="shared" si="259"/>
        <v>0</v>
      </c>
      <c r="TRI116">
        <f t="shared" si="259"/>
        <v>0</v>
      </c>
      <c r="TRJ116">
        <f t="shared" si="259"/>
        <v>0</v>
      </c>
      <c r="TRK116">
        <f t="shared" si="259"/>
        <v>0</v>
      </c>
      <c r="TRL116">
        <f t="shared" si="259"/>
        <v>0</v>
      </c>
      <c r="TRM116">
        <f t="shared" si="259"/>
        <v>0</v>
      </c>
      <c r="TRN116">
        <f t="shared" si="259"/>
        <v>0</v>
      </c>
      <c r="TRO116">
        <f t="shared" si="259"/>
        <v>0</v>
      </c>
      <c r="TRP116">
        <f t="shared" si="259"/>
        <v>0</v>
      </c>
      <c r="TRQ116">
        <f t="shared" si="259"/>
        <v>0</v>
      </c>
      <c r="TRR116">
        <f t="shared" si="259"/>
        <v>0</v>
      </c>
      <c r="TRS116">
        <f t="shared" si="259"/>
        <v>0</v>
      </c>
      <c r="TRT116">
        <f t="shared" si="259"/>
        <v>0</v>
      </c>
      <c r="TRU116">
        <f t="shared" si="259"/>
        <v>0</v>
      </c>
      <c r="TRV116">
        <f t="shared" si="259"/>
        <v>0</v>
      </c>
      <c r="TRW116">
        <f t="shared" si="259"/>
        <v>0</v>
      </c>
      <c r="TRX116">
        <f t="shared" si="259"/>
        <v>0</v>
      </c>
      <c r="TRY116">
        <f t="shared" si="259"/>
        <v>0</v>
      </c>
      <c r="TRZ116">
        <f t="shared" si="259"/>
        <v>0</v>
      </c>
      <c r="TSA116">
        <f t="shared" si="259"/>
        <v>0</v>
      </c>
      <c r="TSB116">
        <f t="shared" si="259"/>
        <v>0</v>
      </c>
      <c r="TSC116">
        <f t="shared" si="259"/>
        <v>0</v>
      </c>
      <c r="TSD116">
        <f t="shared" si="259"/>
        <v>0</v>
      </c>
      <c r="TSE116">
        <f t="shared" si="259"/>
        <v>0</v>
      </c>
      <c r="TSF116">
        <f t="shared" si="259"/>
        <v>0</v>
      </c>
      <c r="TSG116">
        <f t="shared" si="259"/>
        <v>0</v>
      </c>
      <c r="TSH116">
        <f t="shared" si="259"/>
        <v>0</v>
      </c>
      <c r="TSI116">
        <f t="shared" si="259"/>
        <v>0</v>
      </c>
      <c r="TSJ116">
        <f t="shared" si="259"/>
        <v>0</v>
      </c>
      <c r="TSK116">
        <f t="shared" si="259"/>
        <v>0</v>
      </c>
      <c r="TSL116">
        <f t="shared" si="259"/>
        <v>0</v>
      </c>
      <c r="TSM116">
        <f t="shared" si="259"/>
        <v>0</v>
      </c>
      <c r="TSN116">
        <f t="shared" si="259"/>
        <v>0</v>
      </c>
      <c r="TSO116">
        <f t="shared" si="259"/>
        <v>0</v>
      </c>
      <c r="TSP116">
        <f t="shared" si="259"/>
        <v>0</v>
      </c>
      <c r="TSQ116">
        <f t="shared" ref="TSQ116:TVB116" si="260">TSQ11</f>
        <v>0</v>
      </c>
      <c r="TSR116">
        <f t="shared" si="260"/>
        <v>0</v>
      </c>
      <c r="TSS116">
        <f t="shared" si="260"/>
        <v>0</v>
      </c>
      <c r="TST116">
        <f t="shared" si="260"/>
        <v>0</v>
      </c>
      <c r="TSU116">
        <f t="shared" si="260"/>
        <v>0</v>
      </c>
      <c r="TSV116">
        <f t="shared" si="260"/>
        <v>0</v>
      </c>
      <c r="TSW116">
        <f t="shared" si="260"/>
        <v>0</v>
      </c>
      <c r="TSX116">
        <f t="shared" si="260"/>
        <v>0</v>
      </c>
      <c r="TSY116">
        <f t="shared" si="260"/>
        <v>0</v>
      </c>
      <c r="TSZ116">
        <f t="shared" si="260"/>
        <v>0</v>
      </c>
      <c r="TTA116">
        <f t="shared" si="260"/>
        <v>0</v>
      </c>
      <c r="TTB116">
        <f t="shared" si="260"/>
        <v>0</v>
      </c>
      <c r="TTC116">
        <f t="shared" si="260"/>
        <v>0</v>
      </c>
      <c r="TTD116">
        <f t="shared" si="260"/>
        <v>0</v>
      </c>
      <c r="TTE116">
        <f t="shared" si="260"/>
        <v>0</v>
      </c>
      <c r="TTF116">
        <f t="shared" si="260"/>
        <v>0</v>
      </c>
      <c r="TTG116">
        <f t="shared" si="260"/>
        <v>0</v>
      </c>
      <c r="TTH116">
        <f t="shared" si="260"/>
        <v>0</v>
      </c>
      <c r="TTI116">
        <f t="shared" si="260"/>
        <v>0</v>
      </c>
      <c r="TTJ116">
        <f t="shared" si="260"/>
        <v>0</v>
      </c>
      <c r="TTK116">
        <f t="shared" si="260"/>
        <v>0</v>
      </c>
      <c r="TTL116">
        <f t="shared" si="260"/>
        <v>0</v>
      </c>
      <c r="TTM116">
        <f t="shared" si="260"/>
        <v>0</v>
      </c>
      <c r="TTN116">
        <f t="shared" si="260"/>
        <v>0</v>
      </c>
      <c r="TTO116">
        <f t="shared" si="260"/>
        <v>0</v>
      </c>
      <c r="TTP116">
        <f t="shared" si="260"/>
        <v>0</v>
      </c>
      <c r="TTQ116">
        <f t="shared" si="260"/>
        <v>0</v>
      </c>
      <c r="TTR116">
        <f t="shared" si="260"/>
        <v>0</v>
      </c>
      <c r="TTS116">
        <f t="shared" si="260"/>
        <v>0</v>
      </c>
      <c r="TTT116">
        <f t="shared" si="260"/>
        <v>0</v>
      </c>
      <c r="TTU116">
        <f t="shared" si="260"/>
        <v>0</v>
      </c>
      <c r="TTV116">
        <f t="shared" si="260"/>
        <v>0</v>
      </c>
      <c r="TTW116">
        <f t="shared" si="260"/>
        <v>0</v>
      </c>
      <c r="TTX116">
        <f t="shared" si="260"/>
        <v>0</v>
      </c>
      <c r="TTY116">
        <f t="shared" si="260"/>
        <v>0</v>
      </c>
      <c r="TTZ116">
        <f t="shared" si="260"/>
        <v>0</v>
      </c>
      <c r="TUA116">
        <f t="shared" si="260"/>
        <v>0</v>
      </c>
      <c r="TUB116">
        <f t="shared" si="260"/>
        <v>0</v>
      </c>
      <c r="TUC116">
        <f t="shared" si="260"/>
        <v>0</v>
      </c>
      <c r="TUD116">
        <f t="shared" si="260"/>
        <v>0</v>
      </c>
      <c r="TUE116">
        <f t="shared" si="260"/>
        <v>0</v>
      </c>
      <c r="TUF116">
        <f t="shared" si="260"/>
        <v>0</v>
      </c>
      <c r="TUG116">
        <f t="shared" si="260"/>
        <v>0</v>
      </c>
      <c r="TUH116">
        <f t="shared" si="260"/>
        <v>0</v>
      </c>
      <c r="TUI116">
        <f t="shared" si="260"/>
        <v>0</v>
      </c>
      <c r="TUJ116">
        <f t="shared" si="260"/>
        <v>0</v>
      </c>
      <c r="TUK116">
        <f t="shared" si="260"/>
        <v>0</v>
      </c>
      <c r="TUL116">
        <f t="shared" si="260"/>
        <v>0</v>
      </c>
      <c r="TUM116">
        <f t="shared" si="260"/>
        <v>0</v>
      </c>
      <c r="TUN116">
        <f t="shared" si="260"/>
        <v>0</v>
      </c>
      <c r="TUO116">
        <f t="shared" si="260"/>
        <v>0</v>
      </c>
      <c r="TUP116">
        <f t="shared" si="260"/>
        <v>0</v>
      </c>
      <c r="TUQ116">
        <f t="shared" si="260"/>
        <v>0</v>
      </c>
      <c r="TUR116">
        <f t="shared" si="260"/>
        <v>0</v>
      </c>
      <c r="TUS116">
        <f t="shared" si="260"/>
        <v>0</v>
      </c>
      <c r="TUT116">
        <f t="shared" si="260"/>
        <v>0</v>
      </c>
      <c r="TUU116">
        <f t="shared" si="260"/>
        <v>0</v>
      </c>
      <c r="TUV116">
        <f t="shared" si="260"/>
        <v>0</v>
      </c>
      <c r="TUW116">
        <f t="shared" si="260"/>
        <v>0</v>
      </c>
      <c r="TUX116">
        <f t="shared" si="260"/>
        <v>0</v>
      </c>
      <c r="TUY116">
        <f t="shared" si="260"/>
        <v>0</v>
      </c>
      <c r="TUZ116">
        <f t="shared" si="260"/>
        <v>0</v>
      </c>
      <c r="TVA116">
        <f t="shared" si="260"/>
        <v>0</v>
      </c>
      <c r="TVB116">
        <f t="shared" si="260"/>
        <v>0</v>
      </c>
      <c r="TVC116">
        <f t="shared" ref="TVC116:TXN116" si="261">TVC11</f>
        <v>0</v>
      </c>
      <c r="TVD116">
        <f t="shared" si="261"/>
        <v>0</v>
      </c>
      <c r="TVE116">
        <f t="shared" si="261"/>
        <v>0</v>
      </c>
      <c r="TVF116">
        <f t="shared" si="261"/>
        <v>0</v>
      </c>
      <c r="TVG116">
        <f t="shared" si="261"/>
        <v>0</v>
      </c>
      <c r="TVH116">
        <f t="shared" si="261"/>
        <v>0</v>
      </c>
      <c r="TVI116">
        <f t="shared" si="261"/>
        <v>0</v>
      </c>
      <c r="TVJ116">
        <f t="shared" si="261"/>
        <v>0</v>
      </c>
      <c r="TVK116">
        <f t="shared" si="261"/>
        <v>0</v>
      </c>
      <c r="TVL116">
        <f t="shared" si="261"/>
        <v>0</v>
      </c>
      <c r="TVM116">
        <f t="shared" si="261"/>
        <v>0</v>
      </c>
      <c r="TVN116">
        <f t="shared" si="261"/>
        <v>0</v>
      </c>
      <c r="TVO116">
        <f t="shared" si="261"/>
        <v>0</v>
      </c>
      <c r="TVP116">
        <f t="shared" si="261"/>
        <v>0</v>
      </c>
      <c r="TVQ116">
        <f t="shared" si="261"/>
        <v>0</v>
      </c>
      <c r="TVR116">
        <f t="shared" si="261"/>
        <v>0</v>
      </c>
      <c r="TVS116">
        <f t="shared" si="261"/>
        <v>0</v>
      </c>
      <c r="TVT116">
        <f t="shared" si="261"/>
        <v>0</v>
      </c>
      <c r="TVU116">
        <f t="shared" si="261"/>
        <v>0</v>
      </c>
      <c r="TVV116">
        <f t="shared" si="261"/>
        <v>0</v>
      </c>
      <c r="TVW116">
        <f t="shared" si="261"/>
        <v>0</v>
      </c>
      <c r="TVX116">
        <f t="shared" si="261"/>
        <v>0</v>
      </c>
      <c r="TVY116">
        <f t="shared" si="261"/>
        <v>0</v>
      </c>
      <c r="TVZ116">
        <f t="shared" si="261"/>
        <v>0</v>
      </c>
      <c r="TWA116">
        <f t="shared" si="261"/>
        <v>0</v>
      </c>
      <c r="TWB116">
        <f t="shared" si="261"/>
        <v>0</v>
      </c>
      <c r="TWC116">
        <f t="shared" si="261"/>
        <v>0</v>
      </c>
      <c r="TWD116">
        <f t="shared" si="261"/>
        <v>0</v>
      </c>
      <c r="TWE116">
        <f t="shared" si="261"/>
        <v>0</v>
      </c>
      <c r="TWF116">
        <f t="shared" si="261"/>
        <v>0</v>
      </c>
      <c r="TWG116">
        <f t="shared" si="261"/>
        <v>0</v>
      </c>
      <c r="TWH116">
        <f t="shared" si="261"/>
        <v>0</v>
      </c>
      <c r="TWI116">
        <f t="shared" si="261"/>
        <v>0</v>
      </c>
      <c r="TWJ116">
        <f t="shared" si="261"/>
        <v>0</v>
      </c>
      <c r="TWK116">
        <f t="shared" si="261"/>
        <v>0</v>
      </c>
      <c r="TWL116">
        <f t="shared" si="261"/>
        <v>0</v>
      </c>
      <c r="TWM116">
        <f t="shared" si="261"/>
        <v>0</v>
      </c>
      <c r="TWN116">
        <f t="shared" si="261"/>
        <v>0</v>
      </c>
      <c r="TWO116">
        <f t="shared" si="261"/>
        <v>0</v>
      </c>
      <c r="TWP116">
        <f t="shared" si="261"/>
        <v>0</v>
      </c>
      <c r="TWQ116">
        <f t="shared" si="261"/>
        <v>0</v>
      </c>
      <c r="TWR116">
        <f t="shared" si="261"/>
        <v>0</v>
      </c>
      <c r="TWS116">
        <f t="shared" si="261"/>
        <v>0</v>
      </c>
      <c r="TWT116">
        <f t="shared" si="261"/>
        <v>0</v>
      </c>
      <c r="TWU116">
        <f t="shared" si="261"/>
        <v>0</v>
      </c>
      <c r="TWV116">
        <f t="shared" si="261"/>
        <v>0</v>
      </c>
      <c r="TWW116">
        <f t="shared" si="261"/>
        <v>0</v>
      </c>
      <c r="TWX116">
        <f t="shared" si="261"/>
        <v>0</v>
      </c>
      <c r="TWY116">
        <f t="shared" si="261"/>
        <v>0</v>
      </c>
      <c r="TWZ116">
        <f t="shared" si="261"/>
        <v>0</v>
      </c>
      <c r="TXA116">
        <f t="shared" si="261"/>
        <v>0</v>
      </c>
      <c r="TXB116">
        <f t="shared" si="261"/>
        <v>0</v>
      </c>
      <c r="TXC116">
        <f t="shared" si="261"/>
        <v>0</v>
      </c>
      <c r="TXD116">
        <f t="shared" si="261"/>
        <v>0</v>
      </c>
      <c r="TXE116">
        <f t="shared" si="261"/>
        <v>0</v>
      </c>
      <c r="TXF116">
        <f t="shared" si="261"/>
        <v>0</v>
      </c>
      <c r="TXG116">
        <f t="shared" si="261"/>
        <v>0</v>
      </c>
      <c r="TXH116">
        <f t="shared" si="261"/>
        <v>0</v>
      </c>
      <c r="TXI116">
        <f t="shared" si="261"/>
        <v>0</v>
      </c>
      <c r="TXJ116">
        <f t="shared" si="261"/>
        <v>0</v>
      </c>
      <c r="TXK116">
        <f t="shared" si="261"/>
        <v>0</v>
      </c>
      <c r="TXL116">
        <f t="shared" si="261"/>
        <v>0</v>
      </c>
      <c r="TXM116">
        <f t="shared" si="261"/>
        <v>0</v>
      </c>
      <c r="TXN116">
        <f t="shared" si="261"/>
        <v>0</v>
      </c>
      <c r="TXO116">
        <f t="shared" ref="TXO116:TZZ116" si="262">TXO11</f>
        <v>0</v>
      </c>
      <c r="TXP116">
        <f t="shared" si="262"/>
        <v>0</v>
      </c>
      <c r="TXQ116">
        <f t="shared" si="262"/>
        <v>0</v>
      </c>
      <c r="TXR116">
        <f t="shared" si="262"/>
        <v>0</v>
      </c>
      <c r="TXS116">
        <f t="shared" si="262"/>
        <v>0</v>
      </c>
      <c r="TXT116">
        <f t="shared" si="262"/>
        <v>0</v>
      </c>
      <c r="TXU116">
        <f t="shared" si="262"/>
        <v>0</v>
      </c>
      <c r="TXV116">
        <f t="shared" si="262"/>
        <v>0</v>
      </c>
      <c r="TXW116">
        <f t="shared" si="262"/>
        <v>0</v>
      </c>
      <c r="TXX116">
        <f t="shared" si="262"/>
        <v>0</v>
      </c>
      <c r="TXY116">
        <f t="shared" si="262"/>
        <v>0</v>
      </c>
      <c r="TXZ116">
        <f t="shared" si="262"/>
        <v>0</v>
      </c>
      <c r="TYA116">
        <f t="shared" si="262"/>
        <v>0</v>
      </c>
      <c r="TYB116">
        <f t="shared" si="262"/>
        <v>0</v>
      </c>
      <c r="TYC116">
        <f t="shared" si="262"/>
        <v>0</v>
      </c>
      <c r="TYD116">
        <f t="shared" si="262"/>
        <v>0</v>
      </c>
      <c r="TYE116">
        <f t="shared" si="262"/>
        <v>0</v>
      </c>
      <c r="TYF116">
        <f t="shared" si="262"/>
        <v>0</v>
      </c>
      <c r="TYG116">
        <f t="shared" si="262"/>
        <v>0</v>
      </c>
      <c r="TYH116">
        <f t="shared" si="262"/>
        <v>0</v>
      </c>
      <c r="TYI116">
        <f t="shared" si="262"/>
        <v>0</v>
      </c>
      <c r="TYJ116">
        <f t="shared" si="262"/>
        <v>0</v>
      </c>
      <c r="TYK116">
        <f t="shared" si="262"/>
        <v>0</v>
      </c>
      <c r="TYL116">
        <f t="shared" si="262"/>
        <v>0</v>
      </c>
      <c r="TYM116">
        <f t="shared" si="262"/>
        <v>0</v>
      </c>
      <c r="TYN116">
        <f t="shared" si="262"/>
        <v>0</v>
      </c>
      <c r="TYO116">
        <f t="shared" si="262"/>
        <v>0</v>
      </c>
      <c r="TYP116">
        <f t="shared" si="262"/>
        <v>0</v>
      </c>
      <c r="TYQ116">
        <f t="shared" si="262"/>
        <v>0</v>
      </c>
      <c r="TYR116">
        <f t="shared" si="262"/>
        <v>0</v>
      </c>
      <c r="TYS116">
        <f t="shared" si="262"/>
        <v>0</v>
      </c>
      <c r="TYT116">
        <f t="shared" si="262"/>
        <v>0</v>
      </c>
      <c r="TYU116">
        <f t="shared" si="262"/>
        <v>0</v>
      </c>
      <c r="TYV116">
        <f t="shared" si="262"/>
        <v>0</v>
      </c>
      <c r="TYW116">
        <f t="shared" si="262"/>
        <v>0</v>
      </c>
      <c r="TYX116">
        <f t="shared" si="262"/>
        <v>0</v>
      </c>
      <c r="TYY116">
        <f t="shared" si="262"/>
        <v>0</v>
      </c>
      <c r="TYZ116">
        <f t="shared" si="262"/>
        <v>0</v>
      </c>
      <c r="TZA116">
        <f t="shared" si="262"/>
        <v>0</v>
      </c>
      <c r="TZB116">
        <f t="shared" si="262"/>
        <v>0</v>
      </c>
      <c r="TZC116">
        <f t="shared" si="262"/>
        <v>0</v>
      </c>
      <c r="TZD116">
        <f t="shared" si="262"/>
        <v>0</v>
      </c>
      <c r="TZE116">
        <f t="shared" si="262"/>
        <v>0</v>
      </c>
      <c r="TZF116">
        <f t="shared" si="262"/>
        <v>0</v>
      </c>
      <c r="TZG116">
        <f t="shared" si="262"/>
        <v>0</v>
      </c>
      <c r="TZH116">
        <f t="shared" si="262"/>
        <v>0</v>
      </c>
      <c r="TZI116">
        <f t="shared" si="262"/>
        <v>0</v>
      </c>
      <c r="TZJ116">
        <f t="shared" si="262"/>
        <v>0</v>
      </c>
      <c r="TZK116">
        <f t="shared" si="262"/>
        <v>0</v>
      </c>
      <c r="TZL116">
        <f t="shared" si="262"/>
        <v>0</v>
      </c>
      <c r="TZM116">
        <f t="shared" si="262"/>
        <v>0</v>
      </c>
      <c r="TZN116">
        <f t="shared" si="262"/>
        <v>0</v>
      </c>
      <c r="TZO116">
        <f t="shared" si="262"/>
        <v>0</v>
      </c>
      <c r="TZP116">
        <f t="shared" si="262"/>
        <v>0</v>
      </c>
      <c r="TZQ116">
        <f t="shared" si="262"/>
        <v>0</v>
      </c>
      <c r="TZR116">
        <f t="shared" si="262"/>
        <v>0</v>
      </c>
      <c r="TZS116">
        <f t="shared" si="262"/>
        <v>0</v>
      </c>
      <c r="TZT116">
        <f t="shared" si="262"/>
        <v>0</v>
      </c>
      <c r="TZU116">
        <f t="shared" si="262"/>
        <v>0</v>
      </c>
      <c r="TZV116">
        <f t="shared" si="262"/>
        <v>0</v>
      </c>
      <c r="TZW116">
        <f t="shared" si="262"/>
        <v>0</v>
      </c>
      <c r="TZX116">
        <f t="shared" si="262"/>
        <v>0</v>
      </c>
      <c r="TZY116">
        <f t="shared" si="262"/>
        <v>0</v>
      </c>
      <c r="TZZ116">
        <f t="shared" si="262"/>
        <v>0</v>
      </c>
      <c r="UAA116">
        <f t="shared" ref="UAA116:UCL116" si="263">UAA11</f>
        <v>0</v>
      </c>
      <c r="UAB116">
        <f t="shared" si="263"/>
        <v>0</v>
      </c>
      <c r="UAC116">
        <f t="shared" si="263"/>
        <v>0</v>
      </c>
      <c r="UAD116">
        <f t="shared" si="263"/>
        <v>0</v>
      </c>
      <c r="UAE116">
        <f t="shared" si="263"/>
        <v>0</v>
      </c>
      <c r="UAF116">
        <f t="shared" si="263"/>
        <v>0</v>
      </c>
      <c r="UAG116">
        <f t="shared" si="263"/>
        <v>0</v>
      </c>
      <c r="UAH116">
        <f t="shared" si="263"/>
        <v>0</v>
      </c>
      <c r="UAI116">
        <f t="shared" si="263"/>
        <v>0</v>
      </c>
      <c r="UAJ116">
        <f t="shared" si="263"/>
        <v>0</v>
      </c>
      <c r="UAK116">
        <f t="shared" si="263"/>
        <v>0</v>
      </c>
      <c r="UAL116">
        <f t="shared" si="263"/>
        <v>0</v>
      </c>
      <c r="UAM116">
        <f t="shared" si="263"/>
        <v>0</v>
      </c>
      <c r="UAN116">
        <f t="shared" si="263"/>
        <v>0</v>
      </c>
      <c r="UAO116">
        <f t="shared" si="263"/>
        <v>0</v>
      </c>
      <c r="UAP116">
        <f t="shared" si="263"/>
        <v>0</v>
      </c>
      <c r="UAQ116">
        <f t="shared" si="263"/>
        <v>0</v>
      </c>
      <c r="UAR116">
        <f t="shared" si="263"/>
        <v>0</v>
      </c>
      <c r="UAS116">
        <f t="shared" si="263"/>
        <v>0</v>
      </c>
      <c r="UAT116">
        <f t="shared" si="263"/>
        <v>0</v>
      </c>
      <c r="UAU116">
        <f t="shared" si="263"/>
        <v>0</v>
      </c>
      <c r="UAV116">
        <f t="shared" si="263"/>
        <v>0</v>
      </c>
      <c r="UAW116">
        <f t="shared" si="263"/>
        <v>0</v>
      </c>
      <c r="UAX116">
        <f t="shared" si="263"/>
        <v>0</v>
      </c>
      <c r="UAY116">
        <f t="shared" si="263"/>
        <v>0</v>
      </c>
      <c r="UAZ116">
        <f t="shared" si="263"/>
        <v>0</v>
      </c>
      <c r="UBA116">
        <f t="shared" si="263"/>
        <v>0</v>
      </c>
      <c r="UBB116">
        <f t="shared" si="263"/>
        <v>0</v>
      </c>
      <c r="UBC116">
        <f t="shared" si="263"/>
        <v>0</v>
      </c>
      <c r="UBD116">
        <f t="shared" si="263"/>
        <v>0</v>
      </c>
      <c r="UBE116">
        <f t="shared" si="263"/>
        <v>0</v>
      </c>
      <c r="UBF116">
        <f t="shared" si="263"/>
        <v>0</v>
      </c>
      <c r="UBG116">
        <f t="shared" si="263"/>
        <v>0</v>
      </c>
      <c r="UBH116">
        <f t="shared" si="263"/>
        <v>0</v>
      </c>
      <c r="UBI116">
        <f t="shared" si="263"/>
        <v>0</v>
      </c>
      <c r="UBJ116">
        <f t="shared" si="263"/>
        <v>0</v>
      </c>
      <c r="UBK116">
        <f t="shared" si="263"/>
        <v>0</v>
      </c>
      <c r="UBL116">
        <f t="shared" si="263"/>
        <v>0</v>
      </c>
      <c r="UBM116">
        <f t="shared" si="263"/>
        <v>0</v>
      </c>
      <c r="UBN116">
        <f t="shared" si="263"/>
        <v>0</v>
      </c>
      <c r="UBO116">
        <f t="shared" si="263"/>
        <v>0</v>
      </c>
      <c r="UBP116">
        <f t="shared" si="263"/>
        <v>0</v>
      </c>
      <c r="UBQ116">
        <f t="shared" si="263"/>
        <v>0</v>
      </c>
      <c r="UBR116">
        <f t="shared" si="263"/>
        <v>0</v>
      </c>
      <c r="UBS116">
        <f t="shared" si="263"/>
        <v>0</v>
      </c>
      <c r="UBT116">
        <f t="shared" si="263"/>
        <v>0</v>
      </c>
      <c r="UBU116">
        <f t="shared" si="263"/>
        <v>0</v>
      </c>
      <c r="UBV116">
        <f t="shared" si="263"/>
        <v>0</v>
      </c>
      <c r="UBW116">
        <f t="shared" si="263"/>
        <v>0</v>
      </c>
      <c r="UBX116">
        <f t="shared" si="263"/>
        <v>0</v>
      </c>
      <c r="UBY116">
        <f t="shared" si="263"/>
        <v>0</v>
      </c>
      <c r="UBZ116">
        <f t="shared" si="263"/>
        <v>0</v>
      </c>
      <c r="UCA116">
        <f t="shared" si="263"/>
        <v>0</v>
      </c>
      <c r="UCB116">
        <f t="shared" si="263"/>
        <v>0</v>
      </c>
      <c r="UCC116">
        <f t="shared" si="263"/>
        <v>0</v>
      </c>
      <c r="UCD116">
        <f t="shared" si="263"/>
        <v>0</v>
      </c>
      <c r="UCE116">
        <f t="shared" si="263"/>
        <v>0</v>
      </c>
      <c r="UCF116">
        <f t="shared" si="263"/>
        <v>0</v>
      </c>
      <c r="UCG116">
        <f t="shared" si="263"/>
        <v>0</v>
      </c>
      <c r="UCH116">
        <f t="shared" si="263"/>
        <v>0</v>
      </c>
      <c r="UCI116">
        <f t="shared" si="263"/>
        <v>0</v>
      </c>
      <c r="UCJ116">
        <f t="shared" si="263"/>
        <v>0</v>
      </c>
      <c r="UCK116">
        <f t="shared" si="263"/>
        <v>0</v>
      </c>
      <c r="UCL116">
        <f t="shared" si="263"/>
        <v>0</v>
      </c>
      <c r="UCM116">
        <f t="shared" ref="UCM116:UEX116" si="264">UCM11</f>
        <v>0</v>
      </c>
      <c r="UCN116">
        <f t="shared" si="264"/>
        <v>0</v>
      </c>
      <c r="UCO116">
        <f t="shared" si="264"/>
        <v>0</v>
      </c>
      <c r="UCP116">
        <f t="shared" si="264"/>
        <v>0</v>
      </c>
      <c r="UCQ116">
        <f t="shared" si="264"/>
        <v>0</v>
      </c>
      <c r="UCR116">
        <f t="shared" si="264"/>
        <v>0</v>
      </c>
      <c r="UCS116">
        <f t="shared" si="264"/>
        <v>0</v>
      </c>
      <c r="UCT116">
        <f t="shared" si="264"/>
        <v>0</v>
      </c>
      <c r="UCU116">
        <f t="shared" si="264"/>
        <v>0</v>
      </c>
      <c r="UCV116">
        <f t="shared" si="264"/>
        <v>0</v>
      </c>
      <c r="UCW116">
        <f t="shared" si="264"/>
        <v>0</v>
      </c>
      <c r="UCX116">
        <f t="shared" si="264"/>
        <v>0</v>
      </c>
      <c r="UCY116">
        <f t="shared" si="264"/>
        <v>0</v>
      </c>
      <c r="UCZ116">
        <f t="shared" si="264"/>
        <v>0</v>
      </c>
      <c r="UDA116">
        <f t="shared" si="264"/>
        <v>0</v>
      </c>
      <c r="UDB116">
        <f t="shared" si="264"/>
        <v>0</v>
      </c>
      <c r="UDC116">
        <f t="shared" si="264"/>
        <v>0</v>
      </c>
      <c r="UDD116">
        <f t="shared" si="264"/>
        <v>0</v>
      </c>
      <c r="UDE116">
        <f t="shared" si="264"/>
        <v>0</v>
      </c>
      <c r="UDF116">
        <f t="shared" si="264"/>
        <v>0</v>
      </c>
      <c r="UDG116">
        <f t="shared" si="264"/>
        <v>0</v>
      </c>
      <c r="UDH116">
        <f t="shared" si="264"/>
        <v>0</v>
      </c>
      <c r="UDI116">
        <f t="shared" si="264"/>
        <v>0</v>
      </c>
      <c r="UDJ116">
        <f t="shared" si="264"/>
        <v>0</v>
      </c>
      <c r="UDK116">
        <f t="shared" si="264"/>
        <v>0</v>
      </c>
      <c r="UDL116">
        <f t="shared" si="264"/>
        <v>0</v>
      </c>
      <c r="UDM116">
        <f t="shared" si="264"/>
        <v>0</v>
      </c>
      <c r="UDN116">
        <f t="shared" si="264"/>
        <v>0</v>
      </c>
      <c r="UDO116">
        <f t="shared" si="264"/>
        <v>0</v>
      </c>
      <c r="UDP116">
        <f t="shared" si="264"/>
        <v>0</v>
      </c>
      <c r="UDQ116">
        <f t="shared" si="264"/>
        <v>0</v>
      </c>
      <c r="UDR116">
        <f t="shared" si="264"/>
        <v>0</v>
      </c>
      <c r="UDS116">
        <f t="shared" si="264"/>
        <v>0</v>
      </c>
      <c r="UDT116">
        <f t="shared" si="264"/>
        <v>0</v>
      </c>
      <c r="UDU116">
        <f t="shared" si="264"/>
        <v>0</v>
      </c>
      <c r="UDV116">
        <f t="shared" si="264"/>
        <v>0</v>
      </c>
      <c r="UDW116">
        <f t="shared" si="264"/>
        <v>0</v>
      </c>
      <c r="UDX116">
        <f t="shared" si="264"/>
        <v>0</v>
      </c>
      <c r="UDY116">
        <f t="shared" si="264"/>
        <v>0</v>
      </c>
      <c r="UDZ116">
        <f t="shared" si="264"/>
        <v>0</v>
      </c>
      <c r="UEA116">
        <f t="shared" si="264"/>
        <v>0</v>
      </c>
      <c r="UEB116">
        <f t="shared" si="264"/>
        <v>0</v>
      </c>
      <c r="UEC116">
        <f t="shared" si="264"/>
        <v>0</v>
      </c>
      <c r="UED116">
        <f t="shared" si="264"/>
        <v>0</v>
      </c>
      <c r="UEE116">
        <f t="shared" si="264"/>
        <v>0</v>
      </c>
      <c r="UEF116">
        <f t="shared" si="264"/>
        <v>0</v>
      </c>
      <c r="UEG116">
        <f t="shared" si="264"/>
        <v>0</v>
      </c>
      <c r="UEH116">
        <f t="shared" si="264"/>
        <v>0</v>
      </c>
      <c r="UEI116">
        <f t="shared" si="264"/>
        <v>0</v>
      </c>
      <c r="UEJ116">
        <f t="shared" si="264"/>
        <v>0</v>
      </c>
      <c r="UEK116">
        <f t="shared" si="264"/>
        <v>0</v>
      </c>
      <c r="UEL116">
        <f t="shared" si="264"/>
        <v>0</v>
      </c>
      <c r="UEM116">
        <f t="shared" si="264"/>
        <v>0</v>
      </c>
      <c r="UEN116">
        <f t="shared" si="264"/>
        <v>0</v>
      </c>
      <c r="UEO116">
        <f t="shared" si="264"/>
        <v>0</v>
      </c>
      <c r="UEP116">
        <f t="shared" si="264"/>
        <v>0</v>
      </c>
      <c r="UEQ116">
        <f t="shared" si="264"/>
        <v>0</v>
      </c>
      <c r="UER116">
        <f t="shared" si="264"/>
        <v>0</v>
      </c>
      <c r="UES116">
        <f t="shared" si="264"/>
        <v>0</v>
      </c>
      <c r="UET116">
        <f t="shared" si="264"/>
        <v>0</v>
      </c>
      <c r="UEU116">
        <f t="shared" si="264"/>
        <v>0</v>
      </c>
      <c r="UEV116">
        <f t="shared" si="264"/>
        <v>0</v>
      </c>
      <c r="UEW116">
        <f t="shared" si="264"/>
        <v>0</v>
      </c>
      <c r="UEX116">
        <f t="shared" si="264"/>
        <v>0</v>
      </c>
      <c r="UEY116">
        <f t="shared" ref="UEY116:UHJ116" si="265">UEY11</f>
        <v>0</v>
      </c>
      <c r="UEZ116">
        <f t="shared" si="265"/>
        <v>0</v>
      </c>
      <c r="UFA116">
        <f t="shared" si="265"/>
        <v>0</v>
      </c>
      <c r="UFB116">
        <f t="shared" si="265"/>
        <v>0</v>
      </c>
      <c r="UFC116">
        <f t="shared" si="265"/>
        <v>0</v>
      </c>
      <c r="UFD116">
        <f t="shared" si="265"/>
        <v>0</v>
      </c>
      <c r="UFE116">
        <f t="shared" si="265"/>
        <v>0</v>
      </c>
      <c r="UFF116">
        <f t="shared" si="265"/>
        <v>0</v>
      </c>
      <c r="UFG116">
        <f t="shared" si="265"/>
        <v>0</v>
      </c>
      <c r="UFH116">
        <f t="shared" si="265"/>
        <v>0</v>
      </c>
      <c r="UFI116">
        <f t="shared" si="265"/>
        <v>0</v>
      </c>
      <c r="UFJ116">
        <f t="shared" si="265"/>
        <v>0</v>
      </c>
      <c r="UFK116">
        <f t="shared" si="265"/>
        <v>0</v>
      </c>
      <c r="UFL116">
        <f t="shared" si="265"/>
        <v>0</v>
      </c>
      <c r="UFM116">
        <f t="shared" si="265"/>
        <v>0</v>
      </c>
      <c r="UFN116">
        <f t="shared" si="265"/>
        <v>0</v>
      </c>
      <c r="UFO116">
        <f t="shared" si="265"/>
        <v>0</v>
      </c>
      <c r="UFP116">
        <f t="shared" si="265"/>
        <v>0</v>
      </c>
      <c r="UFQ116">
        <f t="shared" si="265"/>
        <v>0</v>
      </c>
      <c r="UFR116">
        <f t="shared" si="265"/>
        <v>0</v>
      </c>
      <c r="UFS116">
        <f t="shared" si="265"/>
        <v>0</v>
      </c>
      <c r="UFT116">
        <f t="shared" si="265"/>
        <v>0</v>
      </c>
      <c r="UFU116">
        <f t="shared" si="265"/>
        <v>0</v>
      </c>
      <c r="UFV116">
        <f t="shared" si="265"/>
        <v>0</v>
      </c>
      <c r="UFW116">
        <f t="shared" si="265"/>
        <v>0</v>
      </c>
      <c r="UFX116">
        <f t="shared" si="265"/>
        <v>0</v>
      </c>
      <c r="UFY116">
        <f t="shared" si="265"/>
        <v>0</v>
      </c>
      <c r="UFZ116">
        <f t="shared" si="265"/>
        <v>0</v>
      </c>
      <c r="UGA116">
        <f t="shared" si="265"/>
        <v>0</v>
      </c>
      <c r="UGB116">
        <f t="shared" si="265"/>
        <v>0</v>
      </c>
      <c r="UGC116">
        <f t="shared" si="265"/>
        <v>0</v>
      </c>
      <c r="UGD116">
        <f t="shared" si="265"/>
        <v>0</v>
      </c>
      <c r="UGE116">
        <f t="shared" si="265"/>
        <v>0</v>
      </c>
      <c r="UGF116">
        <f t="shared" si="265"/>
        <v>0</v>
      </c>
      <c r="UGG116">
        <f t="shared" si="265"/>
        <v>0</v>
      </c>
      <c r="UGH116">
        <f t="shared" si="265"/>
        <v>0</v>
      </c>
      <c r="UGI116">
        <f t="shared" si="265"/>
        <v>0</v>
      </c>
      <c r="UGJ116">
        <f t="shared" si="265"/>
        <v>0</v>
      </c>
      <c r="UGK116">
        <f t="shared" si="265"/>
        <v>0</v>
      </c>
      <c r="UGL116">
        <f t="shared" si="265"/>
        <v>0</v>
      </c>
      <c r="UGM116">
        <f t="shared" si="265"/>
        <v>0</v>
      </c>
      <c r="UGN116">
        <f t="shared" si="265"/>
        <v>0</v>
      </c>
      <c r="UGO116">
        <f t="shared" si="265"/>
        <v>0</v>
      </c>
      <c r="UGP116">
        <f t="shared" si="265"/>
        <v>0</v>
      </c>
      <c r="UGQ116">
        <f t="shared" si="265"/>
        <v>0</v>
      </c>
      <c r="UGR116">
        <f t="shared" si="265"/>
        <v>0</v>
      </c>
      <c r="UGS116">
        <f t="shared" si="265"/>
        <v>0</v>
      </c>
      <c r="UGT116">
        <f t="shared" si="265"/>
        <v>0</v>
      </c>
      <c r="UGU116">
        <f t="shared" si="265"/>
        <v>0</v>
      </c>
      <c r="UGV116">
        <f t="shared" si="265"/>
        <v>0</v>
      </c>
      <c r="UGW116">
        <f t="shared" si="265"/>
        <v>0</v>
      </c>
      <c r="UGX116">
        <f t="shared" si="265"/>
        <v>0</v>
      </c>
      <c r="UGY116">
        <f t="shared" si="265"/>
        <v>0</v>
      </c>
      <c r="UGZ116">
        <f t="shared" si="265"/>
        <v>0</v>
      </c>
      <c r="UHA116">
        <f t="shared" si="265"/>
        <v>0</v>
      </c>
      <c r="UHB116">
        <f t="shared" si="265"/>
        <v>0</v>
      </c>
      <c r="UHC116">
        <f t="shared" si="265"/>
        <v>0</v>
      </c>
      <c r="UHD116">
        <f t="shared" si="265"/>
        <v>0</v>
      </c>
      <c r="UHE116">
        <f t="shared" si="265"/>
        <v>0</v>
      </c>
      <c r="UHF116">
        <f t="shared" si="265"/>
        <v>0</v>
      </c>
      <c r="UHG116">
        <f t="shared" si="265"/>
        <v>0</v>
      </c>
      <c r="UHH116">
        <f t="shared" si="265"/>
        <v>0</v>
      </c>
      <c r="UHI116">
        <f t="shared" si="265"/>
        <v>0</v>
      </c>
      <c r="UHJ116">
        <f t="shared" si="265"/>
        <v>0</v>
      </c>
      <c r="UHK116">
        <f t="shared" ref="UHK116:UJV116" si="266">UHK11</f>
        <v>0</v>
      </c>
      <c r="UHL116">
        <f t="shared" si="266"/>
        <v>0</v>
      </c>
      <c r="UHM116">
        <f t="shared" si="266"/>
        <v>0</v>
      </c>
      <c r="UHN116">
        <f t="shared" si="266"/>
        <v>0</v>
      </c>
      <c r="UHO116">
        <f t="shared" si="266"/>
        <v>0</v>
      </c>
      <c r="UHP116">
        <f t="shared" si="266"/>
        <v>0</v>
      </c>
      <c r="UHQ116">
        <f t="shared" si="266"/>
        <v>0</v>
      </c>
      <c r="UHR116">
        <f t="shared" si="266"/>
        <v>0</v>
      </c>
      <c r="UHS116">
        <f t="shared" si="266"/>
        <v>0</v>
      </c>
      <c r="UHT116">
        <f t="shared" si="266"/>
        <v>0</v>
      </c>
      <c r="UHU116">
        <f t="shared" si="266"/>
        <v>0</v>
      </c>
      <c r="UHV116">
        <f t="shared" si="266"/>
        <v>0</v>
      </c>
      <c r="UHW116">
        <f t="shared" si="266"/>
        <v>0</v>
      </c>
      <c r="UHX116">
        <f t="shared" si="266"/>
        <v>0</v>
      </c>
      <c r="UHY116">
        <f t="shared" si="266"/>
        <v>0</v>
      </c>
      <c r="UHZ116">
        <f t="shared" si="266"/>
        <v>0</v>
      </c>
      <c r="UIA116">
        <f t="shared" si="266"/>
        <v>0</v>
      </c>
      <c r="UIB116">
        <f t="shared" si="266"/>
        <v>0</v>
      </c>
      <c r="UIC116">
        <f t="shared" si="266"/>
        <v>0</v>
      </c>
      <c r="UID116">
        <f t="shared" si="266"/>
        <v>0</v>
      </c>
      <c r="UIE116">
        <f t="shared" si="266"/>
        <v>0</v>
      </c>
      <c r="UIF116">
        <f t="shared" si="266"/>
        <v>0</v>
      </c>
      <c r="UIG116">
        <f t="shared" si="266"/>
        <v>0</v>
      </c>
      <c r="UIH116">
        <f t="shared" si="266"/>
        <v>0</v>
      </c>
      <c r="UII116">
        <f t="shared" si="266"/>
        <v>0</v>
      </c>
      <c r="UIJ116">
        <f t="shared" si="266"/>
        <v>0</v>
      </c>
      <c r="UIK116">
        <f t="shared" si="266"/>
        <v>0</v>
      </c>
      <c r="UIL116">
        <f t="shared" si="266"/>
        <v>0</v>
      </c>
      <c r="UIM116">
        <f t="shared" si="266"/>
        <v>0</v>
      </c>
      <c r="UIN116">
        <f t="shared" si="266"/>
        <v>0</v>
      </c>
      <c r="UIO116">
        <f t="shared" si="266"/>
        <v>0</v>
      </c>
      <c r="UIP116">
        <f t="shared" si="266"/>
        <v>0</v>
      </c>
      <c r="UIQ116">
        <f t="shared" si="266"/>
        <v>0</v>
      </c>
      <c r="UIR116">
        <f t="shared" si="266"/>
        <v>0</v>
      </c>
      <c r="UIS116">
        <f t="shared" si="266"/>
        <v>0</v>
      </c>
      <c r="UIT116">
        <f t="shared" si="266"/>
        <v>0</v>
      </c>
      <c r="UIU116">
        <f t="shared" si="266"/>
        <v>0</v>
      </c>
      <c r="UIV116">
        <f t="shared" si="266"/>
        <v>0</v>
      </c>
      <c r="UIW116">
        <f t="shared" si="266"/>
        <v>0</v>
      </c>
      <c r="UIX116">
        <f t="shared" si="266"/>
        <v>0</v>
      </c>
      <c r="UIY116">
        <f t="shared" si="266"/>
        <v>0</v>
      </c>
      <c r="UIZ116">
        <f t="shared" si="266"/>
        <v>0</v>
      </c>
      <c r="UJA116">
        <f t="shared" si="266"/>
        <v>0</v>
      </c>
      <c r="UJB116">
        <f t="shared" si="266"/>
        <v>0</v>
      </c>
      <c r="UJC116">
        <f t="shared" si="266"/>
        <v>0</v>
      </c>
      <c r="UJD116">
        <f t="shared" si="266"/>
        <v>0</v>
      </c>
      <c r="UJE116">
        <f t="shared" si="266"/>
        <v>0</v>
      </c>
      <c r="UJF116">
        <f t="shared" si="266"/>
        <v>0</v>
      </c>
      <c r="UJG116">
        <f t="shared" si="266"/>
        <v>0</v>
      </c>
      <c r="UJH116">
        <f t="shared" si="266"/>
        <v>0</v>
      </c>
      <c r="UJI116">
        <f t="shared" si="266"/>
        <v>0</v>
      </c>
      <c r="UJJ116">
        <f t="shared" si="266"/>
        <v>0</v>
      </c>
      <c r="UJK116">
        <f t="shared" si="266"/>
        <v>0</v>
      </c>
      <c r="UJL116">
        <f t="shared" si="266"/>
        <v>0</v>
      </c>
      <c r="UJM116">
        <f t="shared" si="266"/>
        <v>0</v>
      </c>
      <c r="UJN116">
        <f t="shared" si="266"/>
        <v>0</v>
      </c>
      <c r="UJO116">
        <f t="shared" si="266"/>
        <v>0</v>
      </c>
      <c r="UJP116">
        <f t="shared" si="266"/>
        <v>0</v>
      </c>
      <c r="UJQ116">
        <f t="shared" si="266"/>
        <v>0</v>
      </c>
      <c r="UJR116">
        <f t="shared" si="266"/>
        <v>0</v>
      </c>
      <c r="UJS116">
        <f t="shared" si="266"/>
        <v>0</v>
      </c>
      <c r="UJT116">
        <f t="shared" si="266"/>
        <v>0</v>
      </c>
      <c r="UJU116">
        <f t="shared" si="266"/>
        <v>0</v>
      </c>
      <c r="UJV116">
        <f t="shared" si="266"/>
        <v>0</v>
      </c>
      <c r="UJW116">
        <f t="shared" ref="UJW116:UMH116" si="267">UJW11</f>
        <v>0</v>
      </c>
      <c r="UJX116">
        <f t="shared" si="267"/>
        <v>0</v>
      </c>
      <c r="UJY116">
        <f t="shared" si="267"/>
        <v>0</v>
      </c>
      <c r="UJZ116">
        <f t="shared" si="267"/>
        <v>0</v>
      </c>
      <c r="UKA116">
        <f t="shared" si="267"/>
        <v>0</v>
      </c>
      <c r="UKB116">
        <f t="shared" si="267"/>
        <v>0</v>
      </c>
      <c r="UKC116">
        <f t="shared" si="267"/>
        <v>0</v>
      </c>
      <c r="UKD116">
        <f t="shared" si="267"/>
        <v>0</v>
      </c>
      <c r="UKE116">
        <f t="shared" si="267"/>
        <v>0</v>
      </c>
      <c r="UKF116">
        <f t="shared" si="267"/>
        <v>0</v>
      </c>
      <c r="UKG116">
        <f t="shared" si="267"/>
        <v>0</v>
      </c>
      <c r="UKH116">
        <f t="shared" si="267"/>
        <v>0</v>
      </c>
      <c r="UKI116">
        <f t="shared" si="267"/>
        <v>0</v>
      </c>
      <c r="UKJ116">
        <f t="shared" si="267"/>
        <v>0</v>
      </c>
      <c r="UKK116">
        <f t="shared" si="267"/>
        <v>0</v>
      </c>
      <c r="UKL116">
        <f t="shared" si="267"/>
        <v>0</v>
      </c>
      <c r="UKM116">
        <f t="shared" si="267"/>
        <v>0</v>
      </c>
      <c r="UKN116">
        <f t="shared" si="267"/>
        <v>0</v>
      </c>
      <c r="UKO116">
        <f t="shared" si="267"/>
        <v>0</v>
      </c>
      <c r="UKP116">
        <f t="shared" si="267"/>
        <v>0</v>
      </c>
      <c r="UKQ116">
        <f t="shared" si="267"/>
        <v>0</v>
      </c>
      <c r="UKR116">
        <f t="shared" si="267"/>
        <v>0</v>
      </c>
      <c r="UKS116">
        <f t="shared" si="267"/>
        <v>0</v>
      </c>
      <c r="UKT116">
        <f t="shared" si="267"/>
        <v>0</v>
      </c>
      <c r="UKU116">
        <f t="shared" si="267"/>
        <v>0</v>
      </c>
      <c r="UKV116">
        <f t="shared" si="267"/>
        <v>0</v>
      </c>
      <c r="UKW116">
        <f t="shared" si="267"/>
        <v>0</v>
      </c>
      <c r="UKX116">
        <f t="shared" si="267"/>
        <v>0</v>
      </c>
      <c r="UKY116">
        <f t="shared" si="267"/>
        <v>0</v>
      </c>
      <c r="UKZ116">
        <f t="shared" si="267"/>
        <v>0</v>
      </c>
      <c r="ULA116">
        <f t="shared" si="267"/>
        <v>0</v>
      </c>
      <c r="ULB116">
        <f t="shared" si="267"/>
        <v>0</v>
      </c>
      <c r="ULC116">
        <f t="shared" si="267"/>
        <v>0</v>
      </c>
      <c r="ULD116">
        <f t="shared" si="267"/>
        <v>0</v>
      </c>
      <c r="ULE116">
        <f t="shared" si="267"/>
        <v>0</v>
      </c>
      <c r="ULF116">
        <f t="shared" si="267"/>
        <v>0</v>
      </c>
      <c r="ULG116">
        <f t="shared" si="267"/>
        <v>0</v>
      </c>
      <c r="ULH116">
        <f t="shared" si="267"/>
        <v>0</v>
      </c>
      <c r="ULI116">
        <f t="shared" si="267"/>
        <v>0</v>
      </c>
      <c r="ULJ116">
        <f t="shared" si="267"/>
        <v>0</v>
      </c>
      <c r="ULK116">
        <f t="shared" si="267"/>
        <v>0</v>
      </c>
      <c r="ULL116">
        <f t="shared" si="267"/>
        <v>0</v>
      </c>
      <c r="ULM116">
        <f t="shared" si="267"/>
        <v>0</v>
      </c>
      <c r="ULN116">
        <f t="shared" si="267"/>
        <v>0</v>
      </c>
      <c r="ULO116">
        <f t="shared" si="267"/>
        <v>0</v>
      </c>
      <c r="ULP116">
        <f t="shared" si="267"/>
        <v>0</v>
      </c>
      <c r="ULQ116">
        <f t="shared" si="267"/>
        <v>0</v>
      </c>
      <c r="ULR116">
        <f t="shared" si="267"/>
        <v>0</v>
      </c>
      <c r="ULS116">
        <f t="shared" si="267"/>
        <v>0</v>
      </c>
      <c r="ULT116">
        <f t="shared" si="267"/>
        <v>0</v>
      </c>
      <c r="ULU116">
        <f t="shared" si="267"/>
        <v>0</v>
      </c>
      <c r="ULV116">
        <f t="shared" si="267"/>
        <v>0</v>
      </c>
      <c r="ULW116">
        <f t="shared" si="267"/>
        <v>0</v>
      </c>
      <c r="ULX116">
        <f t="shared" si="267"/>
        <v>0</v>
      </c>
      <c r="ULY116">
        <f t="shared" si="267"/>
        <v>0</v>
      </c>
      <c r="ULZ116">
        <f t="shared" si="267"/>
        <v>0</v>
      </c>
      <c r="UMA116">
        <f t="shared" si="267"/>
        <v>0</v>
      </c>
      <c r="UMB116">
        <f t="shared" si="267"/>
        <v>0</v>
      </c>
      <c r="UMC116">
        <f t="shared" si="267"/>
        <v>0</v>
      </c>
      <c r="UMD116">
        <f t="shared" si="267"/>
        <v>0</v>
      </c>
      <c r="UME116">
        <f t="shared" si="267"/>
        <v>0</v>
      </c>
      <c r="UMF116">
        <f t="shared" si="267"/>
        <v>0</v>
      </c>
      <c r="UMG116">
        <f t="shared" si="267"/>
        <v>0</v>
      </c>
      <c r="UMH116">
        <f t="shared" si="267"/>
        <v>0</v>
      </c>
      <c r="UMI116">
        <f t="shared" ref="UMI116:UOT116" si="268">UMI11</f>
        <v>0</v>
      </c>
      <c r="UMJ116">
        <f t="shared" si="268"/>
        <v>0</v>
      </c>
      <c r="UMK116">
        <f t="shared" si="268"/>
        <v>0</v>
      </c>
      <c r="UML116">
        <f t="shared" si="268"/>
        <v>0</v>
      </c>
      <c r="UMM116">
        <f t="shared" si="268"/>
        <v>0</v>
      </c>
      <c r="UMN116">
        <f t="shared" si="268"/>
        <v>0</v>
      </c>
      <c r="UMO116">
        <f t="shared" si="268"/>
        <v>0</v>
      </c>
      <c r="UMP116">
        <f t="shared" si="268"/>
        <v>0</v>
      </c>
      <c r="UMQ116">
        <f t="shared" si="268"/>
        <v>0</v>
      </c>
      <c r="UMR116">
        <f t="shared" si="268"/>
        <v>0</v>
      </c>
      <c r="UMS116">
        <f t="shared" si="268"/>
        <v>0</v>
      </c>
      <c r="UMT116">
        <f t="shared" si="268"/>
        <v>0</v>
      </c>
      <c r="UMU116">
        <f t="shared" si="268"/>
        <v>0</v>
      </c>
      <c r="UMV116">
        <f t="shared" si="268"/>
        <v>0</v>
      </c>
      <c r="UMW116">
        <f t="shared" si="268"/>
        <v>0</v>
      </c>
      <c r="UMX116">
        <f t="shared" si="268"/>
        <v>0</v>
      </c>
      <c r="UMY116">
        <f t="shared" si="268"/>
        <v>0</v>
      </c>
      <c r="UMZ116">
        <f t="shared" si="268"/>
        <v>0</v>
      </c>
      <c r="UNA116">
        <f t="shared" si="268"/>
        <v>0</v>
      </c>
      <c r="UNB116">
        <f t="shared" si="268"/>
        <v>0</v>
      </c>
      <c r="UNC116">
        <f t="shared" si="268"/>
        <v>0</v>
      </c>
      <c r="UND116">
        <f t="shared" si="268"/>
        <v>0</v>
      </c>
      <c r="UNE116">
        <f t="shared" si="268"/>
        <v>0</v>
      </c>
      <c r="UNF116">
        <f t="shared" si="268"/>
        <v>0</v>
      </c>
      <c r="UNG116">
        <f t="shared" si="268"/>
        <v>0</v>
      </c>
      <c r="UNH116">
        <f t="shared" si="268"/>
        <v>0</v>
      </c>
      <c r="UNI116">
        <f t="shared" si="268"/>
        <v>0</v>
      </c>
      <c r="UNJ116">
        <f t="shared" si="268"/>
        <v>0</v>
      </c>
      <c r="UNK116">
        <f t="shared" si="268"/>
        <v>0</v>
      </c>
      <c r="UNL116">
        <f t="shared" si="268"/>
        <v>0</v>
      </c>
      <c r="UNM116">
        <f t="shared" si="268"/>
        <v>0</v>
      </c>
      <c r="UNN116">
        <f t="shared" si="268"/>
        <v>0</v>
      </c>
      <c r="UNO116">
        <f t="shared" si="268"/>
        <v>0</v>
      </c>
      <c r="UNP116">
        <f t="shared" si="268"/>
        <v>0</v>
      </c>
      <c r="UNQ116">
        <f t="shared" si="268"/>
        <v>0</v>
      </c>
      <c r="UNR116">
        <f t="shared" si="268"/>
        <v>0</v>
      </c>
      <c r="UNS116">
        <f t="shared" si="268"/>
        <v>0</v>
      </c>
      <c r="UNT116">
        <f t="shared" si="268"/>
        <v>0</v>
      </c>
      <c r="UNU116">
        <f t="shared" si="268"/>
        <v>0</v>
      </c>
      <c r="UNV116">
        <f t="shared" si="268"/>
        <v>0</v>
      </c>
      <c r="UNW116">
        <f t="shared" si="268"/>
        <v>0</v>
      </c>
      <c r="UNX116">
        <f t="shared" si="268"/>
        <v>0</v>
      </c>
      <c r="UNY116">
        <f t="shared" si="268"/>
        <v>0</v>
      </c>
      <c r="UNZ116">
        <f t="shared" si="268"/>
        <v>0</v>
      </c>
      <c r="UOA116">
        <f t="shared" si="268"/>
        <v>0</v>
      </c>
      <c r="UOB116">
        <f t="shared" si="268"/>
        <v>0</v>
      </c>
      <c r="UOC116">
        <f t="shared" si="268"/>
        <v>0</v>
      </c>
      <c r="UOD116">
        <f t="shared" si="268"/>
        <v>0</v>
      </c>
      <c r="UOE116">
        <f t="shared" si="268"/>
        <v>0</v>
      </c>
      <c r="UOF116">
        <f t="shared" si="268"/>
        <v>0</v>
      </c>
      <c r="UOG116">
        <f t="shared" si="268"/>
        <v>0</v>
      </c>
      <c r="UOH116">
        <f t="shared" si="268"/>
        <v>0</v>
      </c>
      <c r="UOI116">
        <f t="shared" si="268"/>
        <v>0</v>
      </c>
      <c r="UOJ116">
        <f t="shared" si="268"/>
        <v>0</v>
      </c>
      <c r="UOK116">
        <f t="shared" si="268"/>
        <v>0</v>
      </c>
      <c r="UOL116">
        <f t="shared" si="268"/>
        <v>0</v>
      </c>
      <c r="UOM116">
        <f t="shared" si="268"/>
        <v>0</v>
      </c>
      <c r="UON116">
        <f t="shared" si="268"/>
        <v>0</v>
      </c>
      <c r="UOO116">
        <f t="shared" si="268"/>
        <v>0</v>
      </c>
      <c r="UOP116">
        <f t="shared" si="268"/>
        <v>0</v>
      </c>
      <c r="UOQ116">
        <f t="shared" si="268"/>
        <v>0</v>
      </c>
      <c r="UOR116">
        <f t="shared" si="268"/>
        <v>0</v>
      </c>
      <c r="UOS116">
        <f t="shared" si="268"/>
        <v>0</v>
      </c>
      <c r="UOT116">
        <f t="shared" si="268"/>
        <v>0</v>
      </c>
      <c r="UOU116">
        <f t="shared" ref="UOU116:URF116" si="269">UOU11</f>
        <v>0</v>
      </c>
      <c r="UOV116">
        <f t="shared" si="269"/>
        <v>0</v>
      </c>
      <c r="UOW116">
        <f t="shared" si="269"/>
        <v>0</v>
      </c>
      <c r="UOX116">
        <f t="shared" si="269"/>
        <v>0</v>
      </c>
      <c r="UOY116">
        <f t="shared" si="269"/>
        <v>0</v>
      </c>
      <c r="UOZ116">
        <f t="shared" si="269"/>
        <v>0</v>
      </c>
      <c r="UPA116">
        <f t="shared" si="269"/>
        <v>0</v>
      </c>
      <c r="UPB116">
        <f t="shared" si="269"/>
        <v>0</v>
      </c>
      <c r="UPC116">
        <f t="shared" si="269"/>
        <v>0</v>
      </c>
      <c r="UPD116">
        <f t="shared" si="269"/>
        <v>0</v>
      </c>
      <c r="UPE116">
        <f t="shared" si="269"/>
        <v>0</v>
      </c>
      <c r="UPF116">
        <f t="shared" si="269"/>
        <v>0</v>
      </c>
      <c r="UPG116">
        <f t="shared" si="269"/>
        <v>0</v>
      </c>
      <c r="UPH116">
        <f t="shared" si="269"/>
        <v>0</v>
      </c>
      <c r="UPI116">
        <f t="shared" si="269"/>
        <v>0</v>
      </c>
      <c r="UPJ116">
        <f t="shared" si="269"/>
        <v>0</v>
      </c>
      <c r="UPK116">
        <f t="shared" si="269"/>
        <v>0</v>
      </c>
      <c r="UPL116">
        <f t="shared" si="269"/>
        <v>0</v>
      </c>
      <c r="UPM116">
        <f t="shared" si="269"/>
        <v>0</v>
      </c>
      <c r="UPN116">
        <f t="shared" si="269"/>
        <v>0</v>
      </c>
      <c r="UPO116">
        <f t="shared" si="269"/>
        <v>0</v>
      </c>
      <c r="UPP116">
        <f t="shared" si="269"/>
        <v>0</v>
      </c>
      <c r="UPQ116">
        <f t="shared" si="269"/>
        <v>0</v>
      </c>
      <c r="UPR116">
        <f t="shared" si="269"/>
        <v>0</v>
      </c>
      <c r="UPS116">
        <f t="shared" si="269"/>
        <v>0</v>
      </c>
      <c r="UPT116">
        <f t="shared" si="269"/>
        <v>0</v>
      </c>
      <c r="UPU116">
        <f t="shared" si="269"/>
        <v>0</v>
      </c>
      <c r="UPV116">
        <f t="shared" si="269"/>
        <v>0</v>
      </c>
      <c r="UPW116">
        <f t="shared" si="269"/>
        <v>0</v>
      </c>
      <c r="UPX116">
        <f t="shared" si="269"/>
        <v>0</v>
      </c>
      <c r="UPY116">
        <f t="shared" si="269"/>
        <v>0</v>
      </c>
      <c r="UPZ116">
        <f t="shared" si="269"/>
        <v>0</v>
      </c>
      <c r="UQA116">
        <f t="shared" si="269"/>
        <v>0</v>
      </c>
      <c r="UQB116">
        <f t="shared" si="269"/>
        <v>0</v>
      </c>
      <c r="UQC116">
        <f t="shared" si="269"/>
        <v>0</v>
      </c>
      <c r="UQD116">
        <f t="shared" si="269"/>
        <v>0</v>
      </c>
      <c r="UQE116">
        <f t="shared" si="269"/>
        <v>0</v>
      </c>
      <c r="UQF116">
        <f t="shared" si="269"/>
        <v>0</v>
      </c>
      <c r="UQG116">
        <f t="shared" si="269"/>
        <v>0</v>
      </c>
      <c r="UQH116">
        <f t="shared" si="269"/>
        <v>0</v>
      </c>
      <c r="UQI116">
        <f t="shared" si="269"/>
        <v>0</v>
      </c>
      <c r="UQJ116">
        <f t="shared" si="269"/>
        <v>0</v>
      </c>
      <c r="UQK116">
        <f t="shared" si="269"/>
        <v>0</v>
      </c>
      <c r="UQL116">
        <f t="shared" si="269"/>
        <v>0</v>
      </c>
      <c r="UQM116">
        <f t="shared" si="269"/>
        <v>0</v>
      </c>
      <c r="UQN116">
        <f t="shared" si="269"/>
        <v>0</v>
      </c>
      <c r="UQO116">
        <f t="shared" si="269"/>
        <v>0</v>
      </c>
      <c r="UQP116">
        <f t="shared" si="269"/>
        <v>0</v>
      </c>
      <c r="UQQ116">
        <f t="shared" si="269"/>
        <v>0</v>
      </c>
      <c r="UQR116">
        <f t="shared" si="269"/>
        <v>0</v>
      </c>
      <c r="UQS116">
        <f t="shared" si="269"/>
        <v>0</v>
      </c>
      <c r="UQT116">
        <f t="shared" si="269"/>
        <v>0</v>
      </c>
      <c r="UQU116">
        <f t="shared" si="269"/>
        <v>0</v>
      </c>
      <c r="UQV116">
        <f t="shared" si="269"/>
        <v>0</v>
      </c>
      <c r="UQW116">
        <f t="shared" si="269"/>
        <v>0</v>
      </c>
      <c r="UQX116">
        <f t="shared" si="269"/>
        <v>0</v>
      </c>
      <c r="UQY116">
        <f t="shared" si="269"/>
        <v>0</v>
      </c>
      <c r="UQZ116">
        <f t="shared" si="269"/>
        <v>0</v>
      </c>
      <c r="URA116">
        <f t="shared" si="269"/>
        <v>0</v>
      </c>
      <c r="URB116">
        <f t="shared" si="269"/>
        <v>0</v>
      </c>
      <c r="URC116">
        <f t="shared" si="269"/>
        <v>0</v>
      </c>
      <c r="URD116">
        <f t="shared" si="269"/>
        <v>0</v>
      </c>
      <c r="URE116">
        <f t="shared" si="269"/>
        <v>0</v>
      </c>
      <c r="URF116">
        <f t="shared" si="269"/>
        <v>0</v>
      </c>
      <c r="URG116">
        <f t="shared" ref="URG116:UTR116" si="270">URG11</f>
        <v>0</v>
      </c>
      <c r="URH116">
        <f t="shared" si="270"/>
        <v>0</v>
      </c>
      <c r="URI116">
        <f t="shared" si="270"/>
        <v>0</v>
      </c>
      <c r="URJ116">
        <f t="shared" si="270"/>
        <v>0</v>
      </c>
      <c r="URK116">
        <f t="shared" si="270"/>
        <v>0</v>
      </c>
      <c r="URL116">
        <f t="shared" si="270"/>
        <v>0</v>
      </c>
      <c r="URM116">
        <f t="shared" si="270"/>
        <v>0</v>
      </c>
      <c r="URN116">
        <f t="shared" si="270"/>
        <v>0</v>
      </c>
      <c r="URO116">
        <f t="shared" si="270"/>
        <v>0</v>
      </c>
      <c r="URP116">
        <f t="shared" si="270"/>
        <v>0</v>
      </c>
      <c r="URQ116">
        <f t="shared" si="270"/>
        <v>0</v>
      </c>
      <c r="URR116">
        <f t="shared" si="270"/>
        <v>0</v>
      </c>
      <c r="URS116">
        <f t="shared" si="270"/>
        <v>0</v>
      </c>
      <c r="URT116">
        <f t="shared" si="270"/>
        <v>0</v>
      </c>
      <c r="URU116">
        <f t="shared" si="270"/>
        <v>0</v>
      </c>
      <c r="URV116">
        <f t="shared" si="270"/>
        <v>0</v>
      </c>
      <c r="URW116">
        <f t="shared" si="270"/>
        <v>0</v>
      </c>
      <c r="URX116">
        <f t="shared" si="270"/>
        <v>0</v>
      </c>
      <c r="URY116">
        <f t="shared" si="270"/>
        <v>0</v>
      </c>
      <c r="URZ116">
        <f t="shared" si="270"/>
        <v>0</v>
      </c>
      <c r="USA116">
        <f t="shared" si="270"/>
        <v>0</v>
      </c>
      <c r="USB116">
        <f t="shared" si="270"/>
        <v>0</v>
      </c>
      <c r="USC116">
        <f t="shared" si="270"/>
        <v>0</v>
      </c>
      <c r="USD116">
        <f t="shared" si="270"/>
        <v>0</v>
      </c>
      <c r="USE116">
        <f t="shared" si="270"/>
        <v>0</v>
      </c>
      <c r="USF116">
        <f t="shared" si="270"/>
        <v>0</v>
      </c>
      <c r="USG116">
        <f t="shared" si="270"/>
        <v>0</v>
      </c>
      <c r="USH116">
        <f t="shared" si="270"/>
        <v>0</v>
      </c>
      <c r="USI116">
        <f t="shared" si="270"/>
        <v>0</v>
      </c>
      <c r="USJ116">
        <f t="shared" si="270"/>
        <v>0</v>
      </c>
      <c r="USK116">
        <f t="shared" si="270"/>
        <v>0</v>
      </c>
      <c r="USL116">
        <f t="shared" si="270"/>
        <v>0</v>
      </c>
      <c r="USM116">
        <f t="shared" si="270"/>
        <v>0</v>
      </c>
      <c r="USN116">
        <f t="shared" si="270"/>
        <v>0</v>
      </c>
      <c r="USO116">
        <f t="shared" si="270"/>
        <v>0</v>
      </c>
      <c r="USP116">
        <f t="shared" si="270"/>
        <v>0</v>
      </c>
      <c r="USQ116">
        <f t="shared" si="270"/>
        <v>0</v>
      </c>
      <c r="USR116">
        <f t="shared" si="270"/>
        <v>0</v>
      </c>
      <c r="USS116">
        <f t="shared" si="270"/>
        <v>0</v>
      </c>
      <c r="UST116">
        <f t="shared" si="270"/>
        <v>0</v>
      </c>
      <c r="USU116">
        <f t="shared" si="270"/>
        <v>0</v>
      </c>
      <c r="USV116">
        <f t="shared" si="270"/>
        <v>0</v>
      </c>
      <c r="USW116">
        <f t="shared" si="270"/>
        <v>0</v>
      </c>
      <c r="USX116">
        <f t="shared" si="270"/>
        <v>0</v>
      </c>
      <c r="USY116">
        <f t="shared" si="270"/>
        <v>0</v>
      </c>
      <c r="USZ116">
        <f t="shared" si="270"/>
        <v>0</v>
      </c>
      <c r="UTA116">
        <f t="shared" si="270"/>
        <v>0</v>
      </c>
      <c r="UTB116">
        <f t="shared" si="270"/>
        <v>0</v>
      </c>
      <c r="UTC116">
        <f t="shared" si="270"/>
        <v>0</v>
      </c>
      <c r="UTD116">
        <f t="shared" si="270"/>
        <v>0</v>
      </c>
      <c r="UTE116">
        <f t="shared" si="270"/>
        <v>0</v>
      </c>
      <c r="UTF116">
        <f t="shared" si="270"/>
        <v>0</v>
      </c>
      <c r="UTG116">
        <f t="shared" si="270"/>
        <v>0</v>
      </c>
      <c r="UTH116">
        <f t="shared" si="270"/>
        <v>0</v>
      </c>
      <c r="UTI116">
        <f t="shared" si="270"/>
        <v>0</v>
      </c>
      <c r="UTJ116">
        <f t="shared" si="270"/>
        <v>0</v>
      </c>
      <c r="UTK116">
        <f t="shared" si="270"/>
        <v>0</v>
      </c>
      <c r="UTL116">
        <f t="shared" si="270"/>
        <v>0</v>
      </c>
      <c r="UTM116">
        <f t="shared" si="270"/>
        <v>0</v>
      </c>
      <c r="UTN116">
        <f t="shared" si="270"/>
        <v>0</v>
      </c>
      <c r="UTO116">
        <f t="shared" si="270"/>
        <v>0</v>
      </c>
      <c r="UTP116">
        <f t="shared" si="270"/>
        <v>0</v>
      </c>
      <c r="UTQ116">
        <f t="shared" si="270"/>
        <v>0</v>
      </c>
      <c r="UTR116">
        <f t="shared" si="270"/>
        <v>0</v>
      </c>
      <c r="UTS116">
        <f t="shared" ref="UTS116:UWD116" si="271">UTS11</f>
        <v>0</v>
      </c>
      <c r="UTT116">
        <f t="shared" si="271"/>
        <v>0</v>
      </c>
      <c r="UTU116">
        <f t="shared" si="271"/>
        <v>0</v>
      </c>
      <c r="UTV116">
        <f t="shared" si="271"/>
        <v>0</v>
      </c>
      <c r="UTW116">
        <f t="shared" si="271"/>
        <v>0</v>
      </c>
      <c r="UTX116">
        <f t="shared" si="271"/>
        <v>0</v>
      </c>
      <c r="UTY116">
        <f t="shared" si="271"/>
        <v>0</v>
      </c>
      <c r="UTZ116">
        <f t="shared" si="271"/>
        <v>0</v>
      </c>
      <c r="UUA116">
        <f t="shared" si="271"/>
        <v>0</v>
      </c>
      <c r="UUB116">
        <f t="shared" si="271"/>
        <v>0</v>
      </c>
      <c r="UUC116">
        <f t="shared" si="271"/>
        <v>0</v>
      </c>
      <c r="UUD116">
        <f t="shared" si="271"/>
        <v>0</v>
      </c>
      <c r="UUE116">
        <f t="shared" si="271"/>
        <v>0</v>
      </c>
      <c r="UUF116">
        <f t="shared" si="271"/>
        <v>0</v>
      </c>
      <c r="UUG116">
        <f t="shared" si="271"/>
        <v>0</v>
      </c>
      <c r="UUH116">
        <f t="shared" si="271"/>
        <v>0</v>
      </c>
      <c r="UUI116">
        <f t="shared" si="271"/>
        <v>0</v>
      </c>
      <c r="UUJ116">
        <f t="shared" si="271"/>
        <v>0</v>
      </c>
      <c r="UUK116">
        <f t="shared" si="271"/>
        <v>0</v>
      </c>
      <c r="UUL116">
        <f t="shared" si="271"/>
        <v>0</v>
      </c>
      <c r="UUM116">
        <f t="shared" si="271"/>
        <v>0</v>
      </c>
      <c r="UUN116">
        <f t="shared" si="271"/>
        <v>0</v>
      </c>
      <c r="UUO116">
        <f t="shared" si="271"/>
        <v>0</v>
      </c>
      <c r="UUP116">
        <f t="shared" si="271"/>
        <v>0</v>
      </c>
      <c r="UUQ116">
        <f t="shared" si="271"/>
        <v>0</v>
      </c>
      <c r="UUR116">
        <f t="shared" si="271"/>
        <v>0</v>
      </c>
      <c r="UUS116">
        <f t="shared" si="271"/>
        <v>0</v>
      </c>
      <c r="UUT116">
        <f t="shared" si="271"/>
        <v>0</v>
      </c>
      <c r="UUU116">
        <f t="shared" si="271"/>
        <v>0</v>
      </c>
      <c r="UUV116">
        <f t="shared" si="271"/>
        <v>0</v>
      </c>
      <c r="UUW116">
        <f t="shared" si="271"/>
        <v>0</v>
      </c>
      <c r="UUX116">
        <f t="shared" si="271"/>
        <v>0</v>
      </c>
      <c r="UUY116">
        <f t="shared" si="271"/>
        <v>0</v>
      </c>
      <c r="UUZ116">
        <f t="shared" si="271"/>
        <v>0</v>
      </c>
      <c r="UVA116">
        <f t="shared" si="271"/>
        <v>0</v>
      </c>
      <c r="UVB116">
        <f t="shared" si="271"/>
        <v>0</v>
      </c>
      <c r="UVC116">
        <f t="shared" si="271"/>
        <v>0</v>
      </c>
      <c r="UVD116">
        <f t="shared" si="271"/>
        <v>0</v>
      </c>
      <c r="UVE116">
        <f t="shared" si="271"/>
        <v>0</v>
      </c>
      <c r="UVF116">
        <f t="shared" si="271"/>
        <v>0</v>
      </c>
      <c r="UVG116">
        <f t="shared" si="271"/>
        <v>0</v>
      </c>
      <c r="UVH116">
        <f t="shared" si="271"/>
        <v>0</v>
      </c>
      <c r="UVI116">
        <f t="shared" si="271"/>
        <v>0</v>
      </c>
      <c r="UVJ116">
        <f t="shared" si="271"/>
        <v>0</v>
      </c>
      <c r="UVK116">
        <f t="shared" si="271"/>
        <v>0</v>
      </c>
      <c r="UVL116">
        <f t="shared" si="271"/>
        <v>0</v>
      </c>
      <c r="UVM116">
        <f t="shared" si="271"/>
        <v>0</v>
      </c>
      <c r="UVN116">
        <f t="shared" si="271"/>
        <v>0</v>
      </c>
      <c r="UVO116">
        <f t="shared" si="271"/>
        <v>0</v>
      </c>
      <c r="UVP116">
        <f t="shared" si="271"/>
        <v>0</v>
      </c>
      <c r="UVQ116">
        <f t="shared" si="271"/>
        <v>0</v>
      </c>
      <c r="UVR116">
        <f t="shared" si="271"/>
        <v>0</v>
      </c>
      <c r="UVS116">
        <f t="shared" si="271"/>
        <v>0</v>
      </c>
      <c r="UVT116">
        <f t="shared" si="271"/>
        <v>0</v>
      </c>
      <c r="UVU116">
        <f t="shared" si="271"/>
        <v>0</v>
      </c>
      <c r="UVV116">
        <f t="shared" si="271"/>
        <v>0</v>
      </c>
      <c r="UVW116">
        <f t="shared" si="271"/>
        <v>0</v>
      </c>
      <c r="UVX116">
        <f t="shared" si="271"/>
        <v>0</v>
      </c>
      <c r="UVY116">
        <f t="shared" si="271"/>
        <v>0</v>
      </c>
      <c r="UVZ116">
        <f t="shared" si="271"/>
        <v>0</v>
      </c>
      <c r="UWA116">
        <f t="shared" si="271"/>
        <v>0</v>
      </c>
      <c r="UWB116">
        <f t="shared" si="271"/>
        <v>0</v>
      </c>
      <c r="UWC116">
        <f t="shared" si="271"/>
        <v>0</v>
      </c>
      <c r="UWD116">
        <f t="shared" si="271"/>
        <v>0</v>
      </c>
      <c r="UWE116">
        <f t="shared" ref="UWE116:UYP116" si="272">UWE11</f>
        <v>0</v>
      </c>
      <c r="UWF116">
        <f t="shared" si="272"/>
        <v>0</v>
      </c>
      <c r="UWG116">
        <f t="shared" si="272"/>
        <v>0</v>
      </c>
      <c r="UWH116">
        <f t="shared" si="272"/>
        <v>0</v>
      </c>
      <c r="UWI116">
        <f t="shared" si="272"/>
        <v>0</v>
      </c>
      <c r="UWJ116">
        <f t="shared" si="272"/>
        <v>0</v>
      </c>
      <c r="UWK116">
        <f t="shared" si="272"/>
        <v>0</v>
      </c>
      <c r="UWL116">
        <f t="shared" si="272"/>
        <v>0</v>
      </c>
      <c r="UWM116">
        <f t="shared" si="272"/>
        <v>0</v>
      </c>
      <c r="UWN116">
        <f t="shared" si="272"/>
        <v>0</v>
      </c>
      <c r="UWO116">
        <f t="shared" si="272"/>
        <v>0</v>
      </c>
      <c r="UWP116">
        <f t="shared" si="272"/>
        <v>0</v>
      </c>
      <c r="UWQ116">
        <f t="shared" si="272"/>
        <v>0</v>
      </c>
      <c r="UWR116">
        <f t="shared" si="272"/>
        <v>0</v>
      </c>
      <c r="UWS116">
        <f t="shared" si="272"/>
        <v>0</v>
      </c>
      <c r="UWT116">
        <f t="shared" si="272"/>
        <v>0</v>
      </c>
      <c r="UWU116">
        <f t="shared" si="272"/>
        <v>0</v>
      </c>
      <c r="UWV116">
        <f t="shared" si="272"/>
        <v>0</v>
      </c>
      <c r="UWW116">
        <f t="shared" si="272"/>
        <v>0</v>
      </c>
      <c r="UWX116">
        <f t="shared" si="272"/>
        <v>0</v>
      </c>
      <c r="UWY116">
        <f t="shared" si="272"/>
        <v>0</v>
      </c>
      <c r="UWZ116">
        <f t="shared" si="272"/>
        <v>0</v>
      </c>
      <c r="UXA116">
        <f t="shared" si="272"/>
        <v>0</v>
      </c>
      <c r="UXB116">
        <f t="shared" si="272"/>
        <v>0</v>
      </c>
      <c r="UXC116">
        <f t="shared" si="272"/>
        <v>0</v>
      </c>
      <c r="UXD116">
        <f t="shared" si="272"/>
        <v>0</v>
      </c>
      <c r="UXE116">
        <f t="shared" si="272"/>
        <v>0</v>
      </c>
      <c r="UXF116">
        <f t="shared" si="272"/>
        <v>0</v>
      </c>
      <c r="UXG116">
        <f t="shared" si="272"/>
        <v>0</v>
      </c>
      <c r="UXH116">
        <f t="shared" si="272"/>
        <v>0</v>
      </c>
      <c r="UXI116">
        <f t="shared" si="272"/>
        <v>0</v>
      </c>
      <c r="UXJ116">
        <f t="shared" si="272"/>
        <v>0</v>
      </c>
      <c r="UXK116">
        <f t="shared" si="272"/>
        <v>0</v>
      </c>
      <c r="UXL116">
        <f t="shared" si="272"/>
        <v>0</v>
      </c>
      <c r="UXM116">
        <f t="shared" si="272"/>
        <v>0</v>
      </c>
      <c r="UXN116">
        <f t="shared" si="272"/>
        <v>0</v>
      </c>
      <c r="UXO116">
        <f t="shared" si="272"/>
        <v>0</v>
      </c>
      <c r="UXP116">
        <f t="shared" si="272"/>
        <v>0</v>
      </c>
      <c r="UXQ116">
        <f t="shared" si="272"/>
        <v>0</v>
      </c>
      <c r="UXR116">
        <f t="shared" si="272"/>
        <v>0</v>
      </c>
      <c r="UXS116">
        <f t="shared" si="272"/>
        <v>0</v>
      </c>
      <c r="UXT116">
        <f t="shared" si="272"/>
        <v>0</v>
      </c>
      <c r="UXU116">
        <f t="shared" si="272"/>
        <v>0</v>
      </c>
      <c r="UXV116">
        <f t="shared" si="272"/>
        <v>0</v>
      </c>
      <c r="UXW116">
        <f t="shared" si="272"/>
        <v>0</v>
      </c>
      <c r="UXX116">
        <f t="shared" si="272"/>
        <v>0</v>
      </c>
      <c r="UXY116">
        <f t="shared" si="272"/>
        <v>0</v>
      </c>
      <c r="UXZ116">
        <f t="shared" si="272"/>
        <v>0</v>
      </c>
      <c r="UYA116">
        <f t="shared" si="272"/>
        <v>0</v>
      </c>
      <c r="UYB116">
        <f t="shared" si="272"/>
        <v>0</v>
      </c>
      <c r="UYC116">
        <f t="shared" si="272"/>
        <v>0</v>
      </c>
      <c r="UYD116">
        <f t="shared" si="272"/>
        <v>0</v>
      </c>
      <c r="UYE116">
        <f t="shared" si="272"/>
        <v>0</v>
      </c>
      <c r="UYF116">
        <f t="shared" si="272"/>
        <v>0</v>
      </c>
      <c r="UYG116">
        <f t="shared" si="272"/>
        <v>0</v>
      </c>
      <c r="UYH116">
        <f t="shared" si="272"/>
        <v>0</v>
      </c>
      <c r="UYI116">
        <f t="shared" si="272"/>
        <v>0</v>
      </c>
      <c r="UYJ116">
        <f t="shared" si="272"/>
        <v>0</v>
      </c>
      <c r="UYK116">
        <f t="shared" si="272"/>
        <v>0</v>
      </c>
      <c r="UYL116">
        <f t="shared" si="272"/>
        <v>0</v>
      </c>
      <c r="UYM116">
        <f t="shared" si="272"/>
        <v>0</v>
      </c>
      <c r="UYN116">
        <f t="shared" si="272"/>
        <v>0</v>
      </c>
      <c r="UYO116">
        <f t="shared" si="272"/>
        <v>0</v>
      </c>
      <c r="UYP116">
        <f t="shared" si="272"/>
        <v>0</v>
      </c>
      <c r="UYQ116">
        <f t="shared" ref="UYQ116:VBB116" si="273">UYQ11</f>
        <v>0</v>
      </c>
      <c r="UYR116">
        <f t="shared" si="273"/>
        <v>0</v>
      </c>
      <c r="UYS116">
        <f t="shared" si="273"/>
        <v>0</v>
      </c>
      <c r="UYT116">
        <f t="shared" si="273"/>
        <v>0</v>
      </c>
      <c r="UYU116">
        <f t="shared" si="273"/>
        <v>0</v>
      </c>
      <c r="UYV116">
        <f t="shared" si="273"/>
        <v>0</v>
      </c>
      <c r="UYW116">
        <f t="shared" si="273"/>
        <v>0</v>
      </c>
      <c r="UYX116">
        <f t="shared" si="273"/>
        <v>0</v>
      </c>
      <c r="UYY116">
        <f t="shared" si="273"/>
        <v>0</v>
      </c>
      <c r="UYZ116">
        <f t="shared" si="273"/>
        <v>0</v>
      </c>
      <c r="UZA116">
        <f t="shared" si="273"/>
        <v>0</v>
      </c>
      <c r="UZB116">
        <f t="shared" si="273"/>
        <v>0</v>
      </c>
      <c r="UZC116">
        <f t="shared" si="273"/>
        <v>0</v>
      </c>
      <c r="UZD116">
        <f t="shared" si="273"/>
        <v>0</v>
      </c>
      <c r="UZE116">
        <f t="shared" si="273"/>
        <v>0</v>
      </c>
      <c r="UZF116">
        <f t="shared" si="273"/>
        <v>0</v>
      </c>
      <c r="UZG116">
        <f t="shared" si="273"/>
        <v>0</v>
      </c>
      <c r="UZH116">
        <f t="shared" si="273"/>
        <v>0</v>
      </c>
      <c r="UZI116">
        <f t="shared" si="273"/>
        <v>0</v>
      </c>
      <c r="UZJ116">
        <f t="shared" si="273"/>
        <v>0</v>
      </c>
      <c r="UZK116">
        <f t="shared" si="273"/>
        <v>0</v>
      </c>
      <c r="UZL116">
        <f t="shared" si="273"/>
        <v>0</v>
      </c>
      <c r="UZM116">
        <f t="shared" si="273"/>
        <v>0</v>
      </c>
      <c r="UZN116">
        <f t="shared" si="273"/>
        <v>0</v>
      </c>
      <c r="UZO116">
        <f t="shared" si="273"/>
        <v>0</v>
      </c>
      <c r="UZP116">
        <f t="shared" si="273"/>
        <v>0</v>
      </c>
      <c r="UZQ116">
        <f t="shared" si="273"/>
        <v>0</v>
      </c>
      <c r="UZR116">
        <f t="shared" si="273"/>
        <v>0</v>
      </c>
      <c r="UZS116">
        <f t="shared" si="273"/>
        <v>0</v>
      </c>
      <c r="UZT116">
        <f t="shared" si="273"/>
        <v>0</v>
      </c>
      <c r="UZU116">
        <f t="shared" si="273"/>
        <v>0</v>
      </c>
      <c r="UZV116">
        <f t="shared" si="273"/>
        <v>0</v>
      </c>
      <c r="UZW116">
        <f t="shared" si="273"/>
        <v>0</v>
      </c>
      <c r="UZX116">
        <f t="shared" si="273"/>
        <v>0</v>
      </c>
      <c r="UZY116">
        <f t="shared" si="273"/>
        <v>0</v>
      </c>
      <c r="UZZ116">
        <f t="shared" si="273"/>
        <v>0</v>
      </c>
      <c r="VAA116">
        <f t="shared" si="273"/>
        <v>0</v>
      </c>
      <c r="VAB116">
        <f t="shared" si="273"/>
        <v>0</v>
      </c>
      <c r="VAC116">
        <f t="shared" si="273"/>
        <v>0</v>
      </c>
      <c r="VAD116">
        <f t="shared" si="273"/>
        <v>0</v>
      </c>
      <c r="VAE116">
        <f t="shared" si="273"/>
        <v>0</v>
      </c>
      <c r="VAF116">
        <f t="shared" si="273"/>
        <v>0</v>
      </c>
      <c r="VAG116">
        <f t="shared" si="273"/>
        <v>0</v>
      </c>
      <c r="VAH116">
        <f t="shared" si="273"/>
        <v>0</v>
      </c>
      <c r="VAI116">
        <f t="shared" si="273"/>
        <v>0</v>
      </c>
      <c r="VAJ116">
        <f t="shared" si="273"/>
        <v>0</v>
      </c>
      <c r="VAK116">
        <f t="shared" si="273"/>
        <v>0</v>
      </c>
      <c r="VAL116">
        <f t="shared" si="273"/>
        <v>0</v>
      </c>
      <c r="VAM116">
        <f t="shared" si="273"/>
        <v>0</v>
      </c>
      <c r="VAN116">
        <f t="shared" si="273"/>
        <v>0</v>
      </c>
      <c r="VAO116">
        <f t="shared" si="273"/>
        <v>0</v>
      </c>
      <c r="VAP116">
        <f t="shared" si="273"/>
        <v>0</v>
      </c>
      <c r="VAQ116">
        <f t="shared" si="273"/>
        <v>0</v>
      </c>
      <c r="VAR116">
        <f t="shared" si="273"/>
        <v>0</v>
      </c>
      <c r="VAS116">
        <f t="shared" si="273"/>
        <v>0</v>
      </c>
      <c r="VAT116">
        <f t="shared" si="273"/>
        <v>0</v>
      </c>
      <c r="VAU116">
        <f t="shared" si="273"/>
        <v>0</v>
      </c>
      <c r="VAV116">
        <f t="shared" si="273"/>
        <v>0</v>
      </c>
      <c r="VAW116">
        <f t="shared" si="273"/>
        <v>0</v>
      </c>
      <c r="VAX116">
        <f t="shared" si="273"/>
        <v>0</v>
      </c>
      <c r="VAY116">
        <f t="shared" si="273"/>
        <v>0</v>
      </c>
      <c r="VAZ116">
        <f t="shared" si="273"/>
        <v>0</v>
      </c>
      <c r="VBA116">
        <f t="shared" si="273"/>
        <v>0</v>
      </c>
      <c r="VBB116">
        <f t="shared" si="273"/>
        <v>0</v>
      </c>
      <c r="VBC116">
        <f t="shared" ref="VBC116:VDN116" si="274">VBC11</f>
        <v>0</v>
      </c>
      <c r="VBD116">
        <f t="shared" si="274"/>
        <v>0</v>
      </c>
      <c r="VBE116">
        <f t="shared" si="274"/>
        <v>0</v>
      </c>
      <c r="VBF116">
        <f t="shared" si="274"/>
        <v>0</v>
      </c>
      <c r="VBG116">
        <f t="shared" si="274"/>
        <v>0</v>
      </c>
      <c r="VBH116">
        <f t="shared" si="274"/>
        <v>0</v>
      </c>
      <c r="VBI116">
        <f t="shared" si="274"/>
        <v>0</v>
      </c>
      <c r="VBJ116">
        <f t="shared" si="274"/>
        <v>0</v>
      </c>
      <c r="VBK116">
        <f t="shared" si="274"/>
        <v>0</v>
      </c>
      <c r="VBL116">
        <f t="shared" si="274"/>
        <v>0</v>
      </c>
      <c r="VBM116">
        <f t="shared" si="274"/>
        <v>0</v>
      </c>
      <c r="VBN116">
        <f t="shared" si="274"/>
        <v>0</v>
      </c>
      <c r="VBO116">
        <f t="shared" si="274"/>
        <v>0</v>
      </c>
      <c r="VBP116">
        <f t="shared" si="274"/>
        <v>0</v>
      </c>
      <c r="VBQ116">
        <f t="shared" si="274"/>
        <v>0</v>
      </c>
      <c r="VBR116">
        <f t="shared" si="274"/>
        <v>0</v>
      </c>
      <c r="VBS116">
        <f t="shared" si="274"/>
        <v>0</v>
      </c>
      <c r="VBT116">
        <f t="shared" si="274"/>
        <v>0</v>
      </c>
      <c r="VBU116">
        <f t="shared" si="274"/>
        <v>0</v>
      </c>
      <c r="VBV116">
        <f t="shared" si="274"/>
        <v>0</v>
      </c>
      <c r="VBW116">
        <f t="shared" si="274"/>
        <v>0</v>
      </c>
      <c r="VBX116">
        <f t="shared" si="274"/>
        <v>0</v>
      </c>
      <c r="VBY116">
        <f t="shared" si="274"/>
        <v>0</v>
      </c>
      <c r="VBZ116">
        <f t="shared" si="274"/>
        <v>0</v>
      </c>
      <c r="VCA116">
        <f t="shared" si="274"/>
        <v>0</v>
      </c>
      <c r="VCB116">
        <f t="shared" si="274"/>
        <v>0</v>
      </c>
      <c r="VCC116">
        <f t="shared" si="274"/>
        <v>0</v>
      </c>
      <c r="VCD116">
        <f t="shared" si="274"/>
        <v>0</v>
      </c>
      <c r="VCE116">
        <f t="shared" si="274"/>
        <v>0</v>
      </c>
      <c r="VCF116">
        <f t="shared" si="274"/>
        <v>0</v>
      </c>
      <c r="VCG116">
        <f t="shared" si="274"/>
        <v>0</v>
      </c>
      <c r="VCH116">
        <f t="shared" si="274"/>
        <v>0</v>
      </c>
      <c r="VCI116">
        <f t="shared" si="274"/>
        <v>0</v>
      </c>
      <c r="VCJ116">
        <f t="shared" si="274"/>
        <v>0</v>
      </c>
      <c r="VCK116">
        <f t="shared" si="274"/>
        <v>0</v>
      </c>
      <c r="VCL116">
        <f t="shared" si="274"/>
        <v>0</v>
      </c>
      <c r="VCM116">
        <f t="shared" si="274"/>
        <v>0</v>
      </c>
      <c r="VCN116">
        <f t="shared" si="274"/>
        <v>0</v>
      </c>
      <c r="VCO116">
        <f t="shared" si="274"/>
        <v>0</v>
      </c>
      <c r="VCP116">
        <f t="shared" si="274"/>
        <v>0</v>
      </c>
      <c r="VCQ116">
        <f t="shared" si="274"/>
        <v>0</v>
      </c>
      <c r="VCR116">
        <f t="shared" si="274"/>
        <v>0</v>
      </c>
      <c r="VCS116">
        <f t="shared" si="274"/>
        <v>0</v>
      </c>
      <c r="VCT116">
        <f t="shared" si="274"/>
        <v>0</v>
      </c>
      <c r="VCU116">
        <f t="shared" si="274"/>
        <v>0</v>
      </c>
      <c r="VCV116">
        <f t="shared" si="274"/>
        <v>0</v>
      </c>
      <c r="VCW116">
        <f t="shared" si="274"/>
        <v>0</v>
      </c>
      <c r="VCX116">
        <f t="shared" si="274"/>
        <v>0</v>
      </c>
      <c r="VCY116">
        <f t="shared" si="274"/>
        <v>0</v>
      </c>
      <c r="VCZ116">
        <f t="shared" si="274"/>
        <v>0</v>
      </c>
      <c r="VDA116">
        <f t="shared" si="274"/>
        <v>0</v>
      </c>
      <c r="VDB116">
        <f t="shared" si="274"/>
        <v>0</v>
      </c>
      <c r="VDC116">
        <f t="shared" si="274"/>
        <v>0</v>
      </c>
      <c r="VDD116">
        <f t="shared" si="274"/>
        <v>0</v>
      </c>
      <c r="VDE116">
        <f t="shared" si="274"/>
        <v>0</v>
      </c>
      <c r="VDF116">
        <f t="shared" si="274"/>
        <v>0</v>
      </c>
      <c r="VDG116">
        <f t="shared" si="274"/>
        <v>0</v>
      </c>
      <c r="VDH116">
        <f t="shared" si="274"/>
        <v>0</v>
      </c>
      <c r="VDI116">
        <f t="shared" si="274"/>
        <v>0</v>
      </c>
      <c r="VDJ116">
        <f t="shared" si="274"/>
        <v>0</v>
      </c>
      <c r="VDK116">
        <f t="shared" si="274"/>
        <v>0</v>
      </c>
      <c r="VDL116">
        <f t="shared" si="274"/>
        <v>0</v>
      </c>
      <c r="VDM116">
        <f t="shared" si="274"/>
        <v>0</v>
      </c>
      <c r="VDN116">
        <f t="shared" si="274"/>
        <v>0</v>
      </c>
      <c r="VDO116">
        <f t="shared" ref="VDO116:VFZ116" si="275">VDO11</f>
        <v>0</v>
      </c>
      <c r="VDP116">
        <f t="shared" si="275"/>
        <v>0</v>
      </c>
      <c r="VDQ116">
        <f t="shared" si="275"/>
        <v>0</v>
      </c>
      <c r="VDR116">
        <f t="shared" si="275"/>
        <v>0</v>
      </c>
      <c r="VDS116">
        <f t="shared" si="275"/>
        <v>0</v>
      </c>
      <c r="VDT116">
        <f t="shared" si="275"/>
        <v>0</v>
      </c>
      <c r="VDU116">
        <f t="shared" si="275"/>
        <v>0</v>
      </c>
      <c r="VDV116">
        <f t="shared" si="275"/>
        <v>0</v>
      </c>
      <c r="VDW116">
        <f t="shared" si="275"/>
        <v>0</v>
      </c>
      <c r="VDX116">
        <f t="shared" si="275"/>
        <v>0</v>
      </c>
      <c r="VDY116">
        <f t="shared" si="275"/>
        <v>0</v>
      </c>
      <c r="VDZ116">
        <f t="shared" si="275"/>
        <v>0</v>
      </c>
      <c r="VEA116">
        <f t="shared" si="275"/>
        <v>0</v>
      </c>
      <c r="VEB116">
        <f t="shared" si="275"/>
        <v>0</v>
      </c>
      <c r="VEC116">
        <f t="shared" si="275"/>
        <v>0</v>
      </c>
      <c r="VED116">
        <f t="shared" si="275"/>
        <v>0</v>
      </c>
      <c r="VEE116">
        <f t="shared" si="275"/>
        <v>0</v>
      </c>
      <c r="VEF116">
        <f t="shared" si="275"/>
        <v>0</v>
      </c>
      <c r="VEG116">
        <f t="shared" si="275"/>
        <v>0</v>
      </c>
      <c r="VEH116">
        <f t="shared" si="275"/>
        <v>0</v>
      </c>
      <c r="VEI116">
        <f t="shared" si="275"/>
        <v>0</v>
      </c>
      <c r="VEJ116">
        <f t="shared" si="275"/>
        <v>0</v>
      </c>
      <c r="VEK116">
        <f t="shared" si="275"/>
        <v>0</v>
      </c>
      <c r="VEL116">
        <f t="shared" si="275"/>
        <v>0</v>
      </c>
      <c r="VEM116">
        <f t="shared" si="275"/>
        <v>0</v>
      </c>
      <c r="VEN116">
        <f t="shared" si="275"/>
        <v>0</v>
      </c>
      <c r="VEO116">
        <f t="shared" si="275"/>
        <v>0</v>
      </c>
      <c r="VEP116">
        <f t="shared" si="275"/>
        <v>0</v>
      </c>
      <c r="VEQ116">
        <f t="shared" si="275"/>
        <v>0</v>
      </c>
      <c r="VER116">
        <f t="shared" si="275"/>
        <v>0</v>
      </c>
      <c r="VES116">
        <f t="shared" si="275"/>
        <v>0</v>
      </c>
      <c r="VET116">
        <f t="shared" si="275"/>
        <v>0</v>
      </c>
      <c r="VEU116">
        <f t="shared" si="275"/>
        <v>0</v>
      </c>
      <c r="VEV116">
        <f t="shared" si="275"/>
        <v>0</v>
      </c>
      <c r="VEW116">
        <f t="shared" si="275"/>
        <v>0</v>
      </c>
      <c r="VEX116">
        <f t="shared" si="275"/>
        <v>0</v>
      </c>
      <c r="VEY116">
        <f t="shared" si="275"/>
        <v>0</v>
      </c>
      <c r="VEZ116">
        <f t="shared" si="275"/>
        <v>0</v>
      </c>
      <c r="VFA116">
        <f t="shared" si="275"/>
        <v>0</v>
      </c>
      <c r="VFB116">
        <f t="shared" si="275"/>
        <v>0</v>
      </c>
      <c r="VFC116">
        <f t="shared" si="275"/>
        <v>0</v>
      </c>
      <c r="VFD116">
        <f t="shared" si="275"/>
        <v>0</v>
      </c>
      <c r="VFE116">
        <f t="shared" si="275"/>
        <v>0</v>
      </c>
      <c r="VFF116">
        <f t="shared" si="275"/>
        <v>0</v>
      </c>
      <c r="VFG116">
        <f t="shared" si="275"/>
        <v>0</v>
      </c>
      <c r="VFH116">
        <f t="shared" si="275"/>
        <v>0</v>
      </c>
      <c r="VFI116">
        <f t="shared" si="275"/>
        <v>0</v>
      </c>
      <c r="VFJ116">
        <f t="shared" si="275"/>
        <v>0</v>
      </c>
      <c r="VFK116">
        <f t="shared" si="275"/>
        <v>0</v>
      </c>
      <c r="VFL116">
        <f t="shared" si="275"/>
        <v>0</v>
      </c>
      <c r="VFM116">
        <f t="shared" si="275"/>
        <v>0</v>
      </c>
      <c r="VFN116">
        <f t="shared" si="275"/>
        <v>0</v>
      </c>
      <c r="VFO116">
        <f t="shared" si="275"/>
        <v>0</v>
      </c>
      <c r="VFP116">
        <f t="shared" si="275"/>
        <v>0</v>
      </c>
      <c r="VFQ116">
        <f t="shared" si="275"/>
        <v>0</v>
      </c>
      <c r="VFR116">
        <f t="shared" si="275"/>
        <v>0</v>
      </c>
      <c r="VFS116">
        <f t="shared" si="275"/>
        <v>0</v>
      </c>
      <c r="VFT116">
        <f t="shared" si="275"/>
        <v>0</v>
      </c>
      <c r="VFU116">
        <f t="shared" si="275"/>
        <v>0</v>
      </c>
      <c r="VFV116">
        <f t="shared" si="275"/>
        <v>0</v>
      </c>
      <c r="VFW116">
        <f t="shared" si="275"/>
        <v>0</v>
      </c>
      <c r="VFX116">
        <f t="shared" si="275"/>
        <v>0</v>
      </c>
      <c r="VFY116">
        <f t="shared" si="275"/>
        <v>0</v>
      </c>
      <c r="VFZ116">
        <f t="shared" si="275"/>
        <v>0</v>
      </c>
      <c r="VGA116">
        <f t="shared" ref="VGA116:VIL116" si="276">VGA11</f>
        <v>0</v>
      </c>
      <c r="VGB116">
        <f t="shared" si="276"/>
        <v>0</v>
      </c>
      <c r="VGC116">
        <f t="shared" si="276"/>
        <v>0</v>
      </c>
      <c r="VGD116">
        <f t="shared" si="276"/>
        <v>0</v>
      </c>
      <c r="VGE116">
        <f t="shared" si="276"/>
        <v>0</v>
      </c>
      <c r="VGF116">
        <f t="shared" si="276"/>
        <v>0</v>
      </c>
      <c r="VGG116">
        <f t="shared" si="276"/>
        <v>0</v>
      </c>
      <c r="VGH116">
        <f t="shared" si="276"/>
        <v>0</v>
      </c>
      <c r="VGI116">
        <f t="shared" si="276"/>
        <v>0</v>
      </c>
      <c r="VGJ116">
        <f t="shared" si="276"/>
        <v>0</v>
      </c>
      <c r="VGK116">
        <f t="shared" si="276"/>
        <v>0</v>
      </c>
      <c r="VGL116">
        <f t="shared" si="276"/>
        <v>0</v>
      </c>
      <c r="VGM116">
        <f t="shared" si="276"/>
        <v>0</v>
      </c>
      <c r="VGN116">
        <f t="shared" si="276"/>
        <v>0</v>
      </c>
      <c r="VGO116">
        <f t="shared" si="276"/>
        <v>0</v>
      </c>
      <c r="VGP116">
        <f t="shared" si="276"/>
        <v>0</v>
      </c>
      <c r="VGQ116">
        <f t="shared" si="276"/>
        <v>0</v>
      </c>
      <c r="VGR116">
        <f t="shared" si="276"/>
        <v>0</v>
      </c>
      <c r="VGS116">
        <f t="shared" si="276"/>
        <v>0</v>
      </c>
      <c r="VGT116">
        <f t="shared" si="276"/>
        <v>0</v>
      </c>
      <c r="VGU116">
        <f t="shared" si="276"/>
        <v>0</v>
      </c>
      <c r="VGV116">
        <f t="shared" si="276"/>
        <v>0</v>
      </c>
      <c r="VGW116">
        <f t="shared" si="276"/>
        <v>0</v>
      </c>
      <c r="VGX116">
        <f t="shared" si="276"/>
        <v>0</v>
      </c>
      <c r="VGY116">
        <f t="shared" si="276"/>
        <v>0</v>
      </c>
      <c r="VGZ116">
        <f t="shared" si="276"/>
        <v>0</v>
      </c>
      <c r="VHA116">
        <f t="shared" si="276"/>
        <v>0</v>
      </c>
      <c r="VHB116">
        <f t="shared" si="276"/>
        <v>0</v>
      </c>
      <c r="VHC116">
        <f t="shared" si="276"/>
        <v>0</v>
      </c>
      <c r="VHD116">
        <f t="shared" si="276"/>
        <v>0</v>
      </c>
      <c r="VHE116">
        <f t="shared" si="276"/>
        <v>0</v>
      </c>
      <c r="VHF116">
        <f t="shared" si="276"/>
        <v>0</v>
      </c>
      <c r="VHG116">
        <f t="shared" si="276"/>
        <v>0</v>
      </c>
      <c r="VHH116">
        <f t="shared" si="276"/>
        <v>0</v>
      </c>
      <c r="VHI116">
        <f t="shared" si="276"/>
        <v>0</v>
      </c>
      <c r="VHJ116">
        <f t="shared" si="276"/>
        <v>0</v>
      </c>
      <c r="VHK116">
        <f t="shared" si="276"/>
        <v>0</v>
      </c>
      <c r="VHL116">
        <f t="shared" si="276"/>
        <v>0</v>
      </c>
      <c r="VHM116">
        <f t="shared" si="276"/>
        <v>0</v>
      </c>
      <c r="VHN116">
        <f t="shared" si="276"/>
        <v>0</v>
      </c>
      <c r="VHO116">
        <f t="shared" si="276"/>
        <v>0</v>
      </c>
      <c r="VHP116">
        <f t="shared" si="276"/>
        <v>0</v>
      </c>
      <c r="VHQ116">
        <f t="shared" si="276"/>
        <v>0</v>
      </c>
      <c r="VHR116">
        <f t="shared" si="276"/>
        <v>0</v>
      </c>
      <c r="VHS116">
        <f t="shared" si="276"/>
        <v>0</v>
      </c>
      <c r="VHT116">
        <f t="shared" si="276"/>
        <v>0</v>
      </c>
      <c r="VHU116">
        <f t="shared" si="276"/>
        <v>0</v>
      </c>
      <c r="VHV116">
        <f t="shared" si="276"/>
        <v>0</v>
      </c>
      <c r="VHW116">
        <f t="shared" si="276"/>
        <v>0</v>
      </c>
      <c r="VHX116">
        <f t="shared" si="276"/>
        <v>0</v>
      </c>
      <c r="VHY116">
        <f t="shared" si="276"/>
        <v>0</v>
      </c>
      <c r="VHZ116">
        <f t="shared" si="276"/>
        <v>0</v>
      </c>
      <c r="VIA116">
        <f t="shared" si="276"/>
        <v>0</v>
      </c>
      <c r="VIB116">
        <f t="shared" si="276"/>
        <v>0</v>
      </c>
      <c r="VIC116">
        <f t="shared" si="276"/>
        <v>0</v>
      </c>
      <c r="VID116">
        <f t="shared" si="276"/>
        <v>0</v>
      </c>
      <c r="VIE116">
        <f t="shared" si="276"/>
        <v>0</v>
      </c>
      <c r="VIF116">
        <f t="shared" si="276"/>
        <v>0</v>
      </c>
      <c r="VIG116">
        <f t="shared" si="276"/>
        <v>0</v>
      </c>
      <c r="VIH116">
        <f t="shared" si="276"/>
        <v>0</v>
      </c>
      <c r="VII116">
        <f t="shared" si="276"/>
        <v>0</v>
      </c>
      <c r="VIJ116">
        <f t="shared" si="276"/>
        <v>0</v>
      </c>
      <c r="VIK116">
        <f t="shared" si="276"/>
        <v>0</v>
      </c>
      <c r="VIL116">
        <f t="shared" si="276"/>
        <v>0</v>
      </c>
      <c r="VIM116">
        <f t="shared" ref="VIM116:VKX116" si="277">VIM11</f>
        <v>0</v>
      </c>
      <c r="VIN116">
        <f t="shared" si="277"/>
        <v>0</v>
      </c>
      <c r="VIO116">
        <f t="shared" si="277"/>
        <v>0</v>
      </c>
      <c r="VIP116">
        <f t="shared" si="277"/>
        <v>0</v>
      </c>
      <c r="VIQ116">
        <f t="shared" si="277"/>
        <v>0</v>
      </c>
      <c r="VIR116">
        <f t="shared" si="277"/>
        <v>0</v>
      </c>
      <c r="VIS116">
        <f t="shared" si="277"/>
        <v>0</v>
      </c>
      <c r="VIT116">
        <f t="shared" si="277"/>
        <v>0</v>
      </c>
      <c r="VIU116">
        <f t="shared" si="277"/>
        <v>0</v>
      </c>
      <c r="VIV116">
        <f t="shared" si="277"/>
        <v>0</v>
      </c>
      <c r="VIW116">
        <f t="shared" si="277"/>
        <v>0</v>
      </c>
      <c r="VIX116">
        <f t="shared" si="277"/>
        <v>0</v>
      </c>
      <c r="VIY116">
        <f t="shared" si="277"/>
        <v>0</v>
      </c>
      <c r="VIZ116">
        <f t="shared" si="277"/>
        <v>0</v>
      </c>
      <c r="VJA116">
        <f t="shared" si="277"/>
        <v>0</v>
      </c>
      <c r="VJB116">
        <f t="shared" si="277"/>
        <v>0</v>
      </c>
      <c r="VJC116">
        <f t="shared" si="277"/>
        <v>0</v>
      </c>
      <c r="VJD116">
        <f t="shared" si="277"/>
        <v>0</v>
      </c>
      <c r="VJE116">
        <f t="shared" si="277"/>
        <v>0</v>
      </c>
      <c r="VJF116">
        <f t="shared" si="277"/>
        <v>0</v>
      </c>
      <c r="VJG116">
        <f t="shared" si="277"/>
        <v>0</v>
      </c>
      <c r="VJH116">
        <f t="shared" si="277"/>
        <v>0</v>
      </c>
      <c r="VJI116">
        <f t="shared" si="277"/>
        <v>0</v>
      </c>
      <c r="VJJ116">
        <f t="shared" si="277"/>
        <v>0</v>
      </c>
      <c r="VJK116">
        <f t="shared" si="277"/>
        <v>0</v>
      </c>
      <c r="VJL116">
        <f t="shared" si="277"/>
        <v>0</v>
      </c>
      <c r="VJM116">
        <f t="shared" si="277"/>
        <v>0</v>
      </c>
      <c r="VJN116">
        <f t="shared" si="277"/>
        <v>0</v>
      </c>
      <c r="VJO116">
        <f t="shared" si="277"/>
        <v>0</v>
      </c>
      <c r="VJP116">
        <f t="shared" si="277"/>
        <v>0</v>
      </c>
      <c r="VJQ116">
        <f t="shared" si="277"/>
        <v>0</v>
      </c>
      <c r="VJR116">
        <f t="shared" si="277"/>
        <v>0</v>
      </c>
      <c r="VJS116">
        <f t="shared" si="277"/>
        <v>0</v>
      </c>
      <c r="VJT116">
        <f t="shared" si="277"/>
        <v>0</v>
      </c>
      <c r="VJU116">
        <f t="shared" si="277"/>
        <v>0</v>
      </c>
      <c r="VJV116">
        <f t="shared" si="277"/>
        <v>0</v>
      </c>
      <c r="VJW116">
        <f t="shared" si="277"/>
        <v>0</v>
      </c>
      <c r="VJX116">
        <f t="shared" si="277"/>
        <v>0</v>
      </c>
      <c r="VJY116">
        <f t="shared" si="277"/>
        <v>0</v>
      </c>
      <c r="VJZ116">
        <f t="shared" si="277"/>
        <v>0</v>
      </c>
      <c r="VKA116">
        <f t="shared" si="277"/>
        <v>0</v>
      </c>
      <c r="VKB116">
        <f t="shared" si="277"/>
        <v>0</v>
      </c>
      <c r="VKC116">
        <f t="shared" si="277"/>
        <v>0</v>
      </c>
      <c r="VKD116">
        <f t="shared" si="277"/>
        <v>0</v>
      </c>
      <c r="VKE116">
        <f t="shared" si="277"/>
        <v>0</v>
      </c>
      <c r="VKF116">
        <f t="shared" si="277"/>
        <v>0</v>
      </c>
      <c r="VKG116">
        <f t="shared" si="277"/>
        <v>0</v>
      </c>
      <c r="VKH116">
        <f t="shared" si="277"/>
        <v>0</v>
      </c>
      <c r="VKI116">
        <f t="shared" si="277"/>
        <v>0</v>
      </c>
      <c r="VKJ116">
        <f t="shared" si="277"/>
        <v>0</v>
      </c>
      <c r="VKK116">
        <f t="shared" si="277"/>
        <v>0</v>
      </c>
      <c r="VKL116">
        <f t="shared" si="277"/>
        <v>0</v>
      </c>
      <c r="VKM116">
        <f t="shared" si="277"/>
        <v>0</v>
      </c>
      <c r="VKN116">
        <f t="shared" si="277"/>
        <v>0</v>
      </c>
      <c r="VKO116">
        <f t="shared" si="277"/>
        <v>0</v>
      </c>
      <c r="VKP116">
        <f t="shared" si="277"/>
        <v>0</v>
      </c>
      <c r="VKQ116">
        <f t="shared" si="277"/>
        <v>0</v>
      </c>
      <c r="VKR116">
        <f t="shared" si="277"/>
        <v>0</v>
      </c>
      <c r="VKS116">
        <f t="shared" si="277"/>
        <v>0</v>
      </c>
      <c r="VKT116">
        <f t="shared" si="277"/>
        <v>0</v>
      </c>
      <c r="VKU116">
        <f t="shared" si="277"/>
        <v>0</v>
      </c>
      <c r="VKV116">
        <f t="shared" si="277"/>
        <v>0</v>
      </c>
      <c r="VKW116">
        <f t="shared" si="277"/>
        <v>0</v>
      </c>
      <c r="VKX116">
        <f t="shared" si="277"/>
        <v>0</v>
      </c>
      <c r="VKY116">
        <f t="shared" ref="VKY116:VNJ116" si="278">VKY11</f>
        <v>0</v>
      </c>
      <c r="VKZ116">
        <f t="shared" si="278"/>
        <v>0</v>
      </c>
      <c r="VLA116">
        <f t="shared" si="278"/>
        <v>0</v>
      </c>
      <c r="VLB116">
        <f t="shared" si="278"/>
        <v>0</v>
      </c>
      <c r="VLC116">
        <f t="shared" si="278"/>
        <v>0</v>
      </c>
      <c r="VLD116">
        <f t="shared" si="278"/>
        <v>0</v>
      </c>
      <c r="VLE116">
        <f t="shared" si="278"/>
        <v>0</v>
      </c>
      <c r="VLF116">
        <f t="shared" si="278"/>
        <v>0</v>
      </c>
      <c r="VLG116">
        <f t="shared" si="278"/>
        <v>0</v>
      </c>
      <c r="VLH116">
        <f t="shared" si="278"/>
        <v>0</v>
      </c>
      <c r="VLI116">
        <f t="shared" si="278"/>
        <v>0</v>
      </c>
      <c r="VLJ116">
        <f t="shared" si="278"/>
        <v>0</v>
      </c>
      <c r="VLK116">
        <f t="shared" si="278"/>
        <v>0</v>
      </c>
      <c r="VLL116">
        <f t="shared" si="278"/>
        <v>0</v>
      </c>
      <c r="VLM116">
        <f t="shared" si="278"/>
        <v>0</v>
      </c>
      <c r="VLN116">
        <f t="shared" si="278"/>
        <v>0</v>
      </c>
      <c r="VLO116">
        <f t="shared" si="278"/>
        <v>0</v>
      </c>
      <c r="VLP116">
        <f t="shared" si="278"/>
        <v>0</v>
      </c>
      <c r="VLQ116">
        <f t="shared" si="278"/>
        <v>0</v>
      </c>
      <c r="VLR116">
        <f t="shared" si="278"/>
        <v>0</v>
      </c>
      <c r="VLS116">
        <f t="shared" si="278"/>
        <v>0</v>
      </c>
      <c r="VLT116">
        <f t="shared" si="278"/>
        <v>0</v>
      </c>
      <c r="VLU116">
        <f t="shared" si="278"/>
        <v>0</v>
      </c>
      <c r="VLV116">
        <f t="shared" si="278"/>
        <v>0</v>
      </c>
      <c r="VLW116">
        <f t="shared" si="278"/>
        <v>0</v>
      </c>
      <c r="VLX116">
        <f t="shared" si="278"/>
        <v>0</v>
      </c>
      <c r="VLY116">
        <f t="shared" si="278"/>
        <v>0</v>
      </c>
      <c r="VLZ116">
        <f t="shared" si="278"/>
        <v>0</v>
      </c>
      <c r="VMA116">
        <f t="shared" si="278"/>
        <v>0</v>
      </c>
      <c r="VMB116">
        <f t="shared" si="278"/>
        <v>0</v>
      </c>
      <c r="VMC116">
        <f t="shared" si="278"/>
        <v>0</v>
      </c>
      <c r="VMD116">
        <f t="shared" si="278"/>
        <v>0</v>
      </c>
      <c r="VME116">
        <f t="shared" si="278"/>
        <v>0</v>
      </c>
      <c r="VMF116">
        <f t="shared" si="278"/>
        <v>0</v>
      </c>
      <c r="VMG116">
        <f t="shared" si="278"/>
        <v>0</v>
      </c>
      <c r="VMH116">
        <f t="shared" si="278"/>
        <v>0</v>
      </c>
      <c r="VMI116">
        <f t="shared" si="278"/>
        <v>0</v>
      </c>
      <c r="VMJ116">
        <f t="shared" si="278"/>
        <v>0</v>
      </c>
      <c r="VMK116">
        <f t="shared" si="278"/>
        <v>0</v>
      </c>
      <c r="VML116">
        <f t="shared" si="278"/>
        <v>0</v>
      </c>
      <c r="VMM116">
        <f t="shared" si="278"/>
        <v>0</v>
      </c>
      <c r="VMN116">
        <f t="shared" si="278"/>
        <v>0</v>
      </c>
      <c r="VMO116">
        <f t="shared" si="278"/>
        <v>0</v>
      </c>
      <c r="VMP116">
        <f t="shared" si="278"/>
        <v>0</v>
      </c>
      <c r="VMQ116">
        <f t="shared" si="278"/>
        <v>0</v>
      </c>
      <c r="VMR116">
        <f t="shared" si="278"/>
        <v>0</v>
      </c>
      <c r="VMS116">
        <f t="shared" si="278"/>
        <v>0</v>
      </c>
      <c r="VMT116">
        <f t="shared" si="278"/>
        <v>0</v>
      </c>
      <c r="VMU116">
        <f t="shared" si="278"/>
        <v>0</v>
      </c>
      <c r="VMV116">
        <f t="shared" si="278"/>
        <v>0</v>
      </c>
      <c r="VMW116">
        <f t="shared" si="278"/>
        <v>0</v>
      </c>
      <c r="VMX116">
        <f t="shared" si="278"/>
        <v>0</v>
      </c>
      <c r="VMY116">
        <f t="shared" si="278"/>
        <v>0</v>
      </c>
      <c r="VMZ116">
        <f t="shared" si="278"/>
        <v>0</v>
      </c>
      <c r="VNA116">
        <f t="shared" si="278"/>
        <v>0</v>
      </c>
      <c r="VNB116">
        <f t="shared" si="278"/>
        <v>0</v>
      </c>
      <c r="VNC116">
        <f t="shared" si="278"/>
        <v>0</v>
      </c>
      <c r="VND116">
        <f t="shared" si="278"/>
        <v>0</v>
      </c>
      <c r="VNE116">
        <f t="shared" si="278"/>
        <v>0</v>
      </c>
      <c r="VNF116">
        <f t="shared" si="278"/>
        <v>0</v>
      </c>
      <c r="VNG116">
        <f t="shared" si="278"/>
        <v>0</v>
      </c>
      <c r="VNH116">
        <f t="shared" si="278"/>
        <v>0</v>
      </c>
      <c r="VNI116">
        <f t="shared" si="278"/>
        <v>0</v>
      </c>
      <c r="VNJ116">
        <f t="shared" si="278"/>
        <v>0</v>
      </c>
      <c r="VNK116">
        <f t="shared" ref="VNK116:VPV116" si="279">VNK11</f>
        <v>0</v>
      </c>
      <c r="VNL116">
        <f t="shared" si="279"/>
        <v>0</v>
      </c>
      <c r="VNM116">
        <f t="shared" si="279"/>
        <v>0</v>
      </c>
      <c r="VNN116">
        <f t="shared" si="279"/>
        <v>0</v>
      </c>
      <c r="VNO116">
        <f t="shared" si="279"/>
        <v>0</v>
      </c>
      <c r="VNP116">
        <f t="shared" si="279"/>
        <v>0</v>
      </c>
      <c r="VNQ116">
        <f t="shared" si="279"/>
        <v>0</v>
      </c>
      <c r="VNR116">
        <f t="shared" si="279"/>
        <v>0</v>
      </c>
      <c r="VNS116">
        <f t="shared" si="279"/>
        <v>0</v>
      </c>
      <c r="VNT116">
        <f t="shared" si="279"/>
        <v>0</v>
      </c>
      <c r="VNU116">
        <f t="shared" si="279"/>
        <v>0</v>
      </c>
      <c r="VNV116">
        <f t="shared" si="279"/>
        <v>0</v>
      </c>
      <c r="VNW116">
        <f t="shared" si="279"/>
        <v>0</v>
      </c>
      <c r="VNX116">
        <f t="shared" si="279"/>
        <v>0</v>
      </c>
      <c r="VNY116">
        <f t="shared" si="279"/>
        <v>0</v>
      </c>
      <c r="VNZ116">
        <f t="shared" si="279"/>
        <v>0</v>
      </c>
      <c r="VOA116">
        <f t="shared" si="279"/>
        <v>0</v>
      </c>
      <c r="VOB116">
        <f t="shared" si="279"/>
        <v>0</v>
      </c>
      <c r="VOC116">
        <f t="shared" si="279"/>
        <v>0</v>
      </c>
      <c r="VOD116">
        <f t="shared" si="279"/>
        <v>0</v>
      </c>
      <c r="VOE116">
        <f t="shared" si="279"/>
        <v>0</v>
      </c>
      <c r="VOF116">
        <f t="shared" si="279"/>
        <v>0</v>
      </c>
      <c r="VOG116">
        <f t="shared" si="279"/>
        <v>0</v>
      </c>
      <c r="VOH116">
        <f t="shared" si="279"/>
        <v>0</v>
      </c>
      <c r="VOI116">
        <f t="shared" si="279"/>
        <v>0</v>
      </c>
      <c r="VOJ116">
        <f t="shared" si="279"/>
        <v>0</v>
      </c>
      <c r="VOK116">
        <f t="shared" si="279"/>
        <v>0</v>
      </c>
      <c r="VOL116">
        <f t="shared" si="279"/>
        <v>0</v>
      </c>
      <c r="VOM116">
        <f t="shared" si="279"/>
        <v>0</v>
      </c>
      <c r="VON116">
        <f t="shared" si="279"/>
        <v>0</v>
      </c>
      <c r="VOO116">
        <f t="shared" si="279"/>
        <v>0</v>
      </c>
      <c r="VOP116">
        <f t="shared" si="279"/>
        <v>0</v>
      </c>
      <c r="VOQ116">
        <f t="shared" si="279"/>
        <v>0</v>
      </c>
      <c r="VOR116">
        <f t="shared" si="279"/>
        <v>0</v>
      </c>
      <c r="VOS116">
        <f t="shared" si="279"/>
        <v>0</v>
      </c>
      <c r="VOT116">
        <f t="shared" si="279"/>
        <v>0</v>
      </c>
      <c r="VOU116">
        <f t="shared" si="279"/>
        <v>0</v>
      </c>
      <c r="VOV116">
        <f t="shared" si="279"/>
        <v>0</v>
      </c>
      <c r="VOW116">
        <f t="shared" si="279"/>
        <v>0</v>
      </c>
      <c r="VOX116">
        <f t="shared" si="279"/>
        <v>0</v>
      </c>
      <c r="VOY116">
        <f t="shared" si="279"/>
        <v>0</v>
      </c>
      <c r="VOZ116">
        <f t="shared" si="279"/>
        <v>0</v>
      </c>
      <c r="VPA116">
        <f t="shared" si="279"/>
        <v>0</v>
      </c>
      <c r="VPB116">
        <f t="shared" si="279"/>
        <v>0</v>
      </c>
      <c r="VPC116">
        <f t="shared" si="279"/>
        <v>0</v>
      </c>
      <c r="VPD116">
        <f t="shared" si="279"/>
        <v>0</v>
      </c>
      <c r="VPE116">
        <f t="shared" si="279"/>
        <v>0</v>
      </c>
      <c r="VPF116">
        <f t="shared" si="279"/>
        <v>0</v>
      </c>
      <c r="VPG116">
        <f t="shared" si="279"/>
        <v>0</v>
      </c>
      <c r="VPH116">
        <f t="shared" si="279"/>
        <v>0</v>
      </c>
      <c r="VPI116">
        <f t="shared" si="279"/>
        <v>0</v>
      </c>
      <c r="VPJ116">
        <f t="shared" si="279"/>
        <v>0</v>
      </c>
      <c r="VPK116">
        <f t="shared" si="279"/>
        <v>0</v>
      </c>
      <c r="VPL116">
        <f t="shared" si="279"/>
        <v>0</v>
      </c>
      <c r="VPM116">
        <f t="shared" si="279"/>
        <v>0</v>
      </c>
      <c r="VPN116">
        <f t="shared" si="279"/>
        <v>0</v>
      </c>
      <c r="VPO116">
        <f t="shared" si="279"/>
        <v>0</v>
      </c>
      <c r="VPP116">
        <f t="shared" si="279"/>
        <v>0</v>
      </c>
      <c r="VPQ116">
        <f t="shared" si="279"/>
        <v>0</v>
      </c>
      <c r="VPR116">
        <f t="shared" si="279"/>
        <v>0</v>
      </c>
      <c r="VPS116">
        <f t="shared" si="279"/>
        <v>0</v>
      </c>
      <c r="VPT116">
        <f t="shared" si="279"/>
        <v>0</v>
      </c>
      <c r="VPU116">
        <f t="shared" si="279"/>
        <v>0</v>
      </c>
      <c r="VPV116">
        <f t="shared" si="279"/>
        <v>0</v>
      </c>
      <c r="VPW116">
        <f t="shared" ref="VPW116:VSH116" si="280">VPW11</f>
        <v>0</v>
      </c>
      <c r="VPX116">
        <f t="shared" si="280"/>
        <v>0</v>
      </c>
      <c r="VPY116">
        <f t="shared" si="280"/>
        <v>0</v>
      </c>
      <c r="VPZ116">
        <f t="shared" si="280"/>
        <v>0</v>
      </c>
      <c r="VQA116">
        <f t="shared" si="280"/>
        <v>0</v>
      </c>
      <c r="VQB116">
        <f t="shared" si="280"/>
        <v>0</v>
      </c>
      <c r="VQC116">
        <f t="shared" si="280"/>
        <v>0</v>
      </c>
      <c r="VQD116">
        <f t="shared" si="280"/>
        <v>0</v>
      </c>
      <c r="VQE116">
        <f t="shared" si="280"/>
        <v>0</v>
      </c>
      <c r="VQF116">
        <f t="shared" si="280"/>
        <v>0</v>
      </c>
      <c r="VQG116">
        <f t="shared" si="280"/>
        <v>0</v>
      </c>
      <c r="VQH116">
        <f t="shared" si="280"/>
        <v>0</v>
      </c>
      <c r="VQI116">
        <f t="shared" si="280"/>
        <v>0</v>
      </c>
      <c r="VQJ116">
        <f t="shared" si="280"/>
        <v>0</v>
      </c>
      <c r="VQK116">
        <f t="shared" si="280"/>
        <v>0</v>
      </c>
      <c r="VQL116">
        <f t="shared" si="280"/>
        <v>0</v>
      </c>
      <c r="VQM116">
        <f t="shared" si="280"/>
        <v>0</v>
      </c>
      <c r="VQN116">
        <f t="shared" si="280"/>
        <v>0</v>
      </c>
      <c r="VQO116">
        <f t="shared" si="280"/>
        <v>0</v>
      </c>
      <c r="VQP116">
        <f t="shared" si="280"/>
        <v>0</v>
      </c>
      <c r="VQQ116">
        <f t="shared" si="280"/>
        <v>0</v>
      </c>
      <c r="VQR116">
        <f t="shared" si="280"/>
        <v>0</v>
      </c>
      <c r="VQS116">
        <f t="shared" si="280"/>
        <v>0</v>
      </c>
      <c r="VQT116">
        <f t="shared" si="280"/>
        <v>0</v>
      </c>
      <c r="VQU116">
        <f t="shared" si="280"/>
        <v>0</v>
      </c>
      <c r="VQV116">
        <f t="shared" si="280"/>
        <v>0</v>
      </c>
      <c r="VQW116">
        <f t="shared" si="280"/>
        <v>0</v>
      </c>
      <c r="VQX116">
        <f t="shared" si="280"/>
        <v>0</v>
      </c>
      <c r="VQY116">
        <f t="shared" si="280"/>
        <v>0</v>
      </c>
      <c r="VQZ116">
        <f t="shared" si="280"/>
        <v>0</v>
      </c>
      <c r="VRA116">
        <f t="shared" si="280"/>
        <v>0</v>
      </c>
      <c r="VRB116">
        <f t="shared" si="280"/>
        <v>0</v>
      </c>
      <c r="VRC116">
        <f t="shared" si="280"/>
        <v>0</v>
      </c>
      <c r="VRD116">
        <f t="shared" si="280"/>
        <v>0</v>
      </c>
      <c r="VRE116">
        <f t="shared" si="280"/>
        <v>0</v>
      </c>
      <c r="VRF116">
        <f t="shared" si="280"/>
        <v>0</v>
      </c>
      <c r="VRG116">
        <f t="shared" si="280"/>
        <v>0</v>
      </c>
      <c r="VRH116">
        <f t="shared" si="280"/>
        <v>0</v>
      </c>
      <c r="VRI116">
        <f t="shared" si="280"/>
        <v>0</v>
      </c>
      <c r="VRJ116">
        <f t="shared" si="280"/>
        <v>0</v>
      </c>
      <c r="VRK116">
        <f t="shared" si="280"/>
        <v>0</v>
      </c>
      <c r="VRL116">
        <f t="shared" si="280"/>
        <v>0</v>
      </c>
      <c r="VRM116">
        <f t="shared" si="280"/>
        <v>0</v>
      </c>
      <c r="VRN116">
        <f t="shared" si="280"/>
        <v>0</v>
      </c>
      <c r="VRO116">
        <f t="shared" si="280"/>
        <v>0</v>
      </c>
      <c r="VRP116">
        <f t="shared" si="280"/>
        <v>0</v>
      </c>
      <c r="VRQ116">
        <f t="shared" si="280"/>
        <v>0</v>
      </c>
      <c r="VRR116">
        <f t="shared" si="280"/>
        <v>0</v>
      </c>
      <c r="VRS116">
        <f t="shared" si="280"/>
        <v>0</v>
      </c>
      <c r="VRT116">
        <f t="shared" si="280"/>
        <v>0</v>
      </c>
      <c r="VRU116">
        <f t="shared" si="280"/>
        <v>0</v>
      </c>
      <c r="VRV116">
        <f t="shared" si="280"/>
        <v>0</v>
      </c>
      <c r="VRW116">
        <f t="shared" si="280"/>
        <v>0</v>
      </c>
      <c r="VRX116">
        <f t="shared" si="280"/>
        <v>0</v>
      </c>
      <c r="VRY116">
        <f t="shared" si="280"/>
        <v>0</v>
      </c>
      <c r="VRZ116">
        <f t="shared" si="280"/>
        <v>0</v>
      </c>
      <c r="VSA116">
        <f t="shared" si="280"/>
        <v>0</v>
      </c>
      <c r="VSB116">
        <f t="shared" si="280"/>
        <v>0</v>
      </c>
      <c r="VSC116">
        <f t="shared" si="280"/>
        <v>0</v>
      </c>
      <c r="VSD116">
        <f t="shared" si="280"/>
        <v>0</v>
      </c>
      <c r="VSE116">
        <f t="shared" si="280"/>
        <v>0</v>
      </c>
      <c r="VSF116">
        <f t="shared" si="280"/>
        <v>0</v>
      </c>
      <c r="VSG116">
        <f t="shared" si="280"/>
        <v>0</v>
      </c>
      <c r="VSH116">
        <f t="shared" si="280"/>
        <v>0</v>
      </c>
      <c r="VSI116">
        <f t="shared" ref="VSI116:VUT116" si="281">VSI11</f>
        <v>0</v>
      </c>
      <c r="VSJ116">
        <f t="shared" si="281"/>
        <v>0</v>
      </c>
      <c r="VSK116">
        <f t="shared" si="281"/>
        <v>0</v>
      </c>
      <c r="VSL116">
        <f t="shared" si="281"/>
        <v>0</v>
      </c>
      <c r="VSM116">
        <f t="shared" si="281"/>
        <v>0</v>
      </c>
      <c r="VSN116">
        <f t="shared" si="281"/>
        <v>0</v>
      </c>
      <c r="VSO116">
        <f t="shared" si="281"/>
        <v>0</v>
      </c>
      <c r="VSP116">
        <f t="shared" si="281"/>
        <v>0</v>
      </c>
      <c r="VSQ116">
        <f t="shared" si="281"/>
        <v>0</v>
      </c>
      <c r="VSR116">
        <f t="shared" si="281"/>
        <v>0</v>
      </c>
      <c r="VSS116">
        <f t="shared" si="281"/>
        <v>0</v>
      </c>
      <c r="VST116">
        <f t="shared" si="281"/>
        <v>0</v>
      </c>
      <c r="VSU116">
        <f t="shared" si="281"/>
        <v>0</v>
      </c>
      <c r="VSV116">
        <f t="shared" si="281"/>
        <v>0</v>
      </c>
      <c r="VSW116">
        <f t="shared" si="281"/>
        <v>0</v>
      </c>
      <c r="VSX116">
        <f t="shared" si="281"/>
        <v>0</v>
      </c>
      <c r="VSY116">
        <f t="shared" si="281"/>
        <v>0</v>
      </c>
      <c r="VSZ116">
        <f t="shared" si="281"/>
        <v>0</v>
      </c>
      <c r="VTA116">
        <f t="shared" si="281"/>
        <v>0</v>
      </c>
      <c r="VTB116">
        <f t="shared" si="281"/>
        <v>0</v>
      </c>
      <c r="VTC116">
        <f t="shared" si="281"/>
        <v>0</v>
      </c>
      <c r="VTD116">
        <f t="shared" si="281"/>
        <v>0</v>
      </c>
      <c r="VTE116">
        <f t="shared" si="281"/>
        <v>0</v>
      </c>
      <c r="VTF116">
        <f t="shared" si="281"/>
        <v>0</v>
      </c>
      <c r="VTG116">
        <f t="shared" si="281"/>
        <v>0</v>
      </c>
      <c r="VTH116">
        <f t="shared" si="281"/>
        <v>0</v>
      </c>
      <c r="VTI116">
        <f t="shared" si="281"/>
        <v>0</v>
      </c>
      <c r="VTJ116">
        <f t="shared" si="281"/>
        <v>0</v>
      </c>
      <c r="VTK116">
        <f t="shared" si="281"/>
        <v>0</v>
      </c>
      <c r="VTL116">
        <f t="shared" si="281"/>
        <v>0</v>
      </c>
      <c r="VTM116">
        <f t="shared" si="281"/>
        <v>0</v>
      </c>
      <c r="VTN116">
        <f t="shared" si="281"/>
        <v>0</v>
      </c>
      <c r="VTO116">
        <f t="shared" si="281"/>
        <v>0</v>
      </c>
      <c r="VTP116">
        <f t="shared" si="281"/>
        <v>0</v>
      </c>
      <c r="VTQ116">
        <f t="shared" si="281"/>
        <v>0</v>
      </c>
      <c r="VTR116">
        <f t="shared" si="281"/>
        <v>0</v>
      </c>
      <c r="VTS116">
        <f t="shared" si="281"/>
        <v>0</v>
      </c>
      <c r="VTT116">
        <f t="shared" si="281"/>
        <v>0</v>
      </c>
      <c r="VTU116">
        <f t="shared" si="281"/>
        <v>0</v>
      </c>
      <c r="VTV116">
        <f t="shared" si="281"/>
        <v>0</v>
      </c>
      <c r="VTW116">
        <f t="shared" si="281"/>
        <v>0</v>
      </c>
      <c r="VTX116">
        <f t="shared" si="281"/>
        <v>0</v>
      </c>
      <c r="VTY116">
        <f t="shared" si="281"/>
        <v>0</v>
      </c>
      <c r="VTZ116">
        <f t="shared" si="281"/>
        <v>0</v>
      </c>
      <c r="VUA116">
        <f t="shared" si="281"/>
        <v>0</v>
      </c>
      <c r="VUB116">
        <f t="shared" si="281"/>
        <v>0</v>
      </c>
      <c r="VUC116">
        <f t="shared" si="281"/>
        <v>0</v>
      </c>
      <c r="VUD116">
        <f t="shared" si="281"/>
        <v>0</v>
      </c>
      <c r="VUE116">
        <f t="shared" si="281"/>
        <v>0</v>
      </c>
      <c r="VUF116">
        <f t="shared" si="281"/>
        <v>0</v>
      </c>
      <c r="VUG116">
        <f t="shared" si="281"/>
        <v>0</v>
      </c>
      <c r="VUH116">
        <f t="shared" si="281"/>
        <v>0</v>
      </c>
      <c r="VUI116">
        <f t="shared" si="281"/>
        <v>0</v>
      </c>
      <c r="VUJ116">
        <f t="shared" si="281"/>
        <v>0</v>
      </c>
      <c r="VUK116">
        <f t="shared" si="281"/>
        <v>0</v>
      </c>
      <c r="VUL116">
        <f t="shared" si="281"/>
        <v>0</v>
      </c>
      <c r="VUM116">
        <f t="shared" si="281"/>
        <v>0</v>
      </c>
      <c r="VUN116">
        <f t="shared" si="281"/>
        <v>0</v>
      </c>
      <c r="VUO116">
        <f t="shared" si="281"/>
        <v>0</v>
      </c>
      <c r="VUP116">
        <f t="shared" si="281"/>
        <v>0</v>
      </c>
      <c r="VUQ116">
        <f t="shared" si="281"/>
        <v>0</v>
      </c>
      <c r="VUR116">
        <f t="shared" si="281"/>
        <v>0</v>
      </c>
      <c r="VUS116">
        <f t="shared" si="281"/>
        <v>0</v>
      </c>
      <c r="VUT116">
        <f t="shared" si="281"/>
        <v>0</v>
      </c>
      <c r="VUU116">
        <f t="shared" ref="VUU116:VXF116" si="282">VUU11</f>
        <v>0</v>
      </c>
      <c r="VUV116">
        <f t="shared" si="282"/>
        <v>0</v>
      </c>
      <c r="VUW116">
        <f t="shared" si="282"/>
        <v>0</v>
      </c>
      <c r="VUX116">
        <f t="shared" si="282"/>
        <v>0</v>
      </c>
      <c r="VUY116">
        <f t="shared" si="282"/>
        <v>0</v>
      </c>
      <c r="VUZ116">
        <f t="shared" si="282"/>
        <v>0</v>
      </c>
      <c r="VVA116">
        <f t="shared" si="282"/>
        <v>0</v>
      </c>
      <c r="VVB116">
        <f t="shared" si="282"/>
        <v>0</v>
      </c>
      <c r="VVC116">
        <f t="shared" si="282"/>
        <v>0</v>
      </c>
      <c r="VVD116">
        <f t="shared" si="282"/>
        <v>0</v>
      </c>
      <c r="VVE116">
        <f t="shared" si="282"/>
        <v>0</v>
      </c>
      <c r="VVF116">
        <f t="shared" si="282"/>
        <v>0</v>
      </c>
      <c r="VVG116">
        <f t="shared" si="282"/>
        <v>0</v>
      </c>
      <c r="VVH116">
        <f t="shared" si="282"/>
        <v>0</v>
      </c>
      <c r="VVI116">
        <f t="shared" si="282"/>
        <v>0</v>
      </c>
      <c r="VVJ116">
        <f t="shared" si="282"/>
        <v>0</v>
      </c>
      <c r="VVK116">
        <f t="shared" si="282"/>
        <v>0</v>
      </c>
      <c r="VVL116">
        <f t="shared" si="282"/>
        <v>0</v>
      </c>
      <c r="VVM116">
        <f t="shared" si="282"/>
        <v>0</v>
      </c>
      <c r="VVN116">
        <f t="shared" si="282"/>
        <v>0</v>
      </c>
      <c r="VVO116">
        <f t="shared" si="282"/>
        <v>0</v>
      </c>
      <c r="VVP116">
        <f t="shared" si="282"/>
        <v>0</v>
      </c>
      <c r="VVQ116">
        <f t="shared" si="282"/>
        <v>0</v>
      </c>
      <c r="VVR116">
        <f t="shared" si="282"/>
        <v>0</v>
      </c>
      <c r="VVS116">
        <f t="shared" si="282"/>
        <v>0</v>
      </c>
      <c r="VVT116">
        <f t="shared" si="282"/>
        <v>0</v>
      </c>
      <c r="VVU116">
        <f t="shared" si="282"/>
        <v>0</v>
      </c>
      <c r="VVV116">
        <f t="shared" si="282"/>
        <v>0</v>
      </c>
      <c r="VVW116">
        <f t="shared" si="282"/>
        <v>0</v>
      </c>
      <c r="VVX116">
        <f t="shared" si="282"/>
        <v>0</v>
      </c>
      <c r="VVY116">
        <f t="shared" si="282"/>
        <v>0</v>
      </c>
      <c r="VVZ116">
        <f t="shared" si="282"/>
        <v>0</v>
      </c>
      <c r="VWA116">
        <f t="shared" si="282"/>
        <v>0</v>
      </c>
      <c r="VWB116">
        <f t="shared" si="282"/>
        <v>0</v>
      </c>
      <c r="VWC116">
        <f t="shared" si="282"/>
        <v>0</v>
      </c>
      <c r="VWD116">
        <f t="shared" si="282"/>
        <v>0</v>
      </c>
      <c r="VWE116">
        <f t="shared" si="282"/>
        <v>0</v>
      </c>
      <c r="VWF116">
        <f t="shared" si="282"/>
        <v>0</v>
      </c>
      <c r="VWG116">
        <f t="shared" si="282"/>
        <v>0</v>
      </c>
      <c r="VWH116">
        <f t="shared" si="282"/>
        <v>0</v>
      </c>
      <c r="VWI116">
        <f t="shared" si="282"/>
        <v>0</v>
      </c>
      <c r="VWJ116">
        <f t="shared" si="282"/>
        <v>0</v>
      </c>
      <c r="VWK116">
        <f t="shared" si="282"/>
        <v>0</v>
      </c>
      <c r="VWL116">
        <f t="shared" si="282"/>
        <v>0</v>
      </c>
      <c r="VWM116">
        <f t="shared" si="282"/>
        <v>0</v>
      </c>
      <c r="VWN116">
        <f t="shared" si="282"/>
        <v>0</v>
      </c>
      <c r="VWO116">
        <f t="shared" si="282"/>
        <v>0</v>
      </c>
      <c r="VWP116">
        <f t="shared" si="282"/>
        <v>0</v>
      </c>
      <c r="VWQ116">
        <f t="shared" si="282"/>
        <v>0</v>
      </c>
      <c r="VWR116">
        <f t="shared" si="282"/>
        <v>0</v>
      </c>
      <c r="VWS116">
        <f t="shared" si="282"/>
        <v>0</v>
      </c>
      <c r="VWT116">
        <f t="shared" si="282"/>
        <v>0</v>
      </c>
      <c r="VWU116">
        <f t="shared" si="282"/>
        <v>0</v>
      </c>
      <c r="VWV116">
        <f t="shared" si="282"/>
        <v>0</v>
      </c>
      <c r="VWW116">
        <f t="shared" si="282"/>
        <v>0</v>
      </c>
      <c r="VWX116">
        <f t="shared" si="282"/>
        <v>0</v>
      </c>
      <c r="VWY116">
        <f t="shared" si="282"/>
        <v>0</v>
      </c>
      <c r="VWZ116">
        <f t="shared" si="282"/>
        <v>0</v>
      </c>
      <c r="VXA116">
        <f t="shared" si="282"/>
        <v>0</v>
      </c>
      <c r="VXB116">
        <f t="shared" si="282"/>
        <v>0</v>
      </c>
      <c r="VXC116">
        <f t="shared" si="282"/>
        <v>0</v>
      </c>
      <c r="VXD116">
        <f t="shared" si="282"/>
        <v>0</v>
      </c>
      <c r="VXE116">
        <f t="shared" si="282"/>
        <v>0</v>
      </c>
      <c r="VXF116">
        <f t="shared" si="282"/>
        <v>0</v>
      </c>
      <c r="VXG116">
        <f t="shared" ref="VXG116:VZR116" si="283">VXG11</f>
        <v>0</v>
      </c>
      <c r="VXH116">
        <f t="shared" si="283"/>
        <v>0</v>
      </c>
      <c r="VXI116">
        <f t="shared" si="283"/>
        <v>0</v>
      </c>
      <c r="VXJ116">
        <f t="shared" si="283"/>
        <v>0</v>
      </c>
      <c r="VXK116">
        <f t="shared" si="283"/>
        <v>0</v>
      </c>
      <c r="VXL116">
        <f t="shared" si="283"/>
        <v>0</v>
      </c>
      <c r="VXM116">
        <f t="shared" si="283"/>
        <v>0</v>
      </c>
      <c r="VXN116">
        <f t="shared" si="283"/>
        <v>0</v>
      </c>
      <c r="VXO116">
        <f t="shared" si="283"/>
        <v>0</v>
      </c>
      <c r="VXP116">
        <f t="shared" si="283"/>
        <v>0</v>
      </c>
      <c r="VXQ116">
        <f t="shared" si="283"/>
        <v>0</v>
      </c>
      <c r="VXR116">
        <f t="shared" si="283"/>
        <v>0</v>
      </c>
      <c r="VXS116">
        <f t="shared" si="283"/>
        <v>0</v>
      </c>
      <c r="VXT116">
        <f t="shared" si="283"/>
        <v>0</v>
      </c>
      <c r="VXU116">
        <f t="shared" si="283"/>
        <v>0</v>
      </c>
      <c r="VXV116">
        <f t="shared" si="283"/>
        <v>0</v>
      </c>
      <c r="VXW116">
        <f t="shared" si="283"/>
        <v>0</v>
      </c>
      <c r="VXX116">
        <f t="shared" si="283"/>
        <v>0</v>
      </c>
      <c r="VXY116">
        <f t="shared" si="283"/>
        <v>0</v>
      </c>
      <c r="VXZ116">
        <f t="shared" si="283"/>
        <v>0</v>
      </c>
      <c r="VYA116">
        <f t="shared" si="283"/>
        <v>0</v>
      </c>
      <c r="VYB116">
        <f t="shared" si="283"/>
        <v>0</v>
      </c>
      <c r="VYC116">
        <f t="shared" si="283"/>
        <v>0</v>
      </c>
      <c r="VYD116">
        <f t="shared" si="283"/>
        <v>0</v>
      </c>
      <c r="VYE116">
        <f t="shared" si="283"/>
        <v>0</v>
      </c>
      <c r="VYF116">
        <f t="shared" si="283"/>
        <v>0</v>
      </c>
      <c r="VYG116">
        <f t="shared" si="283"/>
        <v>0</v>
      </c>
      <c r="VYH116">
        <f t="shared" si="283"/>
        <v>0</v>
      </c>
      <c r="VYI116">
        <f t="shared" si="283"/>
        <v>0</v>
      </c>
      <c r="VYJ116">
        <f t="shared" si="283"/>
        <v>0</v>
      </c>
      <c r="VYK116">
        <f t="shared" si="283"/>
        <v>0</v>
      </c>
      <c r="VYL116">
        <f t="shared" si="283"/>
        <v>0</v>
      </c>
      <c r="VYM116">
        <f t="shared" si="283"/>
        <v>0</v>
      </c>
      <c r="VYN116">
        <f t="shared" si="283"/>
        <v>0</v>
      </c>
      <c r="VYO116">
        <f t="shared" si="283"/>
        <v>0</v>
      </c>
      <c r="VYP116">
        <f t="shared" si="283"/>
        <v>0</v>
      </c>
      <c r="VYQ116">
        <f t="shared" si="283"/>
        <v>0</v>
      </c>
      <c r="VYR116">
        <f t="shared" si="283"/>
        <v>0</v>
      </c>
      <c r="VYS116">
        <f t="shared" si="283"/>
        <v>0</v>
      </c>
      <c r="VYT116">
        <f t="shared" si="283"/>
        <v>0</v>
      </c>
      <c r="VYU116">
        <f t="shared" si="283"/>
        <v>0</v>
      </c>
      <c r="VYV116">
        <f t="shared" si="283"/>
        <v>0</v>
      </c>
      <c r="VYW116">
        <f t="shared" si="283"/>
        <v>0</v>
      </c>
      <c r="VYX116">
        <f t="shared" si="283"/>
        <v>0</v>
      </c>
      <c r="VYY116">
        <f t="shared" si="283"/>
        <v>0</v>
      </c>
      <c r="VYZ116">
        <f t="shared" si="283"/>
        <v>0</v>
      </c>
      <c r="VZA116">
        <f t="shared" si="283"/>
        <v>0</v>
      </c>
      <c r="VZB116">
        <f t="shared" si="283"/>
        <v>0</v>
      </c>
      <c r="VZC116">
        <f t="shared" si="283"/>
        <v>0</v>
      </c>
      <c r="VZD116">
        <f t="shared" si="283"/>
        <v>0</v>
      </c>
      <c r="VZE116">
        <f t="shared" si="283"/>
        <v>0</v>
      </c>
      <c r="VZF116">
        <f t="shared" si="283"/>
        <v>0</v>
      </c>
      <c r="VZG116">
        <f t="shared" si="283"/>
        <v>0</v>
      </c>
      <c r="VZH116">
        <f t="shared" si="283"/>
        <v>0</v>
      </c>
      <c r="VZI116">
        <f t="shared" si="283"/>
        <v>0</v>
      </c>
      <c r="VZJ116">
        <f t="shared" si="283"/>
        <v>0</v>
      </c>
      <c r="VZK116">
        <f t="shared" si="283"/>
        <v>0</v>
      </c>
      <c r="VZL116">
        <f t="shared" si="283"/>
        <v>0</v>
      </c>
      <c r="VZM116">
        <f t="shared" si="283"/>
        <v>0</v>
      </c>
      <c r="VZN116">
        <f t="shared" si="283"/>
        <v>0</v>
      </c>
      <c r="VZO116">
        <f t="shared" si="283"/>
        <v>0</v>
      </c>
      <c r="VZP116">
        <f t="shared" si="283"/>
        <v>0</v>
      </c>
      <c r="VZQ116">
        <f t="shared" si="283"/>
        <v>0</v>
      </c>
      <c r="VZR116">
        <f t="shared" si="283"/>
        <v>0</v>
      </c>
      <c r="VZS116">
        <f t="shared" ref="VZS116:WCD116" si="284">VZS11</f>
        <v>0</v>
      </c>
      <c r="VZT116">
        <f t="shared" si="284"/>
        <v>0</v>
      </c>
      <c r="VZU116">
        <f t="shared" si="284"/>
        <v>0</v>
      </c>
      <c r="VZV116">
        <f t="shared" si="284"/>
        <v>0</v>
      </c>
      <c r="VZW116">
        <f t="shared" si="284"/>
        <v>0</v>
      </c>
      <c r="VZX116">
        <f t="shared" si="284"/>
        <v>0</v>
      </c>
      <c r="VZY116">
        <f t="shared" si="284"/>
        <v>0</v>
      </c>
      <c r="VZZ116">
        <f t="shared" si="284"/>
        <v>0</v>
      </c>
      <c r="WAA116">
        <f t="shared" si="284"/>
        <v>0</v>
      </c>
      <c r="WAB116">
        <f t="shared" si="284"/>
        <v>0</v>
      </c>
      <c r="WAC116">
        <f t="shared" si="284"/>
        <v>0</v>
      </c>
      <c r="WAD116">
        <f t="shared" si="284"/>
        <v>0</v>
      </c>
      <c r="WAE116">
        <f t="shared" si="284"/>
        <v>0</v>
      </c>
      <c r="WAF116">
        <f t="shared" si="284"/>
        <v>0</v>
      </c>
      <c r="WAG116">
        <f t="shared" si="284"/>
        <v>0</v>
      </c>
      <c r="WAH116">
        <f t="shared" si="284"/>
        <v>0</v>
      </c>
      <c r="WAI116">
        <f t="shared" si="284"/>
        <v>0</v>
      </c>
      <c r="WAJ116">
        <f t="shared" si="284"/>
        <v>0</v>
      </c>
      <c r="WAK116">
        <f t="shared" si="284"/>
        <v>0</v>
      </c>
      <c r="WAL116">
        <f t="shared" si="284"/>
        <v>0</v>
      </c>
      <c r="WAM116">
        <f t="shared" si="284"/>
        <v>0</v>
      </c>
      <c r="WAN116">
        <f t="shared" si="284"/>
        <v>0</v>
      </c>
      <c r="WAO116">
        <f t="shared" si="284"/>
        <v>0</v>
      </c>
      <c r="WAP116">
        <f t="shared" si="284"/>
        <v>0</v>
      </c>
      <c r="WAQ116">
        <f t="shared" si="284"/>
        <v>0</v>
      </c>
      <c r="WAR116">
        <f t="shared" si="284"/>
        <v>0</v>
      </c>
      <c r="WAS116">
        <f t="shared" si="284"/>
        <v>0</v>
      </c>
      <c r="WAT116">
        <f t="shared" si="284"/>
        <v>0</v>
      </c>
      <c r="WAU116">
        <f t="shared" si="284"/>
        <v>0</v>
      </c>
      <c r="WAV116">
        <f t="shared" si="284"/>
        <v>0</v>
      </c>
      <c r="WAW116">
        <f t="shared" si="284"/>
        <v>0</v>
      </c>
      <c r="WAX116">
        <f t="shared" si="284"/>
        <v>0</v>
      </c>
      <c r="WAY116">
        <f t="shared" si="284"/>
        <v>0</v>
      </c>
      <c r="WAZ116">
        <f t="shared" si="284"/>
        <v>0</v>
      </c>
      <c r="WBA116">
        <f t="shared" si="284"/>
        <v>0</v>
      </c>
      <c r="WBB116">
        <f t="shared" si="284"/>
        <v>0</v>
      </c>
      <c r="WBC116">
        <f t="shared" si="284"/>
        <v>0</v>
      </c>
      <c r="WBD116">
        <f t="shared" si="284"/>
        <v>0</v>
      </c>
      <c r="WBE116">
        <f t="shared" si="284"/>
        <v>0</v>
      </c>
      <c r="WBF116">
        <f t="shared" si="284"/>
        <v>0</v>
      </c>
      <c r="WBG116">
        <f t="shared" si="284"/>
        <v>0</v>
      </c>
      <c r="WBH116">
        <f t="shared" si="284"/>
        <v>0</v>
      </c>
      <c r="WBI116">
        <f t="shared" si="284"/>
        <v>0</v>
      </c>
      <c r="WBJ116">
        <f t="shared" si="284"/>
        <v>0</v>
      </c>
      <c r="WBK116">
        <f t="shared" si="284"/>
        <v>0</v>
      </c>
      <c r="WBL116">
        <f t="shared" si="284"/>
        <v>0</v>
      </c>
      <c r="WBM116">
        <f t="shared" si="284"/>
        <v>0</v>
      </c>
      <c r="WBN116">
        <f t="shared" si="284"/>
        <v>0</v>
      </c>
      <c r="WBO116">
        <f t="shared" si="284"/>
        <v>0</v>
      </c>
      <c r="WBP116">
        <f t="shared" si="284"/>
        <v>0</v>
      </c>
      <c r="WBQ116">
        <f t="shared" si="284"/>
        <v>0</v>
      </c>
      <c r="WBR116">
        <f t="shared" si="284"/>
        <v>0</v>
      </c>
      <c r="WBS116">
        <f t="shared" si="284"/>
        <v>0</v>
      </c>
      <c r="WBT116">
        <f t="shared" si="284"/>
        <v>0</v>
      </c>
      <c r="WBU116">
        <f t="shared" si="284"/>
        <v>0</v>
      </c>
      <c r="WBV116">
        <f t="shared" si="284"/>
        <v>0</v>
      </c>
      <c r="WBW116">
        <f t="shared" si="284"/>
        <v>0</v>
      </c>
      <c r="WBX116">
        <f t="shared" si="284"/>
        <v>0</v>
      </c>
      <c r="WBY116">
        <f t="shared" si="284"/>
        <v>0</v>
      </c>
      <c r="WBZ116">
        <f t="shared" si="284"/>
        <v>0</v>
      </c>
      <c r="WCA116">
        <f t="shared" si="284"/>
        <v>0</v>
      </c>
      <c r="WCB116">
        <f t="shared" si="284"/>
        <v>0</v>
      </c>
      <c r="WCC116">
        <f t="shared" si="284"/>
        <v>0</v>
      </c>
      <c r="WCD116">
        <f t="shared" si="284"/>
        <v>0</v>
      </c>
      <c r="WCE116">
        <f t="shared" ref="WCE116:WEP116" si="285">WCE11</f>
        <v>0</v>
      </c>
      <c r="WCF116">
        <f t="shared" si="285"/>
        <v>0</v>
      </c>
      <c r="WCG116">
        <f t="shared" si="285"/>
        <v>0</v>
      </c>
      <c r="WCH116">
        <f t="shared" si="285"/>
        <v>0</v>
      </c>
      <c r="WCI116">
        <f t="shared" si="285"/>
        <v>0</v>
      </c>
      <c r="WCJ116">
        <f t="shared" si="285"/>
        <v>0</v>
      </c>
      <c r="WCK116">
        <f t="shared" si="285"/>
        <v>0</v>
      </c>
      <c r="WCL116">
        <f t="shared" si="285"/>
        <v>0</v>
      </c>
      <c r="WCM116">
        <f t="shared" si="285"/>
        <v>0</v>
      </c>
      <c r="WCN116">
        <f t="shared" si="285"/>
        <v>0</v>
      </c>
      <c r="WCO116">
        <f t="shared" si="285"/>
        <v>0</v>
      </c>
      <c r="WCP116">
        <f t="shared" si="285"/>
        <v>0</v>
      </c>
      <c r="WCQ116">
        <f t="shared" si="285"/>
        <v>0</v>
      </c>
      <c r="WCR116">
        <f t="shared" si="285"/>
        <v>0</v>
      </c>
      <c r="WCS116">
        <f t="shared" si="285"/>
        <v>0</v>
      </c>
      <c r="WCT116">
        <f t="shared" si="285"/>
        <v>0</v>
      </c>
      <c r="WCU116">
        <f t="shared" si="285"/>
        <v>0</v>
      </c>
      <c r="WCV116">
        <f t="shared" si="285"/>
        <v>0</v>
      </c>
      <c r="WCW116">
        <f t="shared" si="285"/>
        <v>0</v>
      </c>
      <c r="WCX116">
        <f t="shared" si="285"/>
        <v>0</v>
      </c>
      <c r="WCY116">
        <f t="shared" si="285"/>
        <v>0</v>
      </c>
      <c r="WCZ116">
        <f t="shared" si="285"/>
        <v>0</v>
      </c>
      <c r="WDA116">
        <f t="shared" si="285"/>
        <v>0</v>
      </c>
      <c r="WDB116">
        <f t="shared" si="285"/>
        <v>0</v>
      </c>
      <c r="WDC116">
        <f t="shared" si="285"/>
        <v>0</v>
      </c>
      <c r="WDD116">
        <f t="shared" si="285"/>
        <v>0</v>
      </c>
      <c r="WDE116">
        <f t="shared" si="285"/>
        <v>0</v>
      </c>
      <c r="WDF116">
        <f t="shared" si="285"/>
        <v>0</v>
      </c>
      <c r="WDG116">
        <f t="shared" si="285"/>
        <v>0</v>
      </c>
      <c r="WDH116">
        <f t="shared" si="285"/>
        <v>0</v>
      </c>
      <c r="WDI116">
        <f t="shared" si="285"/>
        <v>0</v>
      </c>
      <c r="WDJ116">
        <f t="shared" si="285"/>
        <v>0</v>
      </c>
      <c r="WDK116">
        <f t="shared" si="285"/>
        <v>0</v>
      </c>
      <c r="WDL116">
        <f t="shared" si="285"/>
        <v>0</v>
      </c>
      <c r="WDM116">
        <f t="shared" si="285"/>
        <v>0</v>
      </c>
      <c r="WDN116">
        <f t="shared" si="285"/>
        <v>0</v>
      </c>
      <c r="WDO116">
        <f t="shared" si="285"/>
        <v>0</v>
      </c>
      <c r="WDP116">
        <f t="shared" si="285"/>
        <v>0</v>
      </c>
      <c r="WDQ116">
        <f t="shared" si="285"/>
        <v>0</v>
      </c>
      <c r="WDR116">
        <f t="shared" si="285"/>
        <v>0</v>
      </c>
      <c r="WDS116">
        <f t="shared" si="285"/>
        <v>0</v>
      </c>
      <c r="WDT116">
        <f t="shared" si="285"/>
        <v>0</v>
      </c>
      <c r="WDU116">
        <f t="shared" si="285"/>
        <v>0</v>
      </c>
      <c r="WDV116">
        <f t="shared" si="285"/>
        <v>0</v>
      </c>
      <c r="WDW116">
        <f t="shared" si="285"/>
        <v>0</v>
      </c>
      <c r="WDX116">
        <f t="shared" si="285"/>
        <v>0</v>
      </c>
      <c r="WDY116">
        <f t="shared" si="285"/>
        <v>0</v>
      </c>
      <c r="WDZ116">
        <f t="shared" si="285"/>
        <v>0</v>
      </c>
      <c r="WEA116">
        <f t="shared" si="285"/>
        <v>0</v>
      </c>
      <c r="WEB116">
        <f t="shared" si="285"/>
        <v>0</v>
      </c>
      <c r="WEC116">
        <f t="shared" si="285"/>
        <v>0</v>
      </c>
      <c r="WED116">
        <f t="shared" si="285"/>
        <v>0</v>
      </c>
      <c r="WEE116">
        <f t="shared" si="285"/>
        <v>0</v>
      </c>
      <c r="WEF116">
        <f t="shared" si="285"/>
        <v>0</v>
      </c>
      <c r="WEG116">
        <f t="shared" si="285"/>
        <v>0</v>
      </c>
      <c r="WEH116">
        <f t="shared" si="285"/>
        <v>0</v>
      </c>
      <c r="WEI116">
        <f t="shared" si="285"/>
        <v>0</v>
      </c>
      <c r="WEJ116">
        <f t="shared" si="285"/>
        <v>0</v>
      </c>
      <c r="WEK116">
        <f t="shared" si="285"/>
        <v>0</v>
      </c>
      <c r="WEL116">
        <f t="shared" si="285"/>
        <v>0</v>
      </c>
      <c r="WEM116">
        <f t="shared" si="285"/>
        <v>0</v>
      </c>
      <c r="WEN116">
        <f t="shared" si="285"/>
        <v>0</v>
      </c>
      <c r="WEO116">
        <f t="shared" si="285"/>
        <v>0</v>
      </c>
      <c r="WEP116">
        <f t="shared" si="285"/>
        <v>0</v>
      </c>
      <c r="WEQ116">
        <f t="shared" ref="WEQ116:WHB116" si="286">WEQ11</f>
        <v>0</v>
      </c>
      <c r="WER116">
        <f t="shared" si="286"/>
        <v>0</v>
      </c>
      <c r="WES116">
        <f t="shared" si="286"/>
        <v>0</v>
      </c>
      <c r="WET116">
        <f t="shared" si="286"/>
        <v>0</v>
      </c>
      <c r="WEU116">
        <f t="shared" si="286"/>
        <v>0</v>
      </c>
      <c r="WEV116">
        <f t="shared" si="286"/>
        <v>0</v>
      </c>
      <c r="WEW116">
        <f t="shared" si="286"/>
        <v>0</v>
      </c>
      <c r="WEX116">
        <f t="shared" si="286"/>
        <v>0</v>
      </c>
      <c r="WEY116">
        <f t="shared" si="286"/>
        <v>0</v>
      </c>
      <c r="WEZ116">
        <f t="shared" si="286"/>
        <v>0</v>
      </c>
      <c r="WFA116">
        <f t="shared" si="286"/>
        <v>0</v>
      </c>
      <c r="WFB116">
        <f t="shared" si="286"/>
        <v>0</v>
      </c>
      <c r="WFC116">
        <f t="shared" si="286"/>
        <v>0</v>
      </c>
      <c r="WFD116">
        <f t="shared" si="286"/>
        <v>0</v>
      </c>
      <c r="WFE116">
        <f t="shared" si="286"/>
        <v>0</v>
      </c>
      <c r="WFF116">
        <f t="shared" si="286"/>
        <v>0</v>
      </c>
      <c r="WFG116">
        <f t="shared" si="286"/>
        <v>0</v>
      </c>
      <c r="WFH116">
        <f t="shared" si="286"/>
        <v>0</v>
      </c>
      <c r="WFI116">
        <f t="shared" si="286"/>
        <v>0</v>
      </c>
      <c r="WFJ116">
        <f t="shared" si="286"/>
        <v>0</v>
      </c>
      <c r="WFK116">
        <f t="shared" si="286"/>
        <v>0</v>
      </c>
      <c r="WFL116">
        <f t="shared" si="286"/>
        <v>0</v>
      </c>
      <c r="WFM116">
        <f t="shared" si="286"/>
        <v>0</v>
      </c>
      <c r="WFN116">
        <f t="shared" si="286"/>
        <v>0</v>
      </c>
      <c r="WFO116">
        <f t="shared" si="286"/>
        <v>0</v>
      </c>
      <c r="WFP116">
        <f t="shared" si="286"/>
        <v>0</v>
      </c>
      <c r="WFQ116">
        <f t="shared" si="286"/>
        <v>0</v>
      </c>
      <c r="WFR116">
        <f t="shared" si="286"/>
        <v>0</v>
      </c>
      <c r="WFS116">
        <f t="shared" si="286"/>
        <v>0</v>
      </c>
      <c r="WFT116">
        <f t="shared" si="286"/>
        <v>0</v>
      </c>
      <c r="WFU116">
        <f t="shared" si="286"/>
        <v>0</v>
      </c>
      <c r="WFV116">
        <f t="shared" si="286"/>
        <v>0</v>
      </c>
      <c r="WFW116">
        <f t="shared" si="286"/>
        <v>0</v>
      </c>
      <c r="WFX116">
        <f t="shared" si="286"/>
        <v>0</v>
      </c>
      <c r="WFY116">
        <f t="shared" si="286"/>
        <v>0</v>
      </c>
      <c r="WFZ116">
        <f t="shared" si="286"/>
        <v>0</v>
      </c>
      <c r="WGA116">
        <f t="shared" si="286"/>
        <v>0</v>
      </c>
      <c r="WGB116">
        <f t="shared" si="286"/>
        <v>0</v>
      </c>
      <c r="WGC116">
        <f t="shared" si="286"/>
        <v>0</v>
      </c>
      <c r="WGD116">
        <f t="shared" si="286"/>
        <v>0</v>
      </c>
      <c r="WGE116">
        <f t="shared" si="286"/>
        <v>0</v>
      </c>
      <c r="WGF116">
        <f t="shared" si="286"/>
        <v>0</v>
      </c>
      <c r="WGG116">
        <f t="shared" si="286"/>
        <v>0</v>
      </c>
      <c r="WGH116">
        <f t="shared" si="286"/>
        <v>0</v>
      </c>
      <c r="WGI116">
        <f t="shared" si="286"/>
        <v>0</v>
      </c>
      <c r="WGJ116">
        <f t="shared" si="286"/>
        <v>0</v>
      </c>
      <c r="WGK116">
        <f t="shared" si="286"/>
        <v>0</v>
      </c>
      <c r="WGL116">
        <f t="shared" si="286"/>
        <v>0</v>
      </c>
      <c r="WGM116">
        <f t="shared" si="286"/>
        <v>0</v>
      </c>
      <c r="WGN116">
        <f t="shared" si="286"/>
        <v>0</v>
      </c>
      <c r="WGO116">
        <f t="shared" si="286"/>
        <v>0</v>
      </c>
      <c r="WGP116">
        <f t="shared" si="286"/>
        <v>0</v>
      </c>
      <c r="WGQ116">
        <f t="shared" si="286"/>
        <v>0</v>
      </c>
      <c r="WGR116">
        <f t="shared" si="286"/>
        <v>0</v>
      </c>
      <c r="WGS116">
        <f t="shared" si="286"/>
        <v>0</v>
      </c>
      <c r="WGT116">
        <f t="shared" si="286"/>
        <v>0</v>
      </c>
      <c r="WGU116">
        <f t="shared" si="286"/>
        <v>0</v>
      </c>
      <c r="WGV116">
        <f t="shared" si="286"/>
        <v>0</v>
      </c>
      <c r="WGW116">
        <f t="shared" si="286"/>
        <v>0</v>
      </c>
      <c r="WGX116">
        <f t="shared" si="286"/>
        <v>0</v>
      </c>
      <c r="WGY116">
        <f t="shared" si="286"/>
        <v>0</v>
      </c>
      <c r="WGZ116">
        <f t="shared" si="286"/>
        <v>0</v>
      </c>
      <c r="WHA116">
        <f t="shared" si="286"/>
        <v>0</v>
      </c>
      <c r="WHB116">
        <f t="shared" si="286"/>
        <v>0</v>
      </c>
      <c r="WHC116">
        <f t="shared" ref="WHC116:WJN116" si="287">WHC11</f>
        <v>0</v>
      </c>
      <c r="WHD116">
        <f t="shared" si="287"/>
        <v>0</v>
      </c>
      <c r="WHE116">
        <f t="shared" si="287"/>
        <v>0</v>
      </c>
      <c r="WHF116">
        <f t="shared" si="287"/>
        <v>0</v>
      </c>
      <c r="WHG116">
        <f t="shared" si="287"/>
        <v>0</v>
      </c>
      <c r="WHH116">
        <f t="shared" si="287"/>
        <v>0</v>
      </c>
      <c r="WHI116">
        <f t="shared" si="287"/>
        <v>0</v>
      </c>
      <c r="WHJ116">
        <f t="shared" si="287"/>
        <v>0</v>
      </c>
      <c r="WHK116">
        <f t="shared" si="287"/>
        <v>0</v>
      </c>
      <c r="WHL116">
        <f t="shared" si="287"/>
        <v>0</v>
      </c>
      <c r="WHM116">
        <f t="shared" si="287"/>
        <v>0</v>
      </c>
      <c r="WHN116">
        <f t="shared" si="287"/>
        <v>0</v>
      </c>
      <c r="WHO116">
        <f t="shared" si="287"/>
        <v>0</v>
      </c>
      <c r="WHP116">
        <f t="shared" si="287"/>
        <v>0</v>
      </c>
      <c r="WHQ116">
        <f t="shared" si="287"/>
        <v>0</v>
      </c>
      <c r="WHR116">
        <f t="shared" si="287"/>
        <v>0</v>
      </c>
      <c r="WHS116">
        <f t="shared" si="287"/>
        <v>0</v>
      </c>
      <c r="WHT116">
        <f t="shared" si="287"/>
        <v>0</v>
      </c>
      <c r="WHU116">
        <f t="shared" si="287"/>
        <v>0</v>
      </c>
      <c r="WHV116">
        <f t="shared" si="287"/>
        <v>0</v>
      </c>
      <c r="WHW116">
        <f t="shared" si="287"/>
        <v>0</v>
      </c>
      <c r="WHX116">
        <f t="shared" si="287"/>
        <v>0</v>
      </c>
      <c r="WHY116">
        <f t="shared" si="287"/>
        <v>0</v>
      </c>
      <c r="WHZ116">
        <f t="shared" si="287"/>
        <v>0</v>
      </c>
      <c r="WIA116">
        <f t="shared" si="287"/>
        <v>0</v>
      </c>
      <c r="WIB116">
        <f t="shared" si="287"/>
        <v>0</v>
      </c>
      <c r="WIC116">
        <f t="shared" si="287"/>
        <v>0</v>
      </c>
      <c r="WID116">
        <f t="shared" si="287"/>
        <v>0</v>
      </c>
      <c r="WIE116">
        <f t="shared" si="287"/>
        <v>0</v>
      </c>
      <c r="WIF116">
        <f t="shared" si="287"/>
        <v>0</v>
      </c>
      <c r="WIG116">
        <f t="shared" si="287"/>
        <v>0</v>
      </c>
      <c r="WIH116">
        <f t="shared" si="287"/>
        <v>0</v>
      </c>
      <c r="WII116">
        <f t="shared" si="287"/>
        <v>0</v>
      </c>
      <c r="WIJ116">
        <f t="shared" si="287"/>
        <v>0</v>
      </c>
      <c r="WIK116">
        <f t="shared" si="287"/>
        <v>0</v>
      </c>
      <c r="WIL116">
        <f t="shared" si="287"/>
        <v>0</v>
      </c>
      <c r="WIM116">
        <f t="shared" si="287"/>
        <v>0</v>
      </c>
      <c r="WIN116">
        <f t="shared" si="287"/>
        <v>0</v>
      </c>
      <c r="WIO116">
        <f t="shared" si="287"/>
        <v>0</v>
      </c>
      <c r="WIP116">
        <f t="shared" si="287"/>
        <v>0</v>
      </c>
      <c r="WIQ116">
        <f t="shared" si="287"/>
        <v>0</v>
      </c>
      <c r="WIR116">
        <f t="shared" si="287"/>
        <v>0</v>
      </c>
      <c r="WIS116">
        <f t="shared" si="287"/>
        <v>0</v>
      </c>
      <c r="WIT116">
        <f t="shared" si="287"/>
        <v>0</v>
      </c>
      <c r="WIU116">
        <f t="shared" si="287"/>
        <v>0</v>
      </c>
      <c r="WIV116">
        <f t="shared" si="287"/>
        <v>0</v>
      </c>
      <c r="WIW116">
        <f t="shared" si="287"/>
        <v>0</v>
      </c>
      <c r="WIX116">
        <f t="shared" si="287"/>
        <v>0</v>
      </c>
      <c r="WIY116">
        <f t="shared" si="287"/>
        <v>0</v>
      </c>
      <c r="WIZ116">
        <f t="shared" si="287"/>
        <v>0</v>
      </c>
      <c r="WJA116">
        <f t="shared" si="287"/>
        <v>0</v>
      </c>
      <c r="WJB116">
        <f t="shared" si="287"/>
        <v>0</v>
      </c>
      <c r="WJC116">
        <f t="shared" si="287"/>
        <v>0</v>
      </c>
      <c r="WJD116">
        <f t="shared" si="287"/>
        <v>0</v>
      </c>
      <c r="WJE116">
        <f t="shared" si="287"/>
        <v>0</v>
      </c>
      <c r="WJF116">
        <f t="shared" si="287"/>
        <v>0</v>
      </c>
      <c r="WJG116">
        <f t="shared" si="287"/>
        <v>0</v>
      </c>
      <c r="WJH116">
        <f t="shared" si="287"/>
        <v>0</v>
      </c>
      <c r="WJI116">
        <f t="shared" si="287"/>
        <v>0</v>
      </c>
      <c r="WJJ116">
        <f t="shared" si="287"/>
        <v>0</v>
      </c>
      <c r="WJK116">
        <f t="shared" si="287"/>
        <v>0</v>
      </c>
      <c r="WJL116">
        <f t="shared" si="287"/>
        <v>0</v>
      </c>
      <c r="WJM116">
        <f t="shared" si="287"/>
        <v>0</v>
      </c>
      <c r="WJN116">
        <f t="shared" si="287"/>
        <v>0</v>
      </c>
      <c r="WJO116">
        <f t="shared" ref="WJO116:WLZ116" si="288">WJO11</f>
        <v>0</v>
      </c>
      <c r="WJP116">
        <f t="shared" si="288"/>
        <v>0</v>
      </c>
      <c r="WJQ116">
        <f t="shared" si="288"/>
        <v>0</v>
      </c>
      <c r="WJR116">
        <f t="shared" si="288"/>
        <v>0</v>
      </c>
      <c r="WJS116">
        <f t="shared" si="288"/>
        <v>0</v>
      </c>
      <c r="WJT116">
        <f t="shared" si="288"/>
        <v>0</v>
      </c>
      <c r="WJU116">
        <f t="shared" si="288"/>
        <v>0</v>
      </c>
      <c r="WJV116">
        <f t="shared" si="288"/>
        <v>0</v>
      </c>
      <c r="WJW116">
        <f t="shared" si="288"/>
        <v>0</v>
      </c>
      <c r="WJX116">
        <f t="shared" si="288"/>
        <v>0</v>
      </c>
      <c r="WJY116">
        <f t="shared" si="288"/>
        <v>0</v>
      </c>
      <c r="WJZ116">
        <f t="shared" si="288"/>
        <v>0</v>
      </c>
      <c r="WKA116">
        <f t="shared" si="288"/>
        <v>0</v>
      </c>
      <c r="WKB116">
        <f t="shared" si="288"/>
        <v>0</v>
      </c>
      <c r="WKC116">
        <f t="shared" si="288"/>
        <v>0</v>
      </c>
      <c r="WKD116">
        <f t="shared" si="288"/>
        <v>0</v>
      </c>
      <c r="WKE116">
        <f t="shared" si="288"/>
        <v>0</v>
      </c>
      <c r="WKF116">
        <f t="shared" si="288"/>
        <v>0</v>
      </c>
      <c r="WKG116">
        <f t="shared" si="288"/>
        <v>0</v>
      </c>
      <c r="WKH116">
        <f t="shared" si="288"/>
        <v>0</v>
      </c>
      <c r="WKI116">
        <f t="shared" si="288"/>
        <v>0</v>
      </c>
      <c r="WKJ116">
        <f t="shared" si="288"/>
        <v>0</v>
      </c>
      <c r="WKK116">
        <f t="shared" si="288"/>
        <v>0</v>
      </c>
      <c r="WKL116">
        <f t="shared" si="288"/>
        <v>0</v>
      </c>
      <c r="WKM116">
        <f t="shared" si="288"/>
        <v>0</v>
      </c>
      <c r="WKN116">
        <f t="shared" si="288"/>
        <v>0</v>
      </c>
      <c r="WKO116">
        <f t="shared" si="288"/>
        <v>0</v>
      </c>
      <c r="WKP116">
        <f t="shared" si="288"/>
        <v>0</v>
      </c>
      <c r="WKQ116">
        <f t="shared" si="288"/>
        <v>0</v>
      </c>
      <c r="WKR116">
        <f t="shared" si="288"/>
        <v>0</v>
      </c>
      <c r="WKS116">
        <f t="shared" si="288"/>
        <v>0</v>
      </c>
      <c r="WKT116">
        <f t="shared" si="288"/>
        <v>0</v>
      </c>
      <c r="WKU116">
        <f t="shared" si="288"/>
        <v>0</v>
      </c>
      <c r="WKV116">
        <f t="shared" si="288"/>
        <v>0</v>
      </c>
      <c r="WKW116">
        <f t="shared" si="288"/>
        <v>0</v>
      </c>
      <c r="WKX116">
        <f t="shared" si="288"/>
        <v>0</v>
      </c>
      <c r="WKY116">
        <f t="shared" si="288"/>
        <v>0</v>
      </c>
      <c r="WKZ116">
        <f t="shared" si="288"/>
        <v>0</v>
      </c>
      <c r="WLA116">
        <f t="shared" si="288"/>
        <v>0</v>
      </c>
      <c r="WLB116">
        <f t="shared" si="288"/>
        <v>0</v>
      </c>
      <c r="WLC116">
        <f t="shared" si="288"/>
        <v>0</v>
      </c>
      <c r="WLD116">
        <f t="shared" si="288"/>
        <v>0</v>
      </c>
      <c r="WLE116">
        <f t="shared" si="288"/>
        <v>0</v>
      </c>
      <c r="WLF116">
        <f t="shared" si="288"/>
        <v>0</v>
      </c>
      <c r="WLG116">
        <f t="shared" si="288"/>
        <v>0</v>
      </c>
      <c r="WLH116">
        <f t="shared" si="288"/>
        <v>0</v>
      </c>
      <c r="WLI116">
        <f t="shared" si="288"/>
        <v>0</v>
      </c>
      <c r="WLJ116">
        <f t="shared" si="288"/>
        <v>0</v>
      </c>
      <c r="WLK116">
        <f t="shared" si="288"/>
        <v>0</v>
      </c>
      <c r="WLL116">
        <f t="shared" si="288"/>
        <v>0</v>
      </c>
      <c r="WLM116">
        <f t="shared" si="288"/>
        <v>0</v>
      </c>
      <c r="WLN116">
        <f t="shared" si="288"/>
        <v>0</v>
      </c>
      <c r="WLO116">
        <f t="shared" si="288"/>
        <v>0</v>
      </c>
      <c r="WLP116">
        <f t="shared" si="288"/>
        <v>0</v>
      </c>
      <c r="WLQ116">
        <f t="shared" si="288"/>
        <v>0</v>
      </c>
      <c r="WLR116">
        <f t="shared" si="288"/>
        <v>0</v>
      </c>
      <c r="WLS116">
        <f t="shared" si="288"/>
        <v>0</v>
      </c>
      <c r="WLT116">
        <f t="shared" si="288"/>
        <v>0</v>
      </c>
      <c r="WLU116">
        <f t="shared" si="288"/>
        <v>0</v>
      </c>
      <c r="WLV116">
        <f t="shared" si="288"/>
        <v>0</v>
      </c>
      <c r="WLW116">
        <f t="shared" si="288"/>
        <v>0</v>
      </c>
      <c r="WLX116">
        <f t="shared" si="288"/>
        <v>0</v>
      </c>
      <c r="WLY116">
        <f t="shared" si="288"/>
        <v>0</v>
      </c>
      <c r="WLZ116">
        <f t="shared" si="288"/>
        <v>0</v>
      </c>
      <c r="WMA116">
        <f t="shared" ref="WMA116:WOL116" si="289">WMA11</f>
        <v>0</v>
      </c>
      <c r="WMB116">
        <f t="shared" si="289"/>
        <v>0</v>
      </c>
      <c r="WMC116">
        <f t="shared" si="289"/>
        <v>0</v>
      </c>
      <c r="WMD116">
        <f t="shared" si="289"/>
        <v>0</v>
      </c>
      <c r="WME116">
        <f t="shared" si="289"/>
        <v>0</v>
      </c>
      <c r="WMF116">
        <f t="shared" si="289"/>
        <v>0</v>
      </c>
      <c r="WMG116">
        <f t="shared" si="289"/>
        <v>0</v>
      </c>
      <c r="WMH116">
        <f t="shared" si="289"/>
        <v>0</v>
      </c>
      <c r="WMI116">
        <f t="shared" si="289"/>
        <v>0</v>
      </c>
      <c r="WMJ116">
        <f t="shared" si="289"/>
        <v>0</v>
      </c>
      <c r="WMK116">
        <f t="shared" si="289"/>
        <v>0</v>
      </c>
      <c r="WML116">
        <f t="shared" si="289"/>
        <v>0</v>
      </c>
      <c r="WMM116">
        <f t="shared" si="289"/>
        <v>0</v>
      </c>
      <c r="WMN116">
        <f t="shared" si="289"/>
        <v>0</v>
      </c>
      <c r="WMO116">
        <f t="shared" si="289"/>
        <v>0</v>
      </c>
      <c r="WMP116">
        <f t="shared" si="289"/>
        <v>0</v>
      </c>
      <c r="WMQ116">
        <f t="shared" si="289"/>
        <v>0</v>
      </c>
      <c r="WMR116">
        <f t="shared" si="289"/>
        <v>0</v>
      </c>
      <c r="WMS116">
        <f t="shared" si="289"/>
        <v>0</v>
      </c>
      <c r="WMT116">
        <f t="shared" si="289"/>
        <v>0</v>
      </c>
      <c r="WMU116">
        <f t="shared" si="289"/>
        <v>0</v>
      </c>
      <c r="WMV116">
        <f t="shared" si="289"/>
        <v>0</v>
      </c>
      <c r="WMW116">
        <f t="shared" si="289"/>
        <v>0</v>
      </c>
      <c r="WMX116">
        <f t="shared" si="289"/>
        <v>0</v>
      </c>
      <c r="WMY116">
        <f t="shared" si="289"/>
        <v>0</v>
      </c>
      <c r="WMZ116">
        <f t="shared" si="289"/>
        <v>0</v>
      </c>
      <c r="WNA116">
        <f t="shared" si="289"/>
        <v>0</v>
      </c>
      <c r="WNB116">
        <f t="shared" si="289"/>
        <v>0</v>
      </c>
      <c r="WNC116">
        <f t="shared" si="289"/>
        <v>0</v>
      </c>
      <c r="WND116">
        <f t="shared" si="289"/>
        <v>0</v>
      </c>
      <c r="WNE116">
        <f t="shared" si="289"/>
        <v>0</v>
      </c>
      <c r="WNF116">
        <f t="shared" si="289"/>
        <v>0</v>
      </c>
      <c r="WNG116">
        <f t="shared" si="289"/>
        <v>0</v>
      </c>
      <c r="WNH116">
        <f t="shared" si="289"/>
        <v>0</v>
      </c>
      <c r="WNI116">
        <f t="shared" si="289"/>
        <v>0</v>
      </c>
      <c r="WNJ116">
        <f t="shared" si="289"/>
        <v>0</v>
      </c>
      <c r="WNK116">
        <f t="shared" si="289"/>
        <v>0</v>
      </c>
      <c r="WNL116">
        <f t="shared" si="289"/>
        <v>0</v>
      </c>
      <c r="WNM116">
        <f t="shared" si="289"/>
        <v>0</v>
      </c>
      <c r="WNN116">
        <f t="shared" si="289"/>
        <v>0</v>
      </c>
      <c r="WNO116">
        <f t="shared" si="289"/>
        <v>0</v>
      </c>
      <c r="WNP116">
        <f t="shared" si="289"/>
        <v>0</v>
      </c>
      <c r="WNQ116">
        <f t="shared" si="289"/>
        <v>0</v>
      </c>
      <c r="WNR116">
        <f t="shared" si="289"/>
        <v>0</v>
      </c>
      <c r="WNS116">
        <f t="shared" si="289"/>
        <v>0</v>
      </c>
      <c r="WNT116">
        <f t="shared" si="289"/>
        <v>0</v>
      </c>
      <c r="WNU116">
        <f t="shared" si="289"/>
        <v>0</v>
      </c>
      <c r="WNV116">
        <f t="shared" si="289"/>
        <v>0</v>
      </c>
      <c r="WNW116">
        <f t="shared" si="289"/>
        <v>0</v>
      </c>
      <c r="WNX116">
        <f t="shared" si="289"/>
        <v>0</v>
      </c>
      <c r="WNY116">
        <f t="shared" si="289"/>
        <v>0</v>
      </c>
      <c r="WNZ116">
        <f t="shared" si="289"/>
        <v>0</v>
      </c>
      <c r="WOA116">
        <f t="shared" si="289"/>
        <v>0</v>
      </c>
      <c r="WOB116">
        <f t="shared" si="289"/>
        <v>0</v>
      </c>
      <c r="WOC116">
        <f t="shared" si="289"/>
        <v>0</v>
      </c>
      <c r="WOD116">
        <f t="shared" si="289"/>
        <v>0</v>
      </c>
      <c r="WOE116">
        <f t="shared" si="289"/>
        <v>0</v>
      </c>
      <c r="WOF116">
        <f t="shared" si="289"/>
        <v>0</v>
      </c>
      <c r="WOG116">
        <f t="shared" si="289"/>
        <v>0</v>
      </c>
      <c r="WOH116">
        <f t="shared" si="289"/>
        <v>0</v>
      </c>
      <c r="WOI116">
        <f t="shared" si="289"/>
        <v>0</v>
      </c>
      <c r="WOJ116">
        <f t="shared" si="289"/>
        <v>0</v>
      </c>
      <c r="WOK116">
        <f t="shared" si="289"/>
        <v>0</v>
      </c>
      <c r="WOL116">
        <f t="shared" si="289"/>
        <v>0</v>
      </c>
      <c r="WOM116">
        <f t="shared" ref="WOM116:WQX116" si="290">WOM11</f>
        <v>0</v>
      </c>
      <c r="WON116">
        <f t="shared" si="290"/>
        <v>0</v>
      </c>
      <c r="WOO116">
        <f t="shared" si="290"/>
        <v>0</v>
      </c>
      <c r="WOP116">
        <f t="shared" si="290"/>
        <v>0</v>
      </c>
      <c r="WOQ116">
        <f t="shared" si="290"/>
        <v>0</v>
      </c>
      <c r="WOR116">
        <f t="shared" si="290"/>
        <v>0</v>
      </c>
      <c r="WOS116">
        <f t="shared" si="290"/>
        <v>0</v>
      </c>
      <c r="WOT116">
        <f t="shared" si="290"/>
        <v>0</v>
      </c>
      <c r="WOU116">
        <f t="shared" si="290"/>
        <v>0</v>
      </c>
      <c r="WOV116">
        <f t="shared" si="290"/>
        <v>0</v>
      </c>
      <c r="WOW116">
        <f t="shared" si="290"/>
        <v>0</v>
      </c>
      <c r="WOX116">
        <f t="shared" si="290"/>
        <v>0</v>
      </c>
      <c r="WOY116">
        <f t="shared" si="290"/>
        <v>0</v>
      </c>
      <c r="WOZ116">
        <f t="shared" si="290"/>
        <v>0</v>
      </c>
      <c r="WPA116">
        <f t="shared" si="290"/>
        <v>0</v>
      </c>
      <c r="WPB116">
        <f t="shared" si="290"/>
        <v>0</v>
      </c>
      <c r="WPC116">
        <f t="shared" si="290"/>
        <v>0</v>
      </c>
      <c r="WPD116">
        <f t="shared" si="290"/>
        <v>0</v>
      </c>
      <c r="WPE116">
        <f t="shared" si="290"/>
        <v>0</v>
      </c>
      <c r="WPF116">
        <f t="shared" si="290"/>
        <v>0</v>
      </c>
      <c r="WPG116">
        <f t="shared" si="290"/>
        <v>0</v>
      </c>
      <c r="WPH116">
        <f t="shared" si="290"/>
        <v>0</v>
      </c>
      <c r="WPI116">
        <f t="shared" si="290"/>
        <v>0</v>
      </c>
      <c r="WPJ116">
        <f t="shared" si="290"/>
        <v>0</v>
      </c>
      <c r="WPK116">
        <f t="shared" si="290"/>
        <v>0</v>
      </c>
      <c r="WPL116">
        <f t="shared" si="290"/>
        <v>0</v>
      </c>
      <c r="WPM116">
        <f t="shared" si="290"/>
        <v>0</v>
      </c>
      <c r="WPN116">
        <f t="shared" si="290"/>
        <v>0</v>
      </c>
      <c r="WPO116">
        <f t="shared" si="290"/>
        <v>0</v>
      </c>
      <c r="WPP116">
        <f t="shared" si="290"/>
        <v>0</v>
      </c>
      <c r="WPQ116">
        <f t="shared" si="290"/>
        <v>0</v>
      </c>
      <c r="WPR116">
        <f t="shared" si="290"/>
        <v>0</v>
      </c>
      <c r="WPS116">
        <f t="shared" si="290"/>
        <v>0</v>
      </c>
      <c r="WPT116">
        <f t="shared" si="290"/>
        <v>0</v>
      </c>
      <c r="WPU116">
        <f t="shared" si="290"/>
        <v>0</v>
      </c>
      <c r="WPV116">
        <f t="shared" si="290"/>
        <v>0</v>
      </c>
      <c r="WPW116">
        <f t="shared" si="290"/>
        <v>0</v>
      </c>
      <c r="WPX116">
        <f t="shared" si="290"/>
        <v>0</v>
      </c>
      <c r="WPY116">
        <f t="shared" si="290"/>
        <v>0</v>
      </c>
      <c r="WPZ116">
        <f t="shared" si="290"/>
        <v>0</v>
      </c>
      <c r="WQA116">
        <f t="shared" si="290"/>
        <v>0</v>
      </c>
      <c r="WQB116">
        <f t="shared" si="290"/>
        <v>0</v>
      </c>
      <c r="WQC116">
        <f t="shared" si="290"/>
        <v>0</v>
      </c>
      <c r="WQD116">
        <f t="shared" si="290"/>
        <v>0</v>
      </c>
      <c r="WQE116">
        <f t="shared" si="290"/>
        <v>0</v>
      </c>
      <c r="WQF116">
        <f t="shared" si="290"/>
        <v>0</v>
      </c>
      <c r="WQG116">
        <f t="shared" si="290"/>
        <v>0</v>
      </c>
      <c r="WQH116">
        <f t="shared" si="290"/>
        <v>0</v>
      </c>
      <c r="WQI116">
        <f t="shared" si="290"/>
        <v>0</v>
      </c>
      <c r="WQJ116">
        <f t="shared" si="290"/>
        <v>0</v>
      </c>
      <c r="WQK116">
        <f t="shared" si="290"/>
        <v>0</v>
      </c>
      <c r="WQL116">
        <f t="shared" si="290"/>
        <v>0</v>
      </c>
      <c r="WQM116">
        <f t="shared" si="290"/>
        <v>0</v>
      </c>
      <c r="WQN116">
        <f t="shared" si="290"/>
        <v>0</v>
      </c>
      <c r="WQO116">
        <f t="shared" si="290"/>
        <v>0</v>
      </c>
      <c r="WQP116">
        <f t="shared" si="290"/>
        <v>0</v>
      </c>
      <c r="WQQ116">
        <f t="shared" si="290"/>
        <v>0</v>
      </c>
      <c r="WQR116">
        <f t="shared" si="290"/>
        <v>0</v>
      </c>
      <c r="WQS116">
        <f t="shared" si="290"/>
        <v>0</v>
      </c>
      <c r="WQT116">
        <f t="shared" si="290"/>
        <v>0</v>
      </c>
      <c r="WQU116">
        <f t="shared" si="290"/>
        <v>0</v>
      </c>
      <c r="WQV116">
        <f t="shared" si="290"/>
        <v>0</v>
      </c>
      <c r="WQW116">
        <f t="shared" si="290"/>
        <v>0</v>
      </c>
      <c r="WQX116">
        <f t="shared" si="290"/>
        <v>0</v>
      </c>
      <c r="WQY116">
        <f t="shared" ref="WQY116:WTJ116" si="291">WQY11</f>
        <v>0</v>
      </c>
      <c r="WQZ116">
        <f t="shared" si="291"/>
        <v>0</v>
      </c>
      <c r="WRA116">
        <f t="shared" si="291"/>
        <v>0</v>
      </c>
      <c r="WRB116">
        <f t="shared" si="291"/>
        <v>0</v>
      </c>
      <c r="WRC116">
        <f t="shared" si="291"/>
        <v>0</v>
      </c>
      <c r="WRD116">
        <f t="shared" si="291"/>
        <v>0</v>
      </c>
      <c r="WRE116">
        <f t="shared" si="291"/>
        <v>0</v>
      </c>
      <c r="WRF116">
        <f t="shared" si="291"/>
        <v>0</v>
      </c>
      <c r="WRG116">
        <f t="shared" si="291"/>
        <v>0</v>
      </c>
      <c r="WRH116">
        <f t="shared" si="291"/>
        <v>0</v>
      </c>
      <c r="WRI116">
        <f t="shared" si="291"/>
        <v>0</v>
      </c>
      <c r="WRJ116">
        <f t="shared" si="291"/>
        <v>0</v>
      </c>
      <c r="WRK116">
        <f t="shared" si="291"/>
        <v>0</v>
      </c>
      <c r="WRL116">
        <f t="shared" si="291"/>
        <v>0</v>
      </c>
      <c r="WRM116">
        <f t="shared" si="291"/>
        <v>0</v>
      </c>
      <c r="WRN116">
        <f t="shared" si="291"/>
        <v>0</v>
      </c>
      <c r="WRO116">
        <f t="shared" si="291"/>
        <v>0</v>
      </c>
      <c r="WRP116">
        <f t="shared" si="291"/>
        <v>0</v>
      </c>
      <c r="WRQ116">
        <f t="shared" si="291"/>
        <v>0</v>
      </c>
      <c r="WRR116">
        <f t="shared" si="291"/>
        <v>0</v>
      </c>
      <c r="WRS116">
        <f t="shared" si="291"/>
        <v>0</v>
      </c>
      <c r="WRT116">
        <f t="shared" si="291"/>
        <v>0</v>
      </c>
      <c r="WRU116">
        <f t="shared" si="291"/>
        <v>0</v>
      </c>
      <c r="WRV116">
        <f t="shared" si="291"/>
        <v>0</v>
      </c>
      <c r="WRW116">
        <f t="shared" si="291"/>
        <v>0</v>
      </c>
      <c r="WRX116">
        <f t="shared" si="291"/>
        <v>0</v>
      </c>
      <c r="WRY116">
        <f t="shared" si="291"/>
        <v>0</v>
      </c>
      <c r="WRZ116">
        <f t="shared" si="291"/>
        <v>0</v>
      </c>
      <c r="WSA116">
        <f t="shared" si="291"/>
        <v>0</v>
      </c>
      <c r="WSB116">
        <f t="shared" si="291"/>
        <v>0</v>
      </c>
      <c r="WSC116">
        <f t="shared" si="291"/>
        <v>0</v>
      </c>
      <c r="WSD116">
        <f t="shared" si="291"/>
        <v>0</v>
      </c>
      <c r="WSE116">
        <f t="shared" si="291"/>
        <v>0</v>
      </c>
      <c r="WSF116">
        <f t="shared" si="291"/>
        <v>0</v>
      </c>
      <c r="WSG116">
        <f t="shared" si="291"/>
        <v>0</v>
      </c>
      <c r="WSH116">
        <f t="shared" si="291"/>
        <v>0</v>
      </c>
      <c r="WSI116">
        <f t="shared" si="291"/>
        <v>0</v>
      </c>
      <c r="WSJ116">
        <f t="shared" si="291"/>
        <v>0</v>
      </c>
      <c r="WSK116">
        <f t="shared" si="291"/>
        <v>0</v>
      </c>
      <c r="WSL116">
        <f t="shared" si="291"/>
        <v>0</v>
      </c>
      <c r="WSM116">
        <f t="shared" si="291"/>
        <v>0</v>
      </c>
      <c r="WSN116">
        <f t="shared" si="291"/>
        <v>0</v>
      </c>
      <c r="WSO116">
        <f t="shared" si="291"/>
        <v>0</v>
      </c>
      <c r="WSP116">
        <f t="shared" si="291"/>
        <v>0</v>
      </c>
      <c r="WSQ116">
        <f t="shared" si="291"/>
        <v>0</v>
      </c>
      <c r="WSR116">
        <f t="shared" si="291"/>
        <v>0</v>
      </c>
      <c r="WSS116">
        <f t="shared" si="291"/>
        <v>0</v>
      </c>
      <c r="WST116">
        <f t="shared" si="291"/>
        <v>0</v>
      </c>
      <c r="WSU116">
        <f t="shared" si="291"/>
        <v>0</v>
      </c>
      <c r="WSV116">
        <f t="shared" si="291"/>
        <v>0</v>
      </c>
      <c r="WSW116">
        <f t="shared" si="291"/>
        <v>0</v>
      </c>
      <c r="WSX116">
        <f t="shared" si="291"/>
        <v>0</v>
      </c>
      <c r="WSY116">
        <f t="shared" si="291"/>
        <v>0</v>
      </c>
      <c r="WSZ116">
        <f t="shared" si="291"/>
        <v>0</v>
      </c>
      <c r="WTA116">
        <f t="shared" si="291"/>
        <v>0</v>
      </c>
      <c r="WTB116">
        <f t="shared" si="291"/>
        <v>0</v>
      </c>
      <c r="WTC116">
        <f t="shared" si="291"/>
        <v>0</v>
      </c>
      <c r="WTD116">
        <f t="shared" si="291"/>
        <v>0</v>
      </c>
      <c r="WTE116">
        <f t="shared" si="291"/>
        <v>0</v>
      </c>
      <c r="WTF116">
        <f t="shared" si="291"/>
        <v>0</v>
      </c>
      <c r="WTG116">
        <f t="shared" si="291"/>
        <v>0</v>
      </c>
      <c r="WTH116">
        <f t="shared" si="291"/>
        <v>0</v>
      </c>
      <c r="WTI116">
        <f t="shared" si="291"/>
        <v>0</v>
      </c>
      <c r="WTJ116">
        <f t="shared" si="291"/>
        <v>0</v>
      </c>
      <c r="WTK116">
        <f t="shared" ref="WTK116:WVV116" si="292">WTK11</f>
        <v>0</v>
      </c>
      <c r="WTL116">
        <f t="shared" si="292"/>
        <v>0</v>
      </c>
      <c r="WTM116">
        <f t="shared" si="292"/>
        <v>0</v>
      </c>
      <c r="WTN116">
        <f t="shared" si="292"/>
        <v>0</v>
      </c>
      <c r="WTO116">
        <f t="shared" si="292"/>
        <v>0</v>
      </c>
      <c r="WTP116">
        <f t="shared" si="292"/>
        <v>0</v>
      </c>
      <c r="WTQ116">
        <f t="shared" si="292"/>
        <v>0</v>
      </c>
      <c r="WTR116">
        <f t="shared" si="292"/>
        <v>0</v>
      </c>
      <c r="WTS116">
        <f t="shared" si="292"/>
        <v>0</v>
      </c>
      <c r="WTT116">
        <f t="shared" si="292"/>
        <v>0</v>
      </c>
      <c r="WTU116">
        <f t="shared" si="292"/>
        <v>0</v>
      </c>
      <c r="WTV116">
        <f t="shared" si="292"/>
        <v>0</v>
      </c>
      <c r="WTW116">
        <f t="shared" si="292"/>
        <v>0</v>
      </c>
      <c r="WTX116">
        <f t="shared" si="292"/>
        <v>0</v>
      </c>
      <c r="WTY116">
        <f t="shared" si="292"/>
        <v>0</v>
      </c>
      <c r="WTZ116">
        <f t="shared" si="292"/>
        <v>0</v>
      </c>
      <c r="WUA116">
        <f t="shared" si="292"/>
        <v>0</v>
      </c>
      <c r="WUB116">
        <f t="shared" si="292"/>
        <v>0</v>
      </c>
      <c r="WUC116">
        <f t="shared" si="292"/>
        <v>0</v>
      </c>
      <c r="WUD116">
        <f t="shared" si="292"/>
        <v>0</v>
      </c>
      <c r="WUE116">
        <f t="shared" si="292"/>
        <v>0</v>
      </c>
      <c r="WUF116">
        <f t="shared" si="292"/>
        <v>0</v>
      </c>
      <c r="WUG116">
        <f t="shared" si="292"/>
        <v>0</v>
      </c>
      <c r="WUH116">
        <f t="shared" si="292"/>
        <v>0</v>
      </c>
      <c r="WUI116">
        <f t="shared" si="292"/>
        <v>0</v>
      </c>
      <c r="WUJ116">
        <f t="shared" si="292"/>
        <v>0</v>
      </c>
      <c r="WUK116">
        <f t="shared" si="292"/>
        <v>0</v>
      </c>
      <c r="WUL116">
        <f t="shared" si="292"/>
        <v>0</v>
      </c>
      <c r="WUM116">
        <f t="shared" si="292"/>
        <v>0</v>
      </c>
      <c r="WUN116">
        <f t="shared" si="292"/>
        <v>0</v>
      </c>
      <c r="WUO116">
        <f t="shared" si="292"/>
        <v>0</v>
      </c>
      <c r="WUP116">
        <f t="shared" si="292"/>
        <v>0</v>
      </c>
      <c r="WUQ116">
        <f t="shared" si="292"/>
        <v>0</v>
      </c>
      <c r="WUR116">
        <f t="shared" si="292"/>
        <v>0</v>
      </c>
      <c r="WUS116">
        <f t="shared" si="292"/>
        <v>0</v>
      </c>
      <c r="WUT116">
        <f t="shared" si="292"/>
        <v>0</v>
      </c>
      <c r="WUU116">
        <f t="shared" si="292"/>
        <v>0</v>
      </c>
      <c r="WUV116">
        <f t="shared" si="292"/>
        <v>0</v>
      </c>
      <c r="WUW116">
        <f t="shared" si="292"/>
        <v>0</v>
      </c>
      <c r="WUX116">
        <f t="shared" si="292"/>
        <v>0</v>
      </c>
      <c r="WUY116">
        <f t="shared" si="292"/>
        <v>0</v>
      </c>
      <c r="WUZ116">
        <f t="shared" si="292"/>
        <v>0</v>
      </c>
      <c r="WVA116">
        <f t="shared" si="292"/>
        <v>0</v>
      </c>
      <c r="WVB116">
        <f t="shared" si="292"/>
        <v>0</v>
      </c>
      <c r="WVC116">
        <f t="shared" si="292"/>
        <v>0</v>
      </c>
      <c r="WVD116">
        <f t="shared" si="292"/>
        <v>0</v>
      </c>
      <c r="WVE116">
        <f t="shared" si="292"/>
        <v>0</v>
      </c>
      <c r="WVF116">
        <f t="shared" si="292"/>
        <v>0</v>
      </c>
      <c r="WVG116">
        <f t="shared" si="292"/>
        <v>0</v>
      </c>
      <c r="WVH116">
        <f t="shared" si="292"/>
        <v>0</v>
      </c>
      <c r="WVI116">
        <f t="shared" si="292"/>
        <v>0</v>
      </c>
      <c r="WVJ116">
        <f t="shared" si="292"/>
        <v>0</v>
      </c>
      <c r="WVK116">
        <f t="shared" si="292"/>
        <v>0</v>
      </c>
      <c r="WVL116">
        <f t="shared" si="292"/>
        <v>0</v>
      </c>
      <c r="WVM116">
        <f t="shared" si="292"/>
        <v>0</v>
      </c>
      <c r="WVN116">
        <f t="shared" si="292"/>
        <v>0</v>
      </c>
      <c r="WVO116">
        <f t="shared" si="292"/>
        <v>0</v>
      </c>
      <c r="WVP116">
        <f t="shared" si="292"/>
        <v>0</v>
      </c>
      <c r="WVQ116">
        <f t="shared" si="292"/>
        <v>0</v>
      </c>
      <c r="WVR116">
        <f t="shared" si="292"/>
        <v>0</v>
      </c>
      <c r="WVS116">
        <f t="shared" si="292"/>
        <v>0</v>
      </c>
      <c r="WVT116">
        <f t="shared" si="292"/>
        <v>0</v>
      </c>
      <c r="WVU116">
        <f t="shared" si="292"/>
        <v>0</v>
      </c>
      <c r="WVV116">
        <f t="shared" si="292"/>
        <v>0</v>
      </c>
      <c r="WVW116">
        <f t="shared" ref="WVW116:WYH116" si="293">WVW11</f>
        <v>0</v>
      </c>
      <c r="WVX116">
        <f t="shared" si="293"/>
        <v>0</v>
      </c>
      <c r="WVY116">
        <f t="shared" si="293"/>
        <v>0</v>
      </c>
      <c r="WVZ116">
        <f t="shared" si="293"/>
        <v>0</v>
      </c>
      <c r="WWA116">
        <f t="shared" si="293"/>
        <v>0</v>
      </c>
      <c r="WWB116">
        <f t="shared" si="293"/>
        <v>0</v>
      </c>
      <c r="WWC116">
        <f t="shared" si="293"/>
        <v>0</v>
      </c>
      <c r="WWD116">
        <f t="shared" si="293"/>
        <v>0</v>
      </c>
      <c r="WWE116">
        <f t="shared" si="293"/>
        <v>0</v>
      </c>
      <c r="WWF116">
        <f t="shared" si="293"/>
        <v>0</v>
      </c>
      <c r="WWG116">
        <f t="shared" si="293"/>
        <v>0</v>
      </c>
      <c r="WWH116">
        <f t="shared" si="293"/>
        <v>0</v>
      </c>
      <c r="WWI116">
        <f t="shared" si="293"/>
        <v>0</v>
      </c>
      <c r="WWJ116">
        <f t="shared" si="293"/>
        <v>0</v>
      </c>
      <c r="WWK116">
        <f t="shared" si="293"/>
        <v>0</v>
      </c>
      <c r="WWL116">
        <f t="shared" si="293"/>
        <v>0</v>
      </c>
      <c r="WWM116">
        <f t="shared" si="293"/>
        <v>0</v>
      </c>
      <c r="WWN116">
        <f t="shared" si="293"/>
        <v>0</v>
      </c>
      <c r="WWO116">
        <f t="shared" si="293"/>
        <v>0</v>
      </c>
      <c r="WWP116">
        <f t="shared" si="293"/>
        <v>0</v>
      </c>
      <c r="WWQ116">
        <f t="shared" si="293"/>
        <v>0</v>
      </c>
      <c r="WWR116">
        <f t="shared" si="293"/>
        <v>0</v>
      </c>
      <c r="WWS116">
        <f t="shared" si="293"/>
        <v>0</v>
      </c>
      <c r="WWT116">
        <f t="shared" si="293"/>
        <v>0</v>
      </c>
      <c r="WWU116">
        <f t="shared" si="293"/>
        <v>0</v>
      </c>
      <c r="WWV116">
        <f t="shared" si="293"/>
        <v>0</v>
      </c>
      <c r="WWW116">
        <f t="shared" si="293"/>
        <v>0</v>
      </c>
      <c r="WWX116">
        <f t="shared" si="293"/>
        <v>0</v>
      </c>
      <c r="WWY116">
        <f t="shared" si="293"/>
        <v>0</v>
      </c>
      <c r="WWZ116">
        <f t="shared" si="293"/>
        <v>0</v>
      </c>
      <c r="WXA116">
        <f t="shared" si="293"/>
        <v>0</v>
      </c>
      <c r="WXB116">
        <f t="shared" si="293"/>
        <v>0</v>
      </c>
      <c r="WXC116">
        <f t="shared" si="293"/>
        <v>0</v>
      </c>
      <c r="WXD116">
        <f t="shared" si="293"/>
        <v>0</v>
      </c>
      <c r="WXE116">
        <f t="shared" si="293"/>
        <v>0</v>
      </c>
      <c r="WXF116">
        <f t="shared" si="293"/>
        <v>0</v>
      </c>
      <c r="WXG116">
        <f t="shared" si="293"/>
        <v>0</v>
      </c>
      <c r="WXH116">
        <f t="shared" si="293"/>
        <v>0</v>
      </c>
      <c r="WXI116">
        <f t="shared" si="293"/>
        <v>0</v>
      </c>
      <c r="WXJ116">
        <f t="shared" si="293"/>
        <v>0</v>
      </c>
      <c r="WXK116">
        <f t="shared" si="293"/>
        <v>0</v>
      </c>
      <c r="WXL116">
        <f t="shared" si="293"/>
        <v>0</v>
      </c>
      <c r="WXM116">
        <f t="shared" si="293"/>
        <v>0</v>
      </c>
      <c r="WXN116">
        <f t="shared" si="293"/>
        <v>0</v>
      </c>
      <c r="WXO116">
        <f t="shared" si="293"/>
        <v>0</v>
      </c>
      <c r="WXP116">
        <f t="shared" si="293"/>
        <v>0</v>
      </c>
      <c r="WXQ116">
        <f t="shared" si="293"/>
        <v>0</v>
      </c>
      <c r="WXR116">
        <f t="shared" si="293"/>
        <v>0</v>
      </c>
      <c r="WXS116">
        <f t="shared" si="293"/>
        <v>0</v>
      </c>
      <c r="WXT116">
        <f t="shared" si="293"/>
        <v>0</v>
      </c>
      <c r="WXU116">
        <f t="shared" si="293"/>
        <v>0</v>
      </c>
      <c r="WXV116">
        <f t="shared" si="293"/>
        <v>0</v>
      </c>
      <c r="WXW116">
        <f t="shared" si="293"/>
        <v>0</v>
      </c>
      <c r="WXX116">
        <f t="shared" si="293"/>
        <v>0</v>
      </c>
      <c r="WXY116">
        <f t="shared" si="293"/>
        <v>0</v>
      </c>
      <c r="WXZ116">
        <f t="shared" si="293"/>
        <v>0</v>
      </c>
      <c r="WYA116">
        <f t="shared" si="293"/>
        <v>0</v>
      </c>
      <c r="WYB116">
        <f t="shared" si="293"/>
        <v>0</v>
      </c>
      <c r="WYC116">
        <f t="shared" si="293"/>
        <v>0</v>
      </c>
      <c r="WYD116">
        <f t="shared" si="293"/>
        <v>0</v>
      </c>
      <c r="WYE116">
        <f t="shared" si="293"/>
        <v>0</v>
      </c>
      <c r="WYF116">
        <f t="shared" si="293"/>
        <v>0</v>
      </c>
      <c r="WYG116">
        <f t="shared" si="293"/>
        <v>0</v>
      </c>
      <c r="WYH116">
        <f t="shared" si="293"/>
        <v>0</v>
      </c>
      <c r="WYI116">
        <f t="shared" ref="WYI116:XAT116" si="294">WYI11</f>
        <v>0</v>
      </c>
      <c r="WYJ116">
        <f t="shared" si="294"/>
        <v>0</v>
      </c>
      <c r="WYK116">
        <f t="shared" si="294"/>
        <v>0</v>
      </c>
      <c r="WYL116">
        <f t="shared" si="294"/>
        <v>0</v>
      </c>
      <c r="WYM116">
        <f t="shared" si="294"/>
        <v>0</v>
      </c>
      <c r="WYN116">
        <f t="shared" si="294"/>
        <v>0</v>
      </c>
      <c r="WYO116">
        <f t="shared" si="294"/>
        <v>0</v>
      </c>
      <c r="WYP116">
        <f t="shared" si="294"/>
        <v>0</v>
      </c>
      <c r="WYQ116">
        <f t="shared" si="294"/>
        <v>0</v>
      </c>
      <c r="WYR116">
        <f t="shared" si="294"/>
        <v>0</v>
      </c>
      <c r="WYS116">
        <f t="shared" si="294"/>
        <v>0</v>
      </c>
      <c r="WYT116">
        <f t="shared" si="294"/>
        <v>0</v>
      </c>
      <c r="WYU116">
        <f t="shared" si="294"/>
        <v>0</v>
      </c>
      <c r="WYV116">
        <f t="shared" si="294"/>
        <v>0</v>
      </c>
      <c r="WYW116">
        <f t="shared" si="294"/>
        <v>0</v>
      </c>
      <c r="WYX116">
        <f t="shared" si="294"/>
        <v>0</v>
      </c>
      <c r="WYY116">
        <f t="shared" si="294"/>
        <v>0</v>
      </c>
      <c r="WYZ116">
        <f t="shared" si="294"/>
        <v>0</v>
      </c>
      <c r="WZA116">
        <f t="shared" si="294"/>
        <v>0</v>
      </c>
      <c r="WZB116">
        <f t="shared" si="294"/>
        <v>0</v>
      </c>
      <c r="WZC116">
        <f t="shared" si="294"/>
        <v>0</v>
      </c>
      <c r="WZD116">
        <f t="shared" si="294"/>
        <v>0</v>
      </c>
      <c r="WZE116">
        <f t="shared" si="294"/>
        <v>0</v>
      </c>
      <c r="WZF116">
        <f t="shared" si="294"/>
        <v>0</v>
      </c>
      <c r="WZG116">
        <f t="shared" si="294"/>
        <v>0</v>
      </c>
      <c r="WZH116">
        <f t="shared" si="294"/>
        <v>0</v>
      </c>
      <c r="WZI116">
        <f t="shared" si="294"/>
        <v>0</v>
      </c>
      <c r="WZJ116">
        <f t="shared" si="294"/>
        <v>0</v>
      </c>
      <c r="WZK116">
        <f t="shared" si="294"/>
        <v>0</v>
      </c>
      <c r="WZL116">
        <f t="shared" si="294"/>
        <v>0</v>
      </c>
      <c r="WZM116">
        <f t="shared" si="294"/>
        <v>0</v>
      </c>
      <c r="WZN116">
        <f t="shared" si="294"/>
        <v>0</v>
      </c>
      <c r="WZO116">
        <f t="shared" si="294"/>
        <v>0</v>
      </c>
      <c r="WZP116">
        <f t="shared" si="294"/>
        <v>0</v>
      </c>
      <c r="WZQ116">
        <f t="shared" si="294"/>
        <v>0</v>
      </c>
      <c r="WZR116">
        <f t="shared" si="294"/>
        <v>0</v>
      </c>
      <c r="WZS116">
        <f t="shared" si="294"/>
        <v>0</v>
      </c>
      <c r="WZT116">
        <f t="shared" si="294"/>
        <v>0</v>
      </c>
      <c r="WZU116">
        <f t="shared" si="294"/>
        <v>0</v>
      </c>
      <c r="WZV116">
        <f t="shared" si="294"/>
        <v>0</v>
      </c>
      <c r="WZW116">
        <f t="shared" si="294"/>
        <v>0</v>
      </c>
      <c r="WZX116">
        <f t="shared" si="294"/>
        <v>0</v>
      </c>
      <c r="WZY116">
        <f t="shared" si="294"/>
        <v>0</v>
      </c>
      <c r="WZZ116">
        <f t="shared" si="294"/>
        <v>0</v>
      </c>
      <c r="XAA116">
        <f t="shared" si="294"/>
        <v>0</v>
      </c>
      <c r="XAB116">
        <f t="shared" si="294"/>
        <v>0</v>
      </c>
      <c r="XAC116">
        <f t="shared" si="294"/>
        <v>0</v>
      </c>
      <c r="XAD116">
        <f t="shared" si="294"/>
        <v>0</v>
      </c>
      <c r="XAE116">
        <f t="shared" si="294"/>
        <v>0</v>
      </c>
      <c r="XAF116">
        <f t="shared" si="294"/>
        <v>0</v>
      </c>
      <c r="XAG116">
        <f t="shared" si="294"/>
        <v>0</v>
      </c>
      <c r="XAH116">
        <f t="shared" si="294"/>
        <v>0</v>
      </c>
      <c r="XAI116">
        <f t="shared" si="294"/>
        <v>0</v>
      </c>
      <c r="XAJ116">
        <f t="shared" si="294"/>
        <v>0</v>
      </c>
      <c r="XAK116">
        <f t="shared" si="294"/>
        <v>0</v>
      </c>
      <c r="XAL116">
        <f t="shared" si="294"/>
        <v>0</v>
      </c>
      <c r="XAM116">
        <f t="shared" si="294"/>
        <v>0</v>
      </c>
      <c r="XAN116">
        <f t="shared" si="294"/>
        <v>0</v>
      </c>
      <c r="XAO116">
        <f t="shared" si="294"/>
        <v>0</v>
      </c>
      <c r="XAP116">
        <f t="shared" si="294"/>
        <v>0</v>
      </c>
      <c r="XAQ116">
        <f t="shared" si="294"/>
        <v>0</v>
      </c>
      <c r="XAR116">
        <f t="shared" si="294"/>
        <v>0</v>
      </c>
      <c r="XAS116">
        <f t="shared" si="294"/>
        <v>0</v>
      </c>
      <c r="XAT116">
        <f t="shared" si="294"/>
        <v>0</v>
      </c>
      <c r="XAU116">
        <f t="shared" ref="XAU116:XDF116" si="295">XAU11</f>
        <v>0</v>
      </c>
      <c r="XAV116">
        <f t="shared" si="295"/>
        <v>0</v>
      </c>
      <c r="XAW116">
        <f t="shared" si="295"/>
        <v>0</v>
      </c>
      <c r="XAX116">
        <f t="shared" si="295"/>
        <v>0</v>
      </c>
      <c r="XAY116">
        <f t="shared" si="295"/>
        <v>0</v>
      </c>
      <c r="XAZ116">
        <f t="shared" si="295"/>
        <v>0</v>
      </c>
      <c r="XBA116">
        <f t="shared" si="295"/>
        <v>0</v>
      </c>
      <c r="XBB116">
        <f t="shared" si="295"/>
        <v>0</v>
      </c>
      <c r="XBC116">
        <f t="shared" si="295"/>
        <v>0</v>
      </c>
      <c r="XBD116">
        <f t="shared" si="295"/>
        <v>0</v>
      </c>
      <c r="XBE116">
        <f t="shared" si="295"/>
        <v>0</v>
      </c>
      <c r="XBF116">
        <f t="shared" si="295"/>
        <v>0</v>
      </c>
      <c r="XBG116">
        <f t="shared" si="295"/>
        <v>0</v>
      </c>
      <c r="XBH116">
        <f t="shared" si="295"/>
        <v>0</v>
      </c>
      <c r="XBI116">
        <f t="shared" si="295"/>
        <v>0</v>
      </c>
      <c r="XBJ116">
        <f t="shared" si="295"/>
        <v>0</v>
      </c>
      <c r="XBK116">
        <f t="shared" si="295"/>
        <v>0</v>
      </c>
      <c r="XBL116">
        <f t="shared" si="295"/>
        <v>0</v>
      </c>
      <c r="XBM116">
        <f t="shared" si="295"/>
        <v>0</v>
      </c>
      <c r="XBN116">
        <f t="shared" si="295"/>
        <v>0</v>
      </c>
      <c r="XBO116">
        <f t="shared" si="295"/>
        <v>0</v>
      </c>
      <c r="XBP116">
        <f t="shared" si="295"/>
        <v>0</v>
      </c>
      <c r="XBQ116">
        <f t="shared" si="295"/>
        <v>0</v>
      </c>
      <c r="XBR116">
        <f t="shared" si="295"/>
        <v>0</v>
      </c>
      <c r="XBS116">
        <f t="shared" si="295"/>
        <v>0</v>
      </c>
      <c r="XBT116">
        <f t="shared" si="295"/>
        <v>0</v>
      </c>
      <c r="XBU116">
        <f t="shared" si="295"/>
        <v>0</v>
      </c>
      <c r="XBV116">
        <f t="shared" si="295"/>
        <v>0</v>
      </c>
      <c r="XBW116">
        <f t="shared" si="295"/>
        <v>0</v>
      </c>
      <c r="XBX116">
        <f t="shared" si="295"/>
        <v>0</v>
      </c>
      <c r="XBY116">
        <f t="shared" si="295"/>
        <v>0</v>
      </c>
      <c r="XBZ116">
        <f t="shared" si="295"/>
        <v>0</v>
      </c>
      <c r="XCA116">
        <f t="shared" si="295"/>
        <v>0</v>
      </c>
      <c r="XCB116">
        <f t="shared" si="295"/>
        <v>0</v>
      </c>
      <c r="XCC116">
        <f t="shared" si="295"/>
        <v>0</v>
      </c>
      <c r="XCD116">
        <f t="shared" si="295"/>
        <v>0</v>
      </c>
      <c r="XCE116">
        <f t="shared" si="295"/>
        <v>0</v>
      </c>
      <c r="XCF116">
        <f t="shared" si="295"/>
        <v>0</v>
      </c>
      <c r="XCG116">
        <f t="shared" si="295"/>
        <v>0</v>
      </c>
      <c r="XCH116">
        <f t="shared" si="295"/>
        <v>0</v>
      </c>
      <c r="XCI116">
        <f t="shared" si="295"/>
        <v>0</v>
      </c>
      <c r="XCJ116">
        <f t="shared" si="295"/>
        <v>0</v>
      </c>
      <c r="XCK116">
        <f t="shared" si="295"/>
        <v>0</v>
      </c>
      <c r="XCL116">
        <f t="shared" si="295"/>
        <v>0</v>
      </c>
      <c r="XCM116">
        <f t="shared" si="295"/>
        <v>0</v>
      </c>
      <c r="XCN116">
        <f t="shared" si="295"/>
        <v>0</v>
      </c>
      <c r="XCO116">
        <f t="shared" si="295"/>
        <v>0</v>
      </c>
      <c r="XCP116">
        <f t="shared" si="295"/>
        <v>0</v>
      </c>
      <c r="XCQ116">
        <f t="shared" si="295"/>
        <v>0</v>
      </c>
      <c r="XCR116">
        <f t="shared" si="295"/>
        <v>0</v>
      </c>
      <c r="XCS116">
        <f t="shared" si="295"/>
        <v>0</v>
      </c>
      <c r="XCT116">
        <f t="shared" si="295"/>
        <v>0</v>
      </c>
      <c r="XCU116">
        <f t="shared" si="295"/>
        <v>0</v>
      </c>
      <c r="XCV116">
        <f t="shared" si="295"/>
        <v>0</v>
      </c>
      <c r="XCW116">
        <f t="shared" si="295"/>
        <v>0</v>
      </c>
      <c r="XCX116">
        <f t="shared" si="295"/>
        <v>0</v>
      </c>
      <c r="XCY116">
        <f t="shared" si="295"/>
        <v>0</v>
      </c>
      <c r="XCZ116">
        <f t="shared" si="295"/>
        <v>0</v>
      </c>
      <c r="XDA116">
        <f t="shared" si="295"/>
        <v>0</v>
      </c>
      <c r="XDB116">
        <f t="shared" si="295"/>
        <v>0</v>
      </c>
      <c r="XDC116">
        <f t="shared" si="295"/>
        <v>0</v>
      </c>
      <c r="XDD116">
        <f t="shared" si="295"/>
        <v>0</v>
      </c>
      <c r="XDE116">
        <f t="shared" si="295"/>
        <v>0</v>
      </c>
      <c r="XDF116">
        <f t="shared" si="295"/>
        <v>0</v>
      </c>
      <c r="XDG116">
        <f t="shared" ref="XDG116:XFD116" si="296">XDG11</f>
        <v>0</v>
      </c>
      <c r="XDH116">
        <f t="shared" si="296"/>
        <v>0</v>
      </c>
      <c r="XDI116">
        <f t="shared" si="296"/>
        <v>0</v>
      </c>
      <c r="XDJ116">
        <f t="shared" si="296"/>
        <v>0</v>
      </c>
      <c r="XDK116">
        <f t="shared" si="296"/>
        <v>0</v>
      </c>
      <c r="XDL116">
        <f t="shared" si="296"/>
        <v>0</v>
      </c>
      <c r="XDM116">
        <f t="shared" si="296"/>
        <v>0</v>
      </c>
      <c r="XDN116">
        <f t="shared" si="296"/>
        <v>0</v>
      </c>
      <c r="XDO116">
        <f t="shared" si="296"/>
        <v>0</v>
      </c>
      <c r="XDP116">
        <f t="shared" si="296"/>
        <v>0</v>
      </c>
      <c r="XDQ116">
        <f t="shared" si="296"/>
        <v>0</v>
      </c>
      <c r="XDR116">
        <f t="shared" si="296"/>
        <v>0</v>
      </c>
      <c r="XDS116">
        <f t="shared" si="296"/>
        <v>0</v>
      </c>
      <c r="XDT116">
        <f t="shared" si="296"/>
        <v>0</v>
      </c>
      <c r="XDU116">
        <f t="shared" si="296"/>
        <v>0</v>
      </c>
      <c r="XDV116">
        <f t="shared" si="296"/>
        <v>0</v>
      </c>
      <c r="XDW116">
        <f t="shared" si="296"/>
        <v>0</v>
      </c>
      <c r="XDX116">
        <f t="shared" si="296"/>
        <v>0</v>
      </c>
      <c r="XDY116">
        <f t="shared" si="296"/>
        <v>0</v>
      </c>
      <c r="XDZ116">
        <f t="shared" si="296"/>
        <v>0</v>
      </c>
      <c r="XEA116">
        <f t="shared" si="296"/>
        <v>0</v>
      </c>
      <c r="XEB116">
        <f t="shared" si="296"/>
        <v>0</v>
      </c>
      <c r="XEC116">
        <f t="shared" si="296"/>
        <v>0</v>
      </c>
      <c r="XED116">
        <f t="shared" si="296"/>
        <v>0</v>
      </c>
      <c r="XEE116">
        <f t="shared" si="296"/>
        <v>0</v>
      </c>
      <c r="XEF116">
        <f t="shared" si="296"/>
        <v>0</v>
      </c>
      <c r="XEG116">
        <f t="shared" si="296"/>
        <v>0</v>
      </c>
      <c r="XEH116">
        <f t="shared" si="296"/>
        <v>0</v>
      </c>
      <c r="XEI116">
        <f t="shared" si="296"/>
        <v>0</v>
      </c>
      <c r="XEJ116">
        <f t="shared" si="296"/>
        <v>0</v>
      </c>
      <c r="XEK116">
        <f t="shared" si="296"/>
        <v>0</v>
      </c>
      <c r="XEL116">
        <f t="shared" si="296"/>
        <v>0</v>
      </c>
      <c r="XEM116">
        <f t="shared" si="296"/>
        <v>0</v>
      </c>
      <c r="XEN116">
        <f t="shared" si="296"/>
        <v>0</v>
      </c>
      <c r="XEO116">
        <f t="shared" si="296"/>
        <v>0</v>
      </c>
      <c r="XEP116">
        <f t="shared" si="296"/>
        <v>0</v>
      </c>
      <c r="XEQ116">
        <f t="shared" si="296"/>
        <v>0</v>
      </c>
      <c r="XER116">
        <f t="shared" si="296"/>
        <v>0</v>
      </c>
      <c r="XES116">
        <f t="shared" si="296"/>
        <v>0</v>
      </c>
      <c r="XET116">
        <f t="shared" si="296"/>
        <v>0</v>
      </c>
      <c r="XEU116">
        <f t="shared" si="296"/>
        <v>0</v>
      </c>
      <c r="XEV116">
        <f t="shared" si="296"/>
        <v>0</v>
      </c>
      <c r="XEW116">
        <f t="shared" si="296"/>
        <v>0</v>
      </c>
      <c r="XEX116">
        <f t="shared" si="296"/>
        <v>0</v>
      </c>
      <c r="XEY116">
        <f t="shared" si="296"/>
        <v>0</v>
      </c>
      <c r="XEZ116">
        <f t="shared" si="296"/>
        <v>0</v>
      </c>
      <c r="XFA116">
        <f t="shared" si="296"/>
        <v>0</v>
      </c>
      <c r="XFB116">
        <f t="shared" si="296"/>
        <v>0</v>
      </c>
      <c r="XFC116">
        <f t="shared" si="296"/>
        <v>0</v>
      </c>
      <c r="XFD116">
        <f t="shared" si="296"/>
        <v>0</v>
      </c>
    </row>
    <row r="117" spans="19:16384" ht="15.75">
      <c r="S117" s="12" t="str">
        <f>A12</f>
        <v>ETD-5</v>
      </c>
      <c r="T117" s="191" t="str">
        <f t="shared" si="36"/>
        <v>Distribution Transformer Change-Out Program</v>
      </c>
      <c r="U117" s="192">
        <f t="shared" si="40"/>
        <v>597068</v>
      </c>
      <c r="V117" s="192">
        <f>234317+(362751*0.7626)</f>
        <v>510950.91259999998</v>
      </c>
      <c r="W117" s="193">
        <v>0</v>
      </c>
      <c r="X117" s="192"/>
      <c r="Y117" s="192">
        <f t="shared" si="37"/>
        <v>4700000</v>
      </c>
      <c r="Z117" s="192">
        <f>Y117*0.7626</f>
        <v>3584219.9999999995</v>
      </c>
      <c r="AA117" s="193">
        <v>0</v>
      </c>
      <c r="AB117" s="192"/>
      <c r="AC117" s="192">
        <f t="shared" si="39"/>
        <v>4700000</v>
      </c>
      <c r="AD117" s="192">
        <f>AC117*0.7626</f>
        <v>3584219.9999999995</v>
      </c>
      <c r="AE117" s="194">
        <v>0</v>
      </c>
      <c r="AF117" s="117"/>
      <c r="AG117" s="17"/>
      <c r="AH117" s="17">
        <f>P12</f>
        <v>5800000</v>
      </c>
      <c r="AI117" s="20"/>
    </row>
    <row r="118" spans="19:16384" ht="15.75">
      <c r="S118" s="12" t="str">
        <f>A16</f>
        <v>ETD-9</v>
      </c>
      <c r="T118" s="191" t="str">
        <f t="shared" si="36"/>
        <v>Environmental Compliance</v>
      </c>
      <c r="U118" s="192">
        <f t="shared" si="40"/>
        <v>37500</v>
      </c>
      <c r="V118" s="192">
        <f>U118*0.7626</f>
        <v>28597.499999999996</v>
      </c>
      <c r="W118" s="193">
        <v>0</v>
      </c>
      <c r="X118" s="192"/>
      <c r="Y118" s="192">
        <f t="shared" si="37"/>
        <v>150000</v>
      </c>
      <c r="Z118" s="192">
        <f>Y118*0.7626</f>
        <v>114389.99999999999</v>
      </c>
      <c r="AA118" s="193">
        <v>0</v>
      </c>
      <c r="AB118" s="192"/>
      <c r="AC118" s="192">
        <f t="shared" si="39"/>
        <v>150000</v>
      </c>
      <c r="AD118" s="192">
        <f>AC118*0.7626</f>
        <v>114389.99999999999</v>
      </c>
      <c r="AE118" s="194">
        <v>0</v>
      </c>
      <c r="AF118" s="117"/>
      <c r="AG118" s="17"/>
      <c r="AH118" s="17">
        <v>150000</v>
      </c>
      <c r="AI118" s="20"/>
    </row>
    <row r="119" spans="19:16384" ht="15.75">
      <c r="S119" s="12" t="str">
        <f>A15</f>
        <v>ETD-8</v>
      </c>
      <c r="T119" s="191" t="str">
        <f t="shared" si="36"/>
        <v>Electric Replacement/Relocation</v>
      </c>
      <c r="U119" s="192">
        <f t="shared" si="40"/>
        <v>437086</v>
      </c>
      <c r="V119" s="192">
        <f>(177979*0.5352)+259107+(0.6503*7492.91)</f>
        <v>359234.00017300004</v>
      </c>
      <c r="W119" s="193">
        <v>0</v>
      </c>
      <c r="X119" s="192"/>
      <c r="Y119" s="192">
        <f t="shared" si="37"/>
        <v>2400003</v>
      </c>
      <c r="Z119" s="192">
        <f>(2400003*0.0421*0.6503)+(2400003*0.5352)</f>
        <v>1350187.9997328902</v>
      </c>
      <c r="AA119" s="193">
        <v>0</v>
      </c>
      <c r="AB119" s="192"/>
      <c r="AC119" s="192">
        <f t="shared" si="39"/>
        <v>2500002</v>
      </c>
      <c r="AD119" s="192">
        <f>(2500002*0.5352)+(2500002*0.0421*0.6503)</f>
        <v>1406445.20015526</v>
      </c>
      <c r="AE119" s="194">
        <v>0</v>
      </c>
      <c r="AF119" s="117"/>
      <c r="AG119" s="17"/>
      <c r="AH119" s="17">
        <f>P14</f>
        <v>2500000</v>
      </c>
      <c r="AI119" s="20"/>
    </row>
    <row r="120" spans="19:16384" ht="15.75">
      <c r="S120" s="12" t="str">
        <f>A17</f>
        <v>ETD-10</v>
      </c>
      <c r="T120" s="191" t="str">
        <f t="shared" si="36"/>
        <v>Primary URD Cable Replacement</v>
      </c>
      <c r="U120" s="192">
        <f t="shared" si="40"/>
        <v>73855</v>
      </c>
      <c r="V120" s="192">
        <f>47104+(26751*0.7158)</f>
        <v>66252.3658</v>
      </c>
      <c r="W120" s="193">
        <v>0</v>
      </c>
      <c r="X120" s="192"/>
      <c r="Y120" s="192">
        <f t="shared" si="37"/>
        <v>999999</v>
      </c>
      <c r="Z120" s="192">
        <f>Y120*0.7158</f>
        <v>715799.28419999999</v>
      </c>
      <c r="AA120" s="193">
        <v>0</v>
      </c>
      <c r="AB120" s="192"/>
      <c r="AC120" s="193">
        <v>0</v>
      </c>
      <c r="AD120" s="193">
        <v>0</v>
      </c>
      <c r="AE120" s="195">
        <v>-522000</v>
      </c>
      <c r="AF120" s="117"/>
      <c r="AG120" s="17"/>
      <c r="AH120" s="17">
        <f>P16</f>
        <v>0</v>
      </c>
      <c r="AI120" s="20"/>
    </row>
    <row r="121" spans="19:16384" ht="15.75">
      <c r="S121" s="12" t="str">
        <f>A18</f>
        <v>ETD-11</v>
      </c>
      <c r="T121" s="191" t="str">
        <f t="shared" si="36"/>
        <v>Reconductors and Rebuilds</v>
      </c>
      <c r="U121" s="193">
        <v>0</v>
      </c>
      <c r="V121" s="193">
        <v>0</v>
      </c>
      <c r="W121" s="193">
        <v>0</v>
      </c>
      <c r="X121" s="192"/>
      <c r="Y121" s="192">
        <f t="shared" si="37"/>
        <v>2500000</v>
      </c>
      <c r="Z121" s="192">
        <f t="shared" si="38"/>
        <v>1625750</v>
      </c>
      <c r="AA121" s="193">
        <v>0</v>
      </c>
      <c r="AB121" s="192"/>
      <c r="AC121" s="192">
        <f t="shared" si="39"/>
        <v>2500000</v>
      </c>
      <c r="AD121" s="192">
        <f t="shared" ref="AD121:AD125" si="297">AC121*0.6503</f>
        <v>1625750</v>
      </c>
      <c r="AE121" s="194">
        <v>0</v>
      </c>
      <c r="AF121" s="117"/>
      <c r="AG121" s="17"/>
      <c r="AH121" s="17">
        <f>P17</f>
        <v>2500000</v>
      </c>
      <c r="AI121" s="20"/>
    </row>
    <row r="122" spans="19:16384" ht="15.75">
      <c r="S122" s="12" t="str">
        <f>A21</f>
        <v>ETD-14</v>
      </c>
      <c r="T122" s="191" t="str">
        <f t="shared" si="36"/>
        <v>Storms</v>
      </c>
      <c r="U122" s="192">
        <f t="shared" si="40"/>
        <v>529643</v>
      </c>
      <c r="V122" s="192">
        <f>324490+(205153*0.6373)</f>
        <v>455234.00689999998</v>
      </c>
      <c r="W122" s="193">
        <v>0</v>
      </c>
      <c r="X122" s="192"/>
      <c r="Y122" s="192">
        <f t="shared" si="37"/>
        <v>2000000</v>
      </c>
      <c r="Z122" s="192">
        <f>Y122*0.6373</f>
        <v>1274600</v>
      </c>
      <c r="AA122" s="193">
        <v>0</v>
      </c>
      <c r="AB122" s="192"/>
      <c r="AC122" s="192">
        <f t="shared" si="39"/>
        <v>1900001</v>
      </c>
      <c r="AD122" s="192">
        <f>AC122*0.6373</f>
        <v>1210870.6373000001</v>
      </c>
      <c r="AE122" s="194">
        <v>0</v>
      </c>
      <c r="AF122" s="117"/>
      <c r="AG122" s="17"/>
      <c r="AH122" s="17">
        <f>P20</f>
        <v>2300000</v>
      </c>
      <c r="AI122" s="20"/>
    </row>
    <row r="123" spans="19:16384" ht="15.75">
      <c r="S123" s="12" t="str">
        <f>A25</f>
        <v>ETD-18</v>
      </c>
      <c r="T123" s="191" t="str">
        <f t="shared" si="36"/>
        <v>Substation - Distribution Station Rebuilds</v>
      </c>
      <c r="U123" s="192">
        <f t="shared" si="40"/>
        <v>5849662</v>
      </c>
      <c r="V123" s="192">
        <f>(86707*0.0071)+(5798513*0.6503)</f>
        <v>3771388.6236</v>
      </c>
      <c r="W123" s="193">
        <v>0</v>
      </c>
      <c r="X123" s="192"/>
      <c r="Y123" s="192">
        <f t="shared" si="37"/>
        <v>2112403</v>
      </c>
      <c r="Z123" s="192">
        <f>1957091+(155312*0.0071)+(155312*0.4101*0.6503)</f>
        <v>1999613.56651536</v>
      </c>
      <c r="AA123" s="193">
        <v>0</v>
      </c>
      <c r="AB123" s="192"/>
      <c r="AC123" s="192">
        <f t="shared" si="39"/>
        <v>2283884</v>
      </c>
      <c r="AD123" s="192">
        <f>(1833948*0.0071)+(1833948*0.4101*0.6503)+449936</f>
        <v>952049.01004244003</v>
      </c>
      <c r="AE123" s="194">
        <v>0</v>
      </c>
      <c r="AF123" s="117"/>
      <c r="AG123" s="17"/>
      <c r="AH123" s="17">
        <f>P24</f>
        <v>4719896</v>
      </c>
      <c r="AI123" s="20"/>
    </row>
    <row r="124" spans="19:16384" ht="15.75">
      <c r="S124" s="12" t="str">
        <f>A31</f>
        <v>ETD-24</v>
      </c>
      <c r="T124" s="191" t="str">
        <f t="shared" si="36"/>
        <v>Franchising for WSDOT</v>
      </c>
      <c r="U124" s="192">
        <f t="shared" si="40"/>
        <v>759129</v>
      </c>
      <c r="V124" s="192">
        <f>U124</f>
        <v>759129</v>
      </c>
      <c r="W124" s="193">
        <v>0</v>
      </c>
      <c r="X124" s="192"/>
      <c r="Y124" s="192">
        <f t="shared" si="37"/>
        <v>427372</v>
      </c>
      <c r="Z124" s="192">
        <f>Y124</f>
        <v>427372</v>
      </c>
      <c r="AA124" s="193">
        <v>0</v>
      </c>
      <c r="AB124" s="192"/>
      <c r="AC124" s="192">
        <f t="shared" si="39"/>
        <v>494100</v>
      </c>
      <c r="AD124" s="192">
        <f>AC124</f>
        <v>494100</v>
      </c>
      <c r="AE124" s="194">
        <v>0</v>
      </c>
      <c r="AF124" s="117"/>
      <c r="AG124" s="17"/>
      <c r="AH124" s="17"/>
      <c r="AI124" s="20"/>
    </row>
    <row r="125" spans="19:16384" ht="15.75">
      <c r="S125" s="12" t="str">
        <f>A42</f>
        <v>ETD-35</v>
      </c>
      <c r="T125" s="191" t="str">
        <f t="shared" si="36"/>
        <v>Street Light Management</v>
      </c>
      <c r="U125" s="193">
        <f t="shared" si="40"/>
        <v>0</v>
      </c>
      <c r="V125" s="193">
        <v>0</v>
      </c>
      <c r="W125" s="193">
        <v>0</v>
      </c>
      <c r="X125" s="192"/>
      <c r="Y125" s="192">
        <f t="shared" si="37"/>
        <v>1500000</v>
      </c>
      <c r="Z125" s="192">
        <f>Y125*0.6503</f>
        <v>975450</v>
      </c>
      <c r="AA125" s="192">
        <v>305000</v>
      </c>
      <c r="AB125" s="192"/>
      <c r="AC125" s="192">
        <f t="shared" si="39"/>
        <v>1500000</v>
      </c>
      <c r="AD125" s="192">
        <f t="shared" si="297"/>
        <v>975450</v>
      </c>
      <c r="AE125" s="195">
        <v>166000</v>
      </c>
      <c r="AF125" s="117"/>
      <c r="AG125" s="17"/>
      <c r="AH125" s="17"/>
      <c r="AI125" s="20"/>
    </row>
    <row r="126" spans="19:16384" ht="15.75">
      <c r="S126" s="12"/>
      <c r="T126" s="203" t="s">
        <v>250</v>
      </c>
      <c r="U126" s="197">
        <f>SUM(U115:U125)</f>
        <v>9976284</v>
      </c>
      <c r="V126" s="197">
        <f>SUM(V115:V125)</f>
        <v>7410628.3173730001</v>
      </c>
      <c r="W126" s="198">
        <f>SUM(W115:W125)</f>
        <v>0</v>
      </c>
      <c r="X126" s="185"/>
      <c r="Y126" s="197">
        <f>SUM(Y115:Y125)</f>
        <v>25214787</v>
      </c>
      <c r="Z126" s="197">
        <f>SUM(Z115:Z125)</f>
        <v>17440756.726448245</v>
      </c>
      <c r="AA126" s="197">
        <f>SUM(AA115:AA125)</f>
        <v>305000</v>
      </c>
      <c r="AB126" s="185"/>
      <c r="AC126" s="197">
        <f>SUM(AC115:AC125)</f>
        <v>24452994</v>
      </c>
      <c r="AD126" s="197">
        <f>SUM(AD115:AD125)</f>
        <v>15736646.810697699</v>
      </c>
      <c r="AE126" s="199">
        <f>SUM(AE115:AE125)</f>
        <v>-356000</v>
      </c>
      <c r="AF126" s="117"/>
      <c r="AG126" s="17"/>
      <c r="AH126" s="17"/>
      <c r="AI126" s="20"/>
    </row>
    <row r="127" spans="19:16384" ht="15.75">
      <c r="S127" s="12"/>
      <c r="T127" s="191"/>
      <c r="U127" s="192"/>
      <c r="V127" s="185"/>
      <c r="W127" s="185"/>
      <c r="X127" s="185"/>
      <c r="Y127" s="192"/>
      <c r="Z127" s="185"/>
      <c r="AA127" s="185"/>
      <c r="AB127" s="185"/>
      <c r="AC127" s="192"/>
      <c r="AD127" s="201"/>
      <c r="AE127" s="202"/>
      <c r="AF127" s="117"/>
      <c r="AG127" s="17"/>
      <c r="AH127" s="17"/>
      <c r="AI127" s="20"/>
    </row>
    <row r="128" spans="19:16384" s="155" customFormat="1" ht="15.75">
      <c r="S128" s="12"/>
      <c r="T128" s="203" t="s">
        <v>251</v>
      </c>
      <c r="U128" s="192"/>
      <c r="V128" s="185"/>
      <c r="W128" s="185"/>
      <c r="X128" s="185"/>
      <c r="Y128" s="192"/>
      <c r="Z128" s="185"/>
      <c r="AA128" s="185"/>
      <c r="AB128" s="185"/>
      <c r="AC128" s="193"/>
      <c r="AD128" s="204"/>
      <c r="AE128" s="205"/>
      <c r="AF128" s="20"/>
      <c r="AG128" s="17"/>
      <c r="AH128" s="17"/>
      <c r="AI128" s="20"/>
    </row>
    <row r="129" spans="19:35" ht="15.75">
      <c r="S129" s="12" t="s">
        <v>135</v>
      </c>
      <c r="T129" s="191" t="str">
        <f t="shared" ref="T129:T130" si="298">VLOOKUP(S129,$A$8:$B$44,2,FALSE)</f>
        <v>Smart Grid Demonstration Project</v>
      </c>
      <c r="U129" s="192">
        <v>554000</v>
      </c>
      <c r="V129" s="192">
        <f>U129</f>
        <v>554000</v>
      </c>
      <c r="W129" s="193">
        <v>0</v>
      </c>
      <c r="X129" s="192"/>
      <c r="Y129" s="193">
        <v>0</v>
      </c>
      <c r="Z129" s="193">
        <v>0</v>
      </c>
      <c r="AA129" s="193">
        <v>0</v>
      </c>
      <c r="AB129" s="192"/>
      <c r="AC129" s="193">
        <v>0</v>
      </c>
      <c r="AD129" s="193">
        <v>0</v>
      </c>
      <c r="AE129" s="194">
        <v>0</v>
      </c>
      <c r="AF129" s="117"/>
      <c r="AG129" s="17"/>
      <c r="AH129" s="17">
        <f>P40</f>
        <v>0</v>
      </c>
      <c r="AI129" s="20"/>
    </row>
    <row r="130" spans="19:35" ht="15.75">
      <c r="S130" s="12" t="str">
        <f>A40</f>
        <v>ETD-33</v>
      </c>
      <c r="T130" s="191" t="str">
        <f t="shared" si="298"/>
        <v>Spokane Smart Circuit</v>
      </c>
      <c r="U130" s="192">
        <f t="shared" ref="U130" si="299">VLOOKUP(S130,$A$8:$K$44,4,FALSE)</f>
        <v>191636.35</v>
      </c>
      <c r="V130" s="192">
        <f>U130</f>
        <v>191636.35</v>
      </c>
      <c r="W130" s="193">
        <v>0</v>
      </c>
      <c r="X130" s="192"/>
      <c r="Y130" s="192">
        <v>0</v>
      </c>
      <c r="Z130" s="193">
        <v>0</v>
      </c>
      <c r="AA130" s="193">
        <v>0</v>
      </c>
      <c r="AB130" s="192"/>
      <c r="AC130" s="192">
        <v>0</v>
      </c>
      <c r="AD130" s="193">
        <v>0</v>
      </c>
      <c r="AE130" s="194">
        <v>0</v>
      </c>
      <c r="AF130" s="117"/>
      <c r="AG130" s="17"/>
      <c r="AH130" s="17">
        <f>P41</f>
        <v>0</v>
      </c>
      <c r="AI130" s="20"/>
    </row>
    <row r="131" spans="19:35" ht="15.75">
      <c r="S131" s="12"/>
      <c r="T131" s="203" t="s">
        <v>252</v>
      </c>
      <c r="U131" s="197">
        <f>SUM(U129:U130)</f>
        <v>745636.35</v>
      </c>
      <c r="V131" s="197">
        <f>SUM(V129:V130)</f>
        <v>745636.35</v>
      </c>
      <c r="W131" s="198">
        <f>SUM(W129:W130)</f>
        <v>0</v>
      </c>
      <c r="X131" s="185"/>
      <c r="Y131" s="198">
        <f>SUM(Y129:Y130)</f>
        <v>0</v>
      </c>
      <c r="Z131" s="198">
        <f>SUM(Z129:Z130)</f>
        <v>0</v>
      </c>
      <c r="AA131" s="198">
        <f>SUM(AA129:AA130)</f>
        <v>0</v>
      </c>
      <c r="AB131" s="185"/>
      <c r="AC131" s="198">
        <f>SUM(AC129:AC130)</f>
        <v>0</v>
      </c>
      <c r="AD131" s="198">
        <f>SUM(AD129:AD130)</f>
        <v>0</v>
      </c>
      <c r="AE131" s="206">
        <f>SUM(AE129:AE130)</f>
        <v>0</v>
      </c>
    </row>
    <row r="132" spans="19:35" ht="15.75">
      <c r="S132" s="13"/>
      <c r="T132" s="191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5"/>
      <c r="AF132" s="117"/>
      <c r="AG132" s="17"/>
      <c r="AH132" s="17"/>
      <c r="AI132" s="20"/>
    </row>
    <row r="133" spans="19:35" ht="15.75">
      <c r="T133" s="203" t="s">
        <v>253</v>
      </c>
      <c r="U133" s="197">
        <f>U131+U126+U112</f>
        <v>22265805.129999999</v>
      </c>
      <c r="V133" s="197">
        <f>V131+V126+V112</f>
        <v>17536026.961594999</v>
      </c>
      <c r="W133" s="197">
        <f>W131+W126+W112</f>
        <v>0</v>
      </c>
      <c r="X133" s="185"/>
      <c r="Y133" s="197">
        <f>Y131+Y126+Y112</f>
        <v>66924390</v>
      </c>
      <c r="Z133" s="197">
        <f>Z131+Z126+Z112</f>
        <v>47921245.854448244</v>
      </c>
      <c r="AA133" s="197">
        <f>AA131+AA126+AA112</f>
        <v>305000</v>
      </c>
      <c r="AB133" s="185"/>
      <c r="AC133" s="197">
        <f>AC131+AC126+AC112</f>
        <v>95268092</v>
      </c>
      <c r="AD133" s="197">
        <f>AD131+AD126+AD112</f>
        <v>75143489.420297697</v>
      </c>
      <c r="AE133" s="199">
        <f>AE131+AE126+AE112</f>
        <v>-264000</v>
      </c>
      <c r="AF133" s="117"/>
      <c r="AG133" s="118"/>
      <c r="AH133" s="118">
        <f>P48</f>
        <v>75198715.818000004</v>
      </c>
      <c r="AI133" s="118"/>
    </row>
    <row r="134" spans="19:35" ht="15.75">
      <c r="S134" s="12"/>
      <c r="T134" s="182"/>
      <c r="U134" s="201"/>
      <c r="V134" s="201"/>
      <c r="W134" s="201"/>
      <c r="X134" s="185"/>
      <c r="Y134" s="201"/>
      <c r="Z134" s="201"/>
      <c r="AA134" s="201"/>
      <c r="AB134" s="185"/>
      <c r="AC134" s="201"/>
      <c r="AD134" s="201"/>
      <c r="AE134" s="202"/>
    </row>
    <row r="135" spans="19:35" ht="15.75">
      <c r="S135" s="12"/>
      <c r="T135" s="203" t="s">
        <v>254</v>
      </c>
      <c r="U135" s="201"/>
      <c r="V135" s="201"/>
      <c r="W135" s="201"/>
      <c r="X135" s="185"/>
      <c r="Y135" s="201"/>
      <c r="Z135" s="201"/>
      <c r="AA135" s="201">
        <v>0</v>
      </c>
      <c r="AB135" s="185"/>
      <c r="AC135" s="201"/>
      <c r="AD135" s="201"/>
      <c r="AE135" s="202"/>
    </row>
    <row r="136" spans="19:35" ht="15.75">
      <c r="S136" s="12"/>
      <c r="T136" s="191" t="s">
        <v>255</v>
      </c>
      <c r="U136" s="192">
        <v>1950000</v>
      </c>
      <c r="V136" s="204">
        <v>0</v>
      </c>
      <c r="W136" s="204">
        <v>0</v>
      </c>
      <c r="X136" s="185"/>
      <c r="Y136" s="204">
        <v>0</v>
      </c>
      <c r="Z136" s="204">
        <v>0</v>
      </c>
      <c r="AA136" s="204">
        <v>0</v>
      </c>
      <c r="AB136" s="185"/>
      <c r="AC136" s="193">
        <v>0</v>
      </c>
      <c r="AD136" s="204">
        <v>0</v>
      </c>
      <c r="AE136" s="205">
        <v>0</v>
      </c>
    </row>
    <row r="137" spans="19:35" ht="15.75">
      <c r="S137" s="12"/>
      <c r="T137" s="191" t="str">
        <f>T101</f>
        <v>Distribution Grid Modernization</v>
      </c>
      <c r="U137" s="192">
        <f>8047+250000</f>
        <v>258047</v>
      </c>
      <c r="V137" s="204">
        <v>0</v>
      </c>
      <c r="W137" s="204">
        <v>0</v>
      </c>
      <c r="X137" s="185"/>
      <c r="Y137" s="192">
        <v>75000</v>
      </c>
      <c r="Z137" s="204">
        <v>0</v>
      </c>
      <c r="AA137" s="204">
        <v>0</v>
      </c>
      <c r="AB137" s="185"/>
      <c r="AC137" s="193">
        <v>0</v>
      </c>
      <c r="AD137" s="204">
        <v>0</v>
      </c>
      <c r="AE137" s="205">
        <v>0</v>
      </c>
    </row>
    <row r="138" spans="19:35" ht="15.75">
      <c r="S138" s="12"/>
      <c r="T138" s="191" t="str">
        <f>T116</f>
        <v>Distribution Minor Rebuild</v>
      </c>
      <c r="U138" s="192">
        <v>376158</v>
      </c>
      <c r="V138" s="204">
        <v>0</v>
      </c>
      <c r="W138" s="204">
        <v>0</v>
      </c>
      <c r="X138" s="185"/>
      <c r="Y138" s="204">
        <v>0</v>
      </c>
      <c r="Z138" s="204">
        <v>0</v>
      </c>
      <c r="AA138" s="204">
        <v>0</v>
      </c>
      <c r="AB138" s="185"/>
      <c r="AC138" s="193">
        <v>0</v>
      </c>
      <c r="AD138" s="204">
        <v>0</v>
      </c>
      <c r="AE138" s="205">
        <v>0</v>
      </c>
    </row>
    <row r="139" spans="19:35" ht="15.75">
      <c r="S139" s="12"/>
      <c r="T139" s="191" t="str">
        <f>T117</f>
        <v>Distribution Transformer Change-Out Program</v>
      </c>
      <c r="U139" s="192">
        <v>92526</v>
      </c>
      <c r="V139" s="204">
        <v>0</v>
      </c>
      <c r="W139" s="204">
        <v>0</v>
      </c>
      <c r="X139" s="185"/>
      <c r="Y139" s="204">
        <v>0</v>
      </c>
      <c r="Z139" s="204">
        <v>0</v>
      </c>
      <c r="AA139" s="204">
        <v>0</v>
      </c>
      <c r="AB139" s="185"/>
      <c r="AC139" s="193">
        <v>0</v>
      </c>
      <c r="AD139" s="204">
        <v>0</v>
      </c>
      <c r="AE139" s="205">
        <v>0</v>
      </c>
    </row>
    <row r="140" spans="19:35" ht="15.75">
      <c r="S140" s="12"/>
      <c r="T140" s="191" t="str">
        <f>T102</f>
        <v>Distribution Wood Pole Management</v>
      </c>
      <c r="U140" s="192">
        <v>359111</v>
      </c>
      <c r="V140" s="204">
        <v>0</v>
      </c>
      <c r="W140" s="204">
        <v>0</v>
      </c>
      <c r="X140" s="185"/>
      <c r="Y140" s="204">
        <v>0</v>
      </c>
      <c r="Z140" s="204">
        <v>0</v>
      </c>
      <c r="AA140" s="204">
        <v>0</v>
      </c>
      <c r="AB140" s="185"/>
      <c r="AC140" s="204">
        <v>0</v>
      </c>
      <c r="AD140" s="204">
        <v>0</v>
      </c>
      <c r="AE140" s="207">
        <v>0</v>
      </c>
    </row>
    <row r="141" spans="19:35" ht="15.75">
      <c r="S141" s="12"/>
      <c r="T141" s="191" t="str">
        <f>T119</f>
        <v>Electric Replacement/Relocation</v>
      </c>
      <c r="U141" s="192">
        <v>53383</v>
      </c>
      <c r="V141" s="204">
        <v>0</v>
      </c>
      <c r="W141" s="204">
        <v>0</v>
      </c>
      <c r="X141" s="185"/>
      <c r="Y141" s="204">
        <v>0</v>
      </c>
      <c r="Z141" s="204">
        <v>0</v>
      </c>
      <c r="AA141" s="204">
        <v>0</v>
      </c>
      <c r="AB141" s="185"/>
      <c r="AC141" s="204">
        <v>0</v>
      </c>
      <c r="AD141" s="204">
        <v>0</v>
      </c>
      <c r="AE141" s="207">
        <v>0</v>
      </c>
    </row>
    <row r="142" spans="19:35" ht="15.75">
      <c r="S142" s="12"/>
      <c r="T142" s="191" t="str">
        <f>T120</f>
        <v>Primary URD Cable Replacement</v>
      </c>
      <c r="U142" s="192">
        <v>49798</v>
      </c>
      <c r="V142" s="204">
        <v>0</v>
      </c>
      <c r="W142" s="204">
        <v>0</v>
      </c>
      <c r="X142" s="185"/>
      <c r="Y142" s="204">
        <v>0</v>
      </c>
      <c r="Z142" s="204">
        <v>0</v>
      </c>
      <c r="AA142" s="204">
        <v>0</v>
      </c>
      <c r="AB142" s="185"/>
      <c r="AC142" s="204">
        <v>0</v>
      </c>
      <c r="AD142" s="204">
        <v>0</v>
      </c>
      <c r="AE142" s="207">
        <v>0</v>
      </c>
    </row>
    <row r="143" spans="19:35" ht="15.75">
      <c r="S143" s="12"/>
      <c r="T143" s="191" t="str">
        <f>T122</f>
        <v>Storms</v>
      </c>
      <c r="U143" s="192">
        <v>105206</v>
      </c>
      <c r="V143" s="204">
        <v>0</v>
      </c>
      <c r="W143" s="204">
        <v>0</v>
      </c>
      <c r="X143" s="185"/>
      <c r="Y143" s="204">
        <v>0</v>
      </c>
      <c r="Z143" s="204">
        <v>0</v>
      </c>
      <c r="AA143" s="204">
        <v>0</v>
      </c>
      <c r="AB143" s="185"/>
      <c r="AC143" s="204">
        <v>0</v>
      </c>
      <c r="AD143" s="204">
        <v>0</v>
      </c>
      <c r="AE143" s="207">
        <v>0</v>
      </c>
    </row>
    <row r="144" spans="19:35" ht="15.75">
      <c r="S144" s="12"/>
      <c r="T144" s="191" t="str">
        <f>T106</f>
        <v>Substation - Asset Mgmt. Capital Maintenance</v>
      </c>
      <c r="U144" s="192">
        <v>8040</v>
      </c>
      <c r="V144" s="204">
        <v>0</v>
      </c>
      <c r="W144" s="204">
        <v>0</v>
      </c>
      <c r="X144" s="185"/>
      <c r="Y144" s="204">
        <v>0</v>
      </c>
      <c r="Z144" s="204">
        <v>0</v>
      </c>
      <c r="AA144" s="204">
        <v>0</v>
      </c>
      <c r="AB144" s="185"/>
      <c r="AC144" s="204">
        <v>0</v>
      </c>
      <c r="AD144" s="204">
        <v>0</v>
      </c>
      <c r="AE144" s="207">
        <v>0</v>
      </c>
    </row>
    <row r="145" spans="3:31" ht="15.75">
      <c r="S145" s="12"/>
      <c r="T145" s="191" t="str">
        <f>T123</f>
        <v>Substation - Distribution Station Rebuilds</v>
      </c>
      <c r="U145" s="192">
        <v>277808</v>
      </c>
      <c r="V145" s="204">
        <v>0</v>
      </c>
      <c r="W145" s="204">
        <v>0</v>
      </c>
      <c r="X145" s="185"/>
      <c r="Y145" s="204">
        <v>0</v>
      </c>
      <c r="Z145" s="204">
        <v>0</v>
      </c>
      <c r="AA145" s="204">
        <v>0</v>
      </c>
      <c r="AB145" s="185"/>
      <c r="AC145" s="204">
        <v>0</v>
      </c>
      <c r="AD145" s="204">
        <v>0</v>
      </c>
      <c r="AE145" s="207">
        <v>0</v>
      </c>
    </row>
    <row r="146" spans="3:31" ht="15.75">
      <c r="S146" s="12"/>
      <c r="T146" s="191" t="str">
        <f>T109</f>
        <v>Worst Feeders</v>
      </c>
      <c r="U146" s="192">
        <v>5918</v>
      </c>
      <c r="V146" s="204">
        <v>0</v>
      </c>
      <c r="W146" s="204">
        <v>0</v>
      </c>
      <c r="X146" s="185"/>
      <c r="Y146" s="204">
        <v>0</v>
      </c>
      <c r="Z146" s="204">
        <v>0</v>
      </c>
      <c r="AA146" s="204">
        <v>0</v>
      </c>
      <c r="AB146" s="185"/>
      <c r="AC146" s="204">
        <v>0</v>
      </c>
      <c r="AD146" s="204">
        <v>0</v>
      </c>
      <c r="AE146" s="207">
        <v>0</v>
      </c>
    </row>
    <row r="147" spans="3:31" ht="15.75">
      <c r="S147" s="12"/>
      <c r="T147" s="191" t="s">
        <v>105</v>
      </c>
      <c r="U147" s="192">
        <v>46832</v>
      </c>
      <c r="V147" s="204">
        <v>0</v>
      </c>
      <c r="W147" s="204">
        <v>0</v>
      </c>
      <c r="X147" s="185"/>
      <c r="Y147" s="204">
        <v>0</v>
      </c>
      <c r="Z147" s="204">
        <v>0</v>
      </c>
      <c r="AA147" s="204">
        <v>0</v>
      </c>
      <c r="AB147" s="185"/>
      <c r="AC147" s="204">
        <v>0</v>
      </c>
      <c r="AD147" s="204">
        <v>0</v>
      </c>
      <c r="AE147" s="207">
        <v>0</v>
      </c>
    </row>
    <row r="148" spans="3:31" ht="15.75">
      <c r="S148" s="12"/>
      <c r="T148" s="208" t="str">
        <f>T103</f>
        <v>Meter Minor Blanket</v>
      </c>
      <c r="U148" s="192">
        <v>14307</v>
      </c>
      <c r="V148" s="204">
        <v>0</v>
      </c>
      <c r="W148" s="204">
        <v>0</v>
      </c>
      <c r="X148" s="185"/>
      <c r="Y148" s="204">
        <v>0</v>
      </c>
      <c r="Z148" s="204">
        <v>0</v>
      </c>
      <c r="AA148" s="204">
        <v>0</v>
      </c>
      <c r="AB148" s="185"/>
      <c r="AC148" s="204">
        <v>0</v>
      </c>
      <c r="AD148" s="204">
        <v>0</v>
      </c>
      <c r="AE148" s="207">
        <v>0</v>
      </c>
    </row>
    <row r="149" spans="3:31" ht="15.75">
      <c r="S149" s="12"/>
      <c r="T149" s="191" t="s">
        <v>256</v>
      </c>
      <c r="U149" s="192">
        <v>770102</v>
      </c>
      <c r="V149" s="204">
        <v>0</v>
      </c>
      <c r="W149" s="204">
        <v>0</v>
      </c>
      <c r="X149" s="185"/>
      <c r="Y149" s="192">
        <v>814261</v>
      </c>
      <c r="Z149" s="204">
        <v>0</v>
      </c>
      <c r="AA149" s="204">
        <v>0</v>
      </c>
      <c r="AB149" s="185"/>
      <c r="AC149" s="192">
        <v>1134932</v>
      </c>
      <c r="AD149" s="209">
        <v>0</v>
      </c>
      <c r="AE149" s="207">
        <v>0</v>
      </c>
    </row>
    <row r="150" spans="3:31" ht="15.75">
      <c r="S150" s="12"/>
      <c r="T150" s="203" t="s">
        <v>257</v>
      </c>
      <c r="U150" s="197">
        <f>SUM(U136:U149)</f>
        <v>4367236</v>
      </c>
      <c r="V150" s="198">
        <f>SUM(V136:V149)</f>
        <v>0</v>
      </c>
      <c r="W150" s="198">
        <f>SUM(W136:W149)</f>
        <v>0</v>
      </c>
      <c r="X150" s="185"/>
      <c r="Y150" s="197">
        <f>SUM(Y136:Y149)</f>
        <v>889261</v>
      </c>
      <c r="Z150" s="198">
        <f>SUM(Z136:Z149)</f>
        <v>0</v>
      </c>
      <c r="AA150" s="198">
        <f>SUM(AA136:AA149)</f>
        <v>0</v>
      </c>
      <c r="AB150" s="185"/>
      <c r="AC150" s="197">
        <f>SUM(AC136:AC149)</f>
        <v>1134932</v>
      </c>
      <c r="AD150" s="210">
        <f>SUM(AD136:AD149)</f>
        <v>0</v>
      </c>
      <c r="AE150" s="211">
        <f>SUM(AE136:AE149)</f>
        <v>0</v>
      </c>
    </row>
    <row r="151" spans="3:31" ht="15.75">
      <c r="S151" s="12"/>
      <c r="T151" s="182"/>
      <c r="U151" s="201"/>
      <c r="V151" s="201"/>
      <c r="W151" s="201"/>
      <c r="X151" s="185"/>
      <c r="Y151" s="201"/>
      <c r="Z151" s="201"/>
      <c r="AA151" s="201"/>
      <c r="AB151" s="185"/>
      <c r="AC151" s="201"/>
      <c r="AD151" s="201"/>
      <c r="AE151" s="202"/>
    </row>
    <row r="152" spans="3:31" ht="15.75">
      <c r="S152" s="13"/>
      <c r="T152" s="203" t="s">
        <v>258</v>
      </c>
      <c r="U152" s="212">
        <f>U150+U133</f>
        <v>26633041.129999999</v>
      </c>
      <c r="V152" s="212">
        <f>V150+V133</f>
        <v>17536026.961594999</v>
      </c>
      <c r="W152" s="213">
        <f>W150+W133</f>
        <v>0</v>
      </c>
      <c r="X152" s="185"/>
      <c r="Y152" s="212">
        <f>Y150+Y133</f>
        <v>67813651</v>
      </c>
      <c r="Z152" s="212">
        <f>Z150+Z133</f>
        <v>47921245.854448244</v>
      </c>
      <c r="AA152" s="212">
        <f>AA150+AA133</f>
        <v>305000</v>
      </c>
      <c r="AB152" s="185"/>
      <c r="AC152" s="212">
        <f>AC150+AC133</f>
        <v>96403024</v>
      </c>
      <c r="AD152" s="212">
        <f>AD150+AD133</f>
        <v>75143489.420297697</v>
      </c>
      <c r="AE152" s="214">
        <f>AE150+AE133</f>
        <v>-264000</v>
      </c>
    </row>
    <row r="153" spans="3:31" ht="16.5" thickBot="1">
      <c r="S153" s="13"/>
      <c r="T153" s="215"/>
      <c r="U153" s="216"/>
      <c r="V153" s="216"/>
      <c r="W153" s="217"/>
      <c r="X153" s="218"/>
      <c r="Y153" s="216"/>
      <c r="Z153" s="216"/>
      <c r="AA153" s="217"/>
      <c r="AB153" s="218"/>
      <c r="AC153" s="216"/>
      <c r="AD153" s="216"/>
      <c r="AE153" s="219"/>
    </row>
    <row r="154" spans="3:31">
      <c r="S154" s="13"/>
      <c r="T154" s="168"/>
      <c r="U154" s="88"/>
      <c r="V154" s="88"/>
      <c r="W154" s="169"/>
      <c r="X154" s="72"/>
      <c r="Y154" s="88"/>
      <c r="Z154" s="88"/>
      <c r="AA154" s="169"/>
      <c r="AB154" s="72"/>
      <c r="AC154" s="88"/>
      <c r="AD154" s="88"/>
      <c r="AE154" s="88"/>
    </row>
    <row r="155" spans="3:31">
      <c r="T155" s="170" t="s">
        <v>272</v>
      </c>
      <c r="U155" s="170"/>
      <c r="V155" s="170">
        <v>17536</v>
      </c>
      <c r="W155" s="170"/>
      <c r="X155" s="171"/>
      <c r="Y155" s="172">
        <v>67814</v>
      </c>
      <c r="Z155" s="172">
        <v>47921</v>
      </c>
      <c r="AA155" s="171"/>
      <c r="AB155" s="171"/>
      <c r="AC155" s="172">
        <v>96403</v>
      </c>
      <c r="AD155" s="172">
        <v>75143</v>
      </c>
    </row>
    <row r="156" spans="3:31">
      <c r="C156" s="137"/>
      <c r="D156" s="154"/>
      <c r="E156" s="155"/>
      <c r="F156" s="131"/>
      <c r="G156" s="155"/>
      <c r="H156" s="154"/>
      <c r="I156" s="155"/>
      <c r="J156" s="155"/>
      <c r="K156" s="155"/>
      <c r="L156" s="154"/>
      <c r="T156" s="170" t="s">
        <v>273</v>
      </c>
      <c r="U156" s="172"/>
      <c r="V156" s="167">
        <f>V152-17536000</f>
        <v>26.961594998836517</v>
      </c>
      <c r="W156" s="172"/>
      <c r="X156" s="172"/>
      <c r="Y156" s="170"/>
      <c r="Z156" s="167">
        <f>Z152-47921000</f>
        <v>245.85444824397564</v>
      </c>
      <c r="AA156" s="167"/>
      <c r="AB156" s="167"/>
      <c r="AC156" s="167">
        <f>AC152-96403000</f>
        <v>24</v>
      </c>
      <c r="AD156" s="167">
        <f>AD152-75143000</f>
        <v>489.42029769718647</v>
      </c>
    </row>
    <row r="157" spans="3:31">
      <c r="V157" s="166"/>
    </row>
  </sheetData>
  <mergeCells count="16">
    <mergeCell ref="U97:W97"/>
    <mergeCell ref="Y97:AA97"/>
    <mergeCell ref="AC97:AE97"/>
    <mergeCell ref="AG97:AI97"/>
    <mergeCell ref="C5:E5"/>
    <mergeCell ref="F5:H5"/>
    <mergeCell ref="I5:K5"/>
    <mergeCell ref="O5:Q5"/>
    <mergeCell ref="O52:Q52"/>
    <mergeCell ref="T95:AE95"/>
    <mergeCell ref="T96:AE96"/>
    <mergeCell ref="B52:K52"/>
    <mergeCell ref="B53:K53"/>
    <mergeCell ref="F55:G55"/>
    <mergeCell ref="I55:J55"/>
    <mergeCell ref="C55:D55"/>
  </mergeCells>
  <pageMargins left="0.7" right="0.7" top="0.75" bottom="0.75" header="0.3" footer="0.3"/>
  <pageSetup scale="61" fitToHeight="2" orientation="portrait" r:id="rId1"/>
  <ignoredErrors>
    <ignoredError sqref="AA150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FA5D4F63E4AB4AAE35AF92A0E8AE17" ma:contentTypeVersion="111" ma:contentTypeDescription="" ma:contentTypeScope="" ma:versionID="e623614d205c7b3f04bc02ea417165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2015-02-09T08:00:00+00:00</OpenedDate>
    <Date1 xmlns="dc463f71-b30c-4ab2-9473-d307f9d35888">2015-02-09T08:00:00+00:00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150204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C1898E3C-2340-4693-A451-FFAF8447608A}"/>
</file>

<file path=customXml/itemProps2.xml><?xml version="1.0" encoding="utf-8"?>
<ds:datastoreItem xmlns:ds="http://schemas.openxmlformats.org/officeDocument/2006/customXml" ds:itemID="{6E625BF1-3FAF-422A-B210-0A7557330947}"/>
</file>

<file path=customXml/itemProps3.xml><?xml version="1.0" encoding="utf-8"?>
<ds:datastoreItem xmlns:ds="http://schemas.openxmlformats.org/officeDocument/2006/customXml" ds:itemID="{F5CF7E47-79C6-4FB9-BA02-12DD806E014E}"/>
</file>

<file path=customXml/itemProps4.xml><?xml version="1.0" encoding="utf-8"?>
<ds:datastoreItem xmlns:ds="http://schemas.openxmlformats.org/officeDocument/2006/customXml" ds:itemID="{063CE129-F130-411A-8243-CF1A4AFD5B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2013</vt:lpstr>
      <vt:lpstr>2014</vt:lpstr>
      <vt:lpstr>2015</vt:lpstr>
      <vt:lpstr>2016</vt:lpstr>
      <vt:lpstr>2017</vt:lpstr>
      <vt:lpstr>Tables</vt:lpstr>
      <vt:lpstr>Cox</vt:lpstr>
      <vt:lpstr>'2013'!Print_Area</vt:lpstr>
      <vt:lpstr>'2014'!Print_Area</vt:lpstr>
      <vt:lpstr>'2015'!Print_Area</vt:lpstr>
      <vt:lpstr>'2016'!Print_Area</vt:lpstr>
      <vt:lpstr>'2017'!Print_Area</vt:lpstr>
      <vt:lpstr>Cox!Print_Area</vt:lpstr>
      <vt:lpstr>Tables!Print_Area</vt:lpstr>
    </vt:vector>
  </TitlesOfParts>
  <Company>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Schuh</dc:creator>
  <cp:lastModifiedBy>fzx7qm</cp:lastModifiedBy>
  <cp:lastPrinted>2015-02-05T13:32:17Z</cp:lastPrinted>
  <dcterms:created xsi:type="dcterms:W3CDTF">2008-12-30T18:16:19Z</dcterms:created>
  <dcterms:modified xsi:type="dcterms:W3CDTF">2015-02-05T16:58:30Z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0x0101006E56B4D1795A2E4DB2F0B01679ED314A0097FA5D4F63E4AB4AAE35AF92A0E8AE17</vt:lpwstr>
  </property>
  <property fmtid="{D5CDD505-2E9C-101B-9397-08002B2CF9AE}" pid="3" name="_docset_NoMedatataSyncRequired">
    <vt:lpwstr>False</vt:lpwstr>
  </property>
</Properties>
</file>