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80" windowHeight="1185" firstSheet="1" activeTab="1"/>
  </bookViews>
  <sheets>
    <sheet name="Acerno_Cache_XXXXX" sheetId="1" state="veryHidden" r:id="rId1"/>
    <sheet name="MR-LTIP" sheetId="2" r:id="rId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<sst xmlns="http://schemas.openxmlformats.org/spreadsheetml/2006/main" count="31" uniqueCount="24">
  <si>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</si>
  <si>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</si>
  <si>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</si>
  <si>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</si>
  <si>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</si>
  <si>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</si>
  <si>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</si>
  <si>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</si>
  <si>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</si>
  <si>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Avista Utilities</t>
  </si>
  <si>
    <t>Restricted Stock Grants -- O &amp; M</t>
  </si>
  <si>
    <t>Month</t>
  </si>
  <si>
    <t>Total</t>
  </si>
  <si>
    <t>Project Number: 09905868</t>
  </si>
  <si>
    <t>GL Account Number: 920000</t>
  </si>
  <si>
    <t>Total Amount</t>
  </si>
  <si>
    <t>Allocated to Washington Electric</t>
  </si>
  <si>
    <t>Note 7</t>
  </si>
  <si>
    <t>Note 4</t>
  </si>
  <si>
    <t>Allocated to Washington Gas</t>
  </si>
  <si>
    <t>Allocated to Idaho Electric</t>
  </si>
  <si>
    <t>Allocated to Idaho Gas</t>
  </si>
  <si>
    <t>Allocated to Oregon</t>
  </si>
  <si>
    <t>check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</si>
</sst>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###,###,##0.0"/>
    <numFmt numFmtId="166" formatCode="###,###,##0"/>
    <numFmt numFmtId="167" formatCode="0.0000%"/>
    <numFmt numFmtId="168" formatCode="_(&quot;$&quot;* #,##0.0000_);_(&quot;$&quot;* \(#,##0.0000\);_(&quot;$&quot;* &quot;-&quot;????_);_(@_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"/>
    <numFmt numFmtId="173" formatCode="_(&quot;$&quot;* #,##0.00000_);_(&quot;$&quot;* \(#,##0.00000\);_(&quot;$&quot;* &quot;-&quot;???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_(&quot;$&quot;* #,##0.0000000000_);_(&quot;$&quot;* \(#,##0.0000000000\);_(&quot;$&quot;* &quot;-&quot;??_);_(@_)"/>
    <numFmt numFmtId="182" formatCode="_(&quot;$&quot;* #,##0.00000000000_);_(&quot;$&quot;* \(#,##0.00000000000\);_(&quot;$&quot;* &quot;-&quot;??_);_(@_)"/>
    <numFmt numFmtId="183" formatCode="_(&quot;$&quot;* #,##0.000000000000_);_(&quot;$&quot;* \(#,##0.000000000000\);_(&quot;$&quot;* &quot;-&quot;??_);_(@_)"/>
  </numFmts>
  <fonts count="40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71" fontId="20" fillId="0" borderId="0" xfId="44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167" fontId="20" fillId="0" borderId="0" xfId="58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1" fillId="0" borderId="0" xfId="55" applyFont="1" applyAlignment="1">
      <alignment horizontal="right"/>
      <protection/>
    </xf>
    <xf numFmtId="0" fontId="21" fillId="0" borderId="0" xfId="55" applyFont="1" applyAlignment="1">
      <alignment horizontal="left"/>
      <protection/>
    </xf>
    <xf numFmtId="0" fontId="20" fillId="0" borderId="0" xfId="55" applyFont="1">
      <alignment/>
      <protection/>
    </xf>
    <xf numFmtId="0" fontId="20" fillId="0" borderId="0" xfId="55" applyFont="1" applyBorder="1">
      <alignment/>
      <protection/>
    </xf>
    <xf numFmtId="44" fontId="20" fillId="0" borderId="0" xfId="0" applyNumberFormat="1" applyFont="1" applyFill="1" applyAlignment="1">
      <alignment/>
    </xf>
    <xf numFmtId="44" fontId="20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 horizontal="right"/>
      <protection/>
    </xf>
    <xf numFmtId="171" fontId="20" fillId="0" borderId="0" xfId="44" applyNumberFormat="1" applyFont="1" applyFill="1" applyBorder="1" applyAlignment="1">
      <alignment/>
    </xf>
    <xf numFmtId="0" fontId="0" fillId="0" borderId="0" xfId="0" applyAlignment="1">
      <alignment shrinkToFit="1"/>
    </xf>
    <xf numFmtId="172" fontId="20" fillId="0" borderId="0" xfId="55" applyNumberFormat="1" applyFont="1" applyFill="1" applyAlignment="1">
      <alignment horizontal="right"/>
      <protection/>
    </xf>
    <xf numFmtId="0" fontId="20" fillId="0" borderId="0" xfId="55" applyFont="1" applyFill="1" applyBorder="1" applyAlignment="1">
      <alignment horizontal="right"/>
      <protection/>
    </xf>
    <xf numFmtId="44" fontId="20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cent2007rec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60FFFF"/>
      <rgbColor rgb="00CFFF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10" zoomScaleNormal="110" zoomScaleSheetLayoutView="239" workbookViewId="0" topLeftCell="A1">
      <selection activeCell="C29" activeCellId="1" sqref="C25 C29"/>
    </sheetView>
  </sheetViews>
  <sheetFormatPr defaultColWidth="13.421875" defaultRowHeight="12.75"/>
  <cols>
    <col min="1" max="1" width="22.421875" style="1" customWidth="1"/>
    <col min="2" max="2" width="21.00390625" style="1" customWidth="1"/>
    <col min="3" max="4" width="17.421875" style="1" customWidth="1"/>
    <col min="5" max="16384" width="13.421875" style="1" customWidth="1"/>
  </cols>
  <sheetData>
    <row r="1" spans="1:4" ht="15">
      <c r="A1" s="8" t="s">
        <v>9</v>
      </c>
      <c r="B1" s="3"/>
      <c r="C1" s="3"/>
      <c r="D1" s="2"/>
    </row>
    <row r="2" spans="1:4" ht="15">
      <c r="A2" s="8" t="s">
        <v>10</v>
      </c>
      <c r="B2" s="3"/>
      <c r="C2" s="3"/>
      <c r="D2" s="2"/>
    </row>
    <row r="3" spans="1:4" ht="15">
      <c r="A3" s="8" t="s">
        <v>13</v>
      </c>
      <c r="B3" s="3"/>
      <c r="C3" s="3"/>
      <c r="D3" s="2"/>
    </row>
    <row r="4" spans="1:4" ht="15">
      <c r="A4" s="8" t="s">
        <v>14</v>
      </c>
      <c r="B4" s="3"/>
      <c r="C4" s="3"/>
      <c r="D4" s="2"/>
    </row>
    <row r="5" spans="1:4" ht="15">
      <c r="A5" s="3"/>
      <c r="B5" s="3"/>
      <c r="C5" s="3"/>
      <c r="D5" s="2"/>
    </row>
    <row r="6" spans="1:4" ht="15">
      <c r="A6" s="3"/>
      <c r="B6" s="3"/>
      <c r="C6" s="16"/>
      <c r="D6" s="16"/>
    </row>
    <row r="7" spans="1:4" ht="15">
      <c r="A7" s="3" t="s">
        <v>11</v>
      </c>
      <c r="C7" s="9" t="s">
        <v>15</v>
      </c>
      <c r="D7" s="16"/>
    </row>
    <row r="8" spans="1:4" ht="15">
      <c r="A8" s="1">
        <v>201901</v>
      </c>
      <c r="C8" s="20">
        <v>93216.66</v>
      </c>
      <c r="D8" s="16"/>
    </row>
    <row r="9" spans="1:4" ht="15">
      <c r="A9" s="1">
        <v>201902</v>
      </c>
      <c r="C9" s="20">
        <v>199176.28</v>
      </c>
      <c r="D9" s="16"/>
    </row>
    <row r="10" spans="1:4" ht="15">
      <c r="A10" s="1">
        <v>201903</v>
      </c>
      <c r="C10" s="20">
        <v>106823.61</v>
      </c>
      <c r="D10" s="16"/>
    </row>
    <row r="11" spans="1:4" ht="15">
      <c r="A11" s="1">
        <v>201904</v>
      </c>
      <c r="C11" s="4">
        <v>133072.19</v>
      </c>
      <c r="D11" s="16"/>
    </row>
    <row r="12" spans="1:4" ht="15">
      <c r="A12" s="1">
        <v>201905</v>
      </c>
      <c r="C12" s="4">
        <v>133072.19</v>
      </c>
      <c r="D12" s="16"/>
    </row>
    <row r="13" spans="1:4" ht="15">
      <c r="A13" s="1">
        <v>201906</v>
      </c>
      <c r="C13" s="4">
        <v>127281.75</v>
      </c>
      <c r="D13" s="16"/>
    </row>
    <row r="14" spans="1:4" ht="15">
      <c r="A14" s="1">
        <v>201907</v>
      </c>
      <c r="C14" s="4">
        <v>132107.11</v>
      </c>
      <c r="D14" s="16"/>
    </row>
    <row r="15" spans="1:4" ht="15">
      <c r="A15" s="1">
        <v>201908</v>
      </c>
      <c r="C15" s="4">
        <v>132107.11</v>
      </c>
      <c r="D15" s="16"/>
    </row>
    <row r="16" spans="1:4" ht="15">
      <c r="A16" s="1">
        <v>201909</v>
      </c>
      <c r="C16" s="20">
        <v>128520.63</v>
      </c>
      <c r="D16" s="16"/>
    </row>
    <row r="17" spans="1:4" ht="15">
      <c r="A17" s="1">
        <v>201910</v>
      </c>
      <c r="C17" s="20">
        <v>131708.62</v>
      </c>
      <c r="D17" s="16"/>
    </row>
    <row r="18" spans="1:4" ht="15">
      <c r="A18" s="1">
        <v>201911</v>
      </c>
      <c r="C18" s="20">
        <v>131708.62</v>
      </c>
      <c r="D18" s="16"/>
    </row>
    <row r="19" spans="1:4" ht="15">
      <c r="A19" s="1">
        <v>201912</v>
      </c>
      <c r="C19" s="20">
        <v>131708.62</v>
      </c>
      <c r="D19" s="16"/>
    </row>
    <row r="20" spans="1:4" ht="15">
      <c r="A20" s="1" t="s">
        <v>12</v>
      </c>
      <c r="C20" s="5">
        <f>SUM(C8:C19)</f>
        <v>1580503.3900000001</v>
      </c>
      <c r="D20" s="16"/>
    </row>
    <row r="21" spans="3:4" ht="15">
      <c r="C21" s="16"/>
      <c r="D21" s="16"/>
    </row>
    <row r="23" spans="1:3" ht="15">
      <c r="A23" s="11" t="s">
        <v>16</v>
      </c>
      <c r="B23" s="10"/>
      <c r="C23" s="12"/>
    </row>
    <row r="24" spans="1:2" ht="15">
      <c r="A24" s="19">
        <v>0.70578</v>
      </c>
      <c r="B24" s="12" t="s">
        <v>17</v>
      </c>
    </row>
    <row r="25" spans="1:5" ht="15.75" thickBot="1">
      <c r="A25" s="22">
        <v>0.69189</v>
      </c>
      <c r="B25" s="12" t="s">
        <v>18</v>
      </c>
      <c r="C25" s="24">
        <f>C20*A24*A25</f>
        <v>771794.7727101011</v>
      </c>
      <c r="D25" s="6"/>
      <c r="E25" s="7"/>
    </row>
    <row r="26" spans="1:4" ht="15.75" thickTop="1">
      <c r="A26" s="12"/>
      <c r="B26" s="12"/>
      <c r="D26" s="6"/>
    </row>
    <row r="27" spans="1:4" ht="15">
      <c r="A27" s="11" t="s">
        <v>19</v>
      </c>
      <c r="B27" s="12"/>
      <c r="D27" s="6"/>
    </row>
    <row r="28" spans="1:2" ht="15">
      <c r="A28" s="22">
        <v>0.20513</v>
      </c>
      <c r="B28" s="12" t="s">
        <v>17</v>
      </c>
    </row>
    <row r="29" spans="1:5" ht="15.75" thickBot="1">
      <c r="A29" s="22">
        <v>0.72593</v>
      </c>
      <c r="B29" s="12" t="s">
        <v>18</v>
      </c>
      <c r="C29" s="24">
        <f>C20*A28*A29</f>
        <v>235352.79283742086</v>
      </c>
      <c r="D29" s="6"/>
      <c r="E29" s="7"/>
    </row>
    <row r="30" spans="1:4" ht="15.75" thickTop="1">
      <c r="A30" s="17"/>
      <c r="B30" s="12"/>
      <c r="D30" s="6"/>
    </row>
    <row r="31" spans="1:2" ht="15">
      <c r="A31" s="18" t="s">
        <v>20</v>
      </c>
      <c r="B31" s="12"/>
    </row>
    <row r="32" spans="1:2" ht="15">
      <c r="A32" s="19">
        <f>A24</f>
        <v>0.70578</v>
      </c>
      <c r="B32" s="12" t="s">
        <v>17</v>
      </c>
    </row>
    <row r="33" spans="1:3" ht="15.75" thickBot="1">
      <c r="A33" s="22">
        <v>0.30811</v>
      </c>
      <c r="B33" s="12" t="s">
        <v>18</v>
      </c>
      <c r="C33" s="15">
        <f>$C$20*A32*A33</f>
        <v>343692.909884099</v>
      </c>
    </row>
    <row r="34" spans="1:2" ht="15.75" thickTop="1">
      <c r="A34" s="17"/>
      <c r="B34" s="12"/>
    </row>
    <row r="35" spans="1:2" ht="15">
      <c r="A35" s="18" t="s">
        <v>21</v>
      </c>
      <c r="B35" s="12"/>
    </row>
    <row r="36" spans="1:2" ht="15">
      <c r="A36" s="22">
        <f>A28</f>
        <v>0.20513</v>
      </c>
      <c r="B36" s="12" t="s">
        <v>17</v>
      </c>
    </row>
    <row r="37" spans="1:3" ht="15.75" thickBot="1">
      <c r="A37" s="22">
        <v>0.27407</v>
      </c>
      <c r="B37" s="12" t="s">
        <v>18</v>
      </c>
      <c r="C37" s="15">
        <f>$C$20*A36*A37</f>
        <v>88855.86755327915</v>
      </c>
    </row>
    <row r="38" spans="1:2" ht="15.75" thickTop="1">
      <c r="A38" s="19"/>
      <c r="B38" s="12"/>
    </row>
    <row r="39" spans="1:2" ht="15">
      <c r="A39" s="11" t="s">
        <v>22</v>
      </c>
      <c r="B39" s="13"/>
    </row>
    <row r="40" spans="1:3" ht="15.75" thickBot="1">
      <c r="A40" s="23">
        <v>0.08909</v>
      </c>
      <c r="B40" s="13" t="s">
        <v>17</v>
      </c>
      <c r="C40" s="15">
        <f>$C$20*A40</f>
        <v>140807.04701510002</v>
      </c>
    </row>
    <row r="41" ht="15.75" thickTop="1"/>
    <row r="42" spans="2:3" ht="15">
      <c r="B42" s="1" t="s">
        <v>23</v>
      </c>
      <c r="C42" s="14">
        <f>C20-C25-C29-C33-C37-C40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Brandon, Annette</dc:creator>
  <cp:keywords/>
  <dc:description/>
  <cp:lastModifiedBy>Andrews, Liz</cp:lastModifiedBy>
  <cp:lastPrinted>2019-01-23T00:06:46Z</cp:lastPrinted>
  <dcterms:created xsi:type="dcterms:W3CDTF">2015-12-11T17:57:18Z</dcterms:created>
  <dcterms:modified xsi:type="dcterms:W3CDTF">2020-04-23T23:50:20Z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