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olors4.xml" ContentType="application/vnd.ms-office.chartcolorstyle+xml"/>
  <Override PartName="/xl/charts/style4.xml" ContentType="application/vnd.ms-office.chartsty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style3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021 IRP\Aurora\"/>
    </mc:Choice>
  </mc:AlternateContent>
  <bookViews>
    <workbookView xWindow="28680" yWindow="-120" windowWidth="29040" windowHeight="15990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31" i="1" l="1"/>
  <c r="AP30" i="1"/>
  <c r="AP29" i="1"/>
  <c r="AP28" i="1"/>
  <c r="AP27" i="1"/>
  <c r="AP26" i="1"/>
  <c r="AP25" i="1"/>
  <c r="AP24" i="1"/>
  <c r="AP23" i="1"/>
  <c r="AP22" i="1"/>
  <c r="AP21" i="1"/>
  <c r="AP20" i="1"/>
  <c r="AR31" i="1" l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AO29" i="1" l="1"/>
  <c r="AO43" i="1" s="1"/>
  <c r="AO35" i="1" l="1"/>
  <c r="AN36" i="1"/>
  <c r="AO37" i="1"/>
  <c r="AN39" i="1"/>
  <c r="AO41" i="1"/>
  <c r="AN42" i="1"/>
  <c r="AN20" i="1"/>
  <c r="AN34" i="1" s="1"/>
  <c r="AO20" i="1"/>
  <c r="AO34" i="1" s="1"/>
  <c r="AN21" i="1"/>
  <c r="AN35" i="1" s="1"/>
  <c r="AO21" i="1"/>
  <c r="AN22" i="1"/>
  <c r="AO22" i="1"/>
  <c r="AO36" i="1" s="1"/>
  <c r="AN23" i="1"/>
  <c r="AN37" i="1" s="1"/>
  <c r="AO23" i="1"/>
  <c r="AN24" i="1"/>
  <c r="AN38" i="1" s="1"/>
  <c r="AO24" i="1"/>
  <c r="AO38" i="1" s="1"/>
  <c r="AN25" i="1"/>
  <c r="AO25" i="1"/>
  <c r="AO39" i="1" s="1"/>
  <c r="AN26" i="1"/>
  <c r="AN40" i="1" s="1"/>
  <c r="AO26" i="1"/>
  <c r="AO40" i="1" s="1"/>
  <c r="AN27" i="1"/>
  <c r="AN41" i="1" s="1"/>
  <c r="AO27" i="1"/>
  <c r="AN28" i="1"/>
  <c r="AO28" i="1"/>
  <c r="AO42" i="1" s="1"/>
  <c r="AN29" i="1"/>
  <c r="AN43" i="1" s="1"/>
  <c r="AN30" i="1"/>
  <c r="AN44" i="1" s="1"/>
  <c r="AO30" i="1"/>
  <c r="AO44" i="1" s="1"/>
  <c r="AO31" i="1"/>
  <c r="AO45" i="1" s="1"/>
  <c r="AN31" i="1" l="1"/>
  <c r="AN45" i="1" s="1"/>
  <c r="AM30" i="1"/>
  <c r="AM20" i="1"/>
  <c r="BO31" i="1" l="1"/>
  <c r="BJ34" i="1" l="1"/>
  <c r="BK34" i="1"/>
  <c r="BL34" i="1"/>
  <c r="BM34" i="1"/>
  <c r="BN34" i="1"/>
  <c r="BO34" i="1"/>
  <c r="BJ35" i="1"/>
  <c r="BK35" i="1"/>
  <c r="BL35" i="1"/>
  <c r="BM35" i="1"/>
  <c r="BN35" i="1"/>
  <c r="BO35" i="1"/>
  <c r="BJ36" i="1"/>
  <c r="BK36" i="1"/>
  <c r="BL36" i="1"/>
  <c r="BM36" i="1"/>
  <c r="BN36" i="1"/>
  <c r="BO36" i="1"/>
  <c r="BJ37" i="1"/>
  <c r="BK37" i="1"/>
  <c r="BL37" i="1"/>
  <c r="BM37" i="1"/>
  <c r="BN37" i="1"/>
  <c r="BO37" i="1"/>
  <c r="BJ38" i="1"/>
  <c r="BK38" i="1"/>
  <c r="BL38" i="1"/>
  <c r="BM38" i="1"/>
  <c r="BN38" i="1"/>
  <c r="BO38" i="1"/>
  <c r="BJ39" i="1"/>
  <c r="BK39" i="1"/>
  <c r="BL39" i="1"/>
  <c r="BM39" i="1"/>
  <c r="BN39" i="1"/>
  <c r="BO39" i="1"/>
  <c r="BJ40" i="1"/>
  <c r="BK40" i="1"/>
  <c r="BL40" i="1"/>
  <c r="BM40" i="1"/>
  <c r="BN40" i="1"/>
  <c r="BO40" i="1"/>
  <c r="BJ41" i="1"/>
  <c r="BK41" i="1"/>
  <c r="BL41" i="1"/>
  <c r="BM41" i="1"/>
  <c r="BN41" i="1"/>
  <c r="BO41" i="1"/>
  <c r="BJ42" i="1"/>
  <c r="BK42" i="1"/>
  <c r="BL42" i="1"/>
  <c r="BM42" i="1"/>
  <c r="BN42" i="1"/>
  <c r="BO42" i="1"/>
  <c r="BJ43" i="1"/>
  <c r="BK43" i="1"/>
  <c r="BL43" i="1"/>
  <c r="BM43" i="1"/>
  <c r="BN43" i="1"/>
  <c r="BO43" i="1"/>
  <c r="BJ44" i="1"/>
  <c r="BK44" i="1"/>
  <c r="BL44" i="1"/>
  <c r="BM44" i="1"/>
  <c r="BN44" i="1"/>
  <c r="BO44" i="1"/>
  <c r="BN45" i="1"/>
  <c r="BO45" i="1"/>
  <c r="BJ45" i="1"/>
  <c r="BK45" i="1"/>
  <c r="BL45" i="1"/>
  <c r="BM45" i="1"/>
  <c r="BJ47" i="1" l="1"/>
  <c r="BO47" i="1"/>
  <c r="BN47" i="1"/>
  <c r="BM47" i="1"/>
  <c r="BL47" i="1"/>
  <c r="BK47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AO33" i="1" l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H36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I35" i="1"/>
  <c r="C35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M34" i="1"/>
  <c r="AE34" i="1"/>
  <c r="W34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C20" i="1"/>
  <c r="C34" i="1" s="1"/>
  <c r="D20" i="1"/>
  <c r="D34" i="1" s="1"/>
  <c r="E20" i="1"/>
  <c r="F20" i="1"/>
  <c r="G20" i="1"/>
  <c r="G34" i="1" s="1"/>
  <c r="H20" i="1"/>
  <c r="H34" i="1" s="1"/>
  <c r="I20" i="1"/>
  <c r="J20" i="1"/>
  <c r="K20" i="1"/>
  <c r="K34" i="1" s="1"/>
  <c r="L20" i="1"/>
  <c r="L34" i="1" s="1"/>
  <c r="M20" i="1"/>
  <c r="N20" i="1"/>
  <c r="O20" i="1"/>
  <c r="O34" i="1" s="1"/>
  <c r="P20" i="1"/>
  <c r="P34" i="1" s="1"/>
  <c r="Q20" i="1"/>
  <c r="R20" i="1"/>
  <c r="S20" i="1"/>
  <c r="S34" i="1" s="1"/>
  <c r="T20" i="1"/>
  <c r="T34" i="1" s="1"/>
  <c r="U20" i="1"/>
  <c r="V20" i="1"/>
  <c r="W20" i="1"/>
  <c r="X20" i="1"/>
  <c r="X34" i="1" s="1"/>
  <c r="Y20" i="1"/>
  <c r="Z20" i="1"/>
  <c r="AA20" i="1"/>
  <c r="AA34" i="1" s="1"/>
  <c r="AB20" i="1"/>
  <c r="AB34" i="1" s="1"/>
  <c r="AC20" i="1"/>
  <c r="AD20" i="1"/>
  <c r="AE20" i="1"/>
  <c r="AF20" i="1"/>
  <c r="AF34" i="1" s="1"/>
  <c r="AG20" i="1"/>
  <c r="AH20" i="1"/>
  <c r="AI20" i="1"/>
  <c r="AI34" i="1" s="1"/>
  <c r="AJ20" i="1"/>
  <c r="AJ34" i="1" s="1"/>
  <c r="AK20" i="1"/>
  <c r="AL20" i="1"/>
  <c r="C21" i="1"/>
  <c r="D21" i="1"/>
  <c r="D35" i="1" s="1"/>
  <c r="E21" i="1"/>
  <c r="E35" i="1" s="1"/>
  <c r="F21" i="1"/>
  <c r="F35" i="1" s="1"/>
  <c r="G21" i="1"/>
  <c r="G35" i="1" s="1"/>
  <c r="H21" i="1"/>
  <c r="I21" i="1"/>
  <c r="I35" i="1" s="1"/>
  <c r="J21" i="1"/>
  <c r="J35" i="1" s="1"/>
  <c r="K21" i="1"/>
  <c r="K35" i="1" s="1"/>
  <c r="L21" i="1"/>
  <c r="L35" i="1" s="1"/>
  <c r="M21" i="1"/>
  <c r="M35" i="1" s="1"/>
  <c r="N21" i="1"/>
  <c r="N35" i="1" s="1"/>
  <c r="O21" i="1"/>
  <c r="O35" i="1" s="1"/>
  <c r="P21" i="1"/>
  <c r="Q21" i="1"/>
  <c r="Q35" i="1" s="1"/>
  <c r="R21" i="1"/>
  <c r="R35" i="1" s="1"/>
  <c r="S21" i="1"/>
  <c r="S35" i="1" s="1"/>
  <c r="T21" i="1"/>
  <c r="T35" i="1" s="1"/>
  <c r="U21" i="1"/>
  <c r="U35" i="1" s="1"/>
  <c r="V21" i="1"/>
  <c r="V35" i="1" s="1"/>
  <c r="W21" i="1"/>
  <c r="W35" i="1" s="1"/>
  <c r="X21" i="1"/>
  <c r="Y21" i="1"/>
  <c r="Y35" i="1" s="1"/>
  <c r="Z21" i="1"/>
  <c r="Z35" i="1" s="1"/>
  <c r="AA21" i="1"/>
  <c r="AA35" i="1" s="1"/>
  <c r="AB21" i="1"/>
  <c r="AB35" i="1" s="1"/>
  <c r="AC21" i="1"/>
  <c r="AC35" i="1" s="1"/>
  <c r="AD21" i="1"/>
  <c r="AD35" i="1" s="1"/>
  <c r="AE21" i="1"/>
  <c r="AE35" i="1" s="1"/>
  <c r="AF21" i="1"/>
  <c r="AG21" i="1"/>
  <c r="AG35" i="1" s="1"/>
  <c r="AH21" i="1"/>
  <c r="AH35" i="1" s="1"/>
  <c r="AI21" i="1"/>
  <c r="AJ21" i="1"/>
  <c r="AJ35" i="1" s="1"/>
  <c r="AK21" i="1"/>
  <c r="AK35" i="1" s="1"/>
  <c r="AL21" i="1"/>
  <c r="AL35" i="1" s="1"/>
  <c r="AM21" i="1"/>
  <c r="AM35" i="1" s="1"/>
  <c r="C22" i="1"/>
  <c r="D22" i="1"/>
  <c r="D36" i="1" s="1"/>
  <c r="E22" i="1"/>
  <c r="E36" i="1" s="1"/>
  <c r="F22" i="1"/>
  <c r="F36" i="1" s="1"/>
  <c r="G22" i="1"/>
  <c r="G36" i="1" s="1"/>
  <c r="H22" i="1"/>
  <c r="H36" i="1" s="1"/>
  <c r="I22" i="1"/>
  <c r="I36" i="1" s="1"/>
  <c r="J22" i="1"/>
  <c r="J36" i="1" s="1"/>
  <c r="K22" i="1"/>
  <c r="L22" i="1"/>
  <c r="L36" i="1" s="1"/>
  <c r="M22" i="1"/>
  <c r="M36" i="1" s="1"/>
  <c r="N22" i="1"/>
  <c r="N36" i="1" s="1"/>
  <c r="O22" i="1"/>
  <c r="O36" i="1" s="1"/>
  <c r="P22" i="1"/>
  <c r="P36" i="1" s="1"/>
  <c r="Q22" i="1"/>
  <c r="Q36" i="1" s="1"/>
  <c r="R22" i="1"/>
  <c r="R36" i="1" s="1"/>
  <c r="S22" i="1"/>
  <c r="T22" i="1"/>
  <c r="T36" i="1" s="1"/>
  <c r="U22" i="1"/>
  <c r="U36" i="1" s="1"/>
  <c r="V22" i="1"/>
  <c r="V36" i="1" s="1"/>
  <c r="W22" i="1"/>
  <c r="W36" i="1" s="1"/>
  <c r="X22" i="1"/>
  <c r="X36" i="1" s="1"/>
  <c r="Y22" i="1"/>
  <c r="Y36" i="1" s="1"/>
  <c r="Z22" i="1"/>
  <c r="Z36" i="1" s="1"/>
  <c r="AA22" i="1"/>
  <c r="AB22" i="1"/>
  <c r="AB36" i="1" s="1"/>
  <c r="AC22" i="1"/>
  <c r="AC36" i="1" s="1"/>
  <c r="AD22" i="1"/>
  <c r="AD36" i="1" s="1"/>
  <c r="AE22" i="1"/>
  <c r="AE36" i="1" s="1"/>
  <c r="AF22" i="1"/>
  <c r="AF36" i="1" s="1"/>
  <c r="AG22" i="1"/>
  <c r="AG36" i="1" s="1"/>
  <c r="AH22" i="1"/>
  <c r="AI22" i="1"/>
  <c r="AJ22" i="1"/>
  <c r="AJ36" i="1" s="1"/>
  <c r="AK22" i="1"/>
  <c r="AK36" i="1" s="1"/>
  <c r="AL22" i="1"/>
  <c r="AL36" i="1" s="1"/>
  <c r="AM22" i="1"/>
  <c r="AM36" i="1" s="1"/>
  <c r="C23" i="1"/>
  <c r="C37" i="1" s="1"/>
  <c r="D23" i="1"/>
  <c r="D37" i="1" s="1"/>
  <c r="E23" i="1"/>
  <c r="E37" i="1" s="1"/>
  <c r="F23" i="1"/>
  <c r="F37" i="1" s="1"/>
  <c r="G23" i="1"/>
  <c r="G37" i="1" s="1"/>
  <c r="H23" i="1"/>
  <c r="H37" i="1" s="1"/>
  <c r="I23" i="1"/>
  <c r="I37" i="1" s="1"/>
  <c r="J23" i="1"/>
  <c r="J37" i="1" s="1"/>
  <c r="K23" i="1"/>
  <c r="K37" i="1" s="1"/>
  <c r="L23" i="1"/>
  <c r="L37" i="1" s="1"/>
  <c r="M23" i="1"/>
  <c r="M37" i="1" s="1"/>
  <c r="N23" i="1"/>
  <c r="N37" i="1" s="1"/>
  <c r="O23" i="1"/>
  <c r="O37" i="1" s="1"/>
  <c r="P23" i="1"/>
  <c r="P37" i="1" s="1"/>
  <c r="Q23" i="1"/>
  <c r="Q37" i="1" s="1"/>
  <c r="R23" i="1"/>
  <c r="R37" i="1" s="1"/>
  <c r="S23" i="1"/>
  <c r="S37" i="1" s="1"/>
  <c r="T23" i="1"/>
  <c r="T37" i="1" s="1"/>
  <c r="U23" i="1"/>
  <c r="U37" i="1" s="1"/>
  <c r="V23" i="1"/>
  <c r="V37" i="1" s="1"/>
  <c r="W23" i="1"/>
  <c r="W37" i="1" s="1"/>
  <c r="X23" i="1"/>
  <c r="X37" i="1" s="1"/>
  <c r="Y23" i="1"/>
  <c r="Y37" i="1" s="1"/>
  <c r="Z23" i="1"/>
  <c r="Z37" i="1" s="1"/>
  <c r="AA23" i="1"/>
  <c r="AA37" i="1" s="1"/>
  <c r="AB23" i="1"/>
  <c r="AB37" i="1" s="1"/>
  <c r="AC23" i="1"/>
  <c r="AC37" i="1" s="1"/>
  <c r="AD23" i="1"/>
  <c r="AD37" i="1" s="1"/>
  <c r="AE23" i="1"/>
  <c r="AE37" i="1" s="1"/>
  <c r="AF23" i="1"/>
  <c r="AF37" i="1" s="1"/>
  <c r="AG23" i="1"/>
  <c r="AG37" i="1" s="1"/>
  <c r="AH23" i="1"/>
  <c r="AH37" i="1" s="1"/>
  <c r="AI23" i="1"/>
  <c r="AI37" i="1" s="1"/>
  <c r="AJ23" i="1"/>
  <c r="AJ37" i="1" s="1"/>
  <c r="AK23" i="1"/>
  <c r="AK37" i="1" s="1"/>
  <c r="AL23" i="1"/>
  <c r="AL37" i="1" s="1"/>
  <c r="AM23" i="1"/>
  <c r="AM37" i="1" s="1"/>
  <c r="C24" i="1"/>
  <c r="C38" i="1" s="1"/>
  <c r="D24" i="1"/>
  <c r="D38" i="1" s="1"/>
  <c r="E24" i="1"/>
  <c r="E38" i="1" s="1"/>
  <c r="F24" i="1"/>
  <c r="F38" i="1" s="1"/>
  <c r="G24" i="1"/>
  <c r="G38" i="1" s="1"/>
  <c r="H24" i="1"/>
  <c r="H38" i="1" s="1"/>
  <c r="I24" i="1"/>
  <c r="I38" i="1" s="1"/>
  <c r="J24" i="1"/>
  <c r="J38" i="1" s="1"/>
  <c r="K24" i="1"/>
  <c r="K38" i="1" s="1"/>
  <c r="L24" i="1"/>
  <c r="L38" i="1" s="1"/>
  <c r="M24" i="1"/>
  <c r="M38" i="1" s="1"/>
  <c r="N24" i="1"/>
  <c r="N38" i="1" s="1"/>
  <c r="O24" i="1"/>
  <c r="O38" i="1" s="1"/>
  <c r="P24" i="1"/>
  <c r="P38" i="1" s="1"/>
  <c r="Q24" i="1"/>
  <c r="Q38" i="1" s="1"/>
  <c r="R24" i="1"/>
  <c r="R38" i="1" s="1"/>
  <c r="S24" i="1"/>
  <c r="S38" i="1" s="1"/>
  <c r="T24" i="1"/>
  <c r="T38" i="1" s="1"/>
  <c r="U24" i="1"/>
  <c r="U38" i="1" s="1"/>
  <c r="V24" i="1"/>
  <c r="V38" i="1" s="1"/>
  <c r="W24" i="1"/>
  <c r="W38" i="1" s="1"/>
  <c r="X24" i="1"/>
  <c r="X38" i="1" s="1"/>
  <c r="Y24" i="1"/>
  <c r="Y38" i="1" s="1"/>
  <c r="Z24" i="1"/>
  <c r="Z38" i="1" s="1"/>
  <c r="AA24" i="1"/>
  <c r="AA38" i="1" s="1"/>
  <c r="AB24" i="1"/>
  <c r="AB38" i="1" s="1"/>
  <c r="AC24" i="1"/>
  <c r="AC38" i="1" s="1"/>
  <c r="AD24" i="1"/>
  <c r="AD38" i="1" s="1"/>
  <c r="AE24" i="1"/>
  <c r="AE38" i="1" s="1"/>
  <c r="AF24" i="1"/>
  <c r="AF38" i="1" s="1"/>
  <c r="AG24" i="1"/>
  <c r="AG38" i="1" s="1"/>
  <c r="AH24" i="1"/>
  <c r="AH38" i="1" s="1"/>
  <c r="AI24" i="1"/>
  <c r="AI38" i="1" s="1"/>
  <c r="AJ24" i="1"/>
  <c r="AJ38" i="1" s="1"/>
  <c r="AK24" i="1"/>
  <c r="AK38" i="1" s="1"/>
  <c r="AL24" i="1"/>
  <c r="AL38" i="1" s="1"/>
  <c r="AM24" i="1"/>
  <c r="AM38" i="1" s="1"/>
  <c r="C25" i="1"/>
  <c r="C39" i="1" s="1"/>
  <c r="D25" i="1"/>
  <c r="D39" i="1" s="1"/>
  <c r="E25" i="1"/>
  <c r="E39" i="1" s="1"/>
  <c r="F25" i="1"/>
  <c r="F39" i="1" s="1"/>
  <c r="G25" i="1"/>
  <c r="G39" i="1" s="1"/>
  <c r="H25" i="1"/>
  <c r="H39" i="1" s="1"/>
  <c r="I25" i="1"/>
  <c r="I39" i="1" s="1"/>
  <c r="J25" i="1"/>
  <c r="J39" i="1" s="1"/>
  <c r="K25" i="1"/>
  <c r="K39" i="1" s="1"/>
  <c r="L25" i="1"/>
  <c r="L39" i="1" s="1"/>
  <c r="M25" i="1"/>
  <c r="M39" i="1" s="1"/>
  <c r="N25" i="1"/>
  <c r="N39" i="1" s="1"/>
  <c r="O25" i="1"/>
  <c r="O39" i="1" s="1"/>
  <c r="P25" i="1"/>
  <c r="P39" i="1" s="1"/>
  <c r="Q25" i="1"/>
  <c r="Q39" i="1" s="1"/>
  <c r="R25" i="1"/>
  <c r="R39" i="1" s="1"/>
  <c r="S25" i="1"/>
  <c r="S39" i="1" s="1"/>
  <c r="T25" i="1"/>
  <c r="T39" i="1" s="1"/>
  <c r="U25" i="1"/>
  <c r="U39" i="1" s="1"/>
  <c r="V25" i="1"/>
  <c r="V39" i="1" s="1"/>
  <c r="W25" i="1"/>
  <c r="W39" i="1" s="1"/>
  <c r="X25" i="1"/>
  <c r="X39" i="1" s="1"/>
  <c r="Y25" i="1"/>
  <c r="Y39" i="1" s="1"/>
  <c r="Z25" i="1"/>
  <c r="Z39" i="1" s="1"/>
  <c r="AA25" i="1"/>
  <c r="AA39" i="1" s="1"/>
  <c r="AB25" i="1"/>
  <c r="AB39" i="1" s="1"/>
  <c r="AC25" i="1"/>
  <c r="AC39" i="1" s="1"/>
  <c r="AD25" i="1"/>
  <c r="AD39" i="1" s="1"/>
  <c r="AE25" i="1"/>
  <c r="AE39" i="1" s="1"/>
  <c r="AF25" i="1"/>
  <c r="AF39" i="1" s="1"/>
  <c r="AG25" i="1"/>
  <c r="AG39" i="1" s="1"/>
  <c r="AH25" i="1"/>
  <c r="AH39" i="1" s="1"/>
  <c r="AI25" i="1"/>
  <c r="AI39" i="1" s="1"/>
  <c r="AJ25" i="1"/>
  <c r="AJ39" i="1" s="1"/>
  <c r="AK25" i="1"/>
  <c r="AK39" i="1" s="1"/>
  <c r="AL25" i="1"/>
  <c r="AL39" i="1" s="1"/>
  <c r="AM25" i="1"/>
  <c r="AM39" i="1" s="1"/>
  <c r="C26" i="1"/>
  <c r="C40" i="1" s="1"/>
  <c r="D26" i="1"/>
  <c r="D40" i="1" s="1"/>
  <c r="E26" i="1"/>
  <c r="E40" i="1" s="1"/>
  <c r="F26" i="1"/>
  <c r="F40" i="1" s="1"/>
  <c r="G26" i="1"/>
  <c r="G40" i="1" s="1"/>
  <c r="H26" i="1"/>
  <c r="H40" i="1" s="1"/>
  <c r="I26" i="1"/>
  <c r="I40" i="1" s="1"/>
  <c r="J26" i="1"/>
  <c r="J40" i="1" s="1"/>
  <c r="K26" i="1"/>
  <c r="K40" i="1" s="1"/>
  <c r="L26" i="1"/>
  <c r="L40" i="1" s="1"/>
  <c r="M26" i="1"/>
  <c r="M40" i="1" s="1"/>
  <c r="N26" i="1"/>
  <c r="N40" i="1" s="1"/>
  <c r="O26" i="1"/>
  <c r="O40" i="1" s="1"/>
  <c r="P26" i="1"/>
  <c r="P40" i="1" s="1"/>
  <c r="Q26" i="1"/>
  <c r="Q40" i="1" s="1"/>
  <c r="R26" i="1"/>
  <c r="R40" i="1" s="1"/>
  <c r="S26" i="1"/>
  <c r="S40" i="1" s="1"/>
  <c r="T26" i="1"/>
  <c r="T40" i="1" s="1"/>
  <c r="U26" i="1"/>
  <c r="U40" i="1" s="1"/>
  <c r="V26" i="1"/>
  <c r="V40" i="1" s="1"/>
  <c r="W26" i="1"/>
  <c r="W40" i="1" s="1"/>
  <c r="X26" i="1"/>
  <c r="X40" i="1" s="1"/>
  <c r="Y26" i="1"/>
  <c r="Y40" i="1" s="1"/>
  <c r="Z26" i="1"/>
  <c r="Z40" i="1" s="1"/>
  <c r="AA26" i="1"/>
  <c r="AA40" i="1" s="1"/>
  <c r="AB26" i="1"/>
  <c r="AB40" i="1" s="1"/>
  <c r="AC26" i="1"/>
  <c r="AC40" i="1" s="1"/>
  <c r="AD26" i="1"/>
  <c r="AD40" i="1" s="1"/>
  <c r="AE26" i="1"/>
  <c r="AE40" i="1" s="1"/>
  <c r="AF26" i="1"/>
  <c r="AF40" i="1" s="1"/>
  <c r="AG26" i="1"/>
  <c r="AG40" i="1" s="1"/>
  <c r="AH26" i="1"/>
  <c r="AH40" i="1" s="1"/>
  <c r="AI26" i="1"/>
  <c r="AI40" i="1" s="1"/>
  <c r="AJ26" i="1"/>
  <c r="AJ40" i="1" s="1"/>
  <c r="AK26" i="1"/>
  <c r="AK40" i="1" s="1"/>
  <c r="AL26" i="1"/>
  <c r="AL40" i="1" s="1"/>
  <c r="AM26" i="1"/>
  <c r="AM40" i="1" s="1"/>
  <c r="C27" i="1"/>
  <c r="C41" i="1" s="1"/>
  <c r="D27" i="1"/>
  <c r="D41" i="1" s="1"/>
  <c r="E27" i="1"/>
  <c r="E41" i="1" s="1"/>
  <c r="F27" i="1"/>
  <c r="F41" i="1" s="1"/>
  <c r="G27" i="1"/>
  <c r="G41" i="1" s="1"/>
  <c r="H27" i="1"/>
  <c r="H41" i="1" s="1"/>
  <c r="I27" i="1"/>
  <c r="I41" i="1" s="1"/>
  <c r="J27" i="1"/>
  <c r="J41" i="1" s="1"/>
  <c r="K27" i="1"/>
  <c r="K41" i="1" s="1"/>
  <c r="L27" i="1"/>
  <c r="L41" i="1" s="1"/>
  <c r="M27" i="1"/>
  <c r="M41" i="1" s="1"/>
  <c r="N27" i="1"/>
  <c r="N41" i="1" s="1"/>
  <c r="O27" i="1"/>
  <c r="O41" i="1" s="1"/>
  <c r="P27" i="1"/>
  <c r="P41" i="1" s="1"/>
  <c r="Q27" i="1"/>
  <c r="Q41" i="1" s="1"/>
  <c r="R27" i="1"/>
  <c r="R41" i="1" s="1"/>
  <c r="S27" i="1"/>
  <c r="S41" i="1" s="1"/>
  <c r="T27" i="1"/>
  <c r="T41" i="1" s="1"/>
  <c r="U27" i="1"/>
  <c r="U41" i="1" s="1"/>
  <c r="V27" i="1"/>
  <c r="V41" i="1" s="1"/>
  <c r="W27" i="1"/>
  <c r="W41" i="1" s="1"/>
  <c r="X27" i="1"/>
  <c r="X41" i="1" s="1"/>
  <c r="Y27" i="1"/>
  <c r="Y41" i="1" s="1"/>
  <c r="Z27" i="1"/>
  <c r="Z41" i="1" s="1"/>
  <c r="AA27" i="1"/>
  <c r="AA41" i="1" s="1"/>
  <c r="AB27" i="1"/>
  <c r="AB41" i="1" s="1"/>
  <c r="AC27" i="1"/>
  <c r="AC41" i="1" s="1"/>
  <c r="AD27" i="1"/>
  <c r="AD41" i="1" s="1"/>
  <c r="AE27" i="1"/>
  <c r="AE41" i="1" s="1"/>
  <c r="AF27" i="1"/>
  <c r="AF41" i="1" s="1"/>
  <c r="AG27" i="1"/>
  <c r="AG41" i="1" s="1"/>
  <c r="AH27" i="1"/>
  <c r="AH41" i="1" s="1"/>
  <c r="AI27" i="1"/>
  <c r="AI41" i="1" s="1"/>
  <c r="AJ27" i="1"/>
  <c r="AJ41" i="1" s="1"/>
  <c r="AK27" i="1"/>
  <c r="AK41" i="1" s="1"/>
  <c r="AL27" i="1"/>
  <c r="AL41" i="1" s="1"/>
  <c r="AM27" i="1"/>
  <c r="AM41" i="1" s="1"/>
  <c r="C28" i="1"/>
  <c r="C42" i="1" s="1"/>
  <c r="D28" i="1"/>
  <c r="D42" i="1" s="1"/>
  <c r="E28" i="1"/>
  <c r="E42" i="1" s="1"/>
  <c r="F28" i="1"/>
  <c r="F42" i="1" s="1"/>
  <c r="G28" i="1"/>
  <c r="G42" i="1" s="1"/>
  <c r="H28" i="1"/>
  <c r="H42" i="1" s="1"/>
  <c r="I28" i="1"/>
  <c r="I42" i="1" s="1"/>
  <c r="J28" i="1"/>
  <c r="J42" i="1" s="1"/>
  <c r="K28" i="1"/>
  <c r="K42" i="1" s="1"/>
  <c r="L28" i="1"/>
  <c r="L42" i="1" s="1"/>
  <c r="M28" i="1"/>
  <c r="M42" i="1" s="1"/>
  <c r="N28" i="1"/>
  <c r="N42" i="1" s="1"/>
  <c r="O28" i="1"/>
  <c r="O42" i="1" s="1"/>
  <c r="P28" i="1"/>
  <c r="P42" i="1" s="1"/>
  <c r="Q28" i="1"/>
  <c r="Q42" i="1" s="1"/>
  <c r="R28" i="1"/>
  <c r="R42" i="1" s="1"/>
  <c r="S28" i="1"/>
  <c r="S42" i="1" s="1"/>
  <c r="T28" i="1"/>
  <c r="T42" i="1" s="1"/>
  <c r="U28" i="1"/>
  <c r="U42" i="1" s="1"/>
  <c r="V28" i="1"/>
  <c r="V42" i="1" s="1"/>
  <c r="W28" i="1"/>
  <c r="W42" i="1" s="1"/>
  <c r="X28" i="1"/>
  <c r="X42" i="1" s="1"/>
  <c r="Y28" i="1"/>
  <c r="Y42" i="1" s="1"/>
  <c r="Z28" i="1"/>
  <c r="Z42" i="1" s="1"/>
  <c r="AA28" i="1"/>
  <c r="AA42" i="1" s="1"/>
  <c r="AB28" i="1"/>
  <c r="AB42" i="1" s="1"/>
  <c r="AC28" i="1"/>
  <c r="AC42" i="1" s="1"/>
  <c r="AD28" i="1"/>
  <c r="AD42" i="1" s="1"/>
  <c r="AE28" i="1"/>
  <c r="AE42" i="1" s="1"/>
  <c r="AF28" i="1"/>
  <c r="AF42" i="1" s="1"/>
  <c r="AG28" i="1"/>
  <c r="AG42" i="1" s="1"/>
  <c r="AH28" i="1"/>
  <c r="AH42" i="1" s="1"/>
  <c r="AI28" i="1"/>
  <c r="AI42" i="1" s="1"/>
  <c r="AJ28" i="1"/>
  <c r="AJ42" i="1" s="1"/>
  <c r="AK28" i="1"/>
  <c r="AK42" i="1" s="1"/>
  <c r="AL28" i="1"/>
  <c r="AL42" i="1" s="1"/>
  <c r="AM28" i="1"/>
  <c r="AM42" i="1" s="1"/>
  <c r="C29" i="1"/>
  <c r="C43" i="1" s="1"/>
  <c r="D29" i="1"/>
  <c r="D43" i="1" s="1"/>
  <c r="E29" i="1"/>
  <c r="E43" i="1" s="1"/>
  <c r="F29" i="1"/>
  <c r="F43" i="1" s="1"/>
  <c r="G29" i="1"/>
  <c r="G43" i="1" s="1"/>
  <c r="H29" i="1"/>
  <c r="H43" i="1" s="1"/>
  <c r="I29" i="1"/>
  <c r="I43" i="1" s="1"/>
  <c r="J29" i="1"/>
  <c r="J43" i="1" s="1"/>
  <c r="K29" i="1"/>
  <c r="K43" i="1" s="1"/>
  <c r="L29" i="1"/>
  <c r="L43" i="1" s="1"/>
  <c r="M29" i="1"/>
  <c r="M43" i="1" s="1"/>
  <c r="N29" i="1"/>
  <c r="N43" i="1" s="1"/>
  <c r="O29" i="1"/>
  <c r="O43" i="1" s="1"/>
  <c r="P29" i="1"/>
  <c r="P43" i="1" s="1"/>
  <c r="Q29" i="1"/>
  <c r="Q43" i="1" s="1"/>
  <c r="R29" i="1"/>
  <c r="R43" i="1" s="1"/>
  <c r="S29" i="1"/>
  <c r="S43" i="1" s="1"/>
  <c r="T29" i="1"/>
  <c r="T43" i="1" s="1"/>
  <c r="U29" i="1"/>
  <c r="U43" i="1" s="1"/>
  <c r="V29" i="1"/>
  <c r="V43" i="1" s="1"/>
  <c r="W29" i="1"/>
  <c r="W43" i="1" s="1"/>
  <c r="X29" i="1"/>
  <c r="X43" i="1" s="1"/>
  <c r="Y29" i="1"/>
  <c r="Y43" i="1" s="1"/>
  <c r="Z29" i="1"/>
  <c r="Z43" i="1" s="1"/>
  <c r="AA29" i="1"/>
  <c r="AA43" i="1" s="1"/>
  <c r="AB29" i="1"/>
  <c r="AB43" i="1" s="1"/>
  <c r="AC29" i="1"/>
  <c r="AC43" i="1" s="1"/>
  <c r="AD29" i="1"/>
  <c r="AD43" i="1" s="1"/>
  <c r="AE29" i="1"/>
  <c r="AE43" i="1" s="1"/>
  <c r="AF29" i="1"/>
  <c r="AF43" i="1" s="1"/>
  <c r="AG29" i="1"/>
  <c r="AG43" i="1" s="1"/>
  <c r="AH29" i="1"/>
  <c r="AH43" i="1" s="1"/>
  <c r="AI29" i="1"/>
  <c r="AI43" i="1" s="1"/>
  <c r="AJ29" i="1"/>
  <c r="AJ43" i="1" s="1"/>
  <c r="AK29" i="1"/>
  <c r="AK43" i="1" s="1"/>
  <c r="AL29" i="1"/>
  <c r="AL43" i="1" s="1"/>
  <c r="AM29" i="1"/>
  <c r="AM43" i="1" s="1"/>
  <c r="C30" i="1"/>
  <c r="C44" i="1" s="1"/>
  <c r="D30" i="1"/>
  <c r="D44" i="1" s="1"/>
  <c r="E30" i="1"/>
  <c r="E44" i="1" s="1"/>
  <c r="F30" i="1"/>
  <c r="F44" i="1" s="1"/>
  <c r="G30" i="1"/>
  <c r="G44" i="1" s="1"/>
  <c r="H30" i="1"/>
  <c r="H44" i="1" s="1"/>
  <c r="I30" i="1"/>
  <c r="I44" i="1" s="1"/>
  <c r="J30" i="1"/>
  <c r="J44" i="1" s="1"/>
  <c r="K30" i="1"/>
  <c r="K44" i="1" s="1"/>
  <c r="L30" i="1"/>
  <c r="L44" i="1" s="1"/>
  <c r="M30" i="1"/>
  <c r="M44" i="1" s="1"/>
  <c r="N30" i="1"/>
  <c r="N44" i="1" s="1"/>
  <c r="O30" i="1"/>
  <c r="O44" i="1" s="1"/>
  <c r="P30" i="1"/>
  <c r="P44" i="1" s="1"/>
  <c r="Q30" i="1"/>
  <c r="Q44" i="1" s="1"/>
  <c r="R30" i="1"/>
  <c r="R44" i="1" s="1"/>
  <c r="S30" i="1"/>
  <c r="S44" i="1" s="1"/>
  <c r="T30" i="1"/>
  <c r="T44" i="1" s="1"/>
  <c r="U30" i="1"/>
  <c r="U44" i="1" s="1"/>
  <c r="V30" i="1"/>
  <c r="V44" i="1" s="1"/>
  <c r="W30" i="1"/>
  <c r="W44" i="1" s="1"/>
  <c r="X30" i="1"/>
  <c r="X44" i="1" s="1"/>
  <c r="Y30" i="1"/>
  <c r="Y44" i="1" s="1"/>
  <c r="Z30" i="1"/>
  <c r="Z44" i="1" s="1"/>
  <c r="AA30" i="1"/>
  <c r="AA44" i="1" s="1"/>
  <c r="AB30" i="1"/>
  <c r="AB44" i="1" s="1"/>
  <c r="AC30" i="1"/>
  <c r="AC44" i="1" s="1"/>
  <c r="AD30" i="1"/>
  <c r="AD44" i="1" s="1"/>
  <c r="AE30" i="1"/>
  <c r="AE44" i="1" s="1"/>
  <c r="AF30" i="1"/>
  <c r="AF44" i="1" s="1"/>
  <c r="AG30" i="1"/>
  <c r="AG44" i="1" s="1"/>
  <c r="AH30" i="1"/>
  <c r="AH44" i="1" s="1"/>
  <c r="AI30" i="1"/>
  <c r="AI44" i="1" s="1"/>
  <c r="AJ30" i="1"/>
  <c r="AJ44" i="1" s="1"/>
  <c r="AK30" i="1"/>
  <c r="AK44" i="1" s="1"/>
  <c r="AL30" i="1"/>
  <c r="AL44" i="1" s="1"/>
  <c r="AM44" i="1"/>
  <c r="B30" i="1"/>
  <c r="B44" i="1" s="1"/>
  <c r="B29" i="1"/>
  <c r="B43" i="1" s="1"/>
  <c r="B28" i="1"/>
  <c r="B42" i="1" s="1"/>
  <c r="B27" i="1"/>
  <c r="B41" i="1" s="1"/>
  <c r="B26" i="1"/>
  <c r="B40" i="1" s="1"/>
  <c r="B25" i="1"/>
  <c r="B39" i="1" s="1"/>
  <c r="B24" i="1"/>
  <c r="B38" i="1" s="1"/>
  <c r="B23" i="1"/>
  <c r="B37" i="1" s="1"/>
  <c r="B22" i="1"/>
  <c r="B36" i="1" s="1"/>
  <c r="B21" i="1"/>
  <c r="B35" i="1" s="1"/>
  <c r="B20" i="1"/>
  <c r="B34" i="1" s="1"/>
  <c r="AE31" i="1" l="1"/>
  <c r="AE45" i="1" s="1"/>
  <c r="AW47" i="1"/>
  <c r="BE47" i="1"/>
  <c r="AX47" i="1"/>
  <c r="BF47" i="1"/>
  <c r="AL31" i="1"/>
  <c r="AL45" i="1" s="1"/>
  <c r="AL34" i="1"/>
  <c r="AH31" i="1"/>
  <c r="AH45" i="1" s="1"/>
  <c r="AH34" i="1"/>
  <c r="AD31" i="1"/>
  <c r="AD45" i="1" s="1"/>
  <c r="AD34" i="1"/>
  <c r="Z31" i="1"/>
  <c r="Z45" i="1" s="1"/>
  <c r="Z34" i="1"/>
  <c r="V31" i="1"/>
  <c r="V45" i="1" s="1"/>
  <c r="V34" i="1"/>
  <c r="R31" i="1"/>
  <c r="R45" i="1" s="1"/>
  <c r="R34" i="1"/>
  <c r="N31" i="1"/>
  <c r="N45" i="1" s="1"/>
  <c r="N34" i="1"/>
  <c r="J31" i="1"/>
  <c r="J45" i="1" s="1"/>
  <c r="J34" i="1"/>
  <c r="F31" i="1"/>
  <c r="F45" i="1" s="1"/>
  <c r="F34" i="1"/>
  <c r="AI31" i="1"/>
  <c r="AI45" i="1" s="1"/>
  <c r="AI36" i="1"/>
  <c r="W31" i="1"/>
  <c r="W45" i="1" s="1"/>
  <c r="O31" i="1"/>
  <c r="O45" i="1" s="1"/>
  <c r="G31" i="1"/>
  <c r="G45" i="1" s="1"/>
  <c r="AK31" i="1"/>
  <c r="AK45" i="1" s="1"/>
  <c r="AK34" i="1"/>
  <c r="AG31" i="1"/>
  <c r="AG45" i="1" s="1"/>
  <c r="AG34" i="1"/>
  <c r="AC31" i="1"/>
  <c r="AC45" i="1" s="1"/>
  <c r="AC34" i="1"/>
  <c r="Y31" i="1"/>
  <c r="Y45" i="1" s="1"/>
  <c r="Y34" i="1"/>
  <c r="U31" i="1"/>
  <c r="U45" i="1" s="1"/>
  <c r="U34" i="1"/>
  <c r="Q31" i="1"/>
  <c r="Q45" i="1" s="1"/>
  <c r="Q34" i="1"/>
  <c r="M31" i="1"/>
  <c r="M45" i="1" s="1"/>
  <c r="M34" i="1"/>
  <c r="I31" i="1"/>
  <c r="I45" i="1" s="1"/>
  <c r="I34" i="1"/>
  <c r="E31" i="1"/>
  <c r="E45" i="1" s="1"/>
  <c r="E34" i="1"/>
  <c r="AA31" i="1"/>
  <c r="AA45" i="1" s="1"/>
  <c r="S31" i="1"/>
  <c r="S45" i="1" s="1"/>
  <c r="K31" i="1"/>
  <c r="K45" i="1" s="1"/>
  <c r="C31" i="1"/>
  <c r="C45" i="1" s="1"/>
  <c r="AF31" i="1"/>
  <c r="AF45" i="1" s="1"/>
  <c r="X31" i="1"/>
  <c r="X45" i="1" s="1"/>
  <c r="P31" i="1"/>
  <c r="P45" i="1" s="1"/>
  <c r="H31" i="1"/>
  <c r="H45" i="1" s="1"/>
  <c r="AJ31" i="1"/>
  <c r="AJ45" i="1" s="1"/>
  <c r="AB31" i="1"/>
  <c r="AB45" i="1" s="1"/>
  <c r="T31" i="1"/>
  <c r="T45" i="1" s="1"/>
  <c r="L31" i="1"/>
  <c r="L45" i="1" s="1"/>
  <c r="D31" i="1"/>
  <c r="D45" i="1" s="1"/>
  <c r="H35" i="1"/>
  <c r="P35" i="1"/>
  <c r="X35" i="1"/>
  <c r="AF35" i="1"/>
  <c r="C36" i="1"/>
  <c r="K36" i="1"/>
  <c r="S36" i="1"/>
  <c r="AA36" i="1"/>
  <c r="L46" i="1"/>
  <c r="BG47" i="1"/>
  <c r="AR47" i="1"/>
  <c r="AZ47" i="1"/>
  <c r="BH47" i="1"/>
  <c r="AS47" i="1"/>
  <c r="BA47" i="1"/>
  <c r="BI47" i="1"/>
  <c r="AY47" i="1"/>
  <c r="AT47" i="1"/>
  <c r="BB47" i="1"/>
  <c r="AU47" i="1"/>
  <c r="BC47" i="1"/>
  <c r="AV47" i="1"/>
  <c r="BD47" i="1"/>
  <c r="AM31" i="1"/>
  <c r="AM45" i="1" s="1"/>
  <c r="B31" i="1"/>
  <c r="B45" i="1" s="1"/>
</calcChain>
</file>

<file path=xl/comments1.xml><?xml version="1.0" encoding="utf-8"?>
<comments xmlns="http://schemas.openxmlformats.org/spreadsheetml/2006/main">
  <authors>
    <author>Gall, James</author>
  </authors>
  <commentList>
    <comment ref="AN1" authorId="0" shapeId="0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Estimate based on generation type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Estimate based on Generation type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Gall, James:</t>
        </r>
        <r>
          <rPr>
            <sz val="9"/>
            <color indexed="81"/>
            <rFont val="Tahoma"/>
            <family val="2"/>
          </rPr>
          <t xml:space="preserve">
calculation in All GHG emission xls sheet</t>
        </r>
      </text>
    </comment>
  </commentList>
</comments>
</file>

<file path=xl/sharedStrings.xml><?xml version="1.0" encoding="utf-8"?>
<sst xmlns="http://schemas.openxmlformats.org/spreadsheetml/2006/main" count="78" uniqueCount="29">
  <si>
    <t>AZ</t>
  </si>
  <si>
    <t>CA</t>
  </si>
  <si>
    <t>CO</t>
  </si>
  <si>
    <t>ID</t>
  </si>
  <si>
    <t>MT</t>
  </si>
  <si>
    <t>NV</t>
  </si>
  <si>
    <t>NM</t>
  </si>
  <si>
    <t>OR</t>
  </si>
  <si>
    <t>UT</t>
  </si>
  <si>
    <t>WA</t>
  </si>
  <si>
    <t>WY</t>
  </si>
  <si>
    <t>WECC Adjustments</t>
  </si>
  <si>
    <t>Total</t>
  </si>
  <si>
    <t>US WECC Emissions</t>
  </si>
  <si>
    <t>Report_Year|</t>
  </si>
  <si>
    <t>Name|</t>
  </si>
  <si>
    <t>Report_Year</t>
  </si>
  <si>
    <t>Arizona</t>
  </si>
  <si>
    <t>California</t>
  </si>
  <si>
    <t>Colorado</t>
  </si>
  <si>
    <t>Idaho</t>
  </si>
  <si>
    <t>Montana</t>
  </si>
  <si>
    <t>Nevada</t>
  </si>
  <si>
    <t>NewMexico</t>
  </si>
  <si>
    <t>Oregon</t>
  </si>
  <si>
    <t>Utah</t>
  </si>
  <si>
    <t>Washington</t>
  </si>
  <si>
    <t>Wyoming</t>
  </si>
  <si>
    <t>Hydrogen vs RNG - thermal plants fuel (Skype Meeting)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</si>
</sst>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4" fontId="1" fillId="0" borderId="0" xfId="1" applyNumberFormat="1" applyFont="1"/>
    <xf numFmtId="43" fontId="0" fillId="0" borderId="0" xfId="0" applyNumberFormat="1"/>
    <xf numFmtId="164" fontId="0" fillId="0" borderId="0" xfId="1" applyNumberFormat="1" applyFont="1"/>
    <xf numFmtId="165" fontId="0" fillId="0" borderId="0" xfId="1" applyNumberFormat="1" applyFont="1"/>
    <xf numFmtId="3" fontId="2" fillId="0" borderId="0" xfId="0" applyNumberFormat="1" applyFont="1"/>
    <xf numFmtId="0" fontId="1" fillId="0" borderId="0" xfId="0" applyFont="1" applyAlignment="1"/>
    <xf numFmtId="3" fontId="0" fillId="0" borderId="0" xfId="0" applyNumberFormat="1"/>
    <xf numFmtId="165" fontId="0" fillId="0" borderId="0" xfId="0" applyNumberFormat="1"/>
    <xf numFmtId="0" fontId="7" fillId="0" borderId="0" xfId="0" applyFont="1" applyAlignment="1">
      <alignment horizontal="right"/>
    </xf>
    <xf numFmtId="164" fontId="5" fillId="0" borderId="0" xfId="1" applyNumberFormat="1" applyFont="1"/>
    <xf numFmtId="165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0680146586043"/>
          <c:y val="2.9421588833190754E-2"/>
          <c:w val="0.85440552790562241"/>
          <c:h val="0.858900630847724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AZ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Sheet1!$B$34:$BO$34</c:f>
              <c:numCache>
                <c:formatCode>_(* #,##0_);_(* \(#,##0\);_(* "-"??_);_(@_)</c:formatCode>
                <c:ptCount val="66"/>
                <c:pt idx="0">
                  <c:v>25.3</c:v>
                </c:pt>
                <c:pt idx="1">
                  <c:v>31</c:v>
                </c:pt>
                <c:pt idx="2">
                  <c:v>30.599999999999998</c:v>
                </c:pt>
                <c:pt idx="3">
                  <c:v>26.4</c:v>
                </c:pt>
                <c:pt idx="4">
                  <c:v>28.8</c:v>
                </c:pt>
                <c:pt idx="5">
                  <c:v>31</c:v>
                </c:pt>
                <c:pt idx="6">
                  <c:v>25.3</c:v>
                </c:pt>
                <c:pt idx="7">
                  <c:v>27</c:v>
                </c:pt>
                <c:pt idx="8">
                  <c:v>29.4</c:v>
                </c:pt>
                <c:pt idx="9">
                  <c:v>34.9</c:v>
                </c:pt>
                <c:pt idx="10">
                  <c:v>32.5</c:v>
                </c:pt>
                <c:pt idx="11">
                  <c:v>32.799999999999997</c:v>
                </c:pt>
                <c:pt idx="12">
                  <c:v>35.400000000000006</c:v>
                </c:pt>
                <c:pt idx="13">
                  <c:v>36.6</c:v>
                </c:pt>
                <c:pt idx="14">
                  <c:v>38.1</c:v>
                </c:pt>
                <c:pt idx="15">
                  <c:v>32.400000000000006</c:v>
                </c:pt>
                <c:pt idx="16">
                  <c:v>32.400000000000006</c:v>
                </c:pt>
                <c:pt idx="17">
                  <c:v>35</c:v>
                </c:pt>
                <c:pt idx="18">
                  <c:v>37.599999999999994</c:v>
                </c:pt>
                <c:pt idx="19">
                  <c:v>39.699999999999996</c:v>
                </c:pt>
                <c:pt idx="20">
                  <c:v>44.800000000000004</c:v>
                </c:pt>
                <c:pt idx="21">
                  <c:v>46</c:v>
                </c:pt>
                <c:pt idx="22">
                  <c:v>45</c:v>
                </c:pt>
                <c:pt idx="23">
                  <c:v>46.1</c:v>
                </c:pt>
                <c:pt idx="24">
                  <c:v>51.6</c:v>
                </c:pt>
                <c:pt idx="25">
                  <c:v>50.8</c:v>
                </c:pt>
                <c:pt idx="26">
                  <c:v>52.8</c:v>
                </c:pt>
                <c:pt idx="27">
                  <c:v>55.2</c:v>
                </c:pt>
                <c:pt idx="28">
                  <c:v>57.6</c:v>
                </c:pt>
                <c:pt idx="29">
                  <c:v>52.400000000000006</c:v>
                </c:pt>
                <c:pt idx="30">
                  <c:v>54.300000000000004</c:v>
                </c:pt>
                <c:pt idx="31">
                  <c:v>52.3</c:v>
                </c:pt>
                <c:pt idx="32">
                  <c:v>51.3</c:v>
                </c:pt>
                <c:pt idx="33">
                  <c:v>54.6</c:v>
                </c:pt>
                <c:pt idx="34">
                  <c:v>53</c:v>
                </c:pt>
                <c:pt idx="35">
                  <c:v>49.643000000000001</c:v>
                </c:pt>
                <c:pt idx="36">
                  <c:v>44.275000000000006</c:v>
                </c:pt>
                <c:pt idx="37">
                  <c:v>43.790999999999997</c:v>
                </c:pt>
                <c:pt idx="38">
                  <c:v>45.8</c:v>
                </c:pt>
                <c:pt idx="39">
                  <c:v>41.7</c:v>
                </c:pt>
                <c:pt idx="42" formatCode="_(* #,##0.00_);_(* \(#,##0.00\);_(* &quot;-&quot;??_);_(@_)">
                  <c:v>23.874790000000001</c:v>
                </c:pt>
                <c:pt idx="43" formatCode="_(* #,##0.00_);_(* \(#,##0.00\);_(* &quot;-&quot;??_);_(@_)">
                  <c:v>23.571380000000001</c:v>
                </c:pt>
                <c:pt idx="44" formatCode="_(* #,##0.00_);_(* \(#,##0.00\);_(* &quot;-&quot;??_);_(@_)">
                  <c:v>23.561669999999999</c:v>
                </c:pt>
                <c:pt idx="45" formatCode="_(* #,##0.00_);_(* \(#,##0.00\);_(* &quot;-&quot;??_);_(@_)">
                  <c:v>23.9162</c:v>
                </c:pt>
                <c:pt idx="46" formatCode="_(* #,##0.00_);_(* \(#,##0.00\);_(* &quot;-&quot;??_);_(@_)">
                  <c:v>24.626619999999999</c:v>
                </c:pt>
                <c:pt idx="47" formatCode="_(* #,##0.00_);_(* \(#,##0.00\);_(* &quot;-&quot;??_);_(@_)">
                  <c:v>27.302600000000002</c:v>
                </c:pt>
                <c:pt idx="48" formatCode="_(* #,##0.00_);_(* \(#,##0.00\);_(* &quot;-&quot;??_);_(@_)">
                  <c:v>25.60322</c:v>
                </c:pt>
                <c:pt idx="49" formatCode="_(* #,##0.00_);_(* \(#,##0.00\);_(* &quot;-&quot;??_);_(@_)">
                  <c:v>26.651820000000001</c:v>
                </c:pt>
                <c:pt idx="50" formatCode="_(* #,##0.00_);_(* \(#,##0.00\);_(* &quot;-&quot;??_);_(@_)">
                  <c:v>26.343139999999998</c:v>
                </c:pt>
                <c:pt idx="51" formatCode="_(* #,##0.00_);_(* \(#,##0.00\);_(* &quot;-&quot;??_);_(@_)">
                  <c:v>27.49605</c:v>
                </c:pt>
                <c:pt idx="52" formatCode="_(* #,##0.00_);_(* \(#,##0.00\);_(* &quot;-&quot;??_);_(@_)">
                  <c:v>27.388780000000001</c:v>
                </c:pt>
                <c:pt idx="53" formatCode="_(* #,##0.00_);_(* \(#,##0.00\);_(* &quot;-&quot;??_);_(@_)">
                  <c:v>23.04147</c:v>
                </c:pt>
                <c:pt idx="54" formatCode="_(* #,##0.00_);_(* \(#,##0.00\);_(* &quot;-&quot;??_);_(@_)">
                  <c:v>22.33765</c:v>
                </c:pt>
                <c:pt idx="55" formatCode="_(* #,##0.00_);_(* \(#,##0.00\);_(* &quot;-&quot;??_);_(@_)">
                  <c:v>23.023589999999999</c:v>
                </c:pt>
                <c:pt idx="56" formatCode="_(* #,##0.00_);_(* \(#,##0.00\);_(* &quot;-&quot;??_);_(@_)">
                  <c:v>22.895309999999998</c:v>
                </c:pt>
                <c:pt idx="57" formatCode="_(* #,##0.00_);_(* \(#,##0.00\);_(* &quot;-&quot;??_);_(@_)">
                  <c:v>22.04965</c:v>
                </c:pt>
                <c:pt idx="58" formatCode="_(* #,##0.00_);_(* \(#,##0.00\);_(* &quot;-&quot;??_);_(@_)">
                  <c:v>22.14752</c:v>
                </c:pt>
                <c:pt idx="59" formatCode="_(* #,##0.00_);_(* \(#,##0.00\);_(* &quot;-&quot;??_);_(@_)">
                  <c:v>21.581569999999999</c:v>
                </c:pt>
                <c:pt idx="60" formatCode="_(* #,##0.00_);_(* \(#,##0.00\);_(* &quot;-&quot;??_);_(@_)">
                  <c:v>20.511890000000001</c:v>
                </c:pt>
                <c:pt idx="61" formatCode="_(* #,##0.00_);_(* \(#,##0.00\);_(* &quot;-&quot;??_);_(@_)">
                  <c:v>20.761880000000001</c:v>
                </c:pt>
                <c:pt idx="62" formatCode="_(* #,##0.00_);_(* \(#,##0.00\);_(* &quot;-&quot;??_);_(@_)">
                  <c:v>20.154019999999999</c:v>
                </c:pt>
                <c:pt idx="63" formatCode="_(* #,##0.00_);_(* \(#,##0.00\);_(* &quot;-&quot;??_);_(@_)">
                  <c:v>19.10905</c:v>
                </c:pt>
                <c:pt idx="64" formatCode="_(* #,##0.00_);_(* \(#,##0.00\);_(* &quot;-&quot;??_);_(@_)">
                  <c:v>19.115480000000002</c:v>
                </c:pt>
                <c:pt idx="65" formatCode="_(* #,##0.00_);_(* \(#,##0.00\);_(* &quot;-&quot;??_);_(@_)">
                  <c:v>21.099779999999999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55-4498-8305-6735DA652C22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Sheet1!$B$35:$BO$35</c:f>
              <c:numCache>
                <c:formatCode>_(* #,##0_);_(* \(#,##0\);_(* "-"??_);_(@_)</c:formatCode>
                <c:ptCount val="66"/>
                <c:pt idx="0">
                  <c:v>61.1</c:v>
                </c:pt>
                <c:pt idx="1">
                  <c:v>59.400000000000006</c:v>
                </c:pt>
                <c:pt idx="2">
                  <c:v>37.799999999999997</c:v>
                </c:pt>
                <c:pt idx="3">
                  <c:v>31.4</c:v>
                </c:pt>
                <c:pt idx="4">
                  <c:v>34.199999999999996</c:v>
                </c:pt>
                <c:pt idx="5">
                  <c:v>39.6</c:v>
                </c:pt>
                <c:pt idx="6">
                  <c:v>27.400000000000002</c:v>
                </c:pt>
                <c:pt idx="7">
                  <c:v>37.199999999999996</c:v>
                </c:pt>
                <c:pt idx="8">
                  <c:v>36.6</c:v>
                </c:pt>
                <c:pt idx="9">
                  <c:v>44.199999999999996</c:v>
                </c:pt>
                <c:pt idx="10">
                  <c:v>40.4</c:v>
                </c:pt>
                <c:pt idx="11">
                  <c:v>38</c:v>
                </c:pt>
                <c:pt idx="12">
                  <c:v>45.5</c:v>
                </c:pt>
                <c:pt idx="13">
                  <c:v>42</c:v>
                </c:pt>
                <c:pt idx="14">
                  <c:v>49.5</c:v>
                </c:pt>
                <c:pt idx="15">
                  <c:v>37.1</c:v>
                </c:pt>
                <c:pt idx="16">
                  <c:v>32.799999999999997</c:v>
                </c:pt>
                <c:pt idx="17">
                  <c:v>35.799999999999997</c:v>
                </c:pt>
                <c:pt idx="18">
                  <c:v>39.300000000000004</c:v>
                </c:pt>
                <c:pt idx="19">
                  <c:v>43.300000000000004</c:v>
                </c:pt>
                <c:pt idx="20">
                  <c:v>52.9</c:v>
                </c:pt>
                <c:pt idx="21">
                  <c:v>57.8</c:v>
                </c:pt>
                <c:pt idx="22">
                  <c:v>43.8</c:v>
                </c:pt>
                <c:pt idx="23">
                  <c:v>42.699999999999996</c:v>
                </c:pt>
                <c:pt idx="24">
                  <c:v>46.300000000000004</c:v>
                </c:pt>
                <c:pt idx="25">
                  <c:v>42</c:v>
                </c:pt>
                <c:pt idx="26">
                  <c:v>46.5</c:v>
                </c:pt>
                <c:pt idx="27">
                  <c:v>50.1</c:v>
                </c:pt>
                <c:pt idx="28">
                  <c:v>50.9</c:v>
                </c:pt>
                <c:pt idx="29">
                  <c:v>47.9</c:v>
                </c:pt>
                <c:pt idx="30">
                  <c:v>43.5</c:v>
                </c:pt>
                <c:pt idx="31">
                  <c:v>36.4</c:v>
                </c:pt>
                <c:pt idx="32">
                  <c:v>47.9</c:v>
                </c:pt>
                <c:pt idx="33">
                  <c:v>45.800000000000004</c:v>
                </c:pt>
                <c:pt idx="34">
                  <c:v>46.300000000000004</c:v>
                </c:pt>
                <c:pt idx="35">
                  <c:v>44.263999999999996</c:v>
                </c:pt>
                <c:pt idx="36">
                  <c:v>36.571999999999996</c:v>
                </c:pt>
                <c:pt idx="37">
                  <c:v>32.960999999999999</c:v>
                </c:pt>
                <c:pt idx="38">
                  <c:v>37.200000000000003</c:v>
                </c:pt>
                <c:pt idx="39">
                  <c:v>34.5</c:v>
                </c:pt>
                <c:pt idx="42" formatCode="_(* #,##0.00_);_(* \(#,##0.00\);_(* &quot;-&quot;??_);_(@_)">
                  <c:v>28.578679999999999</c:v>
                </c:pt>
                <c:pt idx="43" formatCode="_(* #,##0.00_);_(* \(#,##0.00\);_(* &quot;-&quot;??_);_(@_)">
                  <c:v>27.865970000000001</c:v>
                </c:pt>
                <c:pt idx="44" formatCode="_(* #,##0.00_);_(* \(#,##0.00\);_(* &quot;-&quot;??_);_(@_)">
                  <c:v>26.341919999999998</c:v>
                </c:pt>
                <c:pt idx="45" formatCode="_(* #,##0.00_);_(* \(#,##0.00\);_(* &quot;-&quot;??_);_(@_)">
                  <c:v>26.65916</c:v>
                </c:pt>
                <c:pt idx="46" formatCode="_(* #,##0.00_);_(* \(#,##0.00\);_(* &quot;-&quot;??_);_(@_)">
                  <c:v>26.930530000000001</c:v>
                </c:pt>
                <c:pt idx="47" formatCode="_(* #,##0.00_);_(* \(#,##0.00\);_(* &quot;-&quot;??_);_(@_)">
                  <c:v>21.337759999999999</c:v>
                </c:pt>
                <c:pt idx="48" formatCode="_(* #,##0.00_);_(* \(#,##0.00\);_(* &quot;-&quot;??_);_(@_)">
                  <c:v>19.182759999999998</c:v>
                </c:pt>
                <c:pt idx="49" formatCode="_(* #,##0.00_);_(* \(#,##0.00\);_(* &quot;-&quot;??_);_(@_)">
                  <c:v>17.997119999999999</c:v>
                </c:pt>
                <c:pt idx="50" formatCode="_(* #,##0.00_);_(* \(#,##0.00\);_(* &quot;-&quot;??_);_(@_)">
                  <c:v>16.824819999999999</c:v>
                </c:pt>
                <c:pt idx="51" formatCode="_(* #,##0.00_);_(* \(#,##0.00\);_(* &quot;-&quot;??_);_(@_)">
                  <c:v>16.393229999999999</c:v>
                </c:pt>
                <c:pt idx="52" formatCode="_(* #,##0.00_);_(* \(#,##0.00\);_(* &quot;-&quot;??_);_(@_)">
                  <c:v>16.268979999999999</c:v>
                </c:pt>
                <c:pt idx="53" formatCode="_(* #,##0.00_);_(* \(#,##0.00\);_(* &quot;-&quot;??_);_(@_)">
                  <c:v>15.895709999999999</c:v>
                </c:pt>
                <c:pt idx="54" formatCode="_(* #,##0.00_);_(* \(#,##0.00\);_(* &quot;-&quot;??_);_(@_)">
                  <c:v>14.809329999999999</c:v>
                </c:pt>
                <c:pt idx="55" formatCode="_(* #,##0.00_);_(* \(#,##0.00\);_(* &quot;-&quot;??_);_(@_)">
                  <c:v>13.823980000000001</c:v>
                </c:pt>
                <c:pt idx="56" formatCode="_(* #,##0.00_);_(* \(#,##0.00\);_(* &quot;-&quot;??_);_(@_)">
                  <c:v>12.8216</c:v>
                </c:pt>
                <c:pt idx="57" formatCode="_(* #,##0.00_);_(* \(#,##0.00\);_(* &quot;-&quot;??_);_(@_)">
                  <c:v>11.541</c:v>
                </c:pt>
                <c:pt idx="58" formatCode="_(* #,##0.00_);_(* \(#,##0.00\);_(* &quot;-&quot;??_);_(@_)">
                  <c:v>10.75933</c:v>
                </c:pt>
                <c:pt idx="59" formatCode="_(* #,##0.00_);_(* \(#,##0.00\);_(* &quot;-&quot;??_);_(@_)">
                  <c:v>10.302379999999999</c:v>
                </c:pt>
                <c:pt idx="60" formatCode="_(* #,##0.00_);_(* \(#,##0.00\);_(* &quot;-&quot;??_);_(@_)">
                  <c:v>9.7675640000000001</c:v>
                </c:pt>
                <c:pt idx="61" formatCode="_(* #,##0.00_);_(* \(#,##0.00\);_(* &quot;-&quot;??_);_(@_)">
                  <c:v>9.1931270000000005</c:v>
                </c:pt>
                <c:pt idx="62" formatCode="_(* #,##0.00_);_(* \(#,##0.00\);_(* &quot;-&quot;??_);_(@_)">
                  <c:v>8.8826540000000005</c:v>
                </c:pt>
                <c:pt idx="63" formatCode="_(* #,##0.00_);_(* \(#,##0.00\);_(* &quot;-&quot;??_);_(@_)">
                  <c:v>8.7699029999999993</c:v>
                </c:pt>
                <c:pt idx="64" formatCode="_(* #,##0.00_);_(* \(#,##0.00\);_(* &quot;-&quot;??_);_(@_)">
                  <c:v>9.1376299999999997</c:v>
                </c:pt>
                <c:pt idx="65" formatCode="_(* #,##0.00_);_(* \(#,##0.00\);_(* &quot;-&quot;??_);_(@_)">
                  <c:v>7.8886399999999997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55-4498-8305-6735DA652C22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Sheet1!$B$36:$BO$36</c:f>
              <c:numCache>
                <c:formatCode>_(* #,##0_);_(* \(#,##0\);_(* "-"??_);_(@_)</c:formatCode>
                <c:ptCount val="66"/>
                <c:pt idx="0">
                  <c:v>20.8</c:v>
                </c:pt>
                <c:pt idx="1">
                  <c:v>23</c:v>
                </c:pt>
                <c:pt idx="2">
                  <c:v>23.700000000000003</c:v>
                </c:pt>
                <c:pt idx="3">
                  <c:v>22.6</c:v>
                </c:pt>
                <c:pt idx="4">
                  <c:v>25.2</c:v>
                </c:pt>
                <c:pt idx="5">
                  <c:v>26.5</c:v>
                </c:pt>
                <c:pt idx="6">
                  <c:v>26.2</c:v>
                </c:pt>
                <c:pt idx="7">
                  <c:v>26.599999999999998</c:v>
                </c:pt>
                <c:pt idx="8">
                  <c:v>28.2</c:v>
                </c:pt>
                <c:pt idx="9">
                  <c:v>29.8</c:v>
                </c:pt>
                <c:pt idx="10">
                  <c:v>30.9</c:v>
                </c:pt>
                <c:pt idx="11">
                  <c:v>30.3</c:v>
                </c:pt>
                <c:pt idx="12">
                  <c:v>31.2</c:v>
                </c:pt>
                <c:pt idx="13">
                  <c:v>31.8</c:v>
                </c:pt>
                <c:pt idx="14">
                  <c:v>33.1</c:v>
                </c:pt>
                <c:pt idx="15">
                  <c:v>32.200000000000003</c:v>
                </c:pt>
                <c:pt idx="16">
                  <c:v>33.799999999999997</c:v>
                </c:pt>
                <c:pt idx="17">
                  <c:v>34</c:v>
                </c:pt>
                <c:pt idx="18">
                  <c:v>35.4</c:v>
                </c:pt>
                <c:pt idx="19">
                  <c:v>35.599999999999994</c:v>
                </c:pt>
                <c:pt idx="20">
                  <c:v>39.200000000000003</c:v>
                </c:pt>
                <c:pt idx="21">
                  <c:v>41.300000000000004</c:v>
                </c:pt>
                <c:pt idx="22">
                  <c:v>40.1</c:v>
                </c:pt>
                <c:pt idx="23">
                  <c:v>40.200000000000003</c:v>
                </c:pt>
                <c:pt idx="24">
                  <c:v>40.200000000000003</c:v>
                </c:pt>
                <c:pt idx="25">
                  <c:v>40.6</c:v>
                </c:pt>
                <c:pt idx="26">
                  <c:v>41.5</c:v>
                </c:pt>
                <c:pt idx="27">
                  <c:v>42.900000000000006</c:v>
                </c:pt>
                <c:pt idx="28">
                  <c:v>41</c:v>
                </c:pt>
                <c:pt idx="29">
                  <c:v>38.400000000000006</c:v>
                </c:pt>
                <c:pt idx="30">
                  <c:v>39.9</c:v>
                </c:pt>
                <c:pt idx="31">
                  <c:v>38.800000000000004</c:v>
                </c:pt>
                <c:pt idx="32">
                  <c:v>39</c:v>
                </c:pt>
                <c:pt idx="33">
                  <c:v>38.5</c:v>
                </c:pt>
                <c:pt idx="34">
                  <c:v>37.599999999999994</c:v>
                </c:pt>
                <c:pt idx="35">
                  <c:v>36.57</c:v>
                </c:pt>
                <c:pt idx="36">
                  <c:v>35.252000000000002</c:v>
                </c:pt>
                <c:pt idx="37">
                  <c:v>35.164999999999999</c:v>
                </c:pt>
                <c:pt idx="38">
                  <c:v>33.1</c:v>
                </c:pt>
                <c:pt idx="39">
                  <c:v>32.200000000000003</c:v>
                </c:pt>
                <c:pt idx="42" formatCode="_(* #,##0.00_);_(* \(#,##0.00\);_(* &quot;-&quot;??_);_(@_)">
                  <c:v>31.230840000000001</c:v>
                </c:pt>
                <c:pt idx="43" formatCode="_(* #,##0.00_);_(* \(#,##0.00\);_(* &quot;-&quot;??_);_(@_)">
                  <c:v>29.37105</c:v>
                </c:pt>
                <c:pt idx="44" formatCode="_(* #,##0.00_);_(* \(#,##0.00\);_(* &quot;-&quot;??_);_(@_)">
                  <c:v>28.885570000000001</c:v>
                </c:pt>
                <c:pt idx="45" formatCode="_(* #,##0.00_);_(* \(#,##0.00\);_(* &quot;-&quot;??_);_(@_)">
                  <c:v>28.8659</c:v>
                </c:pt>
                <c:pt idx="46" formatCode="_(* #,##0.00_);_(* \(#,##0.00\);_(* &quot;-&quot;??_);_(@_)">
                  <c:v>26.368390000000002</c:v>
                </c:pt>
                <c:pt idx="47" formatCode="_(* #,##0.00_);_(* \(#,##0.00\);_(* &quot;-&quot;??_);_(@_)">
                  <c:v>26.729230000000001</c:v>
                </c:pt>
                <c:pt idx="48" formatCode="_(* #,##0.00_);_(* \(#,##0.00\);_(* &quot;-&quot;??_);_(@_)">
                  <c:v>26.60548</c:v>
                </c:pt>
                <c:pt idx="49" formatCode="_(* #,##0.00_);_(* \(#,##0.00\);_(* &quot;-&quot;??_);_(@_)">
                  <c:v>25.092749999999999</c:v>
                </c:pt>
                <c:pt idx="50" formatCode="_(* #,##0.00_);_(* \(#,##0.00\);_(* &quot;-&quot;??_);_(@_)">
                  <c:v>23.764890000000001</c:v>
                </c:pt>
                <c:pt idx="51" formatCode="_(* #,##0.00_);_(* \(#,##0.00\);_(* &quot;-&quot;??_);_(@_)">
                  <c:v>18.381599999999999</c:v>
                </c:pt>
                <c:pt idx="52" formatCode="_(* #,##0.00_);_(* \(#,##0.00\);_(* &quot;-&quot;??_);_(@_)">
                  <c:v>18.333359999999999</c:v>
                </c:pt>
                <c:pt idx="53" formatCode="_(* #,##0.00_);_(* \(#,##0.00\);_(* &quot;-&quot;??_);_(@_)">
                  <c:v>18.595020000000002</c:v>
                </c:pt>
                <c:pt idx="54" formatCode="_(* #,##0.00_);_(* \(#,##0.00\);_(* &quot;-&quot;??_);_(@_)">
                  <c:v>18.405419999999999</c:v>
                </c:pt>
                <c:pt idx="55" formatCode="_(* #,##0.00_);_(* \(#,##0.00\);_(* &quot;-&quot;??_);_(@_)">
                  <c:v>18.522040000000001</c:v>
                </c:pt>
                <c:pt idx="56" formatCode="_(* #,##0.00_);_(* \(#,##0.00\);_(* &quot;-&quot;??_);_(@_)">
                  <c:v>18.357240000000001</c:v>
                </c:pt>
                <c:pt idx="57" formatCode="_(* #,##0.00_);_(* \(#,##0.00\);_(* &quot;-&quot;??_);_(@_)">
                  <c:v>18.503530000000001</c:v>
                </c:pt>
                <c:pt idx="58" formatCode="_(* #,##0.00_);_(* \(#,##0.00\);_(* &quot;-&quot;??_);_(@_)">
                  <c:v>19.046040000000001</c:v>
                </c:pt>
                <c:pt idx="59" formatCode="_(* #,##0.00_);_(* \(#,##0.00\);_(* &quot;-&quot;??_);_(@_)">
                  <c:v>19.01286</c:v>
                </c:pt>
                <c:pt idx="60" formatCode="_(* #,##0.00_);_(* \(#,##0.00\);_(* &quot;-&quot;??_);_(@_)">
                  <c:v>19.24633</c:v>
                </c:pt>
                <c:pt idx="61" formatCode="_(* #,##0.00_);_(* \(#,##0.00\);_(* &quot;-&quot;??_);_(@_)">
                  <c:v>19.021429999999999</c:v>
                </c:pt>
                <c:pt idx="62" formatCode="_(* #,##0.00_);_(* \(#,##0.00\);_(* &quot;-&quot;??_);_(@_)">
                  <c:v>16.752739999999999</c:v>
                </c:pt>
                <c:pt idx="63" formatCode="_(* #,##0.00_);_(* \(#,##0.00\);_(* &quot;-&quot;??_);_(@_)">
                  <c:v>17.18553</c:v>
                </c:pt>
                <c:pt idx="64" formatCode="_(* #,##0.00_);_(* \(#,##0.00\);_(* &quot;-&quot;??_);_(@_)">
                  <c:v>17.444700000000001</c:v>
                </c:pt>
                <c:pt idx="65" formatCode="_(* #,##0.00_);_(* \(#,##0.00\);_(* &quot;-&quot;??_);_(@_)">
                  <c:v>17.038139999999999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55-4498-8305-6735DA652C22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Sheet1!$B$37:$BO$37</c:f>
              <c:numCache>
                <c:formatCode>_(* #,##0_);_(* \(#,##0\);_(* "-"??_);_(@_)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  <c:pt idx="42" formatCode="_(* #,##0.00_);_(* \(#,##0.00\);_(* &quot;-&quot;??_);_(@_)">
                  <c:v>1.428326</c:v>
                </c:pt>
                <c:pt idx="43" formatCode="_(* #,##0.00_);_(* \(#,##0.00\);_(* &quot;-&quot;??_);_(@_)">
                  <c:v>1.551164</c:v>
                </c:pt>
                <c:pt idx="44" formatCode="_(* #,##0.00_);_(* \(#,##0.00\);_(* &quot;-&quot;??_);_(@_)">
                  <c:v>1.5341739999999999</c:v>
                </c:pt>
                <c:pt idx="45" formatCode="_(* #,##0.00_);_(* \(#,##0.00\);_(* &quot;-&quot;??_);_(@_)">
                  <c:v>1.362627</c:v>
                </c:pt>
                <c:pt idx="46" formatCode="_(* #,##0.00_);_(* \(#,##0.00\);_(* &quot;-&quot;??_);_(@_)">
                  <c:v>1.4693419999999999</c:v>
                </c:pt>
                <c:pt idx="47" formatCode="_(* #,##0.00_);_(* \(#,##0.00\);_(* &quot;-&quot;??_);_(@_)">
                  <c:v>1.3919779999999999</c:v>
                </c:pt>
                <c:pt idx="48" formatCode="_(* #,##0.00_);_(* \(#,##0.00\);_(* &quot;-&quot;??_);_(@_)">
                  <c:v>1.479373</c:v>
                </c:pt>
                <c:pt idx="49" formatCode="_(* #,##0.00_);_(* \(#,##0.00\);_(* &quot;-&quot;??_);_(@_)">
                  <c:v>1.389276</c:v>
                </c:pt>
                <c:pt idx="50" formatCode="_(* #,##0.00_);_(* \(#,##0.00\);_(* &quot;-&quot;??_);_(@_)">
                  <c:v>1.3070850000000001</c:v>
                </c:pt>
                <c:pt idx="51" formatCode="_(* #,##0.00_);_(* \(#,##0.00\);_(* &quot;-&quot;??_);_(@_)">
                  <c:v>1.318668</c:v>
                </c:pt>
                <c:pt idx="52" formatCode="_(* #,##0.00_);_(* \(#,##0.00\);_(* &quot;-&quot;??_);_(@_)">
                  <c:v>1.2728139999999999</c:v>
                </c:pt>
                <c:pt idx="53" formatCode="_(* #,##0.00_);_(* \(#,##0.00\);_(* &quot;-&quot;??_);_(@_)">
                  <c:v>1.2634669999999999</c:v>
                </c:pt>
                <c:pt idx="54" formatCode="_(* #,##0.00_);_(* \(#,##0.00\);_(* &quot;-&quot;??_);_(@_)">
                  <c:v>1.204639</c:v>
                </c:pt>
                <c:pt idx="55" formatCode="_(* #,##0.00_);_(* \(#,##0.00\);_(* &quot;-&quot;??_);_(@_)">
                  <c:v>1.204167</c:v>
                </c:pt>
                <c:pt idx="56" formatCode="_(* #,##0.00_);_(* \(#,##0.00\);_(* &quot;-&quot;??_);_(@_)">
                  <c:v>1.2630410000000001</c:v>
                </c:pt>
                <c:pt idx="57" formatCode="_(* #,##0.00_);_(* \(#,##0.00\);_(* &quot;-&quot;??_);_(@_)">
                  <c:v>1.214745</c:v>
                </c:pt>
                <c:pt idx="58" formatCode="_(* #,##0.00_);_(* \(#,##0.00\);_(* &quot;-&quot;??_);_(@_)">
                  <c:v>1.4095009999999999</c:v>
                </c:pt>
                <c:pt idx="59" formatCode="_(* #,##0.00_);_(* \(#,##0.00\);_(* &quot;-&quot;??_);_(@_)">
                  <c:v>1.416777</c:v>
                </c:pt>
                <c:pt idx="60" formatCode="_(* #,##0.00_);_(* \(#,##0.00\);_(* &quot;-&quot;??_);_(@_)">
                  <c:v>1.509485</c:v>
                </c:pt>
                <c:pt idx="61" formatCode="_(* #,##0.00_);_(* \(#,##0.00\);_(* &quot;-&quot;??_);_(@_)">
                  <c:v>1.5488029999999999</c:v>
                </c:pt>
                <c:pt idx="62" formatCode="_(* #,##0.00_);_(* \(#,##0.00\);_(* &quot;-&quot;??_);_(@_)">
                  <c:v>1.7070339999999999</c:v>
                </c:pt>
                <c:pt idx="63" formatCode="_(* #,##0.00_);_(* \(#,##0.00\);_(* &quot;-&quot;??_);_(@_)">
                  <c:v>1.772057</c:v>
                </c:pt>
                <c:pt idx="64" formatCode="_(* #,##0.00_);_(* \(#,##0.00\);_(* &quot;-&quot;??_);_(@_)">
                  <c:v>1.8764160000000001</c:v>
                </c:pt>
                <c:pt idx="65" formatCode="_(* #,##0.00_);_(* \(#,##0.00\);_(* &quot;-&quot;??_);_(@_)">
                  <c:v>1.8387169999999999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55-4498-8305-6735DA652C22}"/>
            </c:ext>
          </c:extLst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Sheet1!$B$38:$BO$38</c:f>
              <c:numCache>
                <c:formatCode>_(* #,##0_);_(* \(#,##0\);_(* "-"??_);_(@_)</c:formatCode>
                <c:ptCount val="66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  <c:pt idx="42" formatCode="_(* #,##0.00_);_(* \(#,##0.00\);_(* &quot;-&quot;??_);_(@_)">
                  <c:v>10.76024</c:v>
                </c:pt>
                <c:pt idx="43" formatCode="_(* #,##0.00_);_(* \(#,##0.00\);_(* &quot;-&quot;??_);_(@_)">
                  <c:v>10.305720000000001</c:v>
                </c:pt>
                <c:pt idx="44" formatCode="_(* #,##0.00_);_(* \(#,##0.00\);_(* &quot;-&quot;??_);_(@_)">
                  <c:v>9.8572229999999994</c:v>
                </c:pt>
                <c:pt idx="45" formatCode="_(* #,##0.00_);_(* \(#,##0.00\);_(* &quot;-&quot;??_);_(@_)">
                  <c:v>10.124639999999999</c:v>
                </c:pt>
                <c:pt idx="46" formatCode="_(* #,##0.00_);_(* \(#,##0.00\);_(* &quot;-&quot;??_);_(@_)">
                  <c:v>10.865819999999999</c:v>
                </c:pt>
                <c:pt idx="47" formatCode="_(* #,##0.00_);_(* \(#,##0.00\);_(* &quot;-&quot;??_);_(@_)">
                  <c:v>10.76103</c:v>
                </c:pt>
                <c:pt idx="48" formatCode="_(* #,##0.00_);_(* \(#,##0.00\);_(* &quot;-&quot;??_);_(@_)">
                  <c:v>10.389200000000001</c:v>
                </c:pt>
                <c:pt idx="49" formatCode="_(* #,##0.00_);_(* \(#,##0.00\);_(* &quot;-&quot;??_);_(@_)">
                  <c:v>10.29795</c:v>
                </c:pt>
                <c:pt idx="50" formatCode="_(* #,##0.00_);_(* \(#,##0.00\);_(* &quot;-&quot;??_);_(@_)">
                  <c:v>10.521800000000001</c:v>
                </c:pt>
                <c:pt idx="51" formatCode="_(* #,##0.00_);_(* \(#,##0.00\);_(* &quot;-&quot;??_);_(@_)">
                  <c:v>10.365959999999999</c:v>
                </c:pt>
                <c:pt idx="52" formatCode="_(* #,##0.00_);_(* \(#,##0.00\);_(* &quot;-&quot;??_);_(@_)">
                  <c:v>10.000069999999999</c:v>
                </c:pt>
                <c:pt idx="53" formatCode="_(* #,##0.00_);_(* \(#,##0.00\);_(* &quot;-&quot;??_);_(@_)">
                  <c:v>9.8770399999999992</c:v>
                </c:pt>
                <c:pt idx="54" formatCode="_(* #,##0.00_);_(* \(#,##0.00\);_(* &quot;-&quot;??_);_(@_)">
                  <c:v>9.9690720000000006</c:v>
                </c:pt>
                <c:pt idx="55" formatCode="_(* #,##0.00_);_(* \(#,##0.00\);_(* &quot;-&quot;??_);_(@_)">
                  <c:v>9.904636</c:v>
                </c:pt>
                <c:pt idx="56" formatCode="_(* #,##0.00_);_(* \(#,##0.00\);_(* &quot;-&quot;??_);_(@_)">
                  <c:v>9.4332750000000001</c:v>
                </c:pt>
                <c:pt idx="57" formatCode="_(* #,##0.00_);_(* \(#,##0.00\);_(* &quot;-&quot;??_);_(@_)">
                  <c:v>9.3799089999999996</c:v>
                </c:pt>
                <c:pt idx="58" formatCode="_(* #,##0.00_);_(* \(#,##0.00\);_(* &quot;-&quot;??_);_(@_)">
                  <c:v>9.6293740000000003</c:v>
                </c:pt>
                <c:pt idx="59" formatCode="_(* #,##0.00_);_(* \(#,##0.00\);_(* &quot;-&quot;??_);_(@_)">
                  <c:v>9.5342219999999998</c:v>
                </c:pt>
                <c:pt idx="60" formatCode="_(* #,##0.00_);_(* \(#,##0.00\);_(* &quot;-&quot;??_);_(@_)">
                  <c:v>9.1216550000000005</c:v>
                </c:pt>
                <c:pt idx="61" formatCode="_(* #,##0.00_);_(* \(#,##0.00\);_(* &quot;-&quot;??_);_(@_)">
                  <c:v>8.9798120000000008</c:v>
                </c:pt>
                <c:pt idx="62" formatCode="_(* #,##0.00_);_(* \(#,##0.00\);_(* &quot;-&quot;??_);_(@_)">
                  <c:v>9.2141559999999991</c:v>
                </c:pt>
                <c:pt idx="63" formatCode="_(* #,##0.00_);_(* \(#,##0.00\);_(* &quot;-&quot;??_);_(@_)">
                  <c:v>9.0053570000000001</c:v>
                </c:pt>
                <c:pt idx="64" formatCode="_(* #,##0.00_);_(* \(#,##0.00\);_(* &quot;-&quot;??_);_(@_)">
                  <c:v>8.4992870000000007</c:v>
                </c:pt>
                <c:pt idx="65" formatCode="_(* #,##0.00_);_(* \(#,##0.00\);_(* &quot;-&quot;??_);_(@_)">
                  <c:v>8.9473369999999992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55-4498-8305-6735DA652C22}"/>
            </c:ext>
          </c:extLst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NV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Sheet1!$B$39:$BO$39</c:f>
              <c:numCache>
                <c:formatCode>_(* #,##0_);_(* \(#,##0\);_(* "-"??_);_(@_)</c:formatCode>
                <c:ptCount val="66"/>
                <c:pt idx="0">
                  <c:v>11.2</c:v>
                </c:pt>
                <c:pt idx="1">
                  <c:v>12.7</c:v>
                </c:pt>
                <c:pt idx="2">
                  <c:v>14.3</c:v>
                </c:pt>
                <c:pt idx="3">
                  <c:v>13.3</c:v>
                </c:pt>
                <c:pt idx="4">
                  <c:v>14.8</c:v>
                </c:pt>
                <c:pt idx="5">
                  <c:v>12.1</c:v>
                </c:pt>
                <c:pt idx="6">
                  <c:v>15.600000000000001</c:v>
                </c:pt>
                <c:pt idx="7">
                  <c:v>14.9</c:v>
                </c:pt>
                <c:pt idx="8">
                  <c:v>18.100000000000001</c:v>
                </c:pt>
                <c:pt idx="9">
                  <c:v>17.3</c:v>
                </c:pt>
                <c:pt idx="10">
                  <c:v>16.8</c:v>
                </c:pt>
                <c:pt idx="11">
                  <c:v>17.899999999999999</c:v>
                </c:pt>
                <c:pt idx="12">
                  <c:v>18.7</c:v>
                </c:pt>
                <c:pt idx="13">
                  <c:v>18.3</c:v>
                </c:pt>
                <c:pt idx="14">
                  <c:v>19.700000000000003</c:v>
                </c:pt>
                <c:pt idx="15">
                  <c:v>18.2</c:v>
                </c:pt>
                <c:pt idx="16">
                  <c:v>19.599999999999998</c:v>
                </c:pt>
                <c:pt idx="17">
                  <c:v>19.399999999999999</c:v>
                </c:pt>
                <c:pt idx="18">
                  <c:v>21.4</c:v>
                </c:pt>
                <c:pt idx="19">
                  <c:v>21.5</c:v>
                </c:pt>
                <c:pt idx="20">
                  <c:v>25</c:v>
                </c:pt>
                <c:pt idx="21">
                  <c:v>24.300000000000004</c:v>
                </c:pt>
                <c:pt idx="22">
                  <c:v>21.1</c:v>
                </c:pt>
                <c:pt idx="23">
                  <c:v>23</c:v>
                </c:pt>
                <c:pt idx="24">
                  <c:v>25.400000000000002</c:v>
                </c:pt>
                <c:pt idx="25">
                  <c:v>26.299999999999997</c:v>
                </c:pt>
                <c:pt idx="26">
                  <c:v>16.600000000000001</c:v>
                </c:pt>
                <c:pt idx="27">
                  <c:v>16.8</c:v>
                </c:pt>
                <c:pt idx="28">
                  <c:v>18</c:v>
                </c:pt>
                <c:pt idx="29">
                  <c:v>18.100000000000001</c:v>
                </c:pt>
                <c:pt idx="30">
                  <c:v>16.8</c:v>
                </c:pt>
                <c:pt idx="31">
                  <c:v>14.5</c:v>
                </c:pt>
                <c:pt idx="32">
                  <c:v>14.600000000000001</c:v>
                </c:pt>
                <c:pt idx="33">
                  <c:v>15.3</c:v>
                </c:pt>
                <c:pt idx="34">
                  <c:v>16</c:v>
                </c:pt>
                <c:pt idx="35">
                  <c:v>14.433</c:v>
                </c:pt>
                <c:pt idx="36">
                  <c:v>13.898999999999999</c:v>
                </c:pt>
                <c:pt idx="37">
                  <c:v>12.884</c:v>
                </c:pt>
                <c:pt idx="38">
                  <c:v>13.2</c:v>
                </c:pt>
                <c:pt idx="39">
                  <c:v>13.1</c:v>
                </c:pt>
                <c:pt idx="42" formatCode="_(* #,##0.00_);_(* \(#,##0.00\);_(* &quot;-&quot;??_);_(@_)">
                  <c:v>10.074780000000001</c:v>
                </c:pt>
                <c:pt idx="43" formatCode="_(* #,##0.00_);_(* \(#,##0.00\);_(* &quot;-&quot;??_);_(@_)">
                  <c:v>8.0117759999999993</c:v>
                </c:pt>
                <c:pt idx="44" formatCode="_(* #,##0.00_);_(* \(#,##0.00\);_(* &quot;-&quot;??_);_(@_)">
                  <c:v>7.2092640000000001</c:v>
                </c:pt>
                <c:pt idx="45" formatCode="_(* #,##0.00_);_(* \(#,##0.00\);_(* &quot;-&quot;??_);_(@_)">
                  <c:v>6.6446430000000003</c:v>
                </c:pt>
                <c:pt idx="46" formatCode="_(* #,##0.00_);_(* \(#,##0.00\);_(* &quot;-&quot;??_);_(@_)">
                  <c:v>5.2856829999999997</c:v>
                </c:pt>
                <c:pt idx="47" formatCode="_(* #,##0.00_);_(* \(#,##0.00\);_(* &quot;-&quot;??_);_(@_)">
                  <c:v>5.2425819999999996</c:v>
                </c:pt>
                <c:pt idx="48" formatCode="_(* #,##0.00_);_(* \(#,##0.00\);_(* &quot;-&quot;??_);_(@_)">
                  <c:v>5.3978820000000001</c:v>
                </c:pt>
                <c:pt idx="49" formatCode="_(* #,##0.00_);_(* \(#,##0.00\);_(* &quot;-&quot;??_);_(@_)">
                  <c:v>5.2613580000000004</c:v>
                </c:pt>
                <c:pt idx="50" formatCode="_(* #,##0.00_);_(* \(#,##0.00\);_(* &quot;-&quot;??_);_(@_)">
                  <c:v>5.204034</c:v>
                </c:pt>
                <c:pt idx="51" formatCode="_(* #,##0.00_);_(* \(#,##0.00\);_(* &quot;-&quot;??_);_(@_)">
                  <c:v>5.3706120000000004</c:v>
                </c:pt>
                <c:pt idx="52" formatCode="_(* #,##0.00_);_(* \(#,##0.00\);_(* &quot;-&quot;??_);_(@_)">
                  <c:v>5.2792339999999998</c:v>
                </c:pt>
                <c:pt idx="53" formatCode="_(* #,##0.00_);_(* \(#,##0.00\);_(* &quot;-&quot;??_);_(@_)">
                  <c:v>5.2343840000000004</c:v>
                </c:pt>
                <c:pt idx="54" formatCode="_(* #,##0.00_);_(* \(#,##0.00\);_(* &quot;-&quot;??_);_(@_)">
                  <c:v>5.1956670000000003</c:v>
                </c:pt>
                <c:pt idx="55" formatCode="_(* #,##0.00_);_(* \(#,##0.00\);_(* &quot;-&quot;??_);_(@_)">
                  <c:v>5.3391339999999996</c:v>
                </c:pt>
                <c:pt idx="56" formatCode="_(* #,##0.00_);_(* \(#,##0.00\);_(* &quot;-&quot;??_);_(@_)">
                  <c:v>5.068066</c:v>
                </c:pt>
                <c:pt idx="57" formatCode="_(* #,##0.00_);_(* \(#,##0.00\);_(* &quot;-&quot;??_);_(@_)">
                  <c:v>5.0693149999999996</c:v>
                </c:pt>
                <c:pt idx="58" formatCode="_(* #,##0.00_);_(* \(#,##0.00\);_(* &quot;-&quot;??_);_(@_)">
                  <c:v>5.0157600000000002</c:v>
                </c:pt>
                <c:pt idx="59" formatCode="_(* #,##0.00_);_(* \(#,##0.00\);_(* &quot;-&quot;??_);_(@_)">
                  <c:v>5.1772</c:v>
                </c:pt>
                <c:pt idx="60" formatCode="_(* #,##0.00_);_(* \(#,##0.00\);_(* &quot;-&quot;??_);_(@_)">
                  <c:v>5.1292679999999997</c:v>
                </c:pt>
                <c:pt idx="61" formatCode="_(* #,##0.00_);_(* \(#,##0.00\);_(* &quot;-&quot;??_);_(@_)">
                  <c:v>5.0468979999999997</c:v>
                </c:pt>
                <c:pt idx="62" formatCode="_(* #,##0.00_);_(* \(#,##0.00\);_(* &quot;-&quot;??_);_(@_)">
                  <c:v>5.1050969999999998</c:v>
                </c:pt>
                <c:pt idx="63" formatCode="_(* #,##0.00_);_(* \(#,##0.00\);_(* &quot;-&quot;??_);_(@_)">
                  <c:v>5.1862190000000004</c:v>
                </c:pt>
                <c:pt idx="64" formatCode="_(* #,##0.00_);_(* \(#,##0.00\);_(* &quot;-&quot;??_);_(@_)">
                  <c:v>4.9997920000000002</c:v>
                </c:pt>
                <c:pt idx="65" formatCode="_(* #,##0.00_);_(* \(#,##0.00\);_(* &quot;-&quot;??_);_(@_)">
                  <c:v>5.227436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B55-4498-8305-6735DA652C22}"/>
            </c:ext>
          </c:extLst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NM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Sheet1!$B$40:$BO$40</c:f>
              <c:numCache>
                <c:formatCode>_(* #,##0_);_(* \(#,##0\);_(* "-"??_);_(@_)</c:formatCode>
                <c:ptCount val="66"/>
                <c:pt idx="0">
                  <c:v>21.147825929185075</c:v>
                </c:pt>
                <c:pt idx="1">
                  <c:v>20.247825929185076</c:v>
                </c:pt>
                <c:pt idx="2">
                  <c:v>22.447825929185068</c:v>
                </c:pt>
                <c:pt idx="3">
                  <c:v>25.24782592918508</c:v>
                </c:pt>
                <c:pt idx="4">
                  <c:v>24.24782592918508</c:v>
                </c:pt>
                <c:pt idx="5">
                  <c:v>25.547825929185077</c:v>
                </c:pt>
                <c:pt idx="6">
                  <c:v>22.547825929185077</c:v>
                </c:pt>
                <c:pt idx="7">
                  <c:v>24.347825929185074</c:v>
                </c:pt>
                <c:pt idx="8">
                  <c:v>24.947825929185075</c:v>
                </c:pt>
                <c:pt idx="9">
                  <c:v>26.647825929185075</c:v>
                </c:pt>
                <c:pt idx="10">
                  <c:v>26.247825929185073</c:v>
                </c:pt>
                <c:pt idx="11">
                  <c:v>22.447825929185075</c:v>
                </c:pt>
                <c:pt idx="12">
                  <c:v>25.247825929185076</c:v>
                </c:pt>
                <c:pt idx="13">
                  <c:v>25.747825929185076</c:v>
                </c:pt>
                <c:pt idx="14">
                  <c:v>26.847825929185078</c:v>
                </c:pt>
                <c:pt idx="15">
                  <c:v>26.447825929185075</c:v>
                </c:pt>
                <c:pt idx="16">
                  <c:v>27.047825929185073</c:v>
                </c:pt>
                <c:pt idx="17">
                  <c:v>28.147825929185078</c:v>
                </c:pt>
                <c:pt idx="18">
                  <c:v>28.43659315437581</c:v>
                </c:pt>
                <c:pt idx="19">
                  <c:v>29.062611243661038</c:v>
                </c:pt>
                <c:pt idx="20">
                  <c:v>30.0502980105415</c:v>
                </c:pt>
                <c:pt idx="21">
                  <c:v>29.352099681577776</c:v>
                </c:pt>
                <c:pt idx="22">
                  <c:v>27.741723290181525</c:v>
                </c:pt>
                <c:pt idx="23">
                  <c:v>29.772759931416751</c:v>
                </c:pt>
                <c:pt idx="24">
                  <c:v>29.668675780860191</c:v>
                </c:pt>
                <c:pt idx="25">
                  <c:v>30.912295996588981</c:v>
                </c:pt>
                <c:pt idx="26">
                  <c:v>31.531971042628665</c:v>
                </c:pt>
                <c:pt idx="27">
                  <c:v>29.961546207509684</c:v>
                </c:pt>
                <c:pt idx="28">
                  <c:v>29.029555206793006</c:v>
                </c:pt>
                <c:pt idx="29">
                  <c:v>30.546183015667101</c:v>
                </c:pt>
                <c:pt idx="30">
                  <c:v>26.990034563779698</c:v>
                </c:pt>
                <c:pt idx="31">
                  <c:v>28.620599468389109</c:v>
                </c:pt>
                <c:pt idx="32">
                  <c:v>26.820520543222866</c:v>
                </c:pt>
                <c:pt idx="33">
                  <c:v>26.196021990184253</c:v>
                </c:pt>
                <c:pt idx="34">
                  <c:v>22.535350309803956</c:v>
                </c:pt>
                <c:pt idx="35">
                  <c:v>22.32780547214486</c:v>
                </c:pt>
                <c:pt idx="36">
                  <c:v>20.651116319365698</c:v>
                </c:pt>
                <c:pt idx="37">
                  <c:v>20.956742304796293</c:v>
                </c:pt>
                <c:pt idx="38">
                  <c:v>15.925742304796291</c:v>
                </c:pt>
                <c:pt idx="39">
                  <c:v>16.771565167693296</c:v>
                </c:pt>
                <c:pt idx="42" formatCode="_(* #,##0.00_);_(* \(#,##0.00\);_(* &quot;-&quot;??_);_(@_)">
                  <c:v>13.15156</c:v>
                </c:pt>
                <c:pt idx="43" formatCode="_(* #,##0.00_);_(* \(#,##0.00\);_(* &quot;-&quot;??_);_(@_)">
                  <c:v>9.9962499999999999</c:v>
                </c:pt>
                <c:pt idx="44" formatCode="_(* #,##0.00_);_(* \(#,##0.00\);_(* &quot;-&quot;??_);_(@_)">
                  <c:v>9.9270849999999999</c:v>
                </c:pt>
                <c:pt idx="45" formatCode="_(* #,##0.00_);_(* \(#,##0.00\);_(* &quot;-&quot;??_);_(@_)">
                  <c:v>10.017049999999999</c:v>
                </c:pt>
                <c:pt idx="46" formatCode="_(* #,##0.00_);_(* \(#,##0.00\);_(* &quot;-&quot;??_);_(@_)">
                  <c:v>10.44171</c:v>
                </c:pt>
                <c:pt idx="47" formatCode="_(* #,##0.00_);_(* \(#,##0.00\);_(* &quot;-&quot;??_);_(@_)">
                  <c:v>10.6572</c:v>
                </c:pt>
                <c:pt idx="48" formatCode="_(* #,##0.00_);_(* \(#,##0.00\);_(* &quot;-&quot;??_);_(@_)">
                  <c:v>10.54738</c:v>
                </c:pt>
                <c:pt idx="49" formatCode="_(* #,##0.00_);_(* \(#,##0.00\);_(* &quot;-&quot;??_);_(@_)">
                  <c:v>10.90582</c:v>
                </c:pt>
                <c:pt idx="50" formatCode="_(* #,##0.00_);_(* \(#,##0.00\);_(* &quot;-&quot;??_);_(@_)">
                  <c:v>10.193440000000001</c:v>
                </c:pt>
                <c:pt idx="51" formatCode="_(* #,##0.00_);_(* \(#,##0.00\);_(* &quot;-&quot;??_);_(@_)">
                  <c:v>3.2932939999999999</c:v>
                </c:pt>
                <c:pt idx="52" formatCode="_(* #,##0.00_);_(* \(#,##0.00\);_(* &quot;-&quot;??_);_(@_)">
                  <c:v>3.2340200000000001</c:v>
                </c:pt>
                <c:pt idx="53" formatCode="_(* #,##0.00_);_(* \(#,##0.00\);_(* &quot;-&quot;??_);_(@_)">
                  <c:v>3.4284240000000001</c:v>
                </c:pt>
                <c:pt idx="54" formatCode="_(* #,##0.00_);_(* \(#,##0.00\);_(* &quot;-&quot;??_);_(@_)">
                  <c:v>3.4139360000000001</c:v>
                </c:pt>
                <c:pt idx="55" formatCode="_(* #,##0.00_);_(* \(#,##0.00\);_(* &quot;-&quot;??_);_(@_)">
                  <c:v>3.5663680000000002</c:v>
                </c:pt>
                <c:pt idx="56" formatCode="_(* #,##0.00_);_(* \(#,##0.00\);_(* &quot;-&quot;??_);_(@_)">
                  <c:v>3.5222790000000002</c:v>
                </c:pt>
                <c:pt idx="57" formatCode="_(* #,##0.00_);_(* \(#,##0.00\);_(* &quot;-&quot;??_);_(@_)">
                  <c:v>3.6088619999999998</c:v>
                </c:pt>
                <c:pt idx="58" formatCode="_(* #,##0.00_);_(* \(#,##0.00\);_(* &quot;-&quot;??_);_(@_)">
                  <c:v>3.6683319999999999</c:v>
                </c:pt>
                <c:pt idx="59" formatCode="_(* #,##0.00_);_(* \(#,##0.00\);_(* &quot;-&quot;??_);_(@_)">
                  <c:v>3.692952</c:v>
                </c:pt>
                <c:pt idx="60" formatCode="_(* #,##0.00_);_(* \(#,##0.00\);_(* &quot;-&quot;??_);_(@_)">
                  <c:v>3.6870039999999999</c:v>
                </c:pt>
                <c:pt idx="61" formatCode="_(* #,##0.00_);_(* \(#,##0.00\);_(* &quot;-&quot;??_);_(@_)">
                  <c:v>3.817774</c:v>
                </c:pt>
                <c:pt idx="62" formatCode="_(* #,##0.00_);_(* \(#,##0.00\);_(* &quot;-&quot;??_);_(@_)">
                  <c:v>3.7527650000000001</c:v>
                </c:pt>
                <c:pt idx="63" formatCode="_(* #,##0.00_);_(* \(#,##0.00\);_(* &quot;-&quot;??_);_(@_)">
                  <c:v>3.883718</c:v>
                </c:pt>
                <c:pt idx="64" formatCode="_(* #,##0.00_);_(* \(#,##0.00\);_(* &quot;-&quot;??_);_(@_)">
                  <c:v>3.9629889999999999</c:v>
                </c:pt>
                <c:pt idx="65" formatCode="_(* #,##0.00_);_(* \(#,##0.00\);_(* &quot;-&quot;??_);_(@_)">
                  <c:v>3.7360540000000002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B55-4498-8305-6735DA652C22}"/>
            </c:ext>
          </c:extLst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Sheet1!$B$41:$BO$41</c:f>
              <c:numCache>
                <c:formatCode>_(* #,##0_);_(* \(#,##0\);_(* "-"??_);_(@_)</c:formatCode>
                <c:ptCount val="66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  <c:pt idx="42" formatCode="_(* #,##0.00_);_(* \(#,##0.00\);_(* &quot;-&quot;??_);_(@_)">
                  <c:v>6.7852180000000004</c:v>
                </c:pt>
                <c:pt idx="43" formatCode="_(* #,##0.00_);_(* \(#,##0.00\);_(* &quot;-&quot;??_);_(@_)">
                  <c:v>6.6731860000000003</c:v>
                </c:pt>
                <c:pt idx="44" formatCode="_(* #,##0.00_);_(* \(#,##0.00\);_(* &quot;-&quot;??_);_(@_)">
                  <c:v>6.3245630000000004</c:v>
                </c:pt>
                <c:pt idx="45" formatCode="_(* #,##0.00_);_(* \(#,##0.00\);_(* &quot;-&quot;??_);_(@_)">
                  <c:v>5.7980039999999997</c:v>
                </c:pt>
                <c:pt idx="46" formatCode="_(* #,##0.00_);_(* \(#,##0.00\);_(* &quot;-&quot;??_);_(@_)">
                  <c:v>5.9846959999999996</c:v>
                </c:pt>
                <c:pt idx="47" formatCode="_(* #,##0.00_);_(* \(#,##0.00\);_(* &quot;-&quot;??_);_(@_)">
                  <c:v>5.759417</c:v>
                </c:pt>
                <c:pt idx="48" formatCode="_(* #,##0.00_);_(* \(#,##0.00\);_(* &quot;-&quot;??_);_(@_)">
                  <c:v>5.5384880000000001</c:v>
                </c:pt>
                <c:pt idx="49" formatCode="_(* #,##0.00_);_(* \(#,##0.00\);_(* &quot;-&quot;??_);_(@_)">
                  <c:v>5.2508280000000003</c:v>
                </c:pt>
                <c:pt idx="50" formatCode="_(* #,##0.00_);_(* \(#,##0.00\);_(* &quot;-&quot;??_);_(@_)">
                  <c:v>4.9319660000000001</c:v>
                </c:pt>
                <c:pt idx="51" formatCode="_(* #,##0.00_);_(* \(#,##0.00\);_(* &quot;-&quot;??_);_(@_)">
                  <c:v>4.5775740000000003</c:v>
                </c:pt>
                <c:pt idx="52" formatCode="_(* #,##0.00_);_(* \(#,##0.00\);_(* &quot;-&quot;??_);_(@_)">
                  <c:v>4.3117640000000002</c:v>
                </c:pt>
                <c:pt idx="53" formatCode="_(* #,##0.00_);_(* \(#,##0.00\);_(* &quot;-&quot;??_);_(@_)">
                  <c:v>4.2222229999999996</c:v>
                </c:pt>
                <c:pt idx="54" formatCode="_(* #,##0.00_);_(* \(#,##0.00\);_(* &quot;-&quot;??_);_(@_)">
                  <c:v>3.8216320000000001</c:v>
                </c:pt>
                <c:pt idx="55" formatCode="_(* #,##0.00_);_(* \(#,##0.00\);_(* &quot;-&quot;??_);_(@_)">
                  <c:v>3.584022</c:v>
                </c:pt>
                <c:pt idx="56" formatCode="_(* #,##0.00_);_(* \(#,##0.00\);_(* &quot;-&quot;??_);_(@_)">
                  <c:v>3.5153310000000002</c:v>
                </c:pt>
                <c:pt idx="57" formatCode="_(* #,##0.00_);_(* \(#,##0.00\);_(* &quot;-&quot;??_);_(@_)">
                  <c:v>3.2853949999999998</c:v>
                </c:pt>
                <c:pt idx="58" formatCode="_(* #,##0.00_);_(* \(#,##0.00\);_(* &quot;-&quot;??_);_(@_)">
                  <c:v>3.248014</c:v>
                </c:pt>
                <c:pt idx="59" formatCode="_(* #,##0.00_);_(* \(#,##0.00\);_(* &quot;-&quot;??_);_(@_)">
                  <c:v>3.1017960000000002</c:v>
                </c:pt>
                <c:pt idx="60" formatCode="_(* #,##0.00_);_(* \(#,##0.00\);_(* &quot;-&quot;??_);_(@_)">
                  <c:v>2.8313760000000001</c:v>
                </c:pt>
                <c:pt idx="61" formatCode="_(* #,##0.00_);_(* \(#,##0.00\);_(* &quot;-&quot;??_);_(@_)">
                  <c:v>2.74553</c:v>
                </c:pt>
                <c:pt idx="62" formatCode="_(* #,##0.00_);_(* \(#,##0.00\);_(* &quot;-&quot;??_);_(@_)">
                  <c:v>2.7974649999999999</c:v>
                </c:pt>
                <c:pt idx="63" formatCode="_(* #,##0.00_);_(* \(#,##0.00\);_(* &quot;-&quot;??_);_(@_)">
                  <c:v>2.3607300000000002</c:v>
                </c:pt>
                <c:pt idx="64" formatCode="_(* #,##0.00_);_(* \(#,##0.00\);_(* &quot;-&quot;??_);_(@_)">
                  <c:v>2.9257930000000001</c:v>
                </c:pt>
                <c:pt idx="65" formatCode="_(* #,##0.00_);_(* \(#,##0.00\);_(* &quot;-&quot;??_);_(@_)">
                  <c:v>2.4384169999999998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55-4498-8305-6735DA652C22}"/>
            </c:ext>
          </c:extLst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UT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Sheet1!$B$42:$BO$42</c:f>
              <c:numCache>
                <c:formatCode>_(* #,##0_);_(* \(#,##0\);_(* "-"??_);_(@_)</c:formatCode>
                <c:ptCount val="66"/>
                <c:pt idx="0">
                  <c:v>10.9</c:v>
                </c:pt>
                <c:pt idx="1">
                  <c:v>10.899999999999999</c:v>
                </c:pt>
                <c:pt idx="2">
                  <c:v>10.899999999999999</c:v>
                </c:pt>
                <c:pt idx="3">
                  <c:v>11.299999999999999</c:v>
                </c:pt>
                <c:pt idx="4">
                  <c:v>12.3</c:v>
                </c:pt>
                <c:pt idx="5">
                  <c:v>14</c:v>
                </c:pt>
                <c:pt idx="6">
                  <c:v>14.7</c:v>
                </c:pt>
                <c:pt idx="7">
                  <c:v>24.5</c:v>
                </c:pt>
                <c:pt idx="8">
                  <c:v>27.1</c:v>
                </c:pt>
                <c:pt idx="9">
                  <c:v>28</c:v>
                </c:pt>
                <c:pt idx="10">
                  <c:v>29.4</c:v>
                </c:pt>
                <c:pt idx="11">
                  <c:v>28</c:v>
                </c:pt>
                <c:pt idx="12">
                  <c:v>30.2</c:v>
                </c:pt>
                <c:pt idx="13">
                  <c:v>31</c:v>
                </c:pt>
                <c:pt idx="14">
                  <c:v>31.8</c:v>
                </c:pt>
                <c:pt idx="15">
                  <c:v>30</c:v>
                </c:pt>
                <c:pt idx="16">
                  <c:v>30.2</c:v>
                </c:pt>
                <c:pt idx="17">
                  <c:v>31.2</c:v>
                </c:pt>
                <c:pt idx="18">
                  <c:v>32.1</c:v>
                </c:pt>
                <c:pt idx="19">
                  <c:v>32.9</c:v>
                </c:pt>
                <c:pt idx="20">
                  <c:v>33.4</c:v>
                </c:pt>
                <c:pt idx="21">
                  <c:v>32.799999999999997</c:v>
                </c:pt>
                <c:pt idx="22">
                  <c:v>34.099999999999994</c:v>
                </c:pt>
                <c:pt idx="23">
                  <c:v>35.099999999999994</c:v>
                </c:pt>
                <c:pt idx="24">
                  <c:v>35.1</c:v>
                </c:pt>
                <c:pt idx="25">
                  <c:v>35.800000000000004</c:v>
                </c:pt>
                <c:pt idx="26">
                  <c:v>36.300000000000004</c:v>
                </c:pt>
                <c:pt idx="27">
                  <c:v>38.1</c:v>
                </c:pt>
                <c:pt idx="28">
                  <c:v>38.6</c:v>
                </c:pt>
                <c:pt idx="29">
                  <c:v>35.6</c:v>
                </c:pt>
                <c:pt idx="30">
                  <c:v>34.800000000000004</c:v>
                </c:pt>
                <c:pt idx="31">
                  <c:v>33.6</c:v>
                </c:pt>
                <c:pt idx="32">
                  <c:v>31.700000000000003</c:v>
                </c:pt>
                <c:pt idx="33">
                  <c:v>34.900000000000006</c:v>
                </c:pt>
                <c:pt idx="34">
                  <c:v>34.4</c:v>
                </c:pt>
                <c:pt idx="35">
                  <c:v>32.857999999999997</c:v>
                </c:pt>
                <c:pt idx="36">
                  <c:v>27.457999999999998</c:v>
                </c:pt>
                <c:pt idx="37">
                  <c:v>27.433</c:v>
                </c:pt>
                <c:pt idx="38">
                  <c:v>29.5</c:v>
                </c:pt>
                <c:pt idx="39">
                  <c:v>29</c:v>
                </c:pt>
                <c:pt idx="42" formatCode="_(* #,##0.00_);_(* \(#,##0.00\);_(* &quot;-&quot;??_);_(@_)">
                  <c:v>24.36617</c:v>
                </c:pt>
                <c:pt idx="43" formatCode="_(* #,##0.00_);_(* \(#,##0.00\);_(* &quot;-&quot;??_);_(@_)">
                  <c:v>22.849989999999998</c:v>
                </c:pt>
                <c:pt idx="44" formatCode="_(* #,##0.00_);_(* \(#,##0.00\);_(* &quot;-&quot;??_);_(@_)">
                  <c:v>23.11853</c:v>
                </c:pt>
                <c:pt idx="45" formatCode="_(* #,##0.00_);_(* \(#,##0.00\);_(* &quot;-&quot;??_);_(@_)">
                  <c:v>21.836390000000002</c:v>
                </c:pt>
                <c:pt idx="46" formatCode="_(* #,##0.00_);_(* \(#,##0.00\);_(* &quot;-&quot;??_);_(@_)">
                  <c:v>19.857890000000001</c:v>
                </c:pt>
                <c:pt idx="47" formatCode="_(* #,##0.00_);_(* \(#,##0.00\);_(* &quot;-&quot;??_);_(@_)">
                  <c:v>20.345739999999999</c:v>
                </c:pt>
                <c:pt idx="48" formatCode="_(* #,##0.00_);_(* \(#,##0.00\);_(* &quot;-&quot;??_);_(@_)">
                  <c:v>20.24804</c:v>
                </c:pt>
                <c:pt idx="49" formatCode="_(* #,##0.00_);_(* \(#,##0.00\);_(* &quot;-&quot;??_);_(@_)">
                  <c:v>20.00254</c:v>
                </c:pt>
                <c:pt idx="50" formatCode="_(* #,##0.00_);_(* \(#,##0.00\);_(* &quot;-&quot;??_);_(@_)">
                  <c:v>19.707470000000001</c:v>
                </c:pt>
                <c:pt idx="51" formatCode="_(* #,##0.00_);_(* \(#,##0.00\);_(* &quot;-&quot;??_);_(@_)">
                  <c:v>19.68807</c:v>
                </c:pt>
                <c:pt idx="52" formatCode="_(* #,##0.00_);_(* \(#,##0.00\);_(* &quot;-&quot;??_);_(@_)">
                  <c:v>19.60772</c:v>
                </c:pt>
                <c:pt idx="53" formatCode="_(* #,##0.00_);_(* \(#,##0.00\);_(* &quot;-&quot;??_);_(@_)">
                  <c:v>16.893640000000001</c:v>
                </c:pt>
                <c:pt idx="54" formatCode="_(* #,##0.00_);_(* \(#,##0.00\);_(* &quot;-&quot;??_);_(@_)">
                  <c:v>16.597909999999999</c:v>
                </c:pt>
                <c:pt idx="55" formatCode="_(* #,##0.00_);_(* \(#,##0.00\);_(* &quot;-&quot;??_);_(@_)">
                  <c:v>16.458500000000001</c:v>
                </c:pt>
                <c:pt idx="56" formatCode="_(* #,##0.00_);_(* \(#,##0.00\);_(* &quot;-&quot;??_);_(@_)">
                  <c:v>16.148009999999999</c:v>
                </c:pt>
                <c:pt idx="57" formatCode="_(* #,##0.00_);_(* \(#,##0.00\);_(* &quot;-&quot;??_);_(@_)">
                  <c:v>11.34667</c:v>
                </c:pt>
                <c:pt idx="58" formatCode="_(* #,##0.00_);_(* \(#,##0.00\);_(* &quot;-&quot;??_);_(@_)">
                  <c:v>11.00088</c:v>
                </c:pt>
                <c:pt idx="59" formatCode="_(* #,##0.00_);_(* \(#,##0.00\);_(* &quot;-&quot;??_);_(@_)">
                  <c:v>10.66353</c:v>
                </c:pt>
                <c:pt idx="60" formatCode="_(* #,##0.00_);_(* \(#,##0.00\);_(* &quot;-&quot;??_);_(@_)">
                  <c:v>10.56386</c:v>
                </c:pt>
                <c:pt idx="61" formatCode="_(* #,##0.00_);_(* \(#,##0.00\);_(* &quot;-&quot;??_);_(@_)">
                  <c:v>10.36035</c:v>
                </c:pt>
                <c:pt idx="62" formatCode="_(* #,##0.00_);_(* \(#,##0.00\);_(* &quot;-&quot;??_);_(@_)">
                  <c:v>9.9120419999999996</c:v>
                </c:pt>
                <c:pt idx="63" formatCode="_(* #,##0.00_);_(* \(#,##0.00\);_(* &quot;-&quot;??_);_(@_)">
                  <c:v>3.925338</c:v>
                </c:pt>
                <c:pt idx="64" formatCode="_(* #,##0.00_);_(* \(#,##0.00\);_(* &quot;-&quot;??_);_(@_)">
                  <c:v>3.90679</c:v>
                </c:pt>
                <c:pt idx="65" formatCode="_(* #,##0.00_);_(* \(#,##0.00\);_(* &quot;-&quot;??_);_(@_)">
                  <c:v>4.5549140000000001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B55-4498-8305-6735DA652C22}"/>
            </c:ext>
          </c:extLst>
        </c:ser>
        <c:ser>
          <c:idx val="9"/>
          <c:order val="9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Sheet1!$B$43:$BO$43</c:f>
              <c:numCache>
                <c:formatCode>_(* #,##0_);_(* \(#,##0\);_(* "-"??_);_(@_)</c:formatCode>
                <c:ptCount val="66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>
                  <c:v>12.6</c:v>
                </c:pt>
                <c:pt idx="42" formatCode="_(* #,##0.00_);_(* \(#,##0.00\);_(* &quot;-&quot;??_);_(@_)">
                  <c:v>8.8220729999999996</c:v>
                </c:pt>
                <c:pt idx="43" formatCode="_(* #,##0.00_);_(* \(#,##0.00\);_(* &quot;-&quot;??_);_(@_)">
                  <c:v>8.0840630000000004</c:v>
                </c:pt>
                <c:pt idx="44" formatCode="_(* #,##0.00_);_(* \(#,##0.00\);_(* &quot;-&quot;??_);_(@_)">
                  <c:v>7.9021619999999997</c:v>
                </c:pt>
                <c:pt idx="45" formatCode="_(* #,##0.00_);_(* \(#,##0.00\);_(* &quot;-&quot;??_);_(@_)">
                  <c:v>7.150398</c:v>
                </c:pt>
                <c:pt idx="46" formatCode="_(* #,##0.00_);_(* \(#,##0.00\);_(* &quot;-&quot;??_);_(@_)">
                  <c:v>4.2496739999999997</c:v>
                </c:pt>
                <c:pt idx="47" formatCode="_(* #,##0.00_);_(* \(#,##0.00\);_(* &quot;-&quot;??_);_(@_)">
                  <c:v>4.2725309999999999</c:v>
                </c:pt>
                <c:pt idx="48" formatCode="_(* #,##0.00_);_(* \(#,##0.00\);_(* &quot;-&quot;??_);_(@_)">
                  <c:v>3.9347560000000001</c:v>
                </c:pt>
                <c:pt idx="49" formatCode="_(* #,##0.00_);_(* \(#,##0.00\);_(* &quot;-&quot;??_);_(@_)">
                  <c:v>3.6684589999999999</c:v>
                </c:pt>
                <c:pt idx="50" formatCode="_(* #,##0.00_);_(* \(#,##0.00\);_(* &quot;-&quot;??_);_(@_)">
                  <c:v>3.3919540000000001</c:v>
                </c:pt>
                <c:pt idx="51" formatCode="_(* #,##0.00_);_(* \(#,##0.00\);_(* &quot;-&quot;??_);_(@_)">
                  <c:v>3.1799219999999999</c:v>
                </c:pt>
                <c:pt idx="52" formatCode="_(* #,##0.00_);_(* \(#,##0.00\);_(* &quot;-&quot;??_);_(@_)">
                  <c:v>2.9765480000000002</c:v>
                </c:pt>
                <c:pt idx="53" formatCode="_(* #,##0.00_);_(* \(#,##0.00\);_(* &quot;-&quot;??_);_(@_)">
                  <c:v>2.9115790000000001</c:v>
                </c:pt>
                <c:pt idx="54" formatCode="_(* #,##0.00_);_(* \(#,##0.00\);_(* &quot;-&quot;??_);_(@_)">
                  <c:v>2.6164499999999999</c:v>
                </c:pt>
                <c:pt idx="55" formatCode="_(* #,##0.00_);_(* \(#,##0.00\);_(* &quot;-&quot;??_);_(@_)">
                  <c:v>2.5235799999999999</c:v>
                </c:pt>
                <c:pt idx="56" formatCode="_(* #,##0.00_);_(* \(#,##0.00\);_(* &quot;-&quot;??_);_(@_)">
                  <c:v>2.5233379999999999</c:v>
                </c:pt>
                <c:pt idx="57" formatCode="_(* #,##0.00_);_(* \(#,##0.00\);_(* &quot;-&quot;??_);_(@_)">
                  <c:v>2.3438669999999999</c:v>
                </c:pt>
                <c:pt idx="58" formatCode="_(* #,##0.00_);_(* \(#,##0.00\);_(* &quot;-&quot;??_);_(@_)">
                  <c:v>2.3983210000000001</c:v>
                </c:pt>
                <c:pt idx="59" formatCode="_(* #,##0.00_);_(* \(#,##0.00\);_(* &quot;-&quot;??_);_(@_)">
                  <c:v>2.3208489999999999</c:v>
                </c:pt>
                <c:pt idx="60" formatCode="_(* #,##0.00_);_(* \(#,##0.00\);_(* &quot;-&quot;??_);_(@_)">
                  <c:v>2.1180439999999998</c:v>
                </c:pt>
                <c:pt idx="61" formatCode="_(* #,##0.00_);_(* \(#,##0.00\);_(* &quot;-&quot;??_);_(@_)">
                  <c:v>2.1511110000000002</c:v>
                </c:pt>
                <c:pt idx="62" formatCode="_(* #,##0.00_);_(* \(#,##0.00\);_(* &quot;-&quot;??_);_(@_)">
                  <c:v>2.1851020000000001</c:v>
                </c:pt>
                <c:pt idx="63" formatCode="_(* #,##0.00_);_(* \(#,##0.00\);_(* &quot;-&quot;??_);_(@_)">
                  <c:v>1.953722</c:v>
                </c:pt>
                <c:pt idx="64" formatCode="_(* #,##0.00_);_(* \(#,##0.00\);_(* &quot;-&quot;??_);_(@_)">
                  <c:v>2.356258</c:v>
                </c:pt>
                <c:pt idx="65" formatCode="_(* #,##0.00_);_(* \(#,##0.00\);_(* &quot;-&quot;??_);_(@_)">
                  <c:v>2.0534509999999999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B55-4498-8305-6735DA652C22}"/>
            </c:ext>
          </c:extLst>
        </c:ser>
        <c:ser>
          <c:idx val="10"/>
          <c:order val="10"/>
          <c:tx>
            <c:strRef>
              <c:f>Sheet1!$A$44</c:f>
              <c:strCache>
                <c:ptCount val="1"/>
                <c:pt idx="0">
                  <c:v>WY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Sheet1!$B$33:$BO$33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Sheet1!$B$44:$BO$44</c:f>
              <c:numCache>
                <c:formatCode>_(* #,##0_);_(* \(#,##0\);_(* "-"??_);_(@_)</c:formatCode>
                <c:ptCount val="66"/>
                <c:pt idx="0">
                  <c:v>22.400000000000002</c:v>
                </c:pt>
                <c:pt idx="1">
                  <c:v>23.561978159501411</c:v>
                </c:pt>
                <c:pt idx="2">
                  <c:v>22.769963599169017</c:v>
                </c:pt>
                <c:pt idx="3">
                  <c:v>20.669963599169016</c:v>
                </c:pt>
                <c:pt idx="4">
                  <c:v>24.96996359916902</c:v>
                </c:pt>
                <c:pt idx="5">
                  <c:v>29.269963599169017</c:v>
                </c:pt>
                <c:pt idx="6">
                  <c:v>22.96996359916902</c:v>
                </c:pt>
                <c:pt idx="7">
                  <c:v>31.269963599169017</c:v>
                </c:pt>
                <c:pt idx="8">
                  <c:v>33.169963599169016</c:v>
                </c:pt>
                <c:pt idx="9">
                  <c:v>30.96996359916902</c:v>
                </c:pt>
                <c:pt idx="10">
                  <c:v>33.46996359916902</c:v>
                </c:pt>
                <c:pt idx="11">
                  <c:v>32.569963599169022</c:v>
                </c:pt>
                <c:pt idx="12">
                  <c:v>36.169963599169016</c:v>
                </c:pt>
                <c:pt idx="13">
                  <c:v>34.269963599169017</c:v>
                </c:pt>
                <c:pt idx="14">
                  <c:v>36.269963599169017</c:v>
                </c:pt>
                <c:pt idx="15">
                  <c:v>33.869963599169019</c:v>
                </c:pt>
                <c:pt idx="16">
                  <c:v>34.569963599169014</c:v>
                </c:pt>
                <c:pt idx="17">
                  <c:v>34.269963599169017</c:v>
                </c:pt>
                <c:pt idx="18">
                  <c:v>37.591858641670669</c:v>
                </c:pt>
                <c:pt idx="19">
                  <c:v>36.110362305522045</c:v>
                </c:pt>
                <c:pt idx="20">
                  <c:v>37.32958827072239</c:v>
                </c:pt>
                <c:pt idx="21">
                  <c:v>37.257786418702537</c:v>
                </c:pt>
                <c:pt idx="22">
                  <c:v>36.001720979669969</c:v>
                </c:pt>
                <c:pt idx="23">
                  <c:v>36.576787752084257</c:v>
                </c:pt>
                <c:pt idx="24">
                  <c:v>37.022959332674112</c:v>
                </c:pt>
                <c:pt idx="25">
                  <c:v>36.216257134290714</c:v>
                </c:pt>
                <c:pt idx="26">
                  <c:v>35.957447998657365</c:v>
                </c:pt>
                <c:pt idx="27">
                  <c:v>36.582177983598079</c:v>
                </c:pt>
                <c:pt idx="28">
                  <c:v>37.218352107574091</c:v>
                </c:pt>
                <c:pt idx="29">
                  <c:v>35.715314590088084</c:v>
                </c:pt>
                <c:pt idx="30">
                  <c:v>35.689323601890578</c:v>
                </c:pt>
                <c:pt idx="31">
                  <c:v>33.504669346009742</c:v>
                </c:pt>
                <c:pt idx="32">
                  <c:v>36.059935067358545</c:v>
                </c:pt>
                <c:pt idx="33">
                  <c:v>38.595667239705712</c:v>
                </c:pt>
                <c:pt idx="34">
                  <c:v>36.509374595984795</c:v>
                </c:pt>
                <c:pt idx="35">
                  <c:v>36.211210710235768</c:v>
                </c:pt>
                <c:pt idx="36">
                  <c:v>33.455669119576164</c:v>
                </c:pt>
                <c:pt idx="37">
                  <c:v>34.051521803031818</c:v>
                </c:pt>
                <c:pt idx="38">
                  <c:v>33.219521803031817</c:v>
                </c:pt>
                <c:pt idx="39">
                  <c:v>28.255066490098063</c:v>
                </c:pt>
                <c:pt idx="42" formatCode="_(* #,##0.00_);_(* \(#,##0.00\);_(* &quot;-&quot;??_);_(@_)">
                  <c:v>27.931339999999999</c:v>
                </c:pt>
                <c:pt idx="43" formatCode="_(* #,##0.00_);_(* \(#,##0.00\);_(* &quot;-&quot;??_);_(@_)">
                  <c:v>27.052230000000002</c:v>
                </c:pt>
                <c:pt idx="44" formatCode="_(* #,##0.00_);_(* \(#,##0.00\);_(* &quot;-&quot;??_);_(@_)">
                  <c:v>25.774699999999999</c:v>
                </c:pt>
                <c:pt idx="45" formatCode="_(* #,##0.00_);_(* \(#,##0.00\);_(* &quot;-&quot;??_);_(@_)">
                  <c:v>26.080069999999999</c:v>
                </c:pt>
                <c:pt idx="46" formatCode="_(* #,##0.00_);_(* \(#,##0.00\);_(* &quot;-&quot;??_);_(@_)">
                  <c:v>25.194939999999999</c:v>
                </c:pt>
                <c:pt idx="47" formatCode="_(* #,##0.00_);_(* \(#,##0.00\);_(* &quot;-&quot;??_);_(@_)">
                  <c:v>25.51802</c:v>
                </c:pt>
                <c:pt idx="48" formatCode="_(* #,##0.00_);_(* \(#,##0.00\);_(* &quot;-&quot;??_);_(@_)">
                  <c:v>21.46706</c:v>
                </c:pt>
                <c:pt idx="49" formatCode="_(* #,##0.00_);_(* \(#,##0.00\);_(* &quot;-&quot;??_);_(@_)">
                  <c:v>19.290320000000001</c:v>
                </c:pt>
                <c:pt idx="50" formatCode="_(* #,##0.00_);_(* \(#,##0.00\);_(* &quot;-&quot;??_);_(@_)">
                  <c:v>19.092020000000002</c:v>
                </c:pt>
                <c:pt idx="51" formatCode="_(* #,##0.00_);_(* \(#,##0.00\);_(* &quot;-&quot;??_);_(@_)">
                  <c:v>19.061959999999999</c:v>
                </c:pt>
                <c:pt idx="52" formatCode="_(* #,##0.00_);_(* \(#,##0.00\);_(* &quot;-&quot;??_);_(@_)">
                  <c:v>19.088650000000001</c:v>
                </c:pt>
                <c:pt idx="53" formatCode="_(* #,##0.00_);_(* \(#,##0.00\);_(* &quot;-&quot;??_);_(@_)">
                  <c:v>18.908940000000001</c:v>
                </c:pt>
                <c:pt idx="54" formatCode="_(* #,##0.00_);_(* \(#,##0.00\);_(* &quot;-&quot;??_);_(@_)">
                  <c:v>18.657900000000001</c:v>
                </c:pt>
                <c:pt idx="55" formatCode="_(* #,##0.00_);_(* \(#,##0.00\);_(* &quot;-&quot;??_);_(@_)">
                  <c:v>18.289339999999999</c:v>
                </c:pt>
                <c:pt idx="56" formatCode="_(* #,##0.00_);_(* \(#,##0.00\);_(* &quot;-&quot;??_);_(@_)">
                  <c:v>18.098690000000001</c:v>
                </c:pt>
                <c:pt idx="57" formatCode="_(* #,##0.00_);_(* \(#,##0.00\);_(* &quot;-&quot;??_);_(@_)">
                  <c:v>17.6724</c:v>
                </c:pt>
                <c:pt idx="58" formatCode="_(* #,##0.00_);_(* \(#,##0.00\);_(* &quot;-&quot;??_);_(@_)">
                  <c:v>12.77308</c:v>
                </c:pt>
                <c:pt idx="59" formatCode="_(* #,##0.00_);_(* \(#,##0.00\);_(* &quot;-&quot;??_);_(@_)">
                  <c:v>12.63247</c:v>
                </c:pt>
                <c:pt idx="60" formatCode="_(* #,##0.00_);_(* \(#,##0.00\);_(* &quot;-&quot;??_);_(@_)">
                  <c:v>10.403029999999999</c:v>
                </c:pt>
                <c:pt idx="61" formatCode="_(* #,##0.00_);_(* \(#,##0.00\);_(* &quot;-&quot;??_);_(@_)">
                  <c:v>10.218640000000001</c:v>
                </c:pt>
                <c:pt idx="62" formatCode="_(* #,##0.00_);_(* \(#,##0.00\);_(* &quot;-&quot;??_);_(@_)">
                  <c:v>10.156779999999999</c:v>
                </c:pt>
                <c:pt idx="63" formatCode="_(* #,##0.00_);_(* \(#,##0.00\);_(* &quot;-&quot;??_);_(@_)">
                  <c:v>9.9291389999999993</c:v>
                </c:pt>
                <c:pt idx="64" formatCode="_(* #,##0.00_);_(* \(#,##0.00\);_(* &quot;-&quot;??_);_(@_)">
                  <c:v>10.031689999999999</c:v>
                </c:pt>
                <c:pt idx="65" formatCode="_(* #,##0.00_);_(* \(#,##0.00\);_(* &quot;-&quot;??_);_(@_)">
                  <c:v>9.7460339999999999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B55-4498-8305-6735DA652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397134272"/>
        <c:axId val="-1397135904"/>
      </c:barChart>
      <c:catAx>
        <c:axId val="-13971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97135904"/>
        <c:crosses val="autoZero"/>
        <c:auto val="1"/>
        <c:lblAlgn val="ctr"/>
        <c:lblOffset val="100"/>
        <c:noMultiLvlLbl val="0"/>
      </c:catAx>
      <c:valAx>
        <c:axId val="-139713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975706601054222E-2"/>
              <c:y val="0.32464248662760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97134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3752167413321756"/>
          <c:y val="6.419255745423437E-2"/>
          <c:w val="0.20455126313556118"/>
          <c:h val="0.2387180806672230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AZ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Sheet1!$B$34:$AO$34</c:f>
              <c:numCache>
                <c:formatCode>_(* #,##0_);_(* \(#,##0\);_(* "-"??_);_(@_)</c:formatCode>
                <c:ptCount val="40"/>
                <c:pt idx="0">
                  <c:v>25.3</c:v>
                </c:pt>
                <c:pt idx="1">
                  <c:v>31</c:v>
                </c:pt>
                <c:pt idx="2">
                  <c:v>30.599999999999998</c:v>
                </c:pt>
                <c:pt idx="3">
                  <c:v>26.4</c:v>
                </c:pt>
                <c:pt idx="4">
                  <c:v>28.8</c:v>
                </c:pt>
                <c:pt idx="5">
                  <c:v>31</c:v>
                </c:pt>
                <c:pt idx="6">
                  <c:v>25.3</c:v>
                </c:pt>
                <c:pt idx="7">
                  <c:v>27</c:v>
                </c:pt>
                <c:pt idx="8">
                  <c:v>29.4</c:v>
                </c:pt>
                <c:pt idx="9">
                  <c:v>34.9</c:v>
                </c:pt>
                <c:pt idx="10">
                  <c:v>32.5</c:v>
                </c:pt>
                <c:pt idx="11">
                  <c:v>32.799999999999997</c:v>
                </c:pt>
                <c:pt idx="12">
                  <c:v>35.400000000000006</c:v>
                </c:pt>
                <c:pt idx="13">
                  <c:v>36.6</c:v>
                </c:pt>
                <c:pt idx="14">
                  <c:v>38.1</c:v>
                </c:pt>
                <c:pt idx="15">
                  <c:v>32.400000000000006</c:v>
                </c:pt>
                <c:pt idx="16">
                  <c:v>32.400000000000006</c:v>
                </c:pt>
                <c:pt idx="17">
                  <c:v>35</c:v>
                </c:pt>
                <c:pt idx="18">
                  <c:v>37.599999999999994</c:v>
                </c:pt>
                <c:pt idx="19">
                  <c:v>39.699999999999996</c:v>
                </c:pt>
                <c:pt idx="20">
                  <c:v>44.800000000000004</c:v>
                </c:pt>
                <c:pt idx="21">
                  <c:v>46</c:v>
                </c:pt>
                <c:pt idx="22">
                  <c:v>45</c:v>
                </c:pt>
                <c:pt idx="23">
                  <c:v>46.1</c:v>
                </c:pt>
                <c:pt idx="24">
                  <c:v>51.6</c:v>
                </c:pt>
                <c:pt idx="25">
                  <c:v>50.8</c:v>
                </c:pt>
                <c:pt idx="26">
                  <c:v>52.8</c:v>
                </c:pt>
                <c:pt idx="27">
                  <c:v>55.2</c:v>
                </c:pt>
                <c:pt idx="28">
                  <c:v>57.6</c:v>
                </c:pt>
                <c:pt idx="29">
                  <c:v>52.400000000000006</c:v>
                </c:pt>
                <c:pt idx="30">
                  <c:v>54.300000000000004</c:v>
                </c:pt>
                <c:pt idx="31">
                  <c:v>52.3</c:v>
                </c:pt>
                <c:pt idx="32">
                  <c:v>51.3</c:v>
                </c:pt>
                <c:pt idx="33">
                  <c:v>54.6</c:v>
                </c:pt>
                <c:pt idx="34">
                  <c:v>53</c:v>
                </c:pt>
                <c:pt idx="35">
                  <c:v>49.643000000000001</c:v>
                </c:pt>
                <c:pt idx="36">
                  <c:v>44.275000000000006</c:v>
                </c:pt>
                <c:pt idx="37">
                  <c:v>43.790999999999997</c:v>
                </c:pt>
                <c:pt idx="38">
                  <c:v>45.8</c:v>
                </c:pt>
                <c:pt idx="39">
                  <c:v>41.7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19-4095-A3AE-0C6B3AEB06B4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Sheet1!$B$35:$AO$35</c:f>
              <c:numCache>
                <c:formatCode>_(* #,##0_);_(* \(#,##0\);_(* "-"??_);_(@_)</c:formatCode>
                <c:ptCount val="40"/>
                <c:pt idx="0">
                  <c:v>61.1</c:v>
                </c:pt>
                <c:pt idx="1">
                  <c:v>59.400000000000006</c:v>
                </c:pt>
                <c:pt idx="2">
                  <c:v>37.799999999999997</c:v>
                </c:pt>
                <c:pt idx="3">
                  <c:v>31.4</c:v>
                </c:pt>
                <c:pt idx="4">
                  <c:v>34.199999999999996</c:v>
                </c:pt>
                <c:pt idx="5">
                  <c:v>39.6</c:v>
                </c:pt>
                <c:pt idx="6">
                  <c:v>27.400000000000002</c:v>
                </c:pt>
                <c:pt idx="7">
                  <c:v>37.199999999999996</c:v>
                </c:pt>
                <c:pt idx="8">
                  <c:v>36.6</c:v>
                </c:pt>
                <c:pt idx="9">
                  <c:v>44.199999999999996</c:v>
                </c:pt>
                <c:pt idx="10">
                  <c:v>40.4</c:v>
                </c:pt>
                <c:pt idx="11">
                  <c:v>38</c:v>
                </c:pt>
                <c:pt idx="12">
                  <c:v>45.5</c:v>
                </c:pt>
                <c:pt idx="13">
                  <c:v>42</c:v>
                </c:pt>
                <c:pt idx="14">
                  <c:v>49.5</c:v>
                </c:pt>
                <c:pt idx="15">
                  <c:v>37.1</c:v>
                </c:pt>
                <c:pt idx="16">
                  <c:v>32.799999999999997</c:v>
                </c:pt>
                <c:pt idx="17">
                  <c:v>35.799999999999997</c:v>
                </c:pt>
                <c:pt idx="18">
                  <c:v>39.300000000000004</c:v>
                </c:pt>
                <c:pt idx="19">
                  <c:v>43.300000000000004</c:v>
                </c:pt>
                <c:pt idx="20">
                  <c:v>52.9</c:v>
                </c:pt>
                <c:pt idx="21">
                  <c:v>57.8</c:v>
                </c:pt>
                <c:pt idx="22">
                  <c:v>43.8</c:v>
                </c:pt>
                <c:pt idx="23">
                  <c:v>42.699999999999996</c:v>
                </c:pt>
                <c:pt idx="24">
                  <c:v>46.300000000000004</c:v>
                </c:pt>
                <c:pt idx="25">
                  <c:v>42</c:v>
                </c:pt>
                <c:pt idx="26">
                  <c:v>46.5</c:v>
                </c:pt>
                <c:pt idx="27">
                  <c:v>50.1</c:v>
                </c:pt>
                <c:pt idx="28">
                  <c:v>50.9</c:v>
                </c:pt>
                <c:pt idx="29">
                  <c:v>47.9</c:v>
                </c:pt>
                <c:pt idx="30">
                  <c:v>43.5</c:v>
                </c:pt>
                <c:pt idx="31">
                  <c:v>36.4</c:v>
                </c:pt>
                <c:pt idx="32">
                  <c:v>47.9</c:v>
                </c:pt>
                <c:pt idx="33">
                  <c:v>45.800000000000004</c:v>
                </c:pt>
                <c:pt idx="34">
                  <c:v>46.300000000000004</c:v>
                </c:pt>
                <c:pt idx="35">
                  <c:v>44.263999999999996</c:v>
                </c:pt>
                <c:pt idx="36">
                  <c:v>36.571999999999996</c:v>
                </c:pt>
                <c:pt idx="37">
                  <c:v>32.960999999999999</c:v>
                </c:pt>
                <c:pt idx="38">
                  <c:v>37.200000000000003</c:v>
                </c:pt>
                <c:pt idx="39">
                  <c:v>34.5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19-4095-A3AE-0C6B3AEB06B4}"/>
            </c:ext>
          </c:extLst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Sheet1!$B$36:$AO$36</c:f>
              <c:numCache>
                <c:formatCode>_(* #,##0_);_(* \(#,##0\);_(* "-"??_);_(@_)</c:formatCode>
                <c:ptCount val="40"/>
                <c:pt idx="0">
                  <c:v>20.8</c:v>
                </c:pt>
                <c:pt idx="1">
                  <c:v>23</c:v>
                </c:pt>
                <c:pt idx="2">
                  <c:v>23.700000000000003</c:v>
                </c:pt>
                <c:pt idx="3">
                  <c:v>22.6</c:v>
                </c:pt>
                <c:pt idx="4">
                  <c:v>25.2</c:v>
                </c:pt>
                <c:pt idx="5">
                  <c:v>26.5</c:v>
                </c:pt>
                <c:pt idx="6">
                  <c:v>26.2</c:v>
                </c:pt>
                <c:pt idx="7">
                  <c:v>26.599999999999998</c:v>
                </c:pt>
                <c:pt idx="8">
                  <c:v>28.2</c:v>
                </c:pt>
                <c:pt idx="9">
                  <c:v>29.8</c:v>
                </c:pt>
                <c:pt idx="10">
                  <c:v>30.9</c:v>
                </c:pt>
                <c:pt idx="11">
                  <c:v>30.3</c:v>
                </c:pt>
                <c:pt idx="12">
                  <c:v>31.2</c:v>
                </c:pt>
                <c:pt idx="13">
                  <c:v>31.8</c:v>
                </c:pt>
                <c:pt idx="14">
                  <c:v>33.1</c:v>
                </c:pt>
                <c:pt idx="15">
                  <c:v>32.200000000000003</c:v>
                </c:pt>
                <c:pt idx="16">
                  <c:v>33.799999999999997</c:v>
                </c:pt>
                <c:pt idx="17">
                  <c:v>34</c:v>
                </c:pt>
                <c:pt idx="18">
                  <c:v>35.4</c:v>
                </c:pt>
                <c:pt idx="19">
                  <c:v>35.599999999999994</c:v>
                </c:pt>
                <c:pt idx="20">
                  <c:v>39.200000000000003</c:v>
                </c:pt>
                <c:pt idx="21">
                  <c:v>41.300000000000004</c:v>
                </c:pt>
                <c:pt idx="22">
                  <c:v>40.1</c:v>
                </c:pt>
                <c:pt idx="23">
                  <c:v>40.200000000000003</c:v>
                </c:pt>
                <c:pt idx="24">
                  <c:v>40.200000000000003</c:v>
                </c:pt>
                <c:pt idx="25">
                  <c:v>40.6</c:v>
                </c:pt>
                <c:pt idx="26">
                  <c:v>41.5</c:v>
                </c:pt>
                <c:pt idx="27">
                  <c:v>42.900000000000006</c:v>
                </c:pt>
                <c:pt idx="28">
                  <c:v>41</c:v>
                </c:pt>
                <c:pt idx="29">
                  <c:v>38.400000000000006</c:v>
                </c:pt>
                <c:pt idx="30">
                  <c:v>39.9</c:v>
                </c:pt>
                <c:pt idx="31">
                  <c:v>38.800000000000004</c:v>
                </c:pt>
                <c:pt idx="32">
                  <c:v>39</c:v>
                </c:pt>
                <c:pt idx="33">
                  <c:v>38.5</c:v>
                </c:pt>
                <c:pt idx="34">
                  <c:v>37.599999999999994</c:v>
                </c:pt>
                <c:pt idx="35">
                  <c:v>36.57</c:v>
                </c:pt>
                <c:pt idx="36">
                  <c:v>35.252000000000002</c:v>
                </c:pt>
                <c:pt idx="37">
                  <c:v>35.164999999999999</c:v>
                </c:pt>
                <c:pt idx="38">
                  <c:v>33.1</c:v>
                </c:pt>
                <c:pt idx="39">
                  <c:v>32.200000000000003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19-4095-A3AE-0C6B3AEB06B4}"/>
            </c:ext>
          </c:extLst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Sheet1!$B$37:$AO$37</c:f>
              <c:numCache>
                <c:formatCode>_(* #,##0_);_(* \(#,##0\);_(* "-"??_);_(@_)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19-4095-A3AE-0C6B3AEB06B4}"/>
            </c:ext>
          </c:extLst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Sheet1!$B$38:$AO$38</c:f>
              <c:numCache>
                <c:formatCode>_(* #,##0_);_(* \(#,##0\);_(* "-"??_);_(@_)</c:formatCode>
                <c:ptCount val="40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19-4095-A3AE-0C6B3AEB06B4}"/>
            </c:ext>
          </c:extLst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NV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Sheet1!$B$39:$AO$39</c:f>
              <c:numCache>
                <c:formatCode>_(* #,##0_);_(* \(#,##0\);_(* "-"??_);_(@_)</c:formatCode>
                <c:ptCount val="40"/>
                <c:pt idx="0">
                  <c:v>11.2</c:v>
                </c:pt>
                <c:pt idx="1">
                  <c:v>12.7</c:v>
                </c:pt>
                <c:pt idx="2">
                  <c:v>14.3</c:v>
                </c:pt>
                <c:pt idx="3">
                  <c:v>13.3</c:v>
                </c:pt>
                <c:pt idx="4">
                  <c:v>14.8</c:v>
                </c:pt>
                <c:pt idx="5">
                  <c:v>12.1</c:v>
                </c:pt>
                <c:pt idx="6">
                  <c:v>15.600000000000001</c:v>
                </c:pt>
                <c:pt idx="7">
                  <c:v>14.9</c:v>
                </c:pt>
                <c:pt idx="8">
                  <c:v>18.100000000000001</c:v>
                </c:pt>
                <c:pt idx="9">
                  <c:v>17.3</c:v>
                </c:pt>
                <c:pt idx="10">
                  <c:v>16.8</c:v>
                </c:pt>
                <c:pt idx="11">
                  <c:v>17.899999999999999</c:v>
                </c:pt>
                <c:pt idx="12">
                  <c:v>18.7</c:v>
                </c:pt>
                <c:pt idx="13">
                  <c:v>18.3</c:v>
                </c:pt>
                <c:pt idx="14">
                  <c:v>19.700000000000003</c:v>
                </c:pt>
                <c:pt idx="15">
                  <c:v>18.2</c:v>
                </c:pt>
                <c:pt idx="16">
                  <c:v>19.599999999999998</c:v>
                </c:pt>
                <c:pt idx="17">
                  <c:v>19.399999999999999</c:v>
                </c:pt>
                <c:pt idx="18">
                  <c:v>21.4</c:v>
                </c:pt>
                <c:pt idx="19">
                  <c:v>21.5</c:v>
                </c:pt>
                <c:pt idx="20">
                  <c:v>25</c:v>
                </c:pt>
                <c:pt idx="21">
                  <c:v>24.300000000000004</c:v>
                </c:pt>
                <c:pt idx="22">
                  <c:v>21.1</c:v>
                </c:pt>
                <c:pt idx="23">
                  <c:v>23</c:v>
                </c:pt>
                <c:pt idx="24">
                  <c:v>25.400000000000002</c:v>
                </c:pt>
                <c:pt idx="25">
                  <c:v>26.299999999999997</c:v>
                </c:pt>
                <c:pt idx="26">
                  <c:v>16.600000000000001</c:v>
                </c:pt>
                <c:pt idx="27">
                  <c:v>16.8</c:v>
                </c:pt>
                <c:pt idx="28">
                  <c:v>18</c:v>
                </c:pt>
                <c:pt idx="29">
                  <c:v>18.100000000000001</c:v>
                </c:pt>
                <c:pt idx="30">
                  <c:v>16.8</c:v>
                </c:pt>
                <c:pt idx="31">
                  <c:v>14.5</c:v>
                </c:pt>
                <c:pt idx="32">
                  <c:v>14.600000000000001</c:v>
                </c:pt>
                <c:pt idx="33">
                  <c:v>15.3</c:v>
                </c:pt>
                <c:pt idx="34">
                  <c:v>16</c:v>
                </c:pt>
                <c:pt idx="35">
                  <c:v>14.433</c:v>
                </c:pt>
                <c:pt idx="36">
                  <c:v>13.898999999999999</c:v>
                </c:pt>
                <c:pt idx="37">
                  <c:v>12.884</c:v>
                </c:pt>
                <c:pt idx="38">
                  <c:v>13.2</c:v>
                </c:pt>
                <c:pt idx="39">
                  <c:v>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A19-4095-A3AE-0C6B3AEB06B4}"/>
            </c:ext>
          </c:extLst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Sheet1!$B$40:$AO$40</c:f>
              <c:numCache>
                <c:formatCode>_(* #,##0_);_(* \(#,##0\);_(* "-"??_);_(@_)</c:formatCode>
                <c:ptCount val="40"/>
                <c:pt idx="0">
                  <c:v>21.147825929185075</c:v>
                </c:pt>
                <c:pt idx="1">
                  <c:v>20.247825929185076</c:v>
                </c:pt>
                <c:pt idx="2">
                  <c:v>22.447825929185068</c:v>
                </c:pt>
                <c:pt idx="3">
                  <c:v>25.24782592918508</c:v>
                </c:pt>
                <c:pt idx="4">
                  <c:v>24.24782592918508</c:v>
                </c:pt>
                <c:pt idx="5">
                  <c:v>25.547825929185077</c:v>
                </c:pt>
                <c:pt idx="6">
                  <c:v>22.547825929185077</c:v>
                </c:pt>
                <c:pt idx="7">
                  <c:v>24.347825929185074</c:v>
                </c:pt>
                <c:pt idx="8">
                  <c:v>24.947825929185075</c:v>
                </c:pt>
                <c:pt idx="9">
                  <c:v>26.647825929185075</c:v>
                </c:pt>
                <c:pt idx="10">
                  <c:v>26.247825929185073</c:v>
                </c:pt>
                <c:pt idx="11">
                  <c:v>22.447825929185075</c:v>
                </c:pt>
                <c:pt idx="12">
                  <c:v>25.247825929185076</c:v>
                </c:pt>
                <c:pt idx="13">
                  <c:v>25.747825929185076</c:v>
                </c:pt>
                <c:pt idx="14">
                  <c:v>26.847825929185078</c:v>
                </c:pt>
                <c:pt idx="15">
                  <c:v>26.447825929185075</c:v>
                </c:pt>
                <c:pt idx="16">
                  <c:v>27.047825929185073</c:v>
                </c:pt>
                <c:pt idx="17">
                  <c:v>28.147825929185078</c:v>
                </c:pt>
                <c:pt idx="18">
                  <c:v>28.43659315437581</c:v>
                </c:pt>
                <c:pt idx="19">
                  <c:v>29.062611243661038</c:v>
                </c:pt>
                <c:pt idx="20">
                  <c:v>30.0502980105415</c:v>
                </c:pt>
                <c:pt idx="21">
                  <c:v>29.352099681577776</c:v>
                </c:pt>
                <c:pt idx="22">
                  <c:v>27.741723290181525</c:v>
                </c:pt>
                <c:pt idx="23">
                  <c:v>29.772759931416751</c:v>
                </c:pt>
                <c:pt idx="24">
                  <c:v>29.668675780860191</c:v>
                </c:pt>
                <c:pt idx="25">
                  <c:v>30.912295996588981</c:v>
                </c:pt>
                <c:pt idx="26">
                  <c:v>31.531971042628665</c:v>
                </c:pt>
                <c:pt idx="27">
                  <c:v>29.961546207509684</c:v>
                </c:pt>
                <c:pt idx="28">
                  <c:v>29.029555206793006</c:v>
                </c:pt>
                <c:pt idx="29">
                  <c:v>30.546183015667101</c:v>
                </c:pt>
                <c:pt idx="30">
                  <c:v>26.990034563779698</c:v>
                </c:pt>
                <c:pt idx="31">
                  <c:v>28.620599468389109</c:v>
                </c:pt>
                <c:pt idx="32">
                  <c:v>26.820520543222866</c:v>
                </c:pt>
                <c:pt idx="33">
                  <c:v>26.196021990184253</c:v>
                </c:pt>
                <c:pt idx="34">
                  <c:v>22.535350309803956</c:v>
                </c:pt>
                <c:pt idx="35">
                  <c:v>22.32780547214486</c:v>
                </c:pt>
                <c:pt idx="36">
                  <c:v>20.651116319365698</c:v>
                </c:pt>
                <c:pt idx="37">
                  <c:v>20.956742304796293</c:v>
                </c:pt>
                <c:pt idx="38">
                  <c:v>15.925742304796291</c:v>
                </c:pt>
                <c:pt idx="39">
                  <c:v>16.771565167693296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19-4095-A3AE-0C6B3AEB06B4}"/>
            </c:ext>
          </c:extLst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Sheet1!$B$41:$AO$41</c:f>
              <c:numCache>
                <c:formatCode>_(* #,##0_);_(* \(#,##0\);_(* "-"??_);_(@_)</c:formatCode>
                <c:ptCount val="40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A19-4095-A3AE-0C6B3AEB06B4}"/>
            </c:ext>
          </c:extLst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UT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Sheet1!$B$42:$AO$42</c:f>
              <c:numCache>
                <c:formatCode>_(* #,##0_);_(* \(#,##0\);_(* "-"??_);_(@_)</c:formatCode>
                <c:ptCount val="40"/>
                <c:pt idx="0">
                  <c:v>10.9</c:v>
                </c:pt>
                <c:pt idx="1">
                  <c:v>10.899999999999999</c:v>
                </c:pt>
                <c:pt idx="2">
                  <c:v>10.899999999999999</c:v>
                </c:pt>
                <c:pt idx="3">
                  <c:v>11.299999999999999</c:v>
                </c:pt>
                <c:pt idx="4">
                  <c:v>12.3</c:v>
                </c:pt>
                <c:pt idx="5">
                  <c:v>14</c:v>
                </c:pt>
                <c:pt idx="6">
                  <c:v>14.7</c:v>
                </c:pt>
                <c:pt idx="7">
                  <c:v>24.5</c:v>
                </c:pt>
                <c:pt idx="8">
                  <c:v>27.1</c:v>
                </c:pt>
                <c:pt idx="9">
                  <c:v>28</c:v>
                </c:pt>
                <c:pt idx="10">
                  <c:v>29.4</c:v>
                </c:pt>
                <c:pt idx="11">
                  <c:v>28</c:v>
                </c:pt>
                <c:pt idx="12">
                  <c:v>30.2</c:v>
                </c:pt>
                <c:pt idx="13">
                  <c:v>31</c:v>
                </c:pt>
                <c:pt idx="14">
                  <c:v>31.8</c:v>
                </c:pt>
                <c:pt idx="15">
                  <c:v>30</c:v>
                </c:pt>
                <c:pt idx="16">
                  <c:v>30.2</c:v>
                </c:pt>
                <c:pt idx="17">
                  <c:v>31.2</c:v>
                </c:pt>
                <c:pt idx="18">
                  <c:v>32.1</c:v>
                </c:pt>
                <c:pt idx="19">
                  <c:v>32.9</c:v>
                </c:pt>
                <c:pt idx="20">
                  <c:v>33.4</c:v>
                </c:pt>
                <c:pt idx="21">
                  <c:v>32.799999999999997</c:v>
                </c:pt>
                <c:pt idx="22">
                  <c:v>34.099999999999994</c:v>
                </c:pt>
                <c:pt idx="23">
                  <c:v>35.099999999999994</c:v>
                </c:pt>
                <c:pt idx="24">
                  <c:v>35.1</c:v>
                </c:pt>
                <c:pt idx="25">
                  <c:v>35.800000000000004</c:v>
                </c:pt>
                <c:pt idx="26">
                  <c:v>36.300000000000004</c:v>
                </c:pt>
                <c:pt idx="27">
                  <c:v>38.1</c:v>
                </c:pt>
                <c:pt idx="28">
                  <c:v>38.6</c:v>
                </c:pt>
                <c:pt idx="29">
                  <c:v>35.6</c:v>
                </c:pt>
                <c:pt idx="30">
                  <c:v>34.800000000000004</c:v>
                </c:pt>
                <c:pt idx="31">
                  <c:v>33.6</c:v>
                </c:pt>
                <c:pt idx="32">
                  <c:v>31.700000000000003</c:v>
                </c:pt>
                <c:pt idx="33">
                  <c:v>34.900000000000006</c:v>
                </c:pt>
                <c:pt idx="34">
                  <c:v>34.4</c:v>
                </c:pt>
                <c:pt idx="35">
                  <c:v>32.857999999999997</c:v>
                </c:pt>
                <c:pt idx="36">
                  <c:v>27.457999999999998</c:v>
                </c:pt>
                <c:pt idx="37">
                  <c:v>27.433</c:v>
                </c:pt>
                <c:pt idx="38">
                  <c:v>29.5</c:v>
                </c:pt>
                <c:pt idx="39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19-4095-A3AE-0C6B3AEB06B4}"/>
            </c:ext>
          </c:extLst>
        </c:ser>
        <c:ser>
          <c:idx val="9"/>
          <c:order val="9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Sheet1!$B$43:$AO$43</c:f>
              <c:numCache>
                <c:formatCode>_(* #,##0_);_(* \(#,##0\);_(* "-"??_);_(@_)</c:formatCode>
                <c:ptCount val="40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>
                  <c:v>12.6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A19-4095-A3AE-0C6B3AEB06B4}"/>
            </c:ext>
          </c:extLst>
        </c:ser>
        <c:ser>
          <c:idx val="10"/>
          <c:order val="10"/>
          <c:tx>
            <c:strRef>
              <c:f>Sheet1!$A$44</c:f>
              <c:strCache>
                <c:ptCount val="1"/>
                <c:pt idx="0">
                  <c:v>WY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Sheet1!$B$33:$AO$33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Sheet1!$B$44:$AO$44</c:f>
              <c:numCache>
                <c:formatCode>_(* #,##0_);_(* \(#,##0\);_(* "-"??_);_(@_)</c:formatCode>
                <c:ptCount val="40"/>
                <c:pt idx="0">
                  <c:v>22.400000000000002</c:v>
                </c:pt>
                <c:pt idx="1">
                  <c:v>23.561978159501411</c:v>
                </c:pt>
                <c:pt idx="2">
                  <c:v>22.769963599169017</c:v>
                </c:pt>
                <c:pt idx="3">
                  <c:v>20.669963599169016</c:v>
                </c:pt>
                <c:pt idx="4">
                  <c:v>24.96996359916902</c:v>
                </c:pt>
                <c:pt idx="5">
                  <c:v>29.269963599169017</c:v>
                </c:pt>
                <c:pt idx="6">
                  <c:v>22.96996359916902</c:v>
                </c:pt>
                <c:pt idx="7">
                  <c:v>31.269963599169017</c:v>
                </c:pt>
                <c:pt idx="8">
                  <c:v>33.169963599169016</c:v>
                </c:pt>
                <c:pt idx="9">
                  <c:v>30.96996359916902</c:v>
                </c:pt>
                <c:pt idx="10">
                  <c:v>33.46996359916902</c:v>
                </c:pt>
                <c:pt idx="11">
                  <c:v>32.569963599169022</c:v>
                </c:pt>
                <c:pt idx="12">
                  <c:v>36.169963599169016</c:v>
                </c:pt>
                <c:pt idx="13">
                  <c:v>34.269963599169017</c:v>
                </c:pt>
                <c:pt idx="14">
                  <c:v>36.269963599169017</c:v>
                </c:pt>
                <c:pt idx="15">
                  <c:v>33.869963599169019</c:v>
                </c:pt>
                <c:pt idx="16">
                  <c:v>34.569963599169014</c:v>
                </c:pt>
                <c:pt idx="17">
                  <c:v>34.269963599169017</c:v>
                </c:pt>
                <c:pt idx="18">
                  <c:v>37.591858641670669</c:v>
                </c:pt>
                <c:pt idx="19">
                  <c:v>36.110362305522045</c:v>
                </c:pt>
                <c:pt idx="20">
                  <c:v>37.32958827072239</c:v>
                </c:pt>
                <c:pt idx="21">
                  <c:v>37.257786418702537</c:v>
                </c:pt>
                <c:pt idx="22">
                  <c:v>36.001720979669969</c:v>
                </c:pt>
                <c:pt idx="23">
                  <c:v>36.576787752084257</c:v>
                </c:pt>
                <c:pt idx="24">
                  <c:v>37.022959332674112</c:v>
                </c:pt>
                <c:pt idx="25">
                  <c:v>36.216257134290714</c:v>
                </c:pt>
                <c:pt idx="26">
                  <c:v>35.957447998657365</c:v>
                </c:pt>
                <c:pt idx="27">
                  <c:v>36.582177983598079</c:v>
                </c:pt>
                <c:pt idx="28">
                  <c:v>37.218352107574091</c:v>
                </c:pt>
                <c:pt idx="29">
                  <c:v>35.715314590088084</c:v>
                </c:pt>
                <c:pt idx="30">
                  <c:v>35.689323601890578</c:v>
                </c:pt>
                <c:pt idx="31">
                  <c:v>33.504669346009742</c:v>
                </c:pt>
                <c:pt idx="32">
                  <c:v>36.059935067358545</c:v>
                </c:pt>
                <c:pt idx="33">
                  <c:v>38.595667239705712</c:v>
                </c:pt>
                <c:pt idx="34">
                  <c:v>36.509374595984795</c:v>
                </c:pt>
                <c:pt idx="35">
                  <c:v>36.211210710235768</c:v>
                </c:pt>
                <c:pt idx="36">
                  <c:v>33.455669119576164</c:v>
                </c:pt>
                <c:pt idx="37">
                  <c:v>34.051521803031818</c:v>
                </c:pt>
                <c:pt idx="38">
                  <c:v>33.219521803031817</c:v>
                </c:pt>
                <c:pt idx="39">
                  <c:v>28.255066490098063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A19-4095-A3AE-0C6B3AEB0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-1397140800"/>
        <c:axId val="-1397139712"/>
      </c:barChart>
      <c:catAx>
        <c:axId val="-13971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97139712"/>
        <c:crosses val="autoZero"/>
        <c:auto val="1"/>
        <c:lblAlgn val="ctr"/>
        <c:lblOffset val="100"/>
        <c:noMultiLvlLbl val="0"/>
      </c:catAx>
      <c:valAx>
        <c:axId val="-139713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7.3937153419593345E-3"/>
              <c:y val="0.14362082929888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971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094457227426"/>
          <c:y val="3.5709380540777012E-2"/>
          <c:w val="0.86655918160114942"/>
          <c:h val="0.849620097339635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Sheet1!$B$38:$AO$38</c:f>
              <c:numCache>
                <c:formatCode>_(* #,##0_);_(* \(#,##0\);_(* "-"??_);_(@_)</c:formatCode>
                <c:ptCount val="40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25-4BE0-A995-7447C93E936C}"/>
            </c:ext>
          </c:extLst>
        </c:ser>
        <c:ser>
          <c:idx val="0"/>
          <c:order val="1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Sheet1!$B$43:$AO$43</c:f>
              <c:numCache>
                <c:formatCode>_(* #,##0_);_(* \(#,##0\);_(* "-"??_);_(@_)</c:formatCode>
                <c:ptCount val="40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>
                  <c:v>12.6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25-4BE0-A995-7447C93E936C}"/>
            </c:ext>
          </c:extLst>
        </c:ser>
        <c:ser>
          <c:idx val="3"/>
          <c:order val="2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Sheet1!$B$41:$AO$41</c:f>
              <c:numCache>
                <c:formatCode>_(* #,##0_);_(* \(#,##0\);_(* "-"??_);_(@_)</c:formatCode>
                <c:ptCount val="40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25-4BE0-A995-7447C93E936C}"/>
            </c:ext>
          </c:extLst>
        </c:ser>
        <c:ser>
          <c:idx val="1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Sheet1!$B$1:$AN$1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Sheet1!$B$37:$AO$37</c:f>
              <c:numCache>
                <c:formatCode>_(* #,##0_);_(* \(#,##0\);_(* "-"??_);_(@_)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25-4BE0-A995-7447C93E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97134816"/>
        <c:axId val="-1397139168"/>
      </c:barChart>
      <c:catAx>
        <c:axId val="-139713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97139168"/>
        <c:crosses val="autoZero"/>
        <c:auto val="1"/>
        <c:lblAlgn val="ctr"/>
        <c:lblOffset val="100"/>
        <c:noMultiLvlLbl val="0"/>
      </c:catAx>
      <c:valAx>
        <c:axId val="-13971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8220811593263549E-2"/>
              <c:y val="0.28942913711821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397134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3192846571820549"/>
          <c:y val="6.4602951840562403E-2"/>
          <c:w val="0.22167292537619773"/>
          <c:h val="5.724369782096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094457227426"/>
          <c:y val="3.5709380540777012E-2"/>
          <c:w val="0.86655918160114942"/>
          <c:h val="0.849620097339635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Sheet1!$A$38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Sheet1!$B$38:$BO$38</c:f>
              <c:numCache>
                <c:formatCode>_(* #,##0_);_(* \(#,##0\);_(* "-"??_);_(@_)</c:formatCode>
                <c:ptCount val="66"/>
                <c:pt idx="0">
                  <c:v>5.2211338008364256</c:v>
                </c:pt>
                <c:pt idx="1">
                  <c:v>5.2211338008364256</c:v>
                </c:pt>
                <c:pt idx="2">
                  <c:v>3.8211338008364248</c:v>
                </c:pt>
                <c:pt idx="3">
                  <c:v>3.4211338008364254</c:v>
                </c:pt>
                <c:pt idx="4">
                  <c:v>7.9211338008364249</c:v>
                </c:pt>
                <c:pt idx="5">
                  <c:v>8.6211338008364251</c:v>
                </c:pt>
                <c:pt idx="6">
                  <c:v>11.721133800836425</c:v>
                </c:pt>
                <c:pt idx="7">
                  <c:v>11.921133800836424</c:v>
                </c:pt>
                <c:pt idx="8">
                  <c:v>16.421133800836426</c:v>
                </c:pt>
                <c:pt idx="9">
                  <c:v>16.121133800836425</c:v>
                </c:pt>
                <c:pt idx="10">
                  <c:v>15.121133800836425</c:v>
                </c:pt>
                <c:pt idx="11">
                  <c:v>16.521133800836427</c:v>
                </c:pt>
                <c:pt idx="12">
                  <c:v>17.521133800836427</c:v>
                </c:pt>
                <c:pt idx="13">
                  <c:v>14.321133800836424</c:v>
                </c:pt>
                <c:pt idx="14">
                  <c:v>17.021133800836427</c:v>
                </c:pt>
                <c:pt idx="15">
                  <c:v>16.021133800836427</c:v>
                </c:pt>
                <c:pt idx="16">
                  <c:v>13.321133800836424</c:v>
                </c:pt>
                <c:pt idx="17">
                  <c:v>15.421133800836424</c:v>
                </c:pt>
                <c:pt idx="18">
                  <c:v>17.553938547232629</c:v>
                </c:pt>
                <c:pt idx="19">
                  <c:v>17.768859032395607</c:v>
                </c:pt>
                <c:pt idx="20">
                  <c:v>16.843307236621275</c:v>
                </c:pt>
                <c:pt idx="21">
                  <c:v>17.616561584309313</c:v>
                </c:pt>
                <c:pt idx="22">
                  <c:v>15.975396213406391</c:v>
                </c:pt>
                <c:pt idx="23">
                  <c:v>17.927195616478123</c:v>
                </c:pt>
                <c:pt idx="24">
                  <c:v>18.493828414874219</c:v>
                </c:pt>
                <c:pt idx="25">
                  <c:v>18.799896580816647</c:v>
                </c:pt>
                <c:pt idx="26">
                  <c:v>18.343647431303353</c:v>
                </c:pt>
                <c:pt idx="27">
                  <c:v>19.345265850804221</c:v>
                </c:pt>
                <c:pt idx="28">
                  <c:v>19.246537725322277</c:v>
                </c:pt>
                <c:pt idx="29">
                  <c:v>16.606867396648855</c:v>
                </c:pt>
                <c:pt idx="30">
                  <c:v>19.41425007484283</c:v>
                </c:pt>
                <c:pt idx="31">
                  <c:v>16.229284865418986</c:v>
                </c:pt>
                <c:pt idx="32">
                  <c:v>15.196623454382163</c:v>
                </c:pt>
                <c:pt idx="33">
                  <c:v>16.139194963304334</c:v>
                </c:pt>
                <c:pt idx="34">
                  <c:v>16.700132449129555</c:v>
                </c:pt>
                <c:pt idx="35">
                  <c:v>17.288407952390891</c:v>
                </c:pt>
                <c:pt idx="36">
                  <c:v>15.611260162749138</c:v>
                </c:pt>
                <c:pt idx="37">
                  <c:v>15.228625486478395</c:v>
                </c:pt>
                <c:pt idx="38">
                  <c:v>13.392625486478394</c:v>
                </c:pt>
                <c:pt idx="39">
                  <c:v>14.384682167448357</c:v>
                </c:pt>
                <c:pt idx="42" formatCode="_(* #,##0.00_);_(* \(#,##0.00\);_(* &quot;-&quot;??_);_(@_)">
                  <c:v>10.76024</c:v>
                </c:pt>
                <c:pt idx="43" formatCode="_(* #,##0.00_);_(* \(#,##0.00\);_(* &quot;-&quot;??_);_(@_)">
                  <c:v>10.305720000000001</c:v>
                </c:pt>
                <c:pt idx="44" formatCode="_(* #,##0.00_);_(* \(#,##0.00\);_(* &quot;-&quot;??_);_(@_)">
                  <c:v>9.8572229999999994</c:v>
                </c:pt>
                <c:pt idx="45" formatCode="_(* #,##0.00_);_(* \(#,##0.00\);_(* &quot;-&quot;??_);_(@_)">
                  <c:v>10.124639999999999</c:v>
                </c:pt>
                <c:pt idx="46" formatCode="_(* #,##0.00_);_(* \(#,##0.00\);_(* &quot;-&quot;??_);_(@_)">
                  <c:v>10.865819999999999</c:v>
                </c:pt>
                <c:pt idx="47" formatCode="_(* #,##0.00_);_(* \(#,##0.00\);_(* &quot;-&quot;??_);_(@_)">
                  <c:v>10.76103</c:v>
                </c:pt>
                <c:pt idx="48" formatCode="_(* #,##0.00_);_(* \(#,##0.00\);_(* &quot;-&quot;??_);_(@_)">
                  <c:v>10.389200000000001</c:v>
                </c:pt>
                <c:pt idx="49" formatCode="_(* #,##0.00_);_(* \(#,##0.00\);_(* &quot;-&quot;??_);_(@_)">
                  <c:v>10.29795</c:v>
                </c:pt>
                <c:pt idx="50" formatCode="_(* #,##0.00_);_(* \(#,##0.00\);_(* &quot;-&quot;??_);_(@_)">
                  <c:v>10.521800000000001</c:v>
                </c:pt>
                <c:pt idx="51" formatCode="_(* #,##0.00_);_(* \(#,##0.00\);_(* &quot;-&quot;??_);_(@_)">
                  <c:v>10.365959999999999</c:v>
                </c:pt>
                <c:pt idx="52" formatCode="_(* #,##0.00_);_(* \(#,##0.00\);_(* &quot;-&quot;??_);_(@_)">
                  <c:v>10.000069999999999</c:v>
                </c:pt>
                <c:pt idx="53" formatCode="_(* #,##0.00_);_(* \(#,##0.00\);_(* &quot;-&quot;??_);_(@_)">
                  <c:v>9.8770399999999992</c:v>
                </c:pt>
                <c:pt idx="54" formatCode="_(* #,##0.00_);_(* \(#,##0.00\);_(* &quot;-&quot;??_);_(@_)">
                  <c:v>9.9690720000000006</c:v>
                </c:pt>
                <c:pt idx="55" formatCode="_(* #,##0.00_);_(* \(#,##0.00\);_(* &quot;-&quot;??_);_(@_)">
                  <c:v>9.904636</c:v>
                </c:pt>
                <c:pt idx="56" formatCode="_(* #,##0.00_);_(* \(#,##0.00\);_(* &quot;-&quot;??_);_(@_)">
                  <c:v>9.4332750000000001</c:v>
                </c:pt>
                <c:pt idx="57" formatCode="_(* #,##0.00_);_(* \(#,##0.00\);_(* &quot;-&quot;??_);_(@_)">
                  <c:v>9.3799089999999996</c:v>
                </c:pt>
                <c:pt idx="58" formatCode="_(* #,##0.00_);_(* \(#,##0.00\);_(* &quot;-&quot;??_);_(@_)">
                  <c:v>9.6293740000000003</c:v>
                </c:pt>
                <c:pt idx="59" formatCode="_(* #,##0.00_);_(* \(#,##0.00\);_(* &quot;-&quot;??_);_(@_)">
                  <c:v>9.5342219999999998</c:v>
                </c:pt>
                <c:pt idx="60" formatCode="_(* #,##0.00_);_(* \(#,##0.00\);_(* &quot;-&quot;??_);_(@_)">
                  <c:v>9.1216550000000005</c:v>
                </c:pt>
                <c:pt idx="61" formatCode="_(* #,##0.00_);_(* \(#,##0.00\);_(* &quot;-&quot;??_);_(@_)">
                  <c:v>8.9798120000000008</c:v>
                </c:pt>
                <c:pt idx="62" formatCode="_(* #,##0.00_);_(* \(#,##0.00\);_(* &quot;-&quot;??_);_(@_)">
                  <c:v>9.2141559999999991</c:v>
                </c:pt>
                <c:pt idx="63" formatCode="_(* #,##0.00_);_(* \(#,##0.00\);_(* &quot;-&quot;??_);_(@_)">
                  <c:v>9.0053570000000001</c:v>
                </c:pt>
                <c:pt idx="64" formatCode="_(* #,##0.00_);_(* \(#,##0.00\);_(* &quot;-&quot;??_);_(@_)">
                  <c:v>8.4992870000000007</c:v>
                </c:pt>
                <c:pt idx="65" formatCode="_(* #,##0.00_);_(* \(#,##0.00\);_(* &quot;-&quot;??_);_(@_)">
                  <c:v>8.9473369999999992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A0-49C9-8778-9AA71F770549}"/>
            </c:ext>
          </c:extLst>
        </c:ser>
        <c:ser>
          <c:idx val="0"/>
          <c:order val="1"/>
          <c:tx>
            <c:strRef>
              <c:f>Sheet1!$A$43</c:f>
              <c:strCache>
                <c:ptCount val="1"/>
                <c:pt idx="0">
                  <c:v>WA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Sheet1!$B$43:$BO$43</c:f>
              <c:numCache>
                <c:formatCode>_(* #,##0_);_(* \(#,##0\);_(* "-"??_);_(@_)</c:formatCode>
                <c:ptCount val="66"/>
                <c:pt idx="0">
                  <c:v>7.6999999999999993</c:v>
                </c:pt>
                <c:pt idx="1">
                  <c:v>7.5</c:v>
                </c:pt>
                <c:pt idx="2">
                  <c:v>5.8</c:v>
                </c:pt>
                <c:pt idx="3">
                  <c:v>6.5</c:v>
                </c:pt>
                <c:pt idx="4">
                  <c:v>6.9</c:v>
                </c:pt>
                <c:pt idx="5">
                  <c:v>7.9</c:v>
                </c:pt>
                <c:pt idx="6">
                  <c:v>5.0999999999999996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</c:v>
                </c:pt>
                <c:pt idx="10">
                  <c:v>7.4</c:v>
                </c:pt>
                <c:pt idx="11">
                  <c:v>7.8999999999999995</c:v>
                </c:pt>
                <c:pt idx="12">
                  <c:v>10.1</c:v>
                </c:pt>
                <c:pt idx="13">
                  <c:v>10.1</c:v>
                </c:pt>
                <c:pt idx="14">
                  <c:v>11.8</c:v>
                </c:pt>
                <c:pt idx="15">
                  <c:v>8.3000000000000007</c:v>
                </c:pt>
                <c:pt idx="16">
                  <c:v>10.7</c:v>
                </c:pt>
                <c:pt idx="17">
                  <c:v>8.9</c:v>
                </c:pt>
                <c:pt idx="18">
                  <c:v>11.7</c:v>
                </c:pt>
                <c:pt idx="19">
                  <c:v>10.700000000000001</c:v>
                </c:pt>
                <c:pt idx="20">
                  <c:v>14</c:v>
                </c:pt>
                <c:pt idx="21">
                  <c:v>14</c:v>
                </c:pt>
                <c:pt idx="22">
                  <c:v>11.5</c:v>
                </c:pt>
                <c:pt idx="23">
                  <c:v>14</c:v>
                </c:pt>
                <c:pt idx="24">
                  <c:v>14</c:v>
                </c:pt>
                <c:pt idx="25">
                  <c:v>14.1</c:v>
                </c:pt>
                <c:pt idx="26">
                  <c:v>9.5</c:v>
                </c:pt>
                <c:pt idx="27">
                  <c:v>11.799999999999999</c:v>
                </c:pt>
                <c:pt idx="28">
                  <c:v>12.799999999999999</c:v>
                </c:pt>
                <c:pt idx="29">
                  <c:v>12.6</c:v>
                </c:pt>
                <c:pt idx="30">
                  <c:v>13</c:v>
                </c:pt>
                <c:pt idx="31">
                  <c:v>7.3000000000000007</c:v>
                </c:pt>
                <c:pt idx="32">
                  <c:v>6.1</c:v>
                </c:pt>
                <c:pt idx="33">
                  <c:v>11.7</c:v>
                </c:pt>
                <c:pt idx="34">
                  <c:v>11.7</c:v>
                </c:pt>
                <c:pt idx="35">
                  <c:v>10.823</c:v>
                </c:pt>
                <c:pt idx="36">
                  <c:v>9.532</c:v>
                </c:pt>
                <c:pt idx="37">
                  <c:v>10.381</c:v>
                </c:pt>
                <c:pt idx="38">
                  <c:v>9.5</c:v>
                </c:pt>
                <c:pt idx="39">
                  <c:v>12.6</c:v>
                </c:pt>
                <c:pt idx="42" formatCode="_(* #,##0.00_);_(* \(#,##0.00\);_(* &quot;-&quot;??_);_(@_)">
                  <c:v>8.8220729999999996</c:v>
                </c:pt>
                <c:pt idx="43" formatCode="_(* #,##0.00_);_(* \(#,##0.00\);_(* &quot;-&quot;??_);_(@_)">
                  <c:v>8.0840630000000004</c:v>
                </c:pt>
                <c:pt idx="44" formatCode="_(* #,##0.00_);_(* \(#,##0.00\);_(* &quot;-&quot;??_);_(@_)">
                  <c:v>7.9021619999999997</c:v>
                </c:pt>
                <c:pt idx="45" formatCode="_(* #,##0.00_);_(* \(#,##0.00\);_(* &quot;-&quot;??_);_(@_)">
                  <c:v>7.150398</c:v>
                </c:pt>
                <c:pt idx="46" formatCode="_(* #,##0.00_);_(* \(#,##0.00\);_(* &quot;-&quot;??_);_(@_)">
                  <c:v>4.2496739999999997</c:v>
                </c:pt>
                <c:pt idx="47" formatCode="_(* #,##0.00_);_(* \(#,##0.00\);_(* &quot;-&quot;??_);_(@_)">
                  <c:v>4.2725309999999999</c:v>
                </c:pt>
                <c:pt idx="48" formatCode="_(* #,##0.00_);_(* \(#,##0.00\);_(* &quot;-&quot;??_);_(@_)">
                  <c:v>3.9347560000000001</c:v>
                </c:pt>
                <c:pt idx="49" formatCode="_(* #,##0.00_);_(* \(#,##0.00\);_(* &quot;-&quot;??_);_(@_)">
                  <c:v>3.6684589999999999</c:v>
                </c:pt>
                <c:pt idx="50" formatCode="_(* #,##0.00_);_(* \(#,##0.00\);_(* &quot;-&quot;??_);_(@_)">
                  <c:v>3.3919540000000001</c:v>
                </c:pt>
                <c:pt idx="51" formatCode="_(* #,##0.00_);_(* \(#,##0.00\);_(* &quot;-&quot;??_);_(@_)">
                  <c:v>3.1799219999999999</c:v>
                </c:pt>
                <c:pt idx="52" formatCode="_(* #,##0.00_);_(* \(#,##0.00\);_(* &quot;-&quot;??_);_(@_)">
                  <c:v>2.9765480000000002</c:v>
                </c:pt>
                <c:pt idx="53" formatCode="_(* #,##0.00_);_(* \(#,##0.00\);_(* &quot;-&quot;??_);_(@_)">
                  <c:v>2.9115790000000001</c:v>
                </c:pt>
                <c:pt idx="54" formatCode="_(* #,##0.00_);_(* \(#,##0.00\);_(* &quot;-&quot;??_);_(@_)">
                  <c:v>2.6164499999999999</c:v>
                </c:pt>
                <c:pt idx="55" formatCode="_(* #,##0.00_);_(* \(#,##0.00\);_(* &quot;-&quot;??_);_(@_)">
                  <c:v>2.5235799999999999</c:v>
                </c:pt>
                <c:pt idx="56" formatCode="_(* #,##0.00_);_(* \(#,##0.00\);_(* &quot;-&quot;??_);_(@_)">
                  <c:v>2.5233379999999999</c:v>
                </c:pt>
                <c:pt idx="57" formatCode="_(* #,##0.00_);_(* \(#,##0.00\);_(* &quot;-&quot;??_);_(@_)">
                  <c:v>2.3438669999999999</c:v>
                </c:pt>
                <c:pt idx="58" formatCode="_(* #,##0.00_);_(* \(#,##0.00\);_(* &quot;-&quot;??_);_(@_)">
                  <c:v>2.3983210000000001</c:v>
                </c:pt>
                <c:pt idx="59" formatCode="_(* #,##0.00_);_(* \(#,##0.00\);_(* &quot;-&quot;??_);_(@_)">
                  <c:v>2.3208489999999999</c:v>
                </c:pt>
                <c:pt idx="60" formatCode="_(* #,##0.00_);_(* \(#,##0.00\);_(* &quot;-&quot;??_);_(@_)">
                  <c:v>2.1180439999999998</c:v>
                </c:pt>
                <c:pt idx="61" formatCode="_(* #,##0.00_);_(* \(#,##0.00\);_(* &quot;-&quot;??_);_(@_)">
                  <c:v>2.1511110000000002</c:v>
                </c:pt>
                <c:pt idx="62" formatCode="_(* #,##0.00_);_(* \(#,##0.00\);_(* &quot;-&quot;??_);_(@_)">
                  <c:v>2.1851020000000001</c:v>
                </c:pt>
                <c:pt idx="63" formatCode="_(* #,##0.00_);_(* \(#,##0.00\);_(* &quot;-&quot;??_);_(@_)">
                  <c:v>1.953722</c:v>
                </c:pt>
                <c:pt idx="64" formatCode="_(* #,##0.00_);_(* \(#,##0.00\);_(* &quot;-&quot;??_);_(@_)">
                  <c:v>2.356258</c:v>
                </c:pt>
                <c:pt idx="65" formatCode="_(* #,##0.00_);_(* \(#,##0.00\);_(* &quot;-&quot;??_);_(@_)">
                  <c:v>2.0534509999999999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A0-49C9-8778-9AA71F770549}"/>
            </c:ext>
          </c:extLst>
        </c:ser>
        <c:ser>
          <c:idx val="3"/>
          <c:order val="2"/>
          <c:tx>
            <c:strRef>
              <c:f>Sheet1!$A$41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Sheet1!$B$41:$BO$41</c:f>
              <c:numCache>
                <c:formatCode>_(* #,##0_);_(* \(#,##0\);_(* "-"??_);_(@_)</c:formatCode>
                <c:ptCount val="66"/>
                <c:pt idx="0">
                  <c:v>0.7</c:v>
                </c:pt>
                <c:pt idx="1">
                  <c:v>1.9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0.7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1.7000000000000002</c:v>
                </c:pt>
                <c:pt idx="11">
                  <c:v>3.5</c:v>
                </c:pt>
                <c:pt idx="12">
                  <c:v>4.4000000000000004</c:v>
                </c:pt>
                <c:pt idx="13">
                  <c:v>4.2</c:v>
                </c:pt>
                <c:pt idx="14">
                  <c:v>5.3</c:v>
                </c:pt>
                <c:pt idx="15">
                  <c:v>2.6</c:v>
                </c:pt>
                <c:pt idx="16">
                  <c:v>3.0999999999999996</c:v>
                </c:pt>
                <c:pt idx="17">
                  <c:v>2.7</c:v>
                </c:pt>
                <c:pt idx="18">
                  <c:v>6.1999999999999993</c:v>
                </c:pt>
                <c:pt idx="19">
                  <c:v>6.3000000000000007</c:v>
                </c:pt>
                <c:pt idx="20">
                  <c:v>7.4</c:v>
                </c:pt>
                <c:pt idx="21">
                  <c:v>8.6999999999999993</c:v>
                </c:pt>
                <c:pt idx="22">
                  <c:v>6.5</c:v>
                </c:pt>
                <c:pt idx="23">
                  <c:v>8.1</c:v>
                </c:pt>
                <c:pt idx="24">
                  <c:v>8.1</c:v>
                </c:pt>
                <c:pt idx="25">
                  <c:v>8.1</c:v>
                </c:pt>
                <c:pt idx="26">
                  <c:v>6.3999999999999995</c:v>
                </c:pt>
                <c:pt idx="27">
                  <c:v>9.6999999999999993</c:v>
                </c:pt>
                <c:pt idx="28">
                  <c:v>10.1</c:v>
                </c:pt>
                <c:pt idx="29">
                  <c:v>8.8000000000000007</c:v>
                </c:pt>
                <c:pt idx="30">
                  <c:v>9.6999999999999993</c:v>
                </c:pt>
                <c:pt idx="31">
                  <c:v>6.4</c:v>
                </c:pt>
                <c:pt idx="32">
                  <c:v>6.9</c:v>
                </c:pt>
                <c:pt idx="33">
                  <c:v>9</c:v>
                </c:pt>
                <c:pt idx="34">
                  <c:v>7.9</c:v>
                </c:pt>
                <c:pt idx="35">
                  <c:v>8.5640000000000001</c:v>
                </c:pt>
                <c:pt idx="36">
                  <c:v>7.7679999999999998</c:v>
                </c:pt>
                <c:pt idx="37">
                  <c:v>7.5170000000000003</c:v>
                </c:pt>
                <c:pt idx="38">
                  <c:v>8.5</c:v>
                </c:pt>
                <c:pt idx="39">
                  <c:v>11</c:v>
                </c:pt>
                <c:pt idx="42" formatCode="_(* #,##0.00_);_(* \(#,##0.00\);_(* &quot;-&quot;??_);_(@_)">
                  <c:v>6.7852180000000004</c:v>
                </c:pt>
                <c:pt idx="43" formatCode="_(* #,##0.00_);_(* \(#,##0.00\);_(* &quot;-&quot;??_);_(@_)">
                  <c:v>6.6731860000000003</c:v>
                </c:pt>
                <c:pt idx="44" formatCode="_(* #,##0.00_);_(* \(#,##0.00\);_(* &quot;-&quot;??_);_(@_)">
                  <c:v>6.3245630000000004</c:v>
                </c:pt>
                <c:pt idx="45" formatCode="_(* #,##0.00_);_(* \(#,##0.00\);_(* &quot;-&quot;??_);_(@_)">
                  <c:v>5.7980039999999997</c:v>
                </c:pt>
                <c:pt idx="46" formatCode="_(* #,##0.00_);_(* \(#,##0.00\);_(* &quot;-&quot;??_);_(@_)">
                  <c:v>5.9846959999999996</c:v>
                </c:pt>
                <c:pt idx="47" formatCode="_(* #,##0.00_);_(* \(#,##0.00\);_(* &quot;-&quot;??_);_(@_)">
                  <c:v>5.759417</c:v>
                </c:pt>
                <c:pt idx="48" formatCode="_(* #,##0.00_);_(* \(#,##0.00\);_(* &quot;-&quot;??_);_(@_)">
                  <c:v>5.5384880000000001</c:v>
                </c:pt>
                <c:pt idx="49" formatCode="_(* #,##0.00_);_(* \(#,##0.00\);_(* &quot;-&quot;??_);_(@_)">
                  <c:v>5.2508280000000003</c:v>
                </c:pt>
                <c:pt idx="50" formatCode="_(* #,##0.00_);_(* \(#,##0.00\);_(* &quot;-&quot;??_);_(@_)">
                  <c:v>4.9319660000000001</c:v>
                </c:pt>
                <c:pt idx="51" formatCode="_(* #,##0.00_);_(* \(#,##0.00\);_(* &quot;-&quot;??_);_(@_)">
                  <c:v>4.5775740000000003</c:v>
                </c:pt>
                <c:pt idx="52" formatCode="_(* #,##0.00_);_(* \(#,##0.00\);_(* &quot;-&quot;??_);_(@_)">
                  <c:v>4.3117640000000002</c:v>
                </c:pt>
                <c:pt idx="53" formatCode="_(* #,##0.00_);_(* \(#,##0.00\);_(* &quot;-&quot;??_);_(@_)">
                  <c:v>4.2222229999999996</c:v>
                </c:pt>
                <c:pt idx="54" formatCode="_(* #,##0.00_);_(* \(#,##0.00\);_(* &quot;-&quot;??_);_(@_)">
                  <c:v>3.8216320000000001</c:v>
                </c:pt>
                <c:pt idx="55" formatCode="_(* #,##0.00_);_(* \(#,##0.00\);_(* &quot;-&quot;??_);_(@_)">
                  <c:v>3.584022</c:v>
                </c:pt>
                <c:pt idx="56" formatCode="_(* #,##0.00_);_(* \(#,##0.00\);_(* &quot;-&quot;??_);_(@_)">
                  <c:v>3.5153310000000002</c:v>
                </c:pt>
                <c:pt idx="57" formatCode="_(* #,##0.00_);_(* \(#,##0.00\);_(* &quot;-&quot;??_);_(@_)">
                  <c:v>3.2853949999999998</c:v>
                </c:pt>
                <c:pt idx="58" formatCode="_(* #,##0.00_);_(* \(#,##0.00\);_(* &quot;-&quot;??_);_(@_)">
                  <c:v>3.248014</c:v>
                </c:pt>
                <c:pt idx="59" formatCode="_(* #,##0.00_);_(* \(#,##0.00\);_(* &quot;-&quot;??_);_(@_)">
                  <c:v>3.1017960000000002</c:v>
                </c:pt>
                <c:pt idx="60" formatCode="_(* #,##0.00_);_(* \(#,##0.00\);_(* &quot;-&quot;??_);_(@_)">
                  <c:v>2.8313760000000001</c:v>
                </c:pt>
                <c:pt idx="61" formatCode="_(* #,##0.00_);_(* \(#,##0.00\);_(* &quot;-&quot;??_);_(@_)">
                  <c:v>2.74553</c:v>
                </c:pt>
                <c:pt idx="62" formatCode="_(* #,##0.00_);_(* \(#,##0.00\);_(* &quot;-&quot;??_);_(@_)">
                  <c:v>2.7974649999999999</c:v>
                </c:pt>
                <c:pt idx="63" formatCode="_(* #,##0.00_);_(* \(#,##0.00\);_(* &quot;-&quot;??_);_(@_)">
                  <c:v>2.3607300000000002</c:v>
                </c:pt>
                <c:pt idx="64" formatCode="_(* #,##0.00_);_(* \(#,##0.00\);_(* &quot;-&quot;??_);_(@_)">
                  <c:v>2.9257930000000001</c:v>
                </c:pt>
                <c:pt idx="65" formatCode="_(* #,##0.00_);_(* \(#,##0.00\);_(* &quot;-&quot;??_);_(@_)">
                  <c:v>2.4384169999999998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A0-49C9-8778-9AA71F770549}"/>
            </c:ext>
          </c:extLst>
        </c:ser>
        <c:ser>
          <c:idx val="1"/>
          <c:order val="3"/>
          <c:tx>
            <c:strRef>
              <c:f>Sheet1!$A$37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Sheet1!$B$1:$BO$1</c:f>
              <c:numCache>
                <c:formatCode>General</c:formatCode>
                <c:ptCount val="6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</c:numCache>
            </c:numRef>
          </c:cat>
          <c:val>
            <c:numRef>
              <c:f>Sheet1!$B$37:$BO$37</c:f>
              <c:numCache>
                <c:formatCode>_(* #,##0_);_(* \(#,##0\);_(* "-"??_);_(@_)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0.6</c:v>
                </c:pt>
                <c:pt idx="22">
                  <c:v>0.1</c:v>
                </c:pt>
                <c:pt idx="23">
                  <c:v>0.5</c:v>
                </c:pt>
                <c:pt idx="24">
                  <c:v>0.6</c:v>
                </c:pt>
                <c:pt idx="25">
                  <c:v>0.6</c:v>
                </c:pt>
                <c:pt idx="26">
                  <c:v>0.5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0.4</c:v>
                </c:pt>
                <c:pt idx="32">
                  <c:v>0.7</c:v>
                </c:pt>
                <c:pt idx="33">
                  <c:v>1.3</c:v>
                </c:pt>
                <c:pt idx="34">
                  <c:v>1</c:v>
                </c:pt>
                <c:pt idx="35">
                  <c:v>1.49</c:v>
                </c:pt>
                <c:pt idx="36">
                  <c:v>1.254</c:v>
                </c:pt>
                <c:pt idx="37">
                  <c:v>1.1319999999999999</c:v>
                </c:pt>
                <c:pt idx="38">
                  <c:v>1.3</c:v>
                </c:pt>
                <c:pt idx="39">
                  <c:v>1.4</c:v>
                </c:pt>
                <c:pt idx="42" formatCode="_(* #,##0.00_);_(* \(#,##0.00\);_(* &quot;-&quot;??_);_(@_)">
                  <c:v>1.428326</c:v>
                </c:pt>
                <c:pt idx="43" formatCode="_(* #,##0.00_);_(* \(#,##0.00\);_(* &quot;-&quot;??_);_(@_)">
                  <c:v>1.551164</c:v>
                </c:pt>
                <c:pt idx="44" formatCode="_(* #,##0.00_);_(* \(#,##0.00\);_(* &quot;-&quot;??_);_(@_)">
                  <c:v>1.5341739999999999</c:v>
                </c:pt>
                <c:pt idx="45" formatCode="_(* #,##0.00_);_(* \(#,##0.00\);_(* &quot;-&quot;??_);_(@_)">
                  <c:v>1.362627</c:v>
                </c:pt>
                <c:pt idx="46" formatCode="_(* #,##0.00_);_(* \(#,##0.00\);_(* &quot;-&quot;??_);_(@_)">
                  <c:v>1.4693419999999999</c:v>
                </c:pt>
                <c:pt idx="47" formatCode="_(* #,##0.00_);_(* \(#,##0.00\);_(* &quot;-&quot;??_);_(@_)">
                  <c:v>1.3919779999999999</c:v>
                </c:pt>
                <c:pt idx="48" formatCode="_(* #,##0.00_);_(* \(#,##0.00\);_(* &quot;-&quot;??_);_(@_)">
                  <c:v>1.479373</c:v>
                </c:pt>
                <c:pt idx="49" formatCode="_(* #,##0.00_);_(* \(#,##0.00\);_(* &quot;-&quot;??_);_(@_)">
                  <c:v>1.389276</c:v>
                </c:pt>
                <c:pt idx="50" formatCode="_(* #,##0.00_);_(* \(#,##0.00\);_(* &quot;-&quot;??_);_(@_)">
                  <c:v>1.3070850000000001</c:v>
                </c:pt>
                <c:pt idx="51" formatCode="_(* #,##0.00_);_(* \(#,##0.00\);_(* &quot;-&quot;??_);_(@_)">
                  <c:v>1.318668</c:v>
                </c:pt>
                <c:pt idx="52" formatCode="_(* #,##0.00_);_(* \(#,##0.00\);_(* &quot;-&quot;??_);_(@_)">
                  <c:v>1.2728139999999999</c:v>
                </c:pt>
                <c:pt idx="53" formatCode="_(* #,##0.00_);_(* \(#,##0.00\);_(* &quot;-&quot;??_);_(@_)">
                  <c:v>1.2634669999999999</c:v>
                </c:pt>
                <c:pt idx="54" formatCode="_(* #,##0.00_);_(* \(#,##0.00\);_(* &quot;-&quot;??_);_(@_)">
                  <c:v>1.204639</c:v>
                </c:pt>
                <c:pt idx="55" formatCode="_(* #,##0.00_);_(* \(#,##0.00\);_(* &quot;-&quot;??_);_(@_)">
                  <c:v>1.204167</c:v>
                </c:pt>
                <c:pt idx="56" formatCode="_(* #,##0.00_);_(* \(#,##0.00\);_(* &quot;-&quot;??_);_(@_)">
                  <c:v>1.2630410000000001</c:v>
                </c:pt>
                <c:pt idx="57" formatCode="_(* #,##0.00_);_(* \(#,##0.00\);_(* &quot;-&quot;??_);_(@_)">
                  <c:v>1.214745</c:v>
                </c:pt>
                <c:pt idx="58" formatCode="_(* #,##0.00_);_(* \(#,##0.00\);_(* &quot;-&quot;??_);_(@_)">
                  <c:v>1.4095009999999999</c:v>
                </c:pt>
                <c:pt idx="59" formatCode="_(* #,##0.00_);_(* \(#,##0.00\);_(* &quot;-&quot;??_);_(@_)">
                  <c:v>1.416777</c:v>
                </c:pt>
                <c:pt idx="60" formatCode="_(* #,##0.00_);_(* \(#,##0.00\);_(* &quot;-&quot;??_);_(@_)">
                  <c:v>1.509485</c:v>
                </c:pt>
                <c:pt idx="61" formatCode="_(* #,##0.00_);_(* \(#,##0.00\);_(* &quot;-&quot;??_);_(@_)">
                  <c:v>1.5488029999999999</c:v>
                </c:pt>
                <c:pt idx="62" formatCode="_(* #,##0.00_);_(* \(#,##0.00\);_(* &quot;-&quot;??_);_(@_)">
                  <c:v>1.7070339999999999</c:v>
                </c:pt>
                <c:pt idx="63" formatCode="_(* #,##0.00_);_(* \(#,##0.00\);_(* &quot;-&quot;??_);_(@_)">
                  <c:v>1.772057</c:v>
                </c:pt>
                <c:pt idx="64" formatCode="_(* #,##0.00_);_(* \(#,##0.00\);_(* &quot;-&quot;??_);_(@_)">
                  <c:v>1.8764160000000001</c:v>
                </c:pt>
                <c:pt idx="65" formatCode="_(* #,##0.00_);_(* \(#,##0.00\);_(* &quot;-&quot;??_);_(@_)">
                  <c:v>1.8387169999999999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A0-49C9-8778-9AA71F770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0640528"/>
        <c:axId val="510641072"/>
      </c:barChart>
      <c:catAx>
        <c:axId val="51064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0641072"/>
        <c:crosses val="autoZero"/>
        <c:auto val="1"/>
        <c:lblAlgn val="ctr"/>
        <c:lblOffset val="100"/>
        <c:noMultiLvlLbl val="0"/>
      </c:catAx>
      <c:valAx>
        <c:axId val="5106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8220811593263549E-2"/>
              <c:y val="0.28942913711821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06405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3192846571820549"/>
          <c:y val="6.4602951840562403E-2"/>
          <c:w val="0.22167292537619773"/>
          <c:h val="5.724369782096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161930</xdr:colOff>
      <xdr:row>46</xdr:row>
      <xdr:rowOff>80961</xdr:rowOff>
    </xdr:from>
    <xdr:to>
      <xdr:col>12</xdr:col>
      <xdr:colOff>171450</xdr:colOff>
      <xdr:row>74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76</xdr:row>
      <xdr:rowOff>76200</xdr:rowOff>
    </xdr:from>
    <xdr:to>
      <xdr:col>14</xdr:col>
      <xdr:colOff>504825</xdr:colOff>
      <xdr:row>101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695331</xdr:colOff>
      <xdr:row>47</xdr:row>
      <xdr:rowOff>61912</xdr:rowOff>
    </xdr:from>
    <xdr:to>
      <xdr:col>20</xdr:col>
      <xdr:colOff>66675</xdr:colOff>
      <xdr:row>69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70</xdr:row>
      <xdr:rowOff>0</xdr:rowOff>
    </xdr:from>
    <xdr:to>
      <xdr:col>22</xdr:col>
      <xdr:colOff>762000</xdr:colOff>
      <xdr:row>93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86"/>
  <sheetViews>
    <sheetView tabSelected="1" workbookViewId="0">
      <pane xSplit="1" ySplit="1" topLeftCell="H68" activePane="bottomRight" state="frozen"/>
      <selection pane="topRight" activeCell="B1" sqref="B1"/>
      <selection pane="bottomLeft" activeCell="A2" sqref="A2"/>
      <selection pane="bottomRight" activeCell="M58" sqref="M58"/>
    </sheetView>
  </sheetViews>
  <sheetFormatPr defaultRowHeight="12.75" x14ac:dyDescent="0.2"/>
  <cols>
    <col min="1" max="1" width="19.42578125" bestFit="1" customWidth="1"/>
    <col min="2" max="41" width="12.28515625" bestFit="1" customWidth="1"/>
    <col min="42" max="42" width="17.5703125" customWidth="1"/>
    <col min="43" max="61" width="12.28515625" bestFit="1" customWidth="1"/>
    <col min="62" max="67" width="12.7109375" bestFit="1" customWidth="1"/>
  </cols>
  <sheetData>
    <row r="1" spans="1:67" s="14" customFormat="1" x14ac:dyDescent="0.2">
      <c r="B1" s="14">
        <v>1980</v>
      </c>
      <c r="C1" s="14">
        <v>1981</v>
      </c>
      <c r="D1" s="14">
        <v>1982</v>
      </c>
      <c r="E1" s="14">
        <v>1983</v>
      </c>
      <c r="F1" s="14">
        <v>1984</v>
      </c>
      <c r="G1" s="14">
        <v>1985</v>
      </c>
      <c r="H1" s="14">
        <v>1986</v>
      </c>
      <c r="I1" s="14">
        <v>1987</v>
      </c>
      <c r="J1" s="14">
        <v>1988</v>
      </c>
      <c r="K1" s="14">
        <v>1989</v>
      </c>
      <c r="L1" s="14">
        <v>1990</v>
      </c>
      <c r="M1" s="14">
        <v>1991</v>
      </c>
      <c r="N1" s="14">
        <v>1992</v>
      </c>
      <c r="O1" s="14">
        <v>1993</v>
      </c>
      <c r="P1" s="14">
        <v>1994</v>
      </c>
      <c r="Q1" s="14">
        <v>1995</v>
      </c>
      <c r="R1" s="14">
        <v>1996</v>
      </c>
      <c r="S1" s="14">
        <v>1997</v>
      </c>
      <c r="T1" s="14">
        <v>1998</v>
      </c>
      <c r="U1" s="14">
        <v>1999</v>
      </c>
      <c r="V1" s="14">
        <v>2000</v>
      </c>
      <c r="W1" s="14">
        <v>2001</v>
      </c>
      <c r="X1" s="14">
        <v>2002</v>
      </c>
      <c r="Y1" s="14">
        <v>2003</v>
      </c>
      <c r="Z1" s="14">
        <v>2004</v>
      </c>
      <c r="AA1" s="14">
        <v>2005</v>
      </c>
      <c r="AB1" s="14">
        <v>2006</v>
      </c>
      <c r="AC1" s="14">
        <v>2007</v>
      </c>
      <c r="AD1" s="14">
        <v>2008</v>
      </c>
      <c r="AE1" s="14">
        <v>2009</v>
      </c>
      <c r="AF1" s="14">
        <v>2010</v>
      </c>
      <c r="AG1" s="14">
        <v>2011</v>
      </c>
      <c r="AH1" s="14">
        <v>2012</v>
      </c>
      <c r="AI1" s="14">
        <v>2013</v>
      </c>
      <c r="AJ1" s="14">
        <v>2014</v>
      </c>
      <c r="AK1" s="14">
        <v>2015</v>
      </c>
      <c r="AL1" s="14">
        <v>2016</v>
      </c>
      <c r="AM1" s="14">
        <v>2017</v>
      </c>
      <c r="AN1" s="14">
        <v>2018</v>
      </c>
      <c r="AO1" s="14">
        <v>2019</v>
      </c>
      <c r="AP1" s="14">
        <v>2020</v>
      </c>
      <c r="AQ1" s="14">
        <v>2021</v>
      </c>
      <c r="AR1" s="14">
        <v>2022</v>
      </c>
      <c r="AS1" s="14">
        <v>2023</v>
      </c>
      <c r="AT1" s="14">
        <v>2024</v>
      </c>
      <c r="AU1" s="14">
        <v>2025</v>
      </c>
      <c r="AV1" s="14">
        <v>2026</v>
      </c>
      <c r="AW1" s="14">
        <v>2027</v>
      </c>
      <c r="AX1" s="14">
        <v>2028</v>
      </c>
      <c r="AY1" s="14">
        <v>2029</v>
      </c>
      <c r="AZ1" s="14">
        <v>2030</v>
      </c>
      <c r="BA1" s="14">
        <v>2031</v>
      </c>
      <c r="BB1" s="14">
        <v>2032</v>
      </c>
      <c r="BC1" s="14">
        <v>2033</v>
      </c>
      <c r="BD1" s="14">
        <v>2034</v>
      </c>
      <c r="BE1" s="14">
        <v>2035</v>
      </c>
      <c r="BF1" s="14">
        <v>2036</v>
      </c>
      <c r="BG1" s="14">
        <v>2037</v>
      </c>
      <c r="BH1" s="14">
        <v>2038</v>
      </c>
      <c r="BI1" s="14">
        <v>2039</v>
      </c>
      <c r="BJ1" s="14">
        <v>2040</v>
      </c>
      <c r="BK1" s="14">
        <v>2041</v>
      </c>
      <c r="BL1" s="14">
        <v>2042</v>
      </c>
      <c r="BM1" s="14">
        <v>2043</v>
      </c>
      <c r="BN1" s="14">
        <v>2044</v>
      </c>
      <c r="BO1" s="14">
        <v>2045</v>
      </c>
    </row>
    <row r="2" spans="1:67" x14ac:dyDescent="0.2">
      <c r="A2" t="s">
        <v>0</v>
      </c>
      <c r="B2" s="8">
        <v>25.3</v>
      </c>
      <c r="C2" s="8">
        <v>31</v>
      </c>
      <c r="D2" s="8">
        <v>30.599999999999998</v>
      </c>
      <c r="E2" s="8">
        <v>26.4</v>
      </c>
      <c r="F2" s="8">
        <v>28.8</v>
      </c>
      <c r="G2" s="8">
        <v>31</v>
      </c>
      <c r="H2" s="8">
        <v>25.3</v>
      </c>
      <c r="I2" s="8">
        <v>27</v>
      </c>
      <c r="J2" s="8">
        <v>29.4</v>
      </c>
      <c r="K2" s="8">
        <v>34.9</v>
      </c>
      <c r="L2" s="8">
        <v>32.5</v>
      </c>
      <c r="M2" s="8">
        <v>32.799999999999997</v>
      </c>
      <c r="N2" s="8">
        <v>35.400000000000006</v>
      </c>
      <c r="O2" s="8">
        <v>36.6</v>
      </c>
      <c r="P2" s="8">
        <v>38.1</v>
      </c>
      <c r="Q2" s="8">
        <v>32.400000000000006</v>
      </c>
      <c r="R2" s="8">
        <v>32.400000000000006</v>
      </c>
      <c r="S2" s="8">
        <v>35</v>
      </c>
      <c r="T2" s="8">
        <v>37.599999999999994</v>
      </c>
      <c r="U2" s="8">
        <v>39.699999999999996</v>
      </c>
      <c r="V2" s="8">
        <v>44.800000000000004</v>
      </c>
      <c r="W2" s="8">
        <v>46</v>
      </c>
      <c r="X2" s="8">
        <v>45</v>
      </c>
      <c r="Y2" s="8">
        <v>46.1</v>
      </c>
      <c r="Z2" s="8">
        <v>51.6</v>
      </c>
      <c r="AA2" s="8">
        <v>50.8</v>
      </c>
      <c r="AB2" s="8">
        <v>52.8</v>
      </c>
      <c r="AC2" s="8">
        <v>55.2</v>
      </c>
      <c r="AD2" s="8">
        <v>57.6</v>
      </c>
      <c r="AE2" s="8">
        <v>52.400000000000006</v>
      </c>
      <c r="AF2" s="8">
        <v>54.300000000000004</v>
      </c>
      <c r="AG2" s="8">
        <v>52.3</v>
      </c>
      <c r="AH2" s="8">
        <v>51.3</v>
      </c>
      <c r="AI2" s="8">
        <v>54.6</v>
      </c>
      <c r="AJ2" s="8">
        <v>53</v>
      </c>
      <c r="AK2" s="8">
        <v>49.643000000000001</v>
      </c>
      <c r="AL2" s="8">
        <v>44.275000000000006</v>
      </c>
      <c r="AM2" s="15">
        <v>43.790999999999997</v>
      </c>
      <c r="AN2" s="8">
        <v>45.8</v>
      </c>
      <c r="AO2" s="8">
        <v>41.7</v>
      </c>
    </row>
    <row r="3" spans="1:67" x14ac:dyDescent="0.2">
      <c r="A3" t="s">
        <v>1</v>
      </c>
      <c r="B3" s="8">
        <v>61.1</v>
      </c>
      <c r="C3" s="8">
        <v>59.400000000000006</v>
      </c>
      <c r="D3" s="8">
        <v>37.799999999999997</v>
      </c>
      <c r="E3" s="8">
        <v>31.4</v>
      </c>
      <c r="F3" s="8">
        <v>34.199999999999996</v>
      </c>
      <c r="G3" s="8">
        <v>39.6</v>
      </c>
      <c r="H3" s="8">
        <v>27.400000000000002</v>
      </c>
      <c r="I3" s="8">
        <v>37.199999999999996</v>
      </c>
      <c r="J3" s="8">
        <v>36.6</v>
      </c>
      <c r="K3" s="8">
        <v>44.199999999999996</v>
      </c>
      <c r="L3" s="8">
        <v>40.4</v>
      </c>
      <c r="M3" s="8">
        <v>38</v>
      </c>
      <c r="N3" s="8">
        <v>45.5</v>
      </c>
      <c r="O3" s="8">
        <v>42</v>
      </c>
      <c r="P3" s="8">
        <v>49.5</v>
      </c>
      <c r="Q3" s="8">
        <v>37.1</v>
      </c>
      <c r="R3" s="8">
        <v>32.799999999999997</v>
      </c>
      <c r="S3" s="8">
        <v>35.799999999999997</v>
      </c>
      <c r="T3" s="8">
        <v>39.300000000000004</v>
      </c>
      <c r="U3" s="8">
        <v>43.300000000000004</v>
      </c>
      <c r="V3" s="8">
        <v>52.9</v>
      </c>
      <c r="W3" s="8">
        <v>57.8</v>
      </c>
      <c r="X3" s="8">
        <v>43.8</v>
      </c>
      <c r="Y3" s="8">
        <v>42.699999999999996</v>
      </c>
      <c r="Z3" s="8">
        <v>46.300000000000004</v>
      </c>
      <c r="AA3" s="8">
        <v>42</v>
      </c>
      <c r="AB3" s="8">
        <v>46.5</v>
      </c>
      <c r="AC3" s="8">
        <v>50.1</v>
      </c>
      <c r="AD3" s="8">
        <v>50.9</v>
      </c>
      <c r="AE3" s="8">
        <v>47.9</v>
      </c>
      <c r="AF3" s="8">
        <v>43.5</v>
      </c>
      <c r="AG3" s="8">
        <v>36.4</v>
      </c>
      <c r="AH3" s="8">
        <v>47.9</v>
      </c>
      <c r="AI3" s="8">
        <v>45.800000000000004</v>
      </c>
      <c r="AJ3" s="8">
        <v>46.300000000000004</v>
      </c>
      <c r="AK3" s="8">
        <v>44.263999999999996</v>
      </c>
      <c r="AL3" s="8">
        <v>36.571999999999996</v>
      </c>
      <c r="AM3" s="15">
        <v>32.960999999999999</v>
      </c>
      <c r="AN3" s="8">
        <v>37.200000000000003</v>
      </c>
      <c r="AO3" s="8">
        <v>34.5</v>
      </c>
    </row>
    <row r="4" spans="1:67" x14ac:dyDescent="0.2">
      <c r="A4" t="s">
        <v>2</v>
      </c>
      <c r="B4" s="8">
        <v>20.8</v>
      </c>
      <c r="C4" s="8">
        <v>23</v>
      </c>
      <c r="D4" s="8">
        <v>23.700000000000003</v>
      </c>
      <c r="E4" s="8">
        <v>22.6</v>
      </c>
      <c r="F4" s="8">
        <v>25.2</v>
      </c>
      <c r="G4" s="8">
        <v>26.5</v>
      </c>
      <c r="H4" s="8">
        <v>26.2</v>
      </c>
      <c r="I4" s="8">
        <v>26.599999999999998</v>
      </c>
      <c r="J4" s="8">
        <v>28.2</v>
      </c>
      <c r="K4" s="8">
        <v>29.8</v>
      </c>
      <c r="L4" s="8">
        <v>30.9</v>
      </c>
      <c r="M4" s="8">
        <v>30.3</v>
      </c>
      <c r="N4" s="8">
        <v>31.2</v>
      </c>
      <c r="O4" s="8">
        <v>31.8</v>
      </c>
      <c r="P4" s="8">
        <v>33.1</v>
      </c>
      <c r="Q4" s="8">
        <v>32.200000000000003</v>
      </c>
      <c r="R4" s="8">
        <v>33.799999999999997</v>
      </c>
      <c r="S4" s="8">
        <v>34</v>
      </c>
      <c r="T4" s="8">
        <v>35.4</v>
      </c>
      <c r="U4" s="8">
        <v>35.599999999999994</v>
      </c>
      <c r="V4" s="8">
        <v>39.200000000000003</v>
      </c>
      <c r="W4" s="8">
        <v>41.300000000000004</v>
      </c>
      <c r="X4" s="8">
        <v>40.1</v>
      </c>
      <c r="Y4" s="8">
        <v>40.200000000000003</v>
      </c>
      <c r="Z4" s="8">
        <v>40.200000000000003</v>
      </c>
      <c r="AA4" s="8">
        <v>40.6</v>
      </c>
      <c r="AB4" s="8">
        <v>41.5</v>
      </c>
      <c r="AC4" s="8">
        <v>42.900000000000006</v>
      </c>
      <c r="AD4" s="8">
        <v>41</v>
      </c>
      <c r="AE4" s="8">
        <v>38.400000000000006</v>
      </c>
      <c r="AF4" s="8">
        <v>39.9</v>
      </c>
      <c r="AG4" s="8">
        <v>38.800000000000004</v>
      </c>
      <c r="AH4" s="8">
        <v>39</v>
      </c>
      <c r="AI4" s="8">
        <v>38.5</v>
      </c>
      <c r="AJ4" s="8">
        <v>37.599999999999994</v>
      </c>
      <c r="AK4" s="8">
        <v>36.57</v>
      </c>
      <c r="AL4" s="8">
        <v>35.252000000000002</v>
      </c>
      <c r="AM4" s="15">
        <v>35.164999999999999</v>
      </c>
      <c r="AN4" s="8">
        <v>33.1</v>
      </c>
      <c r="AO4" s="8">
        <v>32.200000000000003</v>
      </c>
    </row>
    <row r="5" spans="1:67" x14ac:dyDescent="0.2">
      <c r="A5" t="s">
        <v>3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0.1</v>
      </c>
      <c r="T5" s="8">
        <v>0.1</v>
      </c>
      <c r="U5" s="8">
        <v>0.1</v>
      </c>
      <c r="V5" s="8">
        <v>0.1</v>
      </c>
      <c r="W5" s="8">
        <v>0.6</v>
      </c>
      <c r="X5" s="8">
        <v>0.1</v>
      </c>
      <c r="Y5" s="8">
        <v>0.5</v>
      </c>
      <c r="Z5" s="8">
        <v>0.6</v>
      </c>
      <c r="AA5" s="8">
        <v>0.6</v>
      </c>
      <c r="AB5" s="8">
        <v>0.5</v>
      </c>
      <c r="AC5" s="8">
        <v>0.7</v>
      </c>
      <c r="AD5" s="8">
        <v>0.7</v>
      </c>
      <c r="AE5" s="8">
        <v>0.7</v>
      </c>
      <c r="AF5" s="8">
        <v>0.7</v>
      </c>
      <c r="AG5" s="8">
        <v>0.4</v>
      </c>
      <c r="AH5" s="8">
        <v>0.7</v>
      </c>
      <c r="AI5" s="8">
        <v>1.3</v>
      </c>
      <c r="AJ5" s="8">
        <v>1</v>
      </c>
      <c r="AK5" s="8">
        <v>1.49</v>
      </c>
      <c r="AL5" s="8">
        <v>1.254</v>
      </c>
      <c r="AM5" s="15">
        <v>1.1319999999999999</v>
      </c>
      <c r="AN5" s="8">
        <v>1.3</v>
      </c>
      <c r="AO5" s="8">
        <v>1.4</v>
      </c>
    </row>
    <row r="6" spans="1:67" x14ac:dyDescent="0.2">
      <c r="A6" t="s">
        <v>4</v>
      </c>
      <c r="B6" s="8">
        <v>5.5</v>
      </c>
      <c r="C6" s="8">
        <v>5.5</v>
      </c>
      <c r="D6" s="8">
        <v>4.0999999999999996</v>
      </c>
      <c r="E6" s="8">
        <v>3.7</v>
      </c>
      <c r="F6" s="8">
        <v>8.1999999999999993</v>
      </c>
      <c r="G6" s="8">
        <v>8.9</v>
      </c>
      <c r="H6" s="8">
        <v>12</v>
      </c>
      <c r="I6" s="8">
        <v>12.2</v>
      </c>
      <c r="J6" s="8">
        <v>16.7</v>
      </c>
      <c r="K6" s="8">
        <v>16.399999999999999</v>
      </c>
      <c r="L6" s="8">
        <v>15.4</v>
      </c>
      <c r="M6" s="8">
        <v>16.8</v>
      </c>
      <c r="N6" s="8">
        <v>17.8</v>
      </c>
      <c r="O6" s="8">
        <v>14.6</v>
      </c>
      <c r="P6" s="8">
        <v>17.3</v>
      </c>
      <c r="Q6" s="8">
        <v>16.3</v>
      </c>
      <c r="R6" s="8">
        <v>13.6</v>
      </c>
      <c r="S6" s="8">
        <v>15.7</v>
      </c>
      <c r="T6" s="8">
        <v>18</v>
      </c>
      <c r="U6" s="8">
        <v>18.100000000000001</v>
      </c>
      <c r="V6" s="8">
        <v>17.299999999999997</v>
      </c>
      <c r="W6" s="8">
        <v>18.099999999999998</v>
      </c>
      <c r="X6" s="8">
        <v>16.399999999999999</v>
      </c>
      <c r="Y6" s="8">
        <v>18.399999999999999</v>
      </c>
      <c r="Z6" s="8">
        <v>19</v>
      </c>
      <c r="AA6" s="8">
        <v>19.2</v>
      </c>
      <c r="AB6" s="8">
        <v>18.8</v>
      </c>
      <c r="AC6" s="8">
        <v>19.8</v>
      </c>
      <c r="AD6" s="8">
        <v>19.7</v>
      </c>
      <c r="AE6" s="8">
        <v>17</v>
      </c>
      <c r="AF6" s="8">
        <v>19.8</v>
      </c>
      <c r="AG6" s="8">
        <v>16.600000000000001</v>
      </c>
      <c r="AH6" s="8">
        <v>15.500000000000002</v>
      </c>
      <c r="AI6" s="8">
        <v>16.5</v>
      </c>
      <c r="AJ6" s="8">
        <v>17.100000000000001</v>
      </c>
      <c r="AK6" s="8">
        <v>17.587000000000003</v>
      </c>
      <c r="AL6" s="8">
        <v>15.949000000000002</v>
      </c>
      <c r="AM6" s="15">
        <v>15.536</v>
      </c>
      <c r="AN6" s="8">
        <v>13.7</v>
      </c>
      <c r="AO6" s="8">
        <v>14.7</v>
      </c>
    </row>
    <row r="7" spans="1:67" x14ac:dyDescent="0.2">
      <c r="A7" t="s">
        <v>5</v>
      </c>
      <c r="B7" s="8">
        <v>11.2</v>
      </c>
      <c r="C7" s="8">
        <v>12.7</v>
      </c>
      <c r="D7" s="8">
        <v>14.3</v>
      </c>
      <c r="E7" s="8">
        <v>13.3</v>
      </c>
      <c r="F7" s="8">
        <v>14.8</v>
      </c>
      <c r="G7" s="8">
        <v>12.1</v>
      </c>
      <c r="H7" s="8">
        <v>15.600000000000001</v>
      </c>
      <c r="I7" s="8">
        <v>14.9</v>
      </c>
      <c r="J7" s="8">
        <v>18.100000000000001</v>
      </c>
      <c r="K7" s="8">
        <v>17.3</v>
      </c>
      <c r="L7" s="8">
        <v>16.8</v>
      </c>
      <c r="M7" s="8">
        <v>17.899999999999999</v>
      </c>
      <c r="N7" s="8">
        <v>18.7</v>
      </c>
      <c r="O7" s="8">
        <v>18.3</v>
      </c>
      <c r="P7" s="8">
        <v>19.700000000000003</v>
      </c>
      <c r="Q7" s="8">
        <v>18.2</v>
      </c>
      <c r="R7" s="8">
        <v>19.599999999999998</v>
      </c>
      <c r="S7" s="8">
        <v>19.399999999999999</v>
      </c>
      <c r="T7" s="8">
        <v>21.4</v>
      </c>
      <c r="U7" s="8">
        <v>21.5</v>
      </c>
      <c r="V7" s="8">
        <v>25</v>
      </c>
      <c r="W7" s="8">
        <v>24.300000000000004</v>
      </c>
      <c r="X7" s="8">
        <v>21.1</v>
      </c>
      <c r="Y7" s="8">
        <v>23</v>
      </c>
      <c r="Z7" s="8">
        <v>25.400000000000002</v>
      </c>
      <c r="AA7" s="8">
        <v>26.299999999999997</v>
      </c>
      <c r="AB7" s="8">
        <v>16.600000000000001</v>
      </c>
      <c r="AC7" s="8">
        <v>16.8</v>
      </c>
      <c r="AD7" s="8">
        <v>18</v>
      </c>
      <c r="AE7" s="8">
        <v>18.100000000000001</v>
      </c>
      <c r="AF7" s="8">
        <v>16.8</v>
      </c>
      <c r="AG7" s="8">
        <v>14.5</v>
      </c>
      <c r="AH7" s="8">
        <v>14.600000000000001</v>
      </c>
      <c r="AI7" s="8">
        <v>15.3</v>
      </c>
      <c r="AJ7" s="8">
        <v>16</v>
      </c>
      <c r="AK7" s="8">
        <v>14.433</v>
      </c>
      <c r="AL7" s="8">
        <v>13.899000000000001</v>
      </c>
      <c r="AM7" s="15">
        <v>12.884</v>
      </c>
      <c r="AN7" s="8">
        <v>13.2</v>
      </c>
      <c r="AO7" s="8">
        <v>13.1</v>
      </c>
    </row>
    <row r="8" spans="1:67" x14ac:dyDescent="0.2">
      <c r="A8" t="s">
        <v>6</v>
      </c>
      <c r="B8" s="8">
        <v>22.2</v>
      </c>
      <c r="C8" s="8">
        <v>21.3</v>
      </c>
      <c r="D8" s="8">
        <v>23.499999999999996</v>
      </c>
      <c r="E8" s="8">
        <v>26.300000000000004</v>
      </c>
      <c r="F8" s="8">
        <v>25.300000000000004</v>
      </c>
      <c r="G8" s="8">
        <v>26.6</v>
      </c>
      <c r="H8" s="8">
        <v>23.6</v>
      </c>
      <c r="I8" s="8">
        <v>25.4</v>
      </c>
      <c r="J8" s="8">
        <v>26</v>
      </c>
      <c r="K8" s="8">
        <v>27.7</v>
      </c>
      <c r="L8" s="8">
        <v>27.299999999999997</v>
      </c>
      <c r="M8" s="8">
        <v>23.5</v>
      </c>
      <c r="N8" s="8">
        <v>26.3</v>
      </c>
      <c r="O8" s="8">
        <v>26.8</v>
      </c>
      <c r="P8" s="8">
        <v>27.900000000000002</v>
      </c>
      <c r="Q8" s="8">
        <v>27.5</v>
      </c>
      <c r="R8" s="8">
        <v>28.099999999999998</v>
      </c>
      <c r="S8" s="8">
        <v>29.200000000000003</v>
      </c>
      <c r="T8" s="8">
        <v>29.7</v>
      </c>
      <c r="U8" s="8">
        <v>30.3</v>
      </c>
      <c r="V8" s="8">
        <v>31.2</v>
      </c>
      <c r="W8" s="8">
        <v>30.5</v>
      </c>
      <c r="X8" s="8">
        <v>28.7</v>
      </c>
      <c r="Y8" s="8">
        <v>30.7</v>
      </c>
      <c r="Z8" s="8">
        <v>30.7</v>
      </c>
      <c r="AA8" s="8">
        <v>32</v>
      </c>
      <c r="AB8" s="8">
        <v>32.700000000000003</v>
      </c>
      <c r="AC8" s="8">
        <v>31.1</v>
      </c>
      <c r="AD8" s="8">
        <v>30.4</v>
      </c>
      <c r="AE8" s="8">
        <v>32.6</v>
      </c>
      <c r="AF8" s="8">
        <v>29</v>
      </c>
      <c r="AG8" s="8">
        <v>30.8</v>
      </c>
      <c r="AH8" s="8">
        <v>28.9</v>
      </c>
      <c r="AI8" s="8">
        <v>28.200000000000003</v>
      </c>
      <c r="AJ8" s="8">
        <v>24.5</v>
      </c>
      <c r="AK8" s="8">
        <v>24.574999999999999</v>
      </c>
      <c r="AL8" s="8">
        <v>23.013000000000002</v>
      </c>
      <c r="AM8" s="15">
        <v>23.031000000000002</v>
      </c>
      <c r="AN8" s="8">
        <v>18</v>
      </c>
      <c r="AO8" s="8">
        <v>19.5</v>
      </c>
    </row>
    <row r="9" spans="1:67" x14ac:dyDescent="0.2">
      <c r="A9" t="s">
        <v>7</v>
      </c>
      <c r="B9" s="8">
        <v>0.7</v>
      </c>
      <c r="C9" s="8">
        <v>1.9</v>
      </c>
      <c r="D9" s="8">
        <v>0.8</v>
      </c>
      <c r="E9" s="8">
        <v>0.6</v>
      </c>
      <c r="F9" s="8">
        <v>0.8</v>
      </c>
      <c r="G9" s="8">
        <v>0.7</v>
      </c>
      <c r="H9" s="8">
        <v>0</v>
      </c>
      <c r="I9" s="8">
        <v>0</v>
      </c>
      <c r="J9" s="8">
        <v>0</v>
      </c>
      <c r="K9" s="8">
        <v>1.2</v>
      </c>
      <c r="L9" s="8">
        <v>1.7000000000000002</v>
      </c>
      <c r="M9" s="8">
        <v>3.5</v>
      </c>
      <c r="N9" s="8">
        <v>4.4000000000000004</v>
      </c>
      <c r="O9" s="8">
        <v>4.2</v>
      </c>
      <c r="P9" s="8">
        <v>5.3</v>
      </c>
      <c r="Q9" s="8">
        <v>2.6</v>
      </c>
      <c r="R9" s="8">
        <v>3.0999999999999996</v>
      </c>
      <c r="S9" s="8">
        <v>2.7</v>
      </c>
      <c r="T9" s="8">
        <v>6.1999999999999993</v>
      </c>
      <c r="U9" s="8">
        <v>6.3000000000000007</v>
      </c>
      <c r="V9" s="8">
        <v>7.4</v>
      </c>
      <c r="W9" s="8">
        <v>8.6999999999999993</v>
      </c>
      <c r="X9" s="8">
        <v>6.5</v>
      </c>
      <c r="Y9" s="8">
        <v>8.1</v>
      </c>
      <c r="Z9" s="8">
        <v>8.1</v>
      </c>
      <c r="AA9" s="8">
        <v>8.1</v>
      </c>
      <c r="AB9" s="8">
        <v>6.3999999999999995</v>
      </c>
      <c r="AC9" s="8">
        <v>9.6999999999999993</v>
      </c>
      <c r="AD9" s="8">
        <v>10.1</v>
      </c>
      <c r="AE9" s="8">
        <v>8.8000000000000007</v>
      </c>
      <c r="AF9" s="8">
        <v>9.6999999999999993</v>
      </c>
      <c r="AG9" s="8">
        <v>6.4</v>
      </c>
      <c r="AH9" s="8">
        <v>6.9</v>
      </c>
      <c r="AI9" s="8">
        <v>9</v>
      </c>
      <c r="AJ9" s="8">
        <v>7.9</v>
      </c>
      <c r="AK9" s="8">
        <v>8.5640000000000001</v>
      </c>
      <c r="AL9" s="8">
        <v>7.7679999999999998</v>
      </c>
      <c r="AM9" s="15">
        <v>7.5170000000000003</v>
      </c>
      <c r="AN9" s="8">
        <v>8.5</v>
      </c>
      <c r="AO9" s="8">
        <v>11</v>
      </c>
    </row>
    <row r="10" spans="1:67" x14ac:dyDescent="0.2">
      <c r="A10" t="s">
        <v>8</v>
      </c>
      <c r="B10" s="8">
        <v>10.9</v>
      </c>
      <c r="C10" s="8">
        <v>10.899999999999999</v>
      </c>
      <c r="D10" s="8">
        <v>10.899999999999999</v>
      </c>
      <c r="E10" s="8">
        <v>11.299999999999999</v>
      </c>
      <c r="F10" s="8">
        <v>12.3</v>
      </c>
      <c r="G10" s="8">
        <v>14</v>
      </c>
      <c r="H10" s="8">
        <v>14.7</v>
      </c>
      <c r="I10" s="8">
        <v>24.5</v>
      </c>
      <c r="J10" s="8">
        <v>27.1</v>
      </c>
      <c r="K10" s="8">
        <v>28</v>
      </c>
      <c r="L10" s="8">
        <v>29.4</v>
      </c>
      <c r="M10" s="8">
        <v>28</v>
      </c>
      <c r="N10" s="8">
        <v>30.2</v>
      </c>
      <c r="O10" s="8">
        <v>31</v>
      </c>
      <c r="P10" s="8">
        <v>31.8</v>
      </c>
      <c r="Q10" s="8">
        <v>30</v>
      </c>
      <c r="R10" s="8">
        <v>30.2</v>
      </c>
      <c r="S10" s="8">
        <v>31.2</v>
      </c>
      <c r="T10" s="8">
        <v>32.1</v>
      </c>
      <c r="U10" s="8">
        <v>32.9</v>
      </c>
      <c r="V10" s="8">
        <v>33.4</v>
      </c>
      <c r="W10" s="8">
        <v>32.799999999999997</v>
      </c>
      <c r="X10" s="8">
        <v>34.099999999999994</v>
      </c>
      <c r="Y10" s="8">
        <v>35.099999999999994</v>
      </c>
      <c r="Z10" s="8">
        <v>35.1</v>
      </c>
      <c r="AA10" s="8">
        <v>35.800000000000004</v>
      </c>
      <c r="AB10" s="8">
        <v>36.300000000000004</v>
      </c>
      <c r="AC10" s="8">
        <v>38.1</v>
      </c>
      <c r="AD10" s="8">
        <v>38.6</v>
      </c>
      <c r="AE10" s="8">
        <v>35.6</v>
      </c>
      <c r="AF10" s="8">
        <v>34.800000000000004</v>
      </c>
      <c r="AG10" s="8">
        <v>33.6</v>
      </c>
      <c r="AH10" s="8">
        <v>31.700000000000003</v>
      </c>
      <c r="AI10" s="8">
        <v>34.900000000000006</v>
      </c>
      <c r="AJ10" s="8">
        <v>34.4</v>
      </c>
      <c r="AK10" s="8">
        <v>32.857999999999997</v>
      </c>
      <c r="AL10" s="8">
        <v>27.457999999999998</v>
      </c>
      <c r="AM10" s="15">
        <v>27.433</v>
      </c>
      <c r="AN10" s="8">
        <v>29.5</v>
      </c>
      <c r="AO10" s="8">
        <v>29</v>
      </c>
    </row>
    <row r="11" spans="1:67" x14ac:dyDescent="0.2">
      <c r="A11" t="s">
        <v>9</v>
      </c>
      <c r="B11" s="8">
        <v>7.6999999999999993</v>
      </c>
      <c r="C11" s="8">
        <v>7.5</v>
      </c>
      <c r="D11" s="8">
        <v>5.8</v>
      </c>
      <c r="E11" s="8">
        <v>6.5</v>
      </c>
      <c r="F11" s="8">
        <v>6.9</v>
      </c>
      <c r="G11" s="8">
        <v>7.9</v>
      </c>
      <c r="H11" s="8">
        <v>5.0999999999999996</v>
      </c>
      <c r="I11" s="8">
        <v>8.3000000000000007</v>
      </c>
      <c r="J11" s="8">
        <v>8.6999999999999993</v>
      </c>
      <c r="K11" s="8">
        <v>9</v>
      </c>
      <c r="L11" s="8">
        <v>7.4</v>
      </c>
      <c r="M11" s="8">
        <v>7.8999999999999995</v>
      </c>
      <c r="N11" s="8">
        <v>10.1</v>
      </c>
      <c r="O11" s="8">
        <v>10.1</v>
      </c>
      <c r="P11" s="8">
        <v>11.8</v>
      </c>
      <c r="Q11" s="8">
        <v>8.3000000000000007</v>
      </c>
      <c r="R11" s="8">
        <v>10.7</v>
      </c>
      <c r="S11" s="8">
        <v>8.9</v>
      </c>
      <c r="T11" s="8">
        <v>11.7</v>
      </c>
      <c r="U11" s="8">
        <v>10.700000000000001</v>
      </c>
      <c r="V11" s="8">
        <v>14</v>
      </c>
      <c r="W11" s="8">
        <v>14</v>
      </c>
      <c r="X11" s="8">
        <v>11.5</v>
      </c>
      <c r="Y11" s="8">
        <v>14</v>
      </c>
      <c r="Z11" s="8">
        <v>14</v>
      </c>
      <c r="AA11" s="8">
        <v>14.1</v>
      </c>
      <c r="AB11" s="8">
        <v>9.5</v>
      </c>
      <c r="AC11" s="8">
        <v>11.799999999999999</v>
      </c>
      <c r="AD11" s="8">
        <v>12.799999999999999</v>
      </c>
      <c r="AE11" s="8">
        <v>12.6</v>
      </c>
      <c r="AF11" s="8">
        <v>13</v>
      </c>
      <c r="AG11" s="8">
        <v>7.3000000000000007</v>
      </c>
      <c r="AH11" s="8">
        <v>6.1</v>
      </c>
      <c r="AI11" s="8">
        <v>11.7</v>
      </c>
      <c r="AJ11" s="8">
        <v>11.7</v>
      </c>
      <c r="AK11" s="8">
        <v>10.823</v>
      </c>
      <c r="AL11" s="8">
        <v>9.532</v>
      </c>
      <c r="AM11" s="15">
        <v>10.381</v>
      </c>
      <c r="AN11" s="8">
        <v>9.5</v>
      </c>
      <c r="AO11" s="8">
        <v>12.6</v>
      </c>
    </row>
    <row r="12" spans="1:67" x14ac:dyDescent="0.2">
      <c r="A12" t="s">
        <v>10</v>
      </c>
      <c r="B12" s="8">
        <v>22.400000000000002</v>
      </c>
      <c r="C12" s="8">
        <v>27</v>
      </c>
      <c r="D12" s="8">
        <v>28.5</v>
      </c>
      <c r="E12" s="8">
        <v>26.4</v>
      </c>
      <c r="F12" s="8">
        <v>30.700000000000003</v>
      </c>
      <c r="G12" s="8">
        <v>35</v>
      </c>
      <c r="H12" s="8">
        <v>28.700000000000003</v>
      </c>
      <c r="I12" s="8">
        <v>37</v>
      </c>
      <c r="J12" s="8">
        <v>38.9</v>
      </c>
      <c r="K12" s="8">
        <v>36.700000000000003</v>
      </c>
      <c r="L12" s="8">
        <v>39.200000000000003</v>
      </c>
      <c r="M12" s="8">
        <v>38.300000000000004</v>
      </c>
      <c r="N12" s="8">
        <v>41.9</v>
      </c>
      <c r="O12" s="8">
        <v>40</v>
      </c>
      <c r="P12" s="8">
        <v>42</v>
      </c>
      <c r="Q12" s="8">
        <v>39.6</v>
      </c>
      <c r="R12" s="8">
        <v>40.299999999999997</v>
      </c>
      <c r="S12" s="8">
        <v>40</v>
      </c>
      <c r="T12" s="8">
        <v>44.4</v>
      </c>
      <c r="U12" s="8">
        <v>42.7</v>
      </c>
      <c r="V12" s="8">
        <v>44</v>
      </c>
      <c r="W12" s="8">
        <v>43.9</v>
      </c>
      <c r="X12" s="8">
        <v>42.5</v>
      </c>
      <c r="Y12" s="8">
        <v>43.5</v>
      </c>
      <c r="Z12" s="8">
        <v>44</v>
      </c>
      <c r="AA12" s="8">
        <v>43.3</v>
      </c>
      <c r="AB12" s="8">
        <v>43</v>
      </c>
      <c r="AC12" s="8">
        <v>43.5</v>
      </c>
      <c r="AD12" s="8">
        <v>44</v>
      </c>
      <c r="AE12" s="8">
        <v>41.9</v>
      </c>
      <c r="AF12" s="8">
        <v>42.7</v>
      </c>
      <c r="AG12" s="8">
        <v>41</v>
      </c>
      <c r="AH12" s="8">
        <v>43.3</v>
      </c>
      <c r="AI12" s="8">
        <v>46.2</v>
      </c>
      <c r="AJ12" s="8">
        <v>43.2</v>
      </c>
      <c r="AK12" s="8">
        <v>43.320999999999991</v>
      </c>
      <c r="AL12" s="8">
        <v>40.259</v>
      </c>
      <c r="AM12" s="15">
        <v>40.832000000000001</v>
      </c>
      <c r="AN12" s="8">
        <v>40</v>
      </c>
      <c r="AO12" s="8">
        <v>35.299999999999997</v>
      </c>
    </row>
    <row r="13" spans="1:67" x14ac:dyDescent="0.2">
      <c r="AM13" s="1"/>
    </row>
    <row r="14" spans="1:67" x14ac:dyDescent="0.2">
      <c r="A14" t="s">
        <v>11</v>
      </c>
    </row>
    <row r="15" spans="1:67" x14ac:dyDescent="0.2">
      <c r="A15" s="2" t="s">
        <v>10</v>
      </c>
      <c r="B15" s="4">
        <v>0</v>
      </c>
      <c r="C15" s="5">
        <v>3.4380218404985889</v>
      </c>
      <c r="D15" s="5">
        <v>5.7300364008309819</v>
      </c>
      <c r="E15" s="5">
        <v>5.7300364008309819</v>
      </c>
      <c r="F15" s="5">
        <v>5.7300364008309819</v>
      </c>
      <c r="G15" s="5">
        <v>5.7300364008309819</v>
      </c>
      <c r="H15" s="5">
        <v>5.7300364008309819</v>
      </c>
      <c r="I15" s="5">
        <v>5.7300364008309819</v>
      </c>
      <c r="J15" s="5">
        <v>5.7300364008309819</v>
      </c>
      <c r="K15" s="5">
        <v>5.7300364008309819</v>
      </c>
      <c r="L15" s="5">
        <v>5.7300364008309819</v>
      </c>
      <c r="M15" s="5">
        <v>5.7300364008309819</v>
      </c>
      <c r="N15" s="5">
        <v>5.7300364008309819</v>
      </c>
      <c r="O15" s="5">
        <v>5.7300364008309819</v>
      </c>
      <c r="P15" s="5">
        <v>5.7300364008309819</v>
      </c>
      <c r="Q15" s="5">
        <v>5.7300364008309819</v>
      </c>
      <c r="R15" s="5">
        <v>5.7300364008309819</v>
      </c>
      <c r="S15" s="6">
        <v>5.7300364008309819</v>
      </c>
      <c r="T15" s="6">
        <v>6.8081413583293271</v>
      </c>
      <c r="U15" s="6">
        <v>6.5896376944779602</v>
      </c>
      <c r="V15" s="6">
        <v>6.6704117292776077</v>
      </c>
      <c r="W15" s="6">
        <v>6.6422135812974581</v>
      </c>
      <c r="X15" s="6">
        <v>6.4982790203300338</v>
      </c>
      <c r="Y15" s="6">
        <v>6.9232122479157407</v>
      </c>
      <c r="Z15" s="6">
        <v>6.9770406673258885</v>
      </c>
      <c r="AA15" s="6">
        <v>7.0837428657092838</v>
      </c>
      <c r="AB15" s="6">
        <v>7.0425520013426359</v>
      </c>
      <c r="AC15" s="6">
        <v>6.9178220164019208</v>
      </c>
      <c r="AD15" s="6">
        <v>6.781647892425906</v>
      </c>
      <c r="AE15" s="6">
        <v>6.1846854099119133</v>
      </c>
      <c r="AF15" s="6">
        <v>7.0106763981094256</v>
      </c>
      <c r="AG15" s="6">
        <v>7.4953306539902576</v>
      </c>
      <c r="AH15" s="6">
        <v>7.2400649326414532</v>
      </c>
      <c r="AI15" s="6">
        <v>7.6043327602942909</v>
      </c>
      <c r="AJ15" s="6">
        <v>6.6906254040152051</v>
      </c>
      <c r="AK15" s="6">
        <v>7.1097892897642225</v>
      </c>
      <c r="AL15" s="6">
        <v>6.8033308804238386</v>
      </c>
      <c r="AM15" s="6">
        <v>6.78047819696818</v>
      </c>
      <c r="AN15" s="8">
        <v>6.7804781969681844</v>
      </c>
      <c r="AO15" s="8">
        <v>7.0449335099019335</v>
      </c>
    </row>
    <row r="16" spans="1:67" x14ac:dyDescent="0.2">
      <c r="A16" s="3" t="s">
        <v>4</v>
      </c>
      <c r="B16" s="5">
        <v>0.27886619916357469</v>
      </c>
      <c r="C16" s="5">
        <v>0.27886619916357469</v>
      </c>
      <c r="D16" s="5">
        <v>0.27886619916357469</v>
      </c>
      <c r="E16" s="5">
        <v>0.27886619916357469</v>
      </c>
      <c r="F16" s="5">
        <v>0.27886619916357469</v>
      </c>
      <c r="G16" s="5">
        <v>0.27886619916357469</v>
      </c>
      <c r="H16" s="5">
        <v>0.27886619916357469</v>
      </c>
      <c r="I16" s="5">
        <v>0.27886619916357469</v>
      </c>
      <c r="J16" s="5">
        <v>0.27886619916357469</v>
      </c>
      <c r="K16" s="5">
        <v>0.27886619916357469</v>
      </c>
      <c r="L16" s="5">
        <v>0.27886619916357469</v>
      </c>
      <c r="M16" s="5">
        <v>0.27886619916357469</v>
      </c>
      <c r="N16" s="5">
        <v>0.27886619916357469</v>
      </c>
      <c r="O16" s="5">
        <v>0.27886619916357469</v>
      </c>
      <c r="P16" s="5">
        <v>0.27886619916357469</v>
      </c>
      <c r="Q16" s="5">
        <v>0.27886619916357469</v>
      </c>
      <c r="R16" s="5">
        <v>0.27886619916357469</v>
      </c>
      <c r="S16" s="6">
        <v>0.27886619916357469</v>
      </c>
      <c r="T16" s="6">
        <v>0.44606145276737036</v>
      </c>
      <c r="U16" s="6">
        <v>0.33114096760439443</v>
      </c>
      <c r="V16" s="6">
        <v>0.45669276337872289</v>
      </c>
      <c r="W16" s="6">
        <v>0.48343841569068596</v>
      </c>
      <c r="X16" s="6">
        <v>0.42460378659360798</v>
      </c>
      <c r="Y16" s="6">
        <v>0.47280438352187681</v>
      </c>
      <c r="Z16" s="6">
        <v>0.50617158512578131</v>
      </c>
      <c r="AA16" s="6">
        <v>0.40010341918335135</v>
      </c>
      <c r="AB16" s="6">
        <v>0.4563525686966462</v>
      </c>
      <c r="AC16" s="6">
        <v>0.45473414919577981</v>
      </c>
      <c r="AD16" s="6">
        <v>0.45346227467772227</v>
      </c>
      <c r="AE16" s="6">
        <v>0.39313260335114447</v>
      </c>
      <c r="AF16" s="6">
        <v>0.38574992515716999</v>
      </c>
      <c r="AG16" s="6">
        <v>0.37071513458101624</v>
      </c>
      <c r="AH16" s="6">
        <v>0.30337654561783889</v>
      </c>
      <c r="AI16" s="6">
        <v>0.36080503669566638</v>
      </c>
      <c r="AJ16" s="6">
        <v>0.39986755087044479</v>
      </c>
      <c r="AK16" s="6">
        <v>0.29859204760911184</v>
      </c>
      <c r="AL16" s="6">
        <v>0.33773983725086415</v>
      </c>
      <c r="AM16" s="6">
        <v>0.30737451352160466</v>
      </c>
      <c r="AN16" s="8">
        <v>0.30737451352160466</v>
      </c>
      <c r="AO16" s="8">
        <v>0.31531783255164159</v>
      </c>
    </row>
    <row r="17" spans="1:67" x14ac:dyDescent="0.2">
      <c r="A17" s="3" t="s">
        <v>6</v>
      </c>
      <c r="B17" s="5">
        <v>1.052174070814925</v>
      </c>
      <c r="C17" s="5">
        <v>1.052174070814925</v>
      </c>
      <c r="D17" s="5">
        <v>1.052174070814925</v>
      </c>
      <c r="E17" s="5">
        <v>1.052174070814925</v>
      </c>
      <c r="F17" s="5">
        <v>1.052174070814925</v>
      </c>
      <c r="G17" s="5">
        <v>1.052174070814925</v>
      </c>
      <c r="H17" s="5">
        <v>1.052174070814925</v>
      </c>
      <c r="I17" s="5">
        <v>1.052174070814925</v>
      </c>
      <c r="J17" s="5">
        <v>1.052174070814925</v>
      </c>
      <c r="K17" s="5">
        <v>1.052174070814925</v>
      </c>
      <c r="L17" s="5">
        <v>1.052174070814925</v>
      </c>
      <c r="M17" s="5">
        <v>1.052174070814925</v>
      </c>
      <c r="N17" s="5">
        <v>1.052174070814925</v>
      </c>
      <c r="O17" s="5">
        <v>1.052174070814925</v>
      </c>
      <c r="P17" s="5">
        <v>1.052174070814925</v>
      </c>
      <c r="Q17" s="5">
        <v>1.052174070814925</v>
      </c>
      <c r="R17" s="5">
        <v>1.052174070814925</v>
      </c>
      <c r="S17" s="6">
        <v>1.052174070814925</v>
      </c>
      <c r="T17" s="6">
        <v>1.2634068456241894</v>
      </c>
      <c r="U17" s="6">
        <v>1.2373887563389609</v>
      </c>
      <c r="V17" s="6">
        <v>1.1497019894585008</v>
      </c>
      <c r="W17" s="6">
        <v>1.1479003184222225</v>
      </c>
      <c r="X17" s="6">
        <v>0.95827670981847213</v>
      </c>
      <c r="Y17" s="6">
        <v>0.92724006858324792</v>
      </c>
      <c r="Z17" s="6">
        <v>1.0313242191398064</v>
      </c>
      <c r="AA17" s="6">
        <v>1.0877040034110188</v>
      </c>
      <c r="AB17" s="6">
        <v>1.1680289573713385</v>
      </c>
      <c r="AC17" s="6">
        <v>1.1384537924903158</v>
      </c>
      <c r="AD17" s="6">
        <v>1.3704447932069928</v>
      </c>
      <c r="AE17" s="6">
        <v>2.0538169843329008</v>
      </c>
      <c r="AF17" s="6">
        <v>2.009965436220301</v>
      </c>
      <c r="AG17" s="6">
        <v>2.1794005316108898</v>
      </c>
      <c r="AH17" s="6">
        <v>2.0794794567771318</v>
      </c>
      <c r="AI17" s="6">
        <v>2.0039780098157505</v>
      </c>
      <c r="AJ17" s="6">
        <v>1.9646496901960431</v>
      </c>
      <c r="AK17" s="6">
        <v>2.2471945278551408</v>
      </c>
      <c r="AL17" s="6">
        <v>2.3618836806343042</v>
      </c>
      <c r="AM17" s="6">
        <v>2.0742576952037086</v>
      </c>
      <c r="AN17" s="8">
        <v>2.0742576952037086</v>
      </c>
      <c r="AO17" s="8">
        <v>2.7284348323067018</v>
      </c>
    </row>
    <row r="18" spans="1:67" x14ac:dyDescent="0.2">
      <c r="AQ18" t="s">
        <v>14</v>
      </c>
      <c r="AR18">
        <v>2022</v>
      </c>
      <c r="AS18">
        <v>2023</v>
      </c>
      <c r="AT18">
        <v>2024</v>
      </c>
      <c r="AU18">
        <v>2025</v>
      </c>
      <c r="AV18">
        <v>2026</v>
      </c>
      <c r="AW18">
        <v>2027</v>
      </c>
      <c r="AX18">
        <v>2028</v>
      </c>
      <c r="AY18">
        <v>2029</v>
      </c>
      <c r="AZ18">
        <v>2030</v>
      </c>
      <c r="BA18">
        <v>2031</v>
      </c>
      <c r="BB18">
        <v>2032</v>
      </c>
      <c r="BC18">
        <v>2033</v>
      </c>
      <c r="BD18">
        <v>2034</v>
      </c>
      <c r="BE18">
        <v>2035</v>
      </c>
      <c r="BF18">
        <v>2036</v>
      </c>
      <c r="BG18">
        <v>2037</v>
      </c>
      <c r="BH18">
        <v>2038</v>
      </c>
      <c r="BI18">
        <v>2039</v>
      </c>
      <c r="BJ18">
        <v>2040</v>
      </c>
      <c r="BK18">
        <v>2041</v>
      </c>
      <c r="BL18">
        <v>2042</v>
      </c>
      <c r="BM18">
        <v>2043</v>
      </c>
      <c r="BN18">
        <v>2044</v>
      </c>
      <c r="BO18">
        <v>2045</v>
      </c>
    </row>
    <row r="19" spans="1:67" x14ac:dyDescent="0.2">
      <c r="A19" t="s">
        <v>13</v>
      </c>
      <c r="AQ19" t="s">
        <v>15</v>
      </c>
      <c r="AR19" t="s">
        <v>16</v>
      </c>
      <c r="AS19" t="s">
        <v>16</v>
      </c>
      <c r="AT19" t="s">
        <v>16</v>
      </c>
      <c r="AU19" t="s">
        <v>16</v>
      </c>
      <c r="AV19" t="s">
        <v>16</v>
      </c>
      <c r="AW19" t="s">
        <v>16</v>
      </c>
      <c r="AX19" t="s">
        <v>16</v>
      </c>
      <c r="AY19" t="s">
        <v>16</v>
      </c>
      <c r="AZ19" t="s">
        <v>16</v>
      </c>
      <c r="BA19" t="s">
        <v>16</v>
      </c>
      <c r="BB19" t="s">
        <v>16</v>
      </c>
      <c r="BC19" t="s">
        <v>16</v>
      </c>
      <c r="BD19" t="s">
        <v>16</v>
      </c>
      <c r="BE19" t="s">
        <v>16</v>
      </c>
      <c r="BF19" t="s">
        <v>16</v>
      </c>
      <c r="BG19" t="s">
        <v>16</v>
      </c>
      <c r="BH19" t="s">
        <v>16</v>
      </c>
      <c r="BI19" t="s">
        <v>16</v>
      </c>
      <c r="BJ19" t="s">
        <v>16</v>
      </c>
      <c r="BK19" t="s">
        <v>16</v>
      </c>
      <c r="BL19" t="s">
        <v>16</v>
      </c>
      <c r="BM19" t="s">
        <v>16</v>
      </c>
      <c r="BN19" t="s">
        <v>16</v>
      </c>
      <c r="BO19" t="s">
        <v>16</v>
      </c>
    </row>
    <row r="20" spans="1:67" x14ac:dyDescent="0.2">
      <c r="A20" t="s">
        <v>0</v>
      </c>
      <c r="B20" s="9">
        <f>B2*1000000</f>
        <v>25300000</v>
      </c>
      <c r="C20" s="9">
        <f t="shared" ref="C20:AL20" si="0">C2*1000000</f>
        <v>31000000</v>
      </c>
      <c r="D20" s="9">
        <f t="shared" si="0"/>
        <v>30599999.999999996</v>
      </c>
      <c r="E20" s="9">
        <f t="shared" si="0"/>
        <v>26400000</v>
      </c>
      <c r="F20" s="9">
        <f t="shared" si="0"/>
        <v>28800000</v>
      </c>
      <c r="G20" s="9">
        <f t="shared" si="0"/>
        <v>31000000</v>
      </c>
      <c r="H20" s="9">
        <f t="shared" si="0"/>
        <v>25300000</v>
      </c>
      <c r="I20" s="9">
        <f t="shared" si="0"/>
        <v>27000000</v>
      </c>
      <c r="J20" s="9">
        <f t="shared" si="0"/>
        <v>29400000</v>
      </c>
      <c r="K20" s="9">
        <f t="shared" si="0"/>
        <v>34900000</v>
      </c>
      <c r="L20" s="9">
        <f t="shared" si="0"/>
        <v>32500000</v>
      </c>
      <c r="M20" s="9">
        <f t="shared" si="0"/>
        <v>32799999.999999996</v>
      </c>
      <c r="N20" s="9">
        <f t="shared" si="0"/>
        <v>35400000.000000007</v>
      </c>
      <c r="O20" s="9">
        <f t="shared" si="0"/>
        <v>36600000</v>
      </c>
      <c r="P20" s="9">
        <f t="shared" si="0"/>
        <v>38100000</v>
      </c>
      <c r="Q20" s="9">
        <f t="shared" si="0"/>
        <v>32400000.000000007</v>
      </c>
      <c r="R20" s="9">
        <f t="shared" si="0"/>
        <v>32400000.000000007</v>
      </c>
      <c r="S20" s="9">
        <f t="shared" si="0"/>
        <v>35000000</v>
      </c>
      <c r="T20" s="9">
        <f t="shared" si="0"/>
        <v>37599999.999999993</v>
      </c>
      <c r="U20" s="9">
        <f t="shared" si="0"/>
        <v>39699999.999999993</v>
      </c>
      <c r="V20" s="9">
        <f t="shared" si="0"/>
        <v>44800000.000000007</v>
      </c>
      <c r="W20" s="9">
        <f t="shared" si="0"/>
        <v>46000000</v>
      </c>
      <c r="X20" s="9">
        <f t="shared" si="0"/>
        <v>45000000</v>
      </c>
      <c r="Y20" s="9">
        <f t="shared" si="0"/>
        <v>46100000</v>
      </c>
      <c r="Z20" s="9">
        <f t="shared" si="0"/>
        <v>51600000</v>
      </c>
      <c r="AA20" s="9">
        <f t="shared" si="0"/>
        <v>50800000</v>
      </c>
      <c r="AB20" s="9">
        <f t="shared" si="0"/>
        <v>52800000</v>
      </c>
      <c r="AC20" s="9">
        <f t="shared" si="0"/>
        <v>55200000</v>
      </c>
      <c r="AD20" s="9">
        <f t="shared" si="0"/>
        <v>57600000</v>
      </c>
      <c r="AE20" s="9">
        <f t="shared" si="0"/>
        <v>52400000.000000007</v>
      </c>
      <c r="AF20" s="9">
        <f t="shared" si="0"/>
        <v>54300000.000000007</v>
      </c>
      <c r="AG20" s="9">
        <f t="shared" si="0"/>
        <v>52300000</v>
      </c>
      <c r="AH20" s="9">
        <f t="shared" si="0"/>
        <v>51300000</v>
      </c>
      <c r="AI20" s="9">
        <f t="shared" si="0"/>
        <v>54600000</v>
      </c>
      <c r="AJ20" s="9">
        <f t="shared" si="0"/>
        <v>53000000</v>
      </c>
      <c r="AK20" s="9">
        <f t="shared" si="0"/>
        <v>49643000</v>
      </c>
      <c r="AL20" s="9">
        <f t="shared" si="0"/>
        <v>44275000.000000007</v>
      </c>
      <c r="AM20" s="9">
        <f>AM2*1000000</f>
        <v>43791000</v>
      </c>
      <c r="AN20" s="9">
        <f t="shared" ref="AN20:AO20" si="1">AN2*1000000</f>
        <v>45800000</v>
      </c>
      <c r="AO20" s="9">
        <f t="shared" si="1"/>
        <v>41700000</v>
      </c>
      <c r="AP20" s="10">
        <f>AO20-B20</f>
        <v>16400000</v>
      </c>
      <c r="AQ20" s="10" t="s">
        <v>17</v>
      </c>
      <c r="AR20" s="10">
        <v>23874790</v>
      </c>
      <c r="AS20" s="10">
        <v>23571380</v>
      </c>
      <c r="AT20" s="10">
        <v>23561670</v>
      </c>
      <c r="AU20" s="10">
        <v>23916200</v>
      </c>
      <c r="AV20" s="10">
        <v>24626620</v>
      </c>
      <c r="AW20" s="10">
        <v>27302600</v>
      </c>
      <c r="AX20" s="10">
        <v>25603220</v>
      </c>
      <c r="AY20" s="10">
        <v>26651820</v>
      </c>
      <c r="AZ20" s="10">
        <v>26343140</v>
      </c>
      <c r="BA20" s="10">
        <v>27496050</v>
      </c>
      <c r="BB20" s="10">
        <v>27388780</v>
      </c>
      <c r="BC20" s="10">
        <v>23041470</v>
      </c>
      <c r="BD20" s="10">
        <v>22337650</v>
      </c>
      <c r="BE20" s="10">
        <v>23023590</v>
      </c>
      <c r="BF20" s="10">
        <v>22895310</v>
      </c>
      <c r="BG20" s="10">
        <v>22049650</v>
      </c>
      <c r="BH20" s="10">
        <v>22147520</v>
      </c>
      <c r="BI20" s="10">
        <v>21581570</v>
      </c>
      <c r="BJ20" s="10">
        <v>20511890</v>
      </c>
      <c r="BK20" s="10">
        <v>20761880</v>
      </c>
      <c r="BL20" s="10">
        <v>20154020</v>
      </c>
      <c r="BM20" s="10">
        <v>19109050</v>
      </c>
      <c r="BN20" s="10">
        <v>19115480</v>
      </c>
      <c r="BO20" s="10">
        <v>21099780</v>
      </c>
    </row>
    <row r="21" spans="1:67" x14ac:dyDescent="0.2">
      <c r="A21" t="s">
        <v>1</v>
      </c>
      <c r="B21" s="9">
        <f>B3*1000000</f>
        <v>61100000</v>
      </c>
      <c r="C21" s="9">
        <f t="shared" ref="C21:AM21" si="2">C3*1000000</f>
        <v>59400000.000000007</v>
      </c>
      <c r="D21" s="9">
        <f t="shared" si="2"/>
        <v>37800000</v>
      </c>
      <c r="E21" s="9">
        <f t="shared" si="2"/>
        <v>31400000</v>
      </c>
      <c r="F21" s="9">
        <f t="shared" si="2"/>
        <v>34199999.999999993</v>
      </c>
      <c r="G21" s="9">
        <f t="shared" si="2"/>
        <v>39600000</v>
      </c>
      <c r="H21" s="9">
        <f t="shared" si="2"/>
        <v>27400000.000000004</v>
      </c>
      <c r="I21" s="9">
        <f t="shared" si="2"/>
        <v>37199999.999999993</v>
      </c>
      <c r="J21" s="9">
        <f t="shared" si="2"/>
        <v>36600000</v>
      </c>
      <c r="K21" s="9">
        <f t="shared" si="2"/>
        <v>44199999.999999993</v>
      </c>
      <c r="L21" s="9">
        <f t="shared" si="2"/>
        <v>40400000</v>
      </c>
      <c r="M21" s="9">
        <f t="shared" si="2"/>
        <v>38000000</v>
      </c>
      <c r="N21" s="9">
        <f t="shared" si="2"/>
        <v>45500000</v>
      </c>
      <c r="O21" s="9">
        <f t="shared" si="2"/>
        <v>42000000</v>
      </c>
      <c r="P21" s="9">
        <f t="shared" si="2"/>
        <v>49500000</v>
      </c>
      <c r="Q21" s="9">
        <f t="shared" si="2"/>
        <v>37100000</v>
      </c>
      <c r="R21" s="9">
        <f t="shared" si="2"/>
        <v>32799999.999999996</v>
      </c>
      <c r="S21" s="9">
        <f t="shared" si="2"/>
        <v>35800000</v>
      </c>
      <c r="T21" s="9">
        <f t="shared" si="2"/>
        <v>39300000.000000007</v>
      </c>
      <c r="U21" s="9">
        <f t="shared" si="2"/>
        <v>43300000.000000007</v>
      </c>
      <c r="V21" s="9">
        <f t="shared" si="2"/>
        <v>52900000</v>
      </c>
      <c r="W21" s="9">
        <f t="shared" si="2"/>
        <v>57800000</v>
      </c>
      <c r="X21" s="9">
        <f t="shared" si="2"/>
        <v>43800000</v>
      </c>
      <c r="Y21" s="9">
        <f t="shared" si="2"/>
        <v>42699999.999999993</v>
      </c>
      <c r="Z21" s="9">
        <f t="shared" si="2"/>
        <v>46300000.000000007</v>
      </c>
      <c r="AA21" s="9">
        <f t="shared" si="2"/>
        <v>42000000</v>
      </c>
      <c r="AB21" s="9">
        <f t="shared" si="2"/>
        <v>46500000</v>
      </c>
      <c r="AC21" s="9">
        <f t="shared" si="2"/>
        <v>50100000</v>
      </c>
      <c r="AD21" s="9">
        <f t="shared" si="2"/>
        <v>50900000</v>
      </c>
      <c r="AE21" s="9">
        <f t="shared" si="2"/>
        <v>47900000</v>
      </c>
      <c r="AF21" s="9">
        <f t="shared" si="2"/>
        <v>43500000</v>
      </c>
      <c r="AG21" s="9">
        <f t="shared" si="2"/>
        <v>36400000</v>
      </c>
      <c r="AH21" s="9">
        <f t="shared" si="2"/>
        <v>47900000</v>
      </c>
      <c r="AI21" s="9">
        <f t="shared" si="2"/>
        <v>45800000.000000007</v>
      </c>
      <c r="AJ21" s="9">
        <f t="shared" si="2"/>
        <v>46300000.000000007</v>
      </c>
      <c r="AK21" s="9">
        <f t="shared" si="2"/>
        <v>44263999.999999993</v>
      </c>
      <c r="AL21" s="9">
        <f t="shared" si="2"/>
        <v>36571999.999999993</v>
      </c>
      <c r="AM21" s="16">
        <f t="shared" si="2"/>
        <v>32961000</v>
      </c>
      <c r="AN21" s="16">
        <f t="shared" ref="AN21:AO21" si="3">AN3*1000000</f>
        <v>37200000</v>
      </c>
      <c r="AO21" s="16">
        <f t="shared" si="3"/>
        <v>34500000</v>
      </c>
      <c r="AP21" s="10">
        <f t="shared" ref="AP21:AP31" si="4">AO21-B21</f>
        <v>-26600000</v>
      </c>
      <c r="AQ21" s="10" t="s">
        <v>18</v>
      </c>
      <c r="AR21" s="10">
        <v>28578680</v>
      </c>
      <c r="AS21" s="10">
        <v>27865970</v>
      </c>
      <c r="AT21" s="10">
        <v>26341920</v>
      </c>
      <c r="AU21" s="10">
        <v>26659160</v>
      </c>
      <c r="AV21" s="10">
        <v>26930530</v>
      </c>
      <c r="AW21" s="10">
        <v>21337760</v>
      </c>
      <c r="AX21" s="10">
        <v>19182760</v>
      </c>
      <c r="AY21" s="10">
        <v>17997120</v>
      </c>
      <c r="AZ21" s="10">
        <v>16824820</v>
      </c>
      <c r="BA21" s="10">
        <v>16393230</v>
      </c>
      <c r="BB21" s="10">
        <v>16268980</v>
      </c>
      <c r="BC21" s="10">
        <v>15895710</v>
      </c>
      <c r="BD21" s="10">
        <v>14809330</v>
      </c>
      <c r="BE21" s="10">
        <v>13823980</v>
      </c>
      <c r="BF21" s="10">
        <v>12821600</v>
      </c>
      <c r="BG21" s="10">
        <v>11541000</v>
      </c>
      <c r="BH21" s="10">
        <v>10759330</v>
      </c>
      <c r="BI21" s="10">
        <v>10302380</v>
      </c>
      <c r="BJ21" s="10">
        <v>9767564</v>
      </c>
      <c r="BK21" s="10">
        <v>9193127</v>
      </c>
      <c r="BL21" s="10">
        <v>8882654</v>
      </c>
      <c r="BM21" s="10">
        <v>8769903</v>
      </c>
      <c r="BN21" s="10">
        <v>9137630</v>
      </c>
      <c r="BO21" s="10">
        <v>7888640</v>
      </c>
    </row>
    <row r="22" spans="1:67" x14ac:dyDescent="0.2">
      <c r="A22" t="s">
        <v>2</v>
      </c>
      <c r="B22" s="9">
        <f>B4*1000000</f>
        <v>20800000</v>
      </c>
      <c r="C22" s="9">
        <f t="shared" ref="C22:AM22" si="5">C4*1000000</f>
        <v>23000000</v>
      </c>
      <c r="D22" s="9">
        <f t="shared" si="5"/>
        <v>23700000.000000004</v>
      </c>
      <c r="E22" s="9">
        <f t="shared" si="5"/>
        <v>22600000</v>
      </c>
      <c r="F22" s="9">
        <f t="shared" si="5"/>
        <v>25200000</v>
      </c>
      <c r="G22" s="9">
        <f t="shared" si="5"/>
        <v>26500000</v>
      </c>
      <c r="H22" s="9">
        <f t="shared" si="5"/>
        <v>26200000</v>
      </c>
      <c r="I22" s="9">
        <f t="shared" si="5"/>
        <v>26599999.999999996</v>
      </c>
      <c r="J22" s="9">
        <f t="shared" si="5"/>
        <v>28200000</v>
      </c>
      <c r="K22" s="9">
        <f t="shared" si="5"/>
        <v>29800000</v>
      </c>
      <c r="L22" s="9">
        <f t="shared" si="5"/>
        <v>30900000</v>
      </c>
      <c r="M22" s="9">
        <f t="shared" si="5"/>
        <v>30300000</v>
      </c>
      <c r="N22" s="9">
        <f t="shared" si="5"/>
        <v>31200000</v>
      </c>
      <c r="O22" s="9">
        <f t="shared" si="5"/>
        <v>31800000</v>
      </c>
      <c r="P22" s="9">
        <f t="shared" si="5"/>
        <v>33100000</v>
      </c>
      <c r="Q22" s="9">
        <f t="shared" si="5"/>
        <v>32200000.000000004</v>
      </c>
      <c r="R22" s="9">
        <f t="shared" si="5"/>
        <v>33800000</v>
      </c>
      <c r="S22" s="9">
        <f t="shared" si="5"/>
        <v>34000000</v>
      </c>
      <c r="T22" s="9">
        <f t="shared" si="5"/>
        <v>35400000</v>
      </c>
      <c r="U22" s="9">
        <f t="shared" si="5"/>
        <v>35599999.999999993</v>
      </c>
      <c r="V22" s="9">
        <f t="shared" si="5"/>
        <v>39200000</v>
      </c>
      <c r="W22" s="9">
        <f t="shared" si="5"/>
        <v>41300000.000000007</v>
      </c>
      <c r="X22" s="9">
        <f t="shared" si="5"/>
        <v>40100000</v>
      </c>
      <c r="Y22" s="9">
        <f t="shared" si="5"/>
        <v>40200000</v>
      </c>
      <c r="Z22" s="9">
        <f t="shared" si="5"/>
        <v>40200000</v>
      </c>
      <c r="AA22" s="9">
        <f t="shared" si="5"/>
        <v>40600000</v>
      </c>
      <c r="AB22" s="9">
        <f t="shared" si="5"/>
        <v>41500000</v>
      </c>
      <c r="AC22" s="9">
        <f t="shared" si="5"/>
        <v>42900000.000000007</v>
      </c>
      <c r="AD22" s="9">
        <f t="shared" si="5"/>
        <v>41000000</v>
      </c>
      <c r="AE22" s="9">
        <f t="shared" si="5"/>
        <v>38400000.000000007</v>
      </c>
      <c r="AF22" s="9">
        <f t="shared" si="5"/>
        <v>39900000</v>
      </c>
      <c r="AG22" s="9">
        <f t="shared" si="5"/>
        <v>38800000.000000007</v>
      </c>
      <c r="AH22" s="9">
        <f t="shared" si="5"/>
        <v>39000000</v>
      </c>
      <c r="AI22" s="9">
        <f t="shared" si="5"/>
        <v>38500000</v>
      </c>
      <c r="AJ22" s="9">
        <f t="shared" si="5"/>
        <v>37599999.999999993</v>
      </c>
      <c r="AK22" s="9">
        <f t="shared" si="5"/>
        <v>36570000</v>
      </c>
      <c r="AL22" s="9">
        <f t="shared" si="5"/>
        <v>35252000</v>
      </c>
      <c r="AM22" s="9">
        <f t="shared" si="5"/>
        <v>35165000</v>
      </c>
      <c r="AN22" s="9">
        <f t="shared" ref="AN22:AO22" si="6">AN4*1000000</f>
        <v>33100000</v>
      </c>
      <c r="AO22" s="9">
        <f t="shared" si="6"/>
        <v>32200000.000000004</v>
      </c>
      <c r="AP22" s="10">
        <f t="shared" si="4"/>
        <v>11400000.000000004</v>
      </c>
      <c r="AQ22" s="10" t="s">
        <v>19</v>
      </c>
      <c r="AR22" s="10">
        <v>31230840</v>
      </c>
      <c r="AS22" s="10">
        <v>29371050</v>
      </c>
      <c r="AT22" s="10">
        <v>28885570</v>
      </c>
      <c r="AU22" s="10">
        <v>28865900</v>
      </c>
      <c r="AV22" s="10">
        <v>26368390</v>
      </c>
      <c r="AW22" s="10">
        <v>26729230</v>
      </c>
      <c r="AX22" s="10">
        <v>26605480</v>
      </c>
      <c r="AY22" s="10">
        <v>25092750</v>
      </c>
      <c r="AZ22" s="10">
        <v>23764890</v>
      </c>
      <c r="BA22" s="10">
        <v>18381600</v>
      </c>
      <c r="BB22" s="10">
        <v>18333360</v>
      </c>
      <c r="BC22" s="10">
        <v>18595020</v>
      </c>
      <c r="BD22" s="10">
        <v>18405420</v>
      </c>
      <c r="BE22" s="10">
        <v>18522040</v>
      </c>
      <c r="BF22" s="10">
        <v>18357240</v>
      </c>
      <c r="BG22" s="10">
        <v>18503530</v>
      </c>
      <c r="BH22" s="10">
        <v>19046040</v>
      </c>
      <c r="BI22" s="10">
        <v>19012860</v>
      </c>
      <c r="BJ22" s="10">
        <v>19246330</v>
      </c>
      <c r="BK22" s="10">
        <v>19021430</v>
      </c>
      <c r="BL22" s="10">
        <v>16752740</v>
      </c>
      <c r="BM22" s="10">
        <v>17185530</v>
      </c>
      <c r="BN22" s="10">
        <v>17444700</v>
      </c>
      <c r="BO22" s="10">
        <v>17038140</v>
      </c>
    </row>
    <row r="23" spans="1:67" x14ac:dyDescent="0.2">
      <c r="A23" t="s">
        <v>3</v>
      </c>
      <c r="B23" s="9">
        <f>B5*1000000</f>
        <v>0</v>
      </c>
      <c r="C23" s="9">
        <f t="shared" ref="C23:AM23" si="7">C5*1000000</f>
        <v>0</v>
      </c>
      <c r="D23" s="9">
        <f t="shared" si="7"/>
        <v>0</v>
      </c>
      <c r="E23" s="9">
        <f t="shared" si="7"/>
        <v>0</v>
      </c>
      <c r="F23" s="9">
        <f t="shared" si="7"/>
        <v>0</v>
      </c>
      <c r="G23" s="9">
        <f t="shared" si="7"/>
        <v>0</v>
      </c>
      <c r="H23" s="9">
        <f t="shared" si="7"/>
        <v>0</v>
      </c>
      <c r="I23" s="9">
        <f t="shared" si="7"/>
        <v>0</v>
      </c>
      <c r="J23" s="9">
        <f t="shared" si="7"/>
        <v>0</v>
      </c>
      <c r="K23" s="9">
        <f t="shared" si="7"/>
        <v>0</v>
      </c>
      <c r="L23" s="9">
        <f t="shared" si="7"/>
        <v>0</v>
      </c>
      <c r="M23" s="9">
        <f t="shared" si="7"/>
        <v>0</v>
      </c>
      <c r="N23" s="9">
        <f t="shared" si="7"/>
        <v>0</v>
      </c>
      <c r="O23" s="9">
        <f t="shared" si="7"/>
        <v>0</v>
      </c>
      <c r="P23" s="9">
        <f t="shared" si="7"/>
        <v>0</v>
      </c>
      <c r="Q23" s="9">
        <f t="shared" si="7"/>
        <v>0</v>
      </c>
      <c r="R23" s="9">
        <f t="shared" si="7"/>
        <v>0</v>
      </c>
      <c r="S23" s="9">
        <f t="shared" si="7"/>
        <v>100000</v>
      </c>
      <c r="T23" s="9">
        <f t="shared" si="7"/>
        <v>100000</v>
      </c>
      <c r="U23" s="9">
        <f t="shared" si="7"/>
        <v>100000</v>
      </c>
      <c r="V23" s="9">
        <f t="shared" si="7"/>
        <v>100000</v>
      </c>
      <c r="W23" s="9">
        <f t="shared" si="7"/>
        <v>600000</v>
      </c>
      <c r="X23" s="9">
        <f t="shared" si="7"/>
        <v>100000</v>
      </c>
      <c r="Y23" s="9">
        <f t="shared" si="7"/>
        <v>500000</v>
      </c>
      <c r="Z23" s="9">
        <f t="shared" si="7"/>
        <v>600000</v>
      </c>
      <c r="AA23" s="9">
        <f t="shared" si="7"/>
        <v>600000</v>
      </c>
      <c r="AB23" s="9">
        <f t="shared" si="7"/>
        <v>500000</v>
      </c>
      <c r="AC23" s="9">
        <f t="shared" si="7"/>
        <v>700000</v>
      </c>
      <c r="AD23" s="9">
        <f t="shared" si="7"/>
        <v>700000</v>
      </c>
      <c r="AE23" s="9">
        <f t="shared" si="7"/>
        <v>700000</v>
      </c>
      <c r="AF23" s="9">
        <f t="shared" si="7"/>
        <v>700000</v>
      </c>
      <c r="AG23" s="9">
        <f t="shared" si="7"/>
        <v>400000</v>
      </c>
      <c r="AH23" s="9">
        <f t="shared" si="7"/>
        <v>700000</v>
      </c>
      <c r="AI23" s="9">
        <f t="shared" si="7"/>
        <v>1300000</v>
      </c>
      <c r="AJ23" s="9">
        <f t="shared" si="7"/>
        <v>1000000</v>
      </c>
      <c r="AK23" s="9">
        <f t="shared" si="7"/>
        <v>1490000</v>
      </c>
      <c r="AL23" s="9">
        <f t="shared" si="7"/>
        <v>1254000</v>
      </c>
      <c r="AM23" s="9">
        <f t="shared" si="7"/>
        <v>1132000</v>
      </c>
      <c r="AN23" s="9">
        <f t="shared" ref="AN23:AO23" si="8">AN5*1000000</f>
        <v>1300000</v>
      </c>
      <c r="AO23" s="9">
        <f t="shared" si="8"/>
        <v>1400000</v>
      </c>
      <c r="AP23" s="10">
        <f t="shared" si="4"/>
        <v>1400000</v>
      </c>
      <c r="AQ23" s="10" t="s">
        <v>20</v>
      </c>
      <c r="AR23" s="10">
        <v>1428326</v>
      </c>
      <c r="AS23" s="10">
        <v>1551164</v>
      </c>
      <c r="AT23" s="10">
        <v>1534174</v>
      </c>
      <c r="AU23" s="10">
        <v>1362627</v>
      </c>
      <c r="AV23" s="10">
        <v>1469342</v>
      </c>
      <c r="AW23" s="10">
        <v>1391978</v>
      </c>
      <c r="AX23" s="10">
        <v>1479373</v>
      </c>
      <c r="AY23" s="10">
        <v>1389276</v>
      </c>
      <c r="AZ23" s="10">
        <v>1307085</v>
      </c>
      <c r="BA23" s="10">
        <v>1318668</v>
      </c>
      <c r="BB23" s="10">
        <v>1272814</v>
      </c>
      <c r="BC23" s="10">
        <v>1263467</v>
      </c>
      <c r="BD23" s="10">
        <v>1204639</v>
      </c>
      <c r="BE23" s="10">
        <v>1204167</v>
      </c>
      <c r="BF23" s="10">
        <v>1263041</v>
      </c>
      <c r="BG23" s="10">
        <v>1214745</v>
      </c>
      <c r="BH23" s="10">
        <v>1409501</v>
      </c>
      <c r="BI23" s="10">
        <v>1416777</v>
      </c>
      <c r="BJ23" s="10">
        <v>1509485</v>
      </c>
      <c r="BK23" s="10">
        <v>1548803</v>
      </c>
      <c r="BL23" s="10">
        <v>1707034</v>
      </c>
      <c r="BM23" s="10">
        <v>1772057</v>
      </c>
      <c r="BN23" s="10">
        <v>1876416</v>
      </c>
      <c r="BO23" s="10">
        <v>1838717</v>
      </c>
    </row>
    <row r="24" spans="1:67" x14ac:dyDescent="0.2">
      <c r="A24" t="s">
        <v>4</v>
      </c>
      <c r="B24" s="9">
        <f>(B6-B16)*1000000</f>
        <v>5221133.8008364253</v>
      </c>
      <c r="C24" s="9">
        <f t="shared" ref="C24:AM24" si="9">(C6-C16)*1000000</f>
        <v>5221133.8008364253</v>
      </c>
      <c r="D24" s="9">
        <f t="shared" si="9"/>
        <v>3821133.8008364248</v>
      </c>
      <c r="E24" s="9">
        <f t="shared" si="9"/>
        <v>3421133.8008364253</v>
      </c>
      <c r="F24" s="9">
        <f t="shared" si="9"/>
        <v>7921133.8008364253</v>
      </c>
      <c r="G24" s="9">
        <f t="shared" si="9"/>
        <v>8621133.8008364253</v>
      </c>
      <c r="H24" s="9">
        <f t="shared" si="9"/>
        <v>11721133.800836425</v>
      </c>
      <c r="I24" s="9">
        <f t="shared" si="9"/>
        <v>11921133.800836423</v>
      </c>
      <c r="J24" s="9">
        <f t="shared" si="9"/>
        <v>16421133.800836425</v>
      </c>
      <c r="K24" s="9">
        <f t="shared" si="9"/>
        <v>16121133.800836425</v>
      </c>
      <c r="L24" s="9">
        <f t="shared" si="9"/>
        <v>15121133.800836425</v>
      </c>
      <c r="M24" s="9">
        <f t="shared" si="9"/>
        <v>16521133.800836427</v>
      </c>
      <c r="N24" s="9">
        <f t="shared" si="9"/>
        <v>17521133.800836429</v>
      </c>
      <c r="O24" s="9">
        <f t="shared" si="9"/>
        <v>14321133.800836425</v>
      </c>
      <c r="P24" s="9">
        <f t="shared" si="9"/>
        <v>17021133.800836429</v>
      </c>
      <c r="Q24" s="9">
        <f t="shared" si="9"/>
        <v>16021133.800836427</v>
      </c>
      <c r="R24" s="9">
        <f t="shared" si="9"/>
        <v>13321133.800836425</v>
      </c>
      <c r="S24" s="9">
        <f t="shared" si="9"/>
        <v>15421133.800836423</v>
      </c>
      <c r="T24" s="9">
        <f t="shared" si="9"/>
        <v>17553938.547232628</v>
      </c>
      <c r="U24" s="9">
        <f t="shared" si="9"/>
        <v>17768859.032395609</v>
      </c>
      <c r="V24" s="9">
        <f t="shared" si="9"/>
        <v>16843307.236621276</v>
      </c>
      <c r="W24" s="9">
        <f t="shared" si="9"/>
        <v>17616561.584309313</v>
      </c>
      <c r="X24" s="9">
        <f t="shared" si="9"/>
        <v>15975396.213406391</v>
      </c>
      <c r="Y24" s="9">
        <f t="shared" si="9"/>
        <v>17927195.616478123</v>
      </c>
      <c r="Z24" s="9">
        <f t="shared" si="9"/>
        <v>18493828.414874218</v>
      </c>
      <c r="AA24" s="9">
        <f t="shared" si="9"/>
        <v>18799896.580816645</v>
      </c>
      <c r="AB24" s="9">
        <f t="shared" si="9"/>
        <v>18343647.431303352</v>
      </c>
      <c r="AC24" s="9">
        <f t="shared" si="9"/>
        <v>19345265.850804221</v>
      </c>
      <c r="AD24" s="9">
        <f t="shared" si="9"/>
        <v>19246537.725322276</v>
      </c>
      <c r="AE24" s="9">
        <f t="shared" si="9"/>
        <v>16606867.396648856</v>
      </c>
      <c r="AF24" s="9">
        <f t="shared" si="9"/>
        <v>19414250.074842829</v>
      </c>
      <c r="AG24" s="9">
        <f t="shared" si="9"/>
        <v>16229284.865418985</v>
      </c>
      <c r="AH24" s="9">
        <f t="shared" si="9"/>
        <v>15196623.454382163</v>
      </c>
      <c r="AI24" s="9">
        <f t="shared" si="9"/>
        <v>16139194.963304333</v>
      </c>
      <c r="AJ24" s="9">
        <f t="shared" si="9"/>
        <v>16700132.449129555</v>
      </c>
      <c r="AK24" s="9">
        <f t="shared" si="9"/>
        <v>17288407.952390891</v>
      </c>
      <c r="AL24" s="9">
        <f t="shared" si="9"/>
        <v>15611260.162749138</v>
      </c>
      <c r="AM24" s="9">
        <f t="shared" si="9"/>
        <v>15228625.486478394</v>
      </c>
      <c r="AN24" s="9">
        <f t="shared" ref="AN24:AO24" si="10">(AN6-AN16)*1000000</f>
        <v>13392625.486478394</v>
      </c>
      <c r="AO24" s="9">
        <f t="shared" si="10"/>
        <v>14384682.167448357</v>
      </c>
      <c r="AP24" s="10">
        <f t="shared" si="4"/>
        <v>9163548.3666119315</v>
      </c>
      <c r="AQ24" s="10" t="s">
        <v>21</v>
      </c>
      <c r="AR24" s="10">
        <v>10760240</v>
      </c>
      <c r="AS24" s="10">
        <v>10305720</v>
      </c>
      <c r="AT24" s="10">
        <v>9857223</v>
      </c>
      <c r="AU24" s="10">
        <v>10124640</v>
      </c>
      <c r="AV24" s="10">
        <v>10865820</v>
      </c>
      <c r="AW24" s="10">
        <v>10761030</v>
      </c>
      <c r="AX24" s="10">
        <v>10389200</v>
      </c>
      <c r="AY24" s="10">
        <v>10297950</v>
      </c>
      <c r="AZ24" s="10">
        <v>10521800</v>
      </c>
      <c r="BA24" s="10">
        <v>10365960</v>
      </c>
      <c r="BB24" s="10">
        <v>10000070</v>
      </c>
      <c r="BC24" s="10">
        <v>9877040</v>
      </c>
      <c r="BD24" s="10">
        <v>9969072</v>
      </c>
      <c r="BE24" s="10">
        <v>9904636</v>
      </c>
      <c r="BF24" s="10">
        <v>9433275</v>
      </c>
      <c r="BG24" s="10">
        <v>9379909</v>
      </c>
      <c r="BH24" s="10">
        <v>9629374</v>
      </c>
      <c r="BI24" s="10">
        <v>9534222</v>
      </c>
      <c r="BJ24" s="10">
        <v>9121655</v>
      </c>
      <c r="BK24" s="10">
        <v>8979812</v>
      </c>
      <c r="BL24" s="10">
        <v>9214156</v>
      </c>
      <c r="BM24" s="10">
        <v>9005357</v>
      </c>
      <c r="BN24" s="10">
        <v>8499287</v>
      </c>
      <c r="BO24" s="10">
        <v>8947337</v>
      </c>
    </row>
    <row r="25" spans="1:67" x14ac:dyDescent="0.2">
      <c r="A25" t="s">
        <v>5</v>
      </c>
      <c r="B25" s="9">
        <f>B7*1000000</f>
        <v>11200000</v>
      </c>
      <c r="C25" s="9">
        <f t="shared" ref="C25:AM25" si="11">C7*1000000</f>
        <v>12700000</v>
      </c>
      <c r="D25" s="9">
        <f t="shared" si="11"/>
        <v>14300000</v>
      </c>
      <c r="E25" s="9">
        <f t="shared" si="11"/>
        <v>13300000</v>
      </c>
      <c r="F25" s="9">
        <f t="shared" si="11"/>
        <v>14800000</v>
      </c>
      <c r="G25" s="9">
        <f t="shared" si="11"/>
        <v>12100000</v>
      </c>
      <c r="H25" s="9">
        <f t="shared" si="11"/>
        <v>15600000.000000002</v>
      </c>
      <c r="I25" s="9">
        <f t="shared" si="11"/>
        <v>14900000</v>
      </c>
      <c r="J25" s="9">
        <f t="shared" si="11"/>
        <v>18100000</v>
      </c>
      <c r="K25" s="9">
        <f t="shared" si="11"/>
        <v>17300000</v>
      </c>
      <c r="L25" s="9">
        <f t="shared" si="11"/>
        <v>16800000</v>
      </c>
      <c r="M25" s="9">
        <f t="shared" si="11"/>
        <v>17900000</v>
      </c>
      <c r="N25" s="9">
        <f t="shared" si="11"/>
        <v>18700000</v>
      </c>
      <c r="O25" s="9">
        <f t="shared" si="11"/>
        <v>18300000</v>
      </c>
      <c r="P25" s="9">
        <f t="shared" si="11"/>
        <v>19700000.000000004</v>
      </c>
      <c r="Q25" s="9">
        <f t="shared" si="11"/>
        <v>18200000</v>
      </c>
      <c r="R25" s="9">
        <f t="shared" si="11"/>
        <v>19599999.999999996</v>
      </c>
      <c r="S25" s="9">
        <f t="shared" si="11"/>
        <v>19400000</v>
      </c>
      <c r="T25" s="9">
        <f t="shared" si="11"/>
        <v>21400000</v>
      </c>
      <c r="U25" s="9">
        <f t="shared" si="11"/>
        <v>21500000</v>
      </c>
      <c r="V25" s="9">
        <f t="shared" si="11"/>
        <v>25000000</v>
      </c>
      <c r="W25" s="9">
        <f t="shared" si="11"/>
        <v>24300000.000000004</v>
      </c>
      <c r="X25" s="9">
        <f t="shared" si="11"/>
        <v>21100000</v>
      </c>
      <c r="Y25" s="9">
        <f t="shared" si="11"/>
        <v>23000000</v>
      </c>
      <c r="Z25" s="9">
        <f t="shared" si="11"/>
        <v>25400000.000000004</v>
      </c>
      <c r="AA25" s="9">
        <f t="shared" si="11"/>
        <v>26299999.999999996</v>
      </c>
      <c r="AB25" s="9">
        <f t="shared" si="11"/>
        <v>16600000.000000002</v>
      </c>
      <c r="AC25" s="9">
        <f t="shared" si="11"/>
        <v>16800000</v>
      </c>
      <c r="AD25" s="9">
        <f t="shared" si="11"/>
        <v>18000000</v>
      </c>
      <c r="AE25" s="9">
        <f t="shared" si="11"/>
        <v>18100000</v>
      </c>
      <c r="AF25" s="9">
        <f t="shared" si="11"/>
        <v>16800000</v>
      </c>
      <c r="AG25" s="9">
        <f t="shared" si="11"/>
        <v>14500000</v>
      </c>
      <c r="AH25" s="9">
        <f t="shared" si="11"/>
        <v>14600000.000000002</v>
      </c>
      <c r="AI25" s="9">
        <f t="shared" si="11"/>
        <v>15300000</v>
      </c>
      <c r="AJ25" s="9">
        <f t="shared" si="11"/>
        <v>16000000</v>
      </c>
      <c r="AK25" s="9">
        <f t="shared" si="11"/>
        <v>14433000</v>
      </c>
      <c r="AL25" s="9">
        <f t="shared" si="11"/>
        <v>13899000</v>
      </c>
      <c r="AM25" s="9">
        <f t="shared" si="11"/>
        <v>12884000</v>
      </c>
      <c r="AN25" s="9">
        <f t="shared" ref="AN25:AO25" si="12">AN7*1000000</f>
        <v>13200000</v>
      </c>
      <c r="AO25" s="9">
        <f t="shared" si="12"/>
        <v>13100000</v>
      </c>
      <c r="AP25" s="10">
        <f t="shared" si="4"/>
        <v>1900000</v>
      </c>
      <c r="AQ25" s="10" t="s">
        <v>22</v>
      </c>
      <c r="AR25" s="10">
        <v>10074780</v>
      </c>
      <c r="AS25" s="10">
        <v>8011776</v>
      </c>
      <c r="AT25" s="10">
        <v>7209264</v>
      </c>
      <c r="AU25" s="10">
        <v>6644643</v>
      </c>
      <c r="AV25" s="10">
        <v>5285683</v>
      </c>
      <c r="AW25" s="10">
        <v>5242582</v>
      </c>
      <c r="AX25" s="10">
        <v>5397882</v>
      </c>
      <c r="AY25" s="10">
        <v>5261358</v>
      </c>
      <c r="AZ25" s="10">
        <v>5204034</v>
      </c>
      <c r="BA25" s="10">
        <v>5370612</v>
      </c>
      <c r="BB25" s="10">
        <v>5279234</v>
      </c>
      <c r="BC25" s="10">
        <v>5234384</v>
      </c>
      <c r="BD25" s="10">
        <v>5195667</v>
      </c>
      <c r="BE25" s="10">
        <v>5339134</v>
      </c>
      <c r="BF25" s="10">
        <v>5068066</v>
      </c>
      <c r="BG25" s="10">
        <v>5069315</v>
      </c>
      <c r="BH25" s="10">
        <v>5015760</v>
      </c>
      <c r="BI25" s="10">
        <v>5177200</v>
      </c>
      <c r="BJ25" s="10">
        <v>5129268</v>
      </c>
      <c r="BK25" s="10">
        <v>5046898</v>
      </c>
      <c r="BL25" s="10">
        <v>5105097</v>
      </c>
      <c r="BM25" s="10">
        <v>5186219</v>
      </c>
      <c r="BN25" s="10">
        <v>4999792</v>
      </c>
      <c r="BO25" s="10">
        <v>5227436</v>
      </c>
    </row>
    <row r="26" spans="1:67" x14ac:dyDescent="0.2">
      <c r="A26" t="s">
        <v>6</v>
      </c>
      <c r="B26" s="9">
        <f>(B8-B17)*1000000</f>
        <v>21147825.929185074</v>
      </c>
      <c r="C26" s="9">
        <f t="shared" ref="C26:AM26" si="13">(C8-C17)*1000000</f>
        <v>20247825.929185078</v>
      </c>
      <c r="D26" s="9">
        <f t="shared" si="13"/>
        <v>22447825.92918507</v>
      </c>
      <c r="E26" s="9">
        <f t="shared" si="13"/>
        <v>25247825.929185081</v>
      </c>
      <c r="F26" s="9">
        <f t="shared" si="13"/>
        <v>24247825.929185081</v>
      </c>
      <c r="G26" s="9">
        <f t="shared" si="13"/>
        <v>25547825.929185078</v>
      </c>
      <c r="H26" s="9">
        <f t="shared" si="13"/>
        <v>22547825.929185078</v>
      </c>
      <c r="I26" s="9">
        <f t="shared" si="13"/>
        <v>24347825.929185074</v>
      </c>
      <c r="J26" s="9">
        <f t="shared" si="13"/>
        <v>24947825.929185074</v>
      </c>
      <c r="K26" s="9">
        <f t="shared" si="13"/>
        <v>26647825.929185074</v>
      </c>
      <c r="L26" s="9">
        <f t="shared" si="13"/>
        <v>26247825.929185074</v>
      </c>
      <c r="M26" s="9">
        <f t="shared" si="13"/>
        <v>22447825.929185074</v>
      </c>
      <c r="N26" s="9">
        <f t="shared" si="13"/>
        <v>25247825.929185078</v>
      </c>
      <c r="O26" s="9">
        <f t="shared" si="13"/>
        <v>25747825.929185078</v>
      </c>
      <c r="P26" s="9">
        <f t="shared" si="13"/>
        <v>26847825.929185078</v>
      </c>
      <c r="Q26" s="9">
        <f t="shared" si="13"/>
        <v>26447825.929185074</v>
      </c>
      <c r="R26" s="9">
        <f t="shared" si="13"/>
        <v>27047825.929185074</v>
      </c>
      <c r="S26" s="9">
        <f t="shared" si="13"/>
        <v>28147825.929185078</v>
      </c>
      <c r="T26" s="9">
        <f t="shared" si="13"/>
        <v>28436593.15437581</v>
      </c>
      <c r="U26" s="9">
        <f t="shared" si="13"/>
        <v>29062611.243661039</v>
      </c>
      <c r="V26" s="9">
        <f t="shared" si="13"/>
        <v>30050298.010541499</v>
      </c>
      <c r="W26" s="9">
        <f t="shared" si="13"/>
        <v>29352099.681577776</v>
      </c>
      <c r="X26" s="9">
        <f t="shared" si="13"/>
        <v>27741723.290181525</v>
      </c>
      <c r="Y26" s="9">
        <f t="shared" si="13"/>
        <v>29772759.93141675</v>
      </c>
      <c r="Z26" s="9">
        <f t="shared" si="13"/>
        <v>29668675.780860189</v>
      </c>
      <c r="AA26" s="9">
        <f t="shared" si="13"/>
        <v>30912295.996588979</v>
      </c>
      <c r="AB26" s="9">
        <f t="shared" si="13"/>
        <v>31531971.042628665</v>
      </c>
      <c r="AC26" s="9">
        <f t="shared" si="13"/>
        <v>29961546.207509685</v>
      </c>
      <c r="AD26" s="9">
        <f t="shared" si="13"/>
        <v>29029555.206793007</v>
      </c>
      <c r="AE26" s="9">
        <f t="shared" si="13"/>
        <v>30546183.0156671</v>
      </c>
      <c r="AF26" s="9">
        <f t="shared" si="13"/>
        <v>26990034.563779697</v>
      </c>
      <c r="AG26" s="9">
        <f t="shared" si="13"/>
        <v>28620599.468389109</v>
      </c>
      <c r="AH26" s="9">
        <f t="shared" si="13"/>
        <v>26820520.543222867</v>
      </c>
      <c r="AI26" s="9">
        <f t="shared" si="13"/>
        <v>26196021.990184251</v>
      </c>
      <c r="AJ26" s="9">
        <f t="shared" si="13"/>
        <v>22535350.309803955</v>
      </c>
      <c r="AK26" s="9">
        <f t="shared" si="13"/>
        <v>22327805.472144861</v>
      </c>
      <c r="AL26" s="9">
        <f t="shared" si="13"/>
        <v>20651116.319365699</v>
      </c>
      <c r="AM26" s="9">
        <f t="shared" si="13"/>
        <v>20956742.304796293</v>
      </c>
      <c r="AN26" s="9">
        <f t="shared" ref="AN26:AO26" si="14">(AN8-AN17)*1000000</f>
        <v>15925742.304796292</v>
      </c>
      <c r="AO26" s="9">
        <f t="shared" si="14"/>
        <v>16771565.167693296</v>
      </c>
      <c r="AP26" s="10">
        <f t="shared" si="4"/>
        <v>-4376260.7614917774</v>
      </c>
      <c r="AQ26" s="10" t="s">
        <v>23</v>
      </c>
      <c r="AR26" s="10">
        <v>13151560</v>
      </c>
      <c r="AS26" s="10">
        <v>9996250</v>
      </c>
      <c r="AT26" s="10">
        <v>9927085</v>
      </c>
      <c r="AU26" s="10">
        <v>10017050</v>
      </c>
      <c r="AV26" s="10">
        <v>10441710</v>
      </c>
      <c r="AW26" s="10">
        <v>10657200</v>
      </c>
      <c r="AX26" s="10">
        <v>10547380</v>
      </c>
      <c r="AY26" s="10">
        <v>10905820</v>
      </c>
      <c r="AZ26" s="10">
        <v>10193440</v>
      </c>
      <c r="BA26" s="10">
        <v>3293294</v>
      </c>
      <c r="BB26" s="10">
        <v>3234020</v>
      </c>
      <c r="BC26" s="10">
        <v>3428424</v>
      </c>
      <c r="BD26" s="10">
        <v>3413936</v>
      </c>
      <c r="BE26" s="10">
        <v>3566368</v>
      </c>
      <c r="BF26" s="10">
        <v>3522279</v>
      </c>
      <c r="BG26" s="10">
        <v>3608862</v>
      </c>
      <c r="BH26" s="10">
        <v>3668332</v>
      </c>
      <c r="BI26" s="10">
        <v>3692952</v>
      </c>
      <c r="BJ26" s="10">
        <v>3687004</v>
      </c>
      <c r="BK26" s="10">
        <v>3817774</v>
      </c>
      <c r="BL26" s="10">
        <v>3752765</v>
      </c>
      <c r="BM26" s="10">
        <v>3883718</v>
      </c>
      <c r="BN26" s="10">
        <v>3962989</v>
      </c>
      <c r="BO26" s="10">
        <v>3736054</v>
      </c>
    </row>
    <row r="27" spans="1:67" x14ac:dyDescent="0.2">
      <c r="A27" t="s">
        <v>7</v>
      </c>
      <c r="B27" s="9">
        <f>B9*1000000</f>
        <v>700000</v>
      </c>
      <c r="C27" s="9">
        <f t="shared" ref="C27:AM27" si="15">C9*1000000</f>
        <v>1900000</v>
      </c>
      <c r="D27" s="9">
        <f t="shared" si="15"/>
        <v>800000</v>
      </c>
      <c r="E27" s="9">
        <f t="shared" si="15"/>
        <v>600000</v>
      </c>
      <c r="F27" s="9">
        <f t="shared" si="15"/>
        <v>800000</v>
      </c>
      <c r="G27" s="9">
        <f t="shared" si="15"/>
        <v>700000</v>
      </c>
      <c r="H27" s="9">
        <f t="shared" si="15"/>
        <v>0</v>
      </c>
      <c r="I27" s="9">
        <f t="shared" si="15"/>
        <v>0</v>
      </c>
      <c r="J27" s="9">
        <f t="shared" si="15"/>
        <v>0</v>
      </c>
      <c r="K27" s="9">
        <f t="shared" si="15"/>
        <v>1200000</v>
      </c>
      <c r="L27" s="9">
        <f t="shared" si="15"/>
        <v>1700000.0000000002</v>
      </c>
      <c r="M27" s="9">
        <f t="shared" si="15"/>
        <v>3500000</v>
      </c>
      <c r="N27" s="9">
        <f t="shared" si="15"/>
        <v>4400000</v>
      </c>
      <c r="O27" s="9">
        <f t="shared" si="15"/>
        <v>4200000</v>
      </c>
      <c r="P27" s="9">
        <f t="shared" si="15"/>
        <v>5300000</v>
      </c>
      <c r="Q27" s="9">
        <f t="shared" si="15"/>
        <v>2600000</v>
      </c>
      <c r="R27" s="9">
        <f t="shared" si="15"/>
        <v>3099999.9999999995</v>
      </c>
      <c r="S27" s="9">
        <f t="shared" si="15"/>
        <v>2700000</v>
      </c>
      <c r="T27" s="9">
        <f t="shared" si="15"/>
        <v>6199999.9999999991</v>
      </c>
      <c r="U27" s="9">
        <f t="shared" si="15"/>
        <v>6300000.0000000009</v>
      </c>
      <c r="V27" s="9">
        <f t="shared" si="15"/>
        <v>7400000</v>
      </c>
      <c r="W27" s="9">
        <f t="shared" si="15"/>
        <v>8700000</v>
      </c>
      <c r="X27" s="9">
        <f t="shared" si="15"/>
        <v>6500000</v>
      </c>
      <c r="Y27" s="9">
        <f t="shared" si="15"/>
        <v>8100000</v>
      </c>
      <c r="Z27" s="9">
        <f t="shared" si="15"/>
        <v>8100000</v>
      </c>
      <c r="AA27" s="9">
        <f t="shared" si="15"/>
        <v>8100000</v>
      </c>
      <c r="AB27" s="9">
        <f t="shared" si="15"/>
        <v>6399999.9999999991</v>
      </c>
      <c r="AC27" s="9">
        <f t="shared" si="15"/>
        <v>9700000</v>
      </c>
      <c r="AD27" s="9">
        <f t="shared" si="15"/>
        <v>10100000</v>
      </c>
      <c r="AE27" s="9">
        <f t="shared" si="15"/>
        <v>8800000</v>
      </c>
      <c r="AF27" s="9">
        <f t="shared" si="15"/>
        <v>9700000</v>
      </c>
      <c r="AG27" s="9">
        <f t="shared" si="15"/>
        <v>6400000</v>
      </c>
      <c r="AH27" s="9">
        <f t="shared" si="15"/>
        <v>6900000</v>
      </c>
      <c r="AI27" s="9">
        <f t="shared" si="15"/>
        <v>9000000</v>
      </c>
      <c r="AJ27" s="9">
        <f t="shared" si="15"/>
        <v>7900000</v>
      </c>
      <c r="AK27" s="9">
        <f t="shared" si="15"/>
        <v>8564000</v>
      </c>
      <c r="AL27" s="9">
        <f t="shared" si="15"/>
        <v>7768000</v>
      </c>
      <c r="AM27" s="9">
        <f t="shared" si="15"/>
        <v>7517000</v>
      </c>
      <c r="AN27" s="9">
        <f t="shared" ref="AN27:AO27" si="16">AN9*1000000</f>
        <v>8500000</v>
      </c>
      <c r="AO27" s="9">
        <f t="shared" si="16"/>
        <v>11000000</v>
      </c>
      <c r="AP27" s="10">
        <f t="shared" si="4"/>
        <v>10300000</v>
      </c>
      <c r="AQ27" s="10" t="s">
        <v>24</v>
      </c>
      <c r="AR27" s="10">
        <v>6785218</v>
      </c>
      <c r="AS27" s="10">
        <v>6673186</v>
      </c>
      <c r="AT27" s="10">
        <v>6324563</v>
      </c>
      <c r="AU27" s="10">
        <v>5798004</v>
      </c>
      <c r="AV27" s="10">
        <v>5984696</v>
      </c>
      <c r="AW27" s="10">
        <v>5759417</v>
      </c>
      <c r="AX27" s="10">
        <v>5538488</v>
      </c>
      <c r="AY27" s="10">
        <v>5250828</v>
      </c>
      <c r="AZ27" s="10">
        <v>4931966</v>
      </c>
      <c r="BA27" s="10">
        <v>4577574</v>
      </c>
      <c r="BB27" s="10">
        <v>4311764</v>
      </c>
      <c r="BC27" s="10">
        <v>4222223</v>
      </c>
      <c r="BD27" s="10">
        <v>3821632</v>
      </c>
      <c r="BE27" s="10">
        <v>3584022</v>
      </c>
      <c r="BF27" s="10">
        <v>3515331</v>
      </c>
      <c r="BG27" s="10">
        <v>3285395</v>
      </c>
      <c r="BH27" s="10">
        <v>3248014</v>
      </c>
      <c r="BI27" s="10">
        <v>3101796</v>
      </c>
      <c r="BJ27" s="10">
        <v>2831376</v>
      </c>
      <c r="BK27" s="10">
        <v>2745530</v>
      </c>
      <c r="BL27" s="10">
        <v>2797465</v>
      </c>
      <c r="BM27" s="10">
        <v>2360730</v>
      </c>
      <c r="BN27" s="10">
        <v>2925793</v>
      </c>
      <c r="BO27" s="10">
        <v>2438417</v>
      </c>
    </row>
    <row r="28" spans="1:67" x14ac:dyDescent="0.2">
      <c r="A28" t="s">
        <v>8</v>
      </c>
      <c r="B28" s="9">
        <f>B10*1000000</f>
        <v>10900000</v>
      </c>
      <c r="C28" s="9">
        <f t="shared" ref="C28:AM28" si="17">C10*1000000</f>
        <v>10899999.999999998</v>
      </c>
      <c r="D28" s="9">
        <f t="shared" si="17"/>
        <v>10899999.999999998</v>
      </c>
      <c r="E28" s="9">
        <f t="shared" si="17"/>
        <v>11299999.999999998</v>
      </c>
      <c r="F28" s="9">
        <f t="shared" si="17"/>
        <v>12300000</v>
      </c>
      <c r="G28" s="9">
        <f t="shared" si="17"/>
        <v>14000000</v>
      </c>
      <c r="H28" s="9">
        <f t="shared" si="17"/>
        <v>14700000</v>
      </c>
      <c r="I28" s="9">
        <f t="shared" si="17"/>
        <v>24500000</v>
      </c>
      <c r="J28" s="9">
        <f t="shared" si="17"/>
        <v>27100000</v>
      </c>
      <c r="K28" s="9">
        <f t="shared" si="17"/>
        <v>28000000</v>
      </c>
      <c r="L28" s="9">
        <f t="shared" si="17"/>
        <v>29400000</v>
      </c>
      <c r="M28" s="9">
        <f t="shared" si="17"/>
        <v>28000000</v>
      </c>
      <c r="N28" s="9">
        <f t="shared" si="17"/>
        <v>30200000</v>
      </c>
      <c r="O28" s="9">
        <f t="shared" si="17"/>
        <v>31000000</v>
      </c>
      <c r="P28" s="9">
        <f t="shared" si="17"/>
        <v>31800000</v>
      </c>
      <c r="Q28" s="9">
        <f t="shared" si="17"/>
        <v>30000000</v>
      </c>
      <c r="R28" s="9">
        <f t="shared" si="17"/>
        <v>30200000</v>
      </c>
      <c r="S28" s="9">
        <f t="shared" si="17"/>
        <v>31200000</v>
      </c>
      <c r="T28" s="9">
        <f t="shared" si="17"/>
        <v>32100000</v>
      </c>
      <c r="U28" s="9">
        <f t="shared" si="17"/>
        <v>32900000</v>
      </c>
      <c r="V28" s="9">
        <f t="shared" si="17"/>
        <v>33400000</v>
      </c>
      <c r="W28" s="9">
        <f t="shared" si="17"/>
        <v>32799999.999999996</v>
      </c>
      <c r="X28" s="9">
        <f t="shared" si="17"/>
        <v>34099999.999999993</v>
      </c>
      <c r="Y28" s="9">
        <f t="shared" si="17"/>
        <v>35099999.999999993</v>
      </c>
      <c r="Z28" s="9">
        <f t="shared" si="17"/>
        <v>35100000</v>
      </c>
      <c r="AA28" s="9">
        <f t="shared" si="17"/>
        <v>35800000.000000007</v>
      </c>
      <c r="AB28" s="9">
        <f t="shared" si="17"/>
        <v>36300000.000000007</v>
      </c>
      <c r="AC28" s="9">
        <f t="shared" si="17"/>
        <v>38100000</v>
      </c>
      <c r="AD28" s="9">
        <f t="shared" si="17"/>
        <v>38600000</v>
      </c>
      <c r="AE28" s="9">
        <f t="shared" si="17"/>
        <v>35600000</v>
      </c>
      <c r="AF28" s="9">
        <f t="shared" si="17"/>
        <v>34800000.000000007</v>
      </c>
      <c r="AG28" s="9">
        <f t="shared" si="17"/>
        <v>33600000</v>
      </c>
      <c r="AH28" s="9">
        <f t="shared" si="17"/>
        <v>31700000.000000004</v>
      </c>
      <c r="AI28" s="9">
        <f t="shared" si="17"/>
        <v>34900000.000000007</v>
      </c>
      <c r="AJ28" s="9">
        <f t="shared" si="17"/>
        <v>34400000</v>
      </c>
      <c r="AK28" s="9">
        <f t="shared" si="17"/>
        <v>32857999.999999996</v>
      </c>
      <c r="AL28" s="9">
        <f t="shared" si="17"/>
        <v>27458000</v>
      </c>
      <c r="AM28" s="9">
        <f t="shared" si="17"/>
        <v>27433000</v>
      </c>
      <c r="AN28" s="9">
        <f t="shared" ref="AN28:AO28" si="18">AN10*1000000</f>
        <v>29500000</v>
      </c>
      <c r="AO28" s="9">
        <f t="shared" si="18"/>
        <v>29000000</v>
      </c>
      <c r="AP28" s="10">
        <f t="shared" si="4"/>
        <v>18100000</v>
      </c>
      <c r="AQ28" s="10" t="s">
        <v>25</v>
      </c>
      <c r="AR28" s="10">
        <v>24366170</v>
      </c>
      <c r="AS28" s="10">
        <v>22849990</v>
      </c>
      <c r="AT28" s="10">
        <v>23118530</v>
      </c>
      <c r="AU28" s="10">
        <v>21836390</v>
      </c>
      <c r="AV28" s="10">
        <v>19857890</v>
      </c>
      <c r="AW28" s="10">
        <v>20345740</v>
      </c>
      <c r="AX28" s="10">
        <v>20248040</v>
      </c>
      <c r="AY28" s="10">
        <v>20002540</v>
      </c>
      <c r="AZ28" s="10">
        <v>19707470</v>
      </c>
      <c r="BA28" s="10">
        <v>19688070</v>
      </c>
      <c r="BB28" s="10">
        <v>19607720</v>
      </c>
      <c r="BC28" s="10">
        <v>16893640</v>
      </c>
      <c r="BD28" s="10">
        <v>16597910</v>
      </c>
      <c r="BE28" s="10">
        <v>16458500</v>
      </c>
      <c r="BF28" s="10">
        <v>16148010</v>
      </c>
      <c r="BG28" s="10">
        <v>11346670</v>
      </c>
      <c r="BH28" s="10">
        <v>11000880</v>
      </c>
      <c r="BI28" s="10">
        <v>10663530</v>
      </c>
      <c r="BJ28" s="10">
        <v>10563860</v>
      </c>
      <c r="BK28" s="10">
        <v>10360350</v>
      </c>
      <c r="BL28" s="10">
        <v>9912042</v>
      </c>
      <c r="BM28" s="10">
        <v>3925338</v>
      </c>
      <c r="BN28" s="10">
        <v>3906790</v>
      </c>
      <c r="BO28" s="10">
        <v>4554914</v>
      </c>
    </row>
    <row r="29" spans="1:67" x14ac:dyDescent="0.2">
      <c r="A29" t="s">
        <v>9</v>
      </c>
      <c r="B29" s="9">
        <f>B11*1000000</f>
        <v>7699999.9999999991</v>
      </c>
      <c r="C29" s="9">
        <f t="shared" ref="C29:AM29" si="19">C11*1000000</f>
        <v>7500000</v>
      </c>
      <c r="D29" s="9">
        <f t="shared" si="19"/>
        <v>5800000</v>
      </c>
      <c r="E29" s="9">
        <f t="shared" si="19"/>
        <v>6500000</v>
      </c>
      <c r="F29" s="9">
        <f t="shared" si="19"/>
        <v>6900000</v>
      </c>
      <c r="G29" s="9">
        <f t="shared" si="19"/>
        <v>7900000</v>
      </c>
      <c r="H29" s="9">
        <f t="shared" si="19"/>
        <v>5100000</v>
      </c>
      <c r="I29" s="9">
        <f t="shared" si="19"/>
        <v>8300000.0000000009</v>
      </c>
      <c r="J29" s="9">
        <f t="shared" si="19"/>
        <v>8700000</v>
      </c>
      <c r="K29" s="9">
        <f t="shared" si="19"/>
        <v>9000000</v>
      </c>
      <c r="L29" s="9">
        <f t="shared" si="19"/>
        <v>7400000</v>
      </c>
      <c r="M29" s="9">
        <f t="shared" si="19"/>
        <v>7899999.9999999991</v>
      </c>
      <c r="N29" s="9">
        <f t="shared" si="19"/>
        <v>10100000</v>
      </c>
      <c r="O29" s="9">
        <f t="shared" si="19"/>
        <v>10100000</v>
      </c>
      <c r="P29" s="9">
        <f t="shared" si="19"/>
        <v>11800000</v>
      </c>
      <c r="Q29" s="9">
        <f t="shared" si="19"/>
        <v>8300000.0000000009</v>
      </c>
      <c r="R29" s="9">
        <f t="shared" si="19"/>
        <v>10700000</v>
      </c>
      <c r="S29" s="9">
        <f t="shared" si="19"/>
        <v>8900000</v>
      </c>
      <c r="T29" s="9">
        <f t="shared" si="19"/>
        <v>11700000</v>
      </c>
      <c r="U29" s="9">
        <f t="shared" si="19"/>
        <v>10700000.000000002</v>
      </c>
      <c r="V29" s="9">
        <f t="shared" si="19"/>
        <v>14000000</v>
      </c>
      <c r="W29" s="9">
        <f t="shared" si="19"/>
        <v>14000000</v>
      </c>
      <c r="X29" s="9">
        <f t="shared" si="19"/>
        <v>11500000</v>
      </c>
      <c r="Y29" s="9">
        <f t="shared" si="19"/>
        <v>14000000</v>
      </c>
      <c r="Z29" s="9">
        <f t="shared" si="19"/>
        <v>14000000</v>
      </c>
      <c r="AA29" s="9">
        <f t="shared" si="19"/>
        <v>14100000</v>
      </c>
      <c r="AB29" s="9">
        <f t="shared" si="19"/>
        <v>9500000</v>
      </c>
      <c r="AC29" s="9">
        <f t="shared" si="19"/>
        <v>11799999.999999998</v>
      </c>
      <c r="AD29" s="9">
        <f t="shared" si="19"/>
        <v>12799999.999999998</v>
      </c>
      <c r="AE29" s="9">
        <f t="shared" si="19"/>
        <v>12600000</v>
      </c>
      <c r="AF29" s="9">
        <f t="shared" si="19"/>
        <v>13000000</v>
      </c>
      <c r="AG29" s="9">
        <f t="shared" si="19"/>
        <v>7300000.0000000009</v>
      </c>
      <c r="AH29" s="9">
        <f t="shared" si="19"/>
        <v>6100000</v>
      </c>
      <c r="AI29" s="9">
        <f t="shared" si="19"/>
        <v>11700000</v>
      </c>
      <c r="AJ29" s="9">
        <f t="shared" si="19"/>
        <v>11700000</v>
      </c>
      <c r="AK29" s="9">
        <f t="shared" si="19"/>
        <v>10823000</v>
      </c>
      <c r="AL29" s="9">
        <f t="shared" si="19"/>
        <v>9532000</v>
      </c>
      <c r="AM29" s="9">
        <f t="shared" si="19"/>
        <v>10381000</v>
      </c>
      <c r="AN29" s="9">
        <f t="shared" ref="AN29" si="20">AN11*1000000</f>
        <v>9500000</v>
      </c>
      <c r="AO29" s="9">
        <f>AO11*1000000</f>
        <v>12600000</v>
      </c>
      <c r="AP29" s="10">
        <f t="shared" si="4"/>
        <v>4900000.0000000009</v>
      </c>
      <c r="AQ29" s="10" t="s">
        <v>26</v>
      </c>
      <c r="AR29" s="10">
        <v>8822073</v>
      </c>
      <c r="AS29" s="10">
        <v>8084063</v>
      </c>
      <c r="AT29" s="10">
        <v>7902162</v>
      </c>
      <c r="AU29" s="10">
        <v>7150398</v>
      </c>
      <c r="AV29" s="10">
        <v>4249674</v>
      </c>
      <c r="AW29" s="10">
        <v>4272531</v>
      </c>
      <c r="AX29" s="10">
        <v>3934756</v>
      </c>
      <c r="AY29" s="10">
        <v>3668459</v>
      </c>
      <c r="AZ29" s="10">
        <v>3391954</v>
      </c>
      <c r="BA29" s="10">
        <v>3179922</v>
      </c>
      <c r="BB29" s="10">
        <v>2976548</v>
      </c>
      <c r="BC29" s="10">
        <v>2911579</v>
      </c>
      <c r="BD29" s="10">
        <v>2616450</v>
      </c>
      <c r="BE29" s="10">
        <v>2523580</v>
      </c>
      <c r="BF29" s="10">
        <v>2523338</v>
      </c>
      <c r="BG29" s="10">
        <v>2343867</v>
      </c>
      <c r="BH29" s="10">
        <v>2398321</v>
      </c>
      <c r="BI29" s="10">
        <v>2320849</v>
      </c>
      <c r="BJ29" s="10">
        <v>2118044</v>
      </c>
      <c r="BK29" s="10">
        <v>2151111</v>
      </c>
      <c r="BL29" s="10">
        <v>2185102</v>
      </c>
      <c r="BM29" s="10">
        <v>1953722</v>
      </c>
      <c r="BN29" s="10">
        <v>2356258</v>
      </c>
      <c r="BO29" s="10">
        <v>2053451</v>
      </c>
    </row>
    <row r="30" spans="1:67" x14ac:dyDescent="0.2">
      <c r="A30" t="s">
        <v>10</v>
      </c>
      <c r="B30" s="9">
        <f>(B12-B15)*1000000</f>
        <v>22400000.000000004</v>
      </c>
      <c r="C30" s="9">
        <f t="shared" ref="C30:AL30" si="21">(C12-C15)*1000000</f>
        <v>23561978.159501411</v>
      </c>
      <c r="D30" s="9">
        <f t="shared" si="21"/>
        <v>22769963.599169016</v>
      </c>
      <c r="E30" s="9">
        <f t="shared" si="21"/>
        <v>20669963.599169016</v>
      </c>
      <c r="F30" s="9">
        <f t="shared" si="21"/>
        <v>24969963.59916902</v>
      </c>
      <c r="G30" s="9">
        <f t="shared" si="21"/>
        <v>29269963.599169016</v>
      </c>
      <c r="H30" s="9">
        <f t="shared" si="21"/>
        <v>22969963.59916902</v>
      </c>
      <c r="I30" s="9">
        <f t="shared" si="21"/>
        <v>31269963.599169016</v>
      </c>
      <c r="J30" s="9">
        <f t="shared" si="21"/>
        <v>33169963.599169016</v>
      </c>
      <c r="K30" s="9">
        <f t="shared" si="21"/>
        <v>30969963.59916902</v>
      </c>
      <c r="L30" s="9">
        <f t="shared" si="21"/>
        <v>33469963.59916902</v>
      </c>
      <c r="M30" s="9">
        <f t="shared" si="21"/>
        <v>32569963.599169023</v>
      </c>
      <c r="N30" s="9">
        <f t="shared" si="21"/>
        <v>36169963.599169016</v>
      </c>
      <c r="O30" s="9">
        <f t="shared" si="21"/>
        <v>34269963.599169016</v>
      </c>
      <c r="P30" s="9">
        <f t="shared" si="21"/>
        <v>36269963.599169016</v>
      </c>
      <c r="Q30" s="9">
        <f t="shared" si="21"/>
        <v>33869963.599169016</v>
      </c>
      <c r="R30" s="9">
        <f t="shared" si="21"/>
        <v>34569963.599169016</v>
      </c>
      <c r="S30" s="9">
        <f t="shared" si="21"/>
        <v>34269963.599169016</v>
      </c>
      <c r="T30" s="9">
        <f t="shared" si="21"/>
        <v>37591858.641670667</v>
      </c>
      <c r="U30" s="9">
        <f t="shared" si="21"/>
        <v>36110362.305522047</v>
      </c>
      <c r="V30" s="9">
        <f t="shared" si="21"/>
        <v>37329588.270722389</v>
      </c>
      <c r="W30" s="9">
        <f t="shared" si="21"/>
        <v>37257786.418702535</v>
      </c>
      <c r="X30" s="9">
        <f t="shared" si="21"/>
        <v>36001720.979669966</v>
      </c>
      <c r="Y30" s="9">
        <f t="shared" si="21"/>
        <v>36576787.752084255</v>
      </c>
      <c r="Z30" s="9">
        <f t="shared" si="21"/>
        <v>37022959.332674116</v>
      </c>
      <c r="AA30" s="9">
        <f t="shared" si="21"/>
        <v>36216257.134290718</v>
      </c>
      <c r="AB30" s="9">
        <f t="shared" si="21"/>
        <v>35957447.998657368</v>
      </c>
      <c r="AC30" s="9">
        <f t="shared" si="21"/>
        <v>36582177.983598076</v>
      </c>
      <c r="AD30" s="9">
        <f t="shared" si="21"/>
        <v>37218352.10757409</v>
      </c>
      <c r="AE30" s="9">
        <f t="shared" si="21"/>
        <v>35715314.590088084</v>
      </c>
      <c r="AF30" s="9">
        <f t="shared" si="21"/>
        <v>35689323.601890579</v>
      </c>
      <c r="AG30" s="9">
        <f t="shared" si="21"/>
        <v>33504669.346009742</v>
      </c>
      <c r="AH30" s="9">
        <f t="shared" si="21"/>
        <v>36059935.067358546</v>
      </c>
      <c r="AI30" s="9">
        <f t="shared" si="21"/>
        <v>38595667.239705712</v>
      </c>
      <c r="AJ30" s="9">
        <f t="shared" si="21"/>
        <v>36509374.595984794</v>
      </c>
      <c r="AK30" s="9">
        <f t="shared" si="21"/>
        <v>36211210.710235767</v>
      </c>
      <c r="AL30" s="9">
        <f t="shared" si="21"/>
        <v>33455669.119576164</v>
      </c>
      <c r="AM30" s="9">
        <f>(AM12-AM15)*1000000</f>
        <v>34051521.803031817</v>
      </c>
      <c r="AN30" s="9">
        <f t="shared" ref="AN30:AO30" si="22">(AN12-AN15)*1000000</f>
        <v>33219521.803031817</v>
      </c>
      <c r="AO30" s="9">
        <f t="shared" si="22"/>
        <v>28255066.490098063</v>
      </c>
      <c r="AP30" s="10">
        <f t="shared" si="4"/>
        <v>5855066.4900980592</v>
      </c>
      <c r="AQ30" s="10" t="s">
        <v>27</v>
      </c>
      <c r="AR30" s="10">
        <v>27931340</v>
      </c>
      <c r="AS30" s="10">
        <v>27052230</v>
      </c>
      <c r="AT30" s="10">
        <v>25774700</v>
      </c>
      <c r="AU30" s="10">
        <v>26080070</v>
      </c>
      <c r="AV30" s="10">
        <v>25194940</v>
      </c>
      <c r="AW30" s="10">
        <v>25518020</v>
      </c>
      <c r="AX30" s="10">
        <v>21467060</v>
      </c>
      <c r="AY30" s="10">
        <v>19290320</v>
      </c>
      <c r="AZ30" s="10">
        <v>19092020</v>
      </c>
      <c r="BA30" s="10">
        <v>19061960</v>
      </c>
      <c r="BB30" s="10">
        <v>19088650</v>
      </c>
      <c r="BC30" s="10">
        <v>18908940</v>
      </c>
      <c r="BD30" s="10">
        <v>18657900</v>
      </c>
      <c r="BE30" s="10">
        <v>18289340</v>
      </c>
      <c r="BF30" s="10">
        <v>18098690</v>
      </c>
      <c r="BG30" s="10">
        <v>17672400</v>
      </c>
      <c r="BH30" s="10">
        <v>12773080</v>
      </c>
      <c r="BI30" s="10">
        <v>12632470</v>
      </c>
      <c r="BJ30" s="10">
        <v>10403030</v>
      </c>
      <c r="BK30" s="10">
        <v>10218640</v>
      </c>
      <c r="BL30" s="10">
        <v>10156780</v>
      </c>
      <c r="BM30" s="10">
        <v>9929139</v>
      </c>
      <c r="BN30" s="10">
        <v>10031690</v>
      </c>
      <c r="BO30" s="10">
        <v>9746034</v>
      </c>
    </row>
    <row r="31" spans="1:67" x14ac:dyDescent="0.2">
      <c r="A31" t="s">
        <v>12</v>
      </c>
      <c r="B31" s="9">
        <f>SUM(B20:B30)</f>
        <v>186468959.73002151</v>
      </c>
      <c r="C31" s="9">
        <f t="shared" ref="C31:AM31" si="23">SUM(C20:C30)</f>
        <v>195430937.88952291</v>
      </c>
      <c r="D31" s="9">
        <f t="shared" si="23"/>
        <v>172938923.32919052</v>
      </c>
      <c r="E31" s="9">
        <f t="shared" si="23"/>
        <v>161438923.32919052</v>
      </c>
      <c r="F31" s="9">
        <f t="shared" si="23"/>
        <v>180138923.32919052</v>
      </c>
      <c r="G31" s="9">
        <f t="shared" si="23"/>
        <v>195238923.32919052</v>
      </c>
      <c r="H31" s="9">
        <f t="shared" si="23"/>
        <v>171538923.32919052</v>
      </c>
      <c r="I31" s="9">
        <f t="shared" si="23"/>
        <v>206038923.32919049</v>
      </c>
      <c r="J31" s="9">
        <f t="shared" si="23"/>
        <v>222638923.32919052</v>
      </c>
      <c r="K31" s="9">
        <f t="shared" si="23"/>
        <v>238138923.32919052</v>
      </c>
      <c r="L31" s="9">
        <f t="shared" si="23"/>
        <v>233938923.32919052</v>
      </c>
      <c r="M31" s="9">
        <f t="shared" si="23"/>
        <v>229938923.32919052</v>
      </c>
      <c r="N31" s="9">
        <f t="shared" si="23"/>
        <v>254438923.32919055</v>
      </c>
      <c r="O31" s="9">
        <f t="shared" si="23"/>
        <v>248338923.32919055</v>
      </c>
      <c r="P31" s="9">
        <f t="shared" si="23"/>
        <v>269438923.32919055</v>
      </c>
      <c r="Q31" s="9">
        <f t="shared" si="23"/>
        <v>237138923.32919052</v>
      </c>
      <c r="R31" s="9">
        <f t="shared" si="23"/>
        <v>237538923.32919052</v>
      </c>
      <c r="S31" s="9">
        <f t="shared" si="23"/>
        <v>244938923.32919055</v>
      </c>
      <c r="T31" s="9">
        <f t="shared" si="23"/>
        <v>267382390.34327912</v>
      </c>
      <c r="U31" s="9">
        <f t="shared" si="23"/>
        <v>273041832.58157867</v>
      </c>
      <c r="V31" s="9">
        <f t="shared" si="23"/>
        <v>301023193.51788515</v>
      </c>
      <c r="W31" s="9">
        <f t="shared" si="23"/>
        <v>309726447.68458962</v>
      </c>
      <c r="X31" s="9">
        <f t="shared" si="23"/>
        <v>281918840.48325789</v>
      </c>
      <c r="Y31" s="9">
        <f t="shared" si="23"/>
        <v>293976743.29997909</v>
      </c>
      <c r="Z31" s="9">
        <f t="shared" si="23"/>
        <v>306485463.52840853</v>
      </c>
      <c r="AA31" s="9">
        <f t="shared" si="23"/>
        <v>304228449.71169633</v>
      </c>
      <c r="AB31" s="9">
        <f t="shared" si="23"/>
        <v>295933066.47258937</v>
      </c>
      <c r="AC31" s="9">
        <f t="shared" si="23"/>
        <v>311188990.04191196</v>
      </c>
      <c r="AD31" s="9">
        <f t="shared" si="23"/>
        <v>315194445.03968936</v>
      </c>
      <c r="AE31" s="9">
        <f t="shared" si="23"/>
        <v>297368365.00240403</v>
      </c>
      <c r="AF31" s="9">
        <f t="shared" si="23"/>
        <v>294793608.24051309</v>
      </c>
      <c r="AG31" s="9">
        <f t="shared" si="23"/>
        <v>268054553.6798178</v>
      </c>
      <c r="AH31" s="9">
        <f t="shared" si="23"/>
        <v>276277079.06496358</v>
      </c>
      <c r="AI31" s="9">
        <f t="shared" si="23"/>
        <v>292030884.19319427</v>
      </c>
      <c r="AJ31" s="9">
        <f t="shared" si="23"/>
        <v>283644857.3549183</v>
      </c>
      <c r="AK31" s="9">
        <f t="shared" si="23"/>
        <v>274472424.13477153</v>
      </c>
      <c r="AL31" s="9">
        <f t="shared" si="23"/>
        <v>245728045.60169101</v>
      </c>
      <c r="AM31" s="9">
        <f t="shared" si="23"/>
        <v>241500889.59430647</v>
      </c>
      <c r="AN31" s="9">
        <f t="shared" ref="AN31:AO31" si="24">SUM(AN20:AN30)</f>
        <v>240637889.59430647</v>
      </c>
      <c r="AO31" s="9">
        <f t="shared" si="24"/>
        <v>234911313.82523969</v>
      </c>
      <c r="AP31" s="10">
        <f t="shared" si="4"/>
        <v>48442354.095218182</v>
      </c>
      <c r="AQ31" s="9"/>
      <c r="AR31" s="9">
        <f t="shared" ref="AR31" si="25">SUM(AR20:AR30)</f>
        <v>187004017</v>
      </c>
      <c r="AS31" s="9">
        <f t="shared" ref="AS31" si="26">SUM(AS20:AS30)</f>
        <v>175332779</v>
      </c>
      <c r="AT31" s="9">
        <f t="shared" ref="AT31" si="27">SUM(AT20:AT30)</f>
        <v>170436861</v>
      </c>
      <c r="AU31" s="9">
        <f t="shared" ref="AU31" si="28">SUM(AU20:AU30)</f>
        <v>168455082</v>
      </c>
      <c r="AV31" s="9">
        <f t="shared" ref="AV31" si="29">SUM(AV20:AV30)</f>
        <v>161275295</v>
      </c>
      <c r="AW31" s="9">
        <f t="shared" ref="AW31" si="30">SUM(AW20:AW30)</f>
        <v>159318088</v>
      </c>
      <c r="AX31" s="9">
        <f t="shared" ref="AX31" si="31">SUM(AX20:AX30)</f>
        <v>150393639</v>
      </c>
      <c r="AY31" s="9">
        <f t="shared" ref="AY31" si="32">SUM(AY20:AY30)</f>
        <v>145808241</v>
      </c>
      <c r="AZ31" s="9">
        <f t="shared" ref="AZ31" si="33">SUM(AZ20:AZ30)</f>
        <v>141282619</v>
      </c>
      <c r="BA31" s="9">
        <f t="shared" ref="BA31" si="34">SUM(BA20:BA30)</f>
        <v>129126940</v>
      </c>
      <c r="BB31" s="9">
        <f t="shared" ref="BB31" si="35">SUM(BB20:BB30)</f>
        <v>127761940</v>
      </c>
      <c r="BC31" s="9">
        <f t="shared" ref="BC31" si="36">SUM(BC20:BC30)</f>
        <v>120271897</v>
      </c>
      <c r="BD31" s="9">
        <f t="shared" ref="BD31" si="37">SUM(BD20:BD30)</f>
        <v>117029606</v>
      </c>
      <c r="BE31" s="9">
        <f t="shared" ref="BE31" si="38">SUM(BE20:BE30)</f>
        <v>116239357</v>
      </c>
      <c r="BF31" s="9">
        <f t="shared" ref="BF31" si="39">SUM(BF20:BF30)</f>
        <v>113646180</v>
      </c>
      <c r="BG31" s="9">
        <f t="shared" ref="BG31" si="40">SUM(BG20:BG30)</f>
        <v>106015343</v>
      </c>
      <c r="BH31" s="9">
        <f t="shared" ref="BH31" si="41">SUM(BH20:BH30)</f>
        <v>101096152</v>
      </c>
      <c r="BI31" s="9">
        <f t="shared" ref="BI31:BO31" si="42">SUM(BI20:BI30)</f>
        <v>99436606</v>
      </c>
      <c r="BJ31" s="9">
        <f t="shared" si="42"/>
        <v>94889506</v>
      </c>
      <c r="BK31" s="9">
        <f t="shared" si="42"/>
        <v>93845355</v>
      </c>
      <c r="BL31" s="9">
        <f t="shared" si="42"/>
        <v>90619855</v>
      </c>
      <c r="BM31" s="9">
        <f t="shared" si="42"/>
        <v>83080763</v>
      </c>
      <c r="BN31" s="9">
        <f t="shared" si="42"/>
        <v>84256825</v>
      </c>
      <c r="BO31" s="9">
        <f t="shared" si="42"/>
        <v>84568920</v>
      </c>
    </row>
    <row r="32" spans="1:67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7" x14ac:dyDescent="0.2">
      <c r="B33">
        <f>B1</f>
        <v>1980</v>
      </c>
      <c r="C33">
        <f t="shared" ref="C33:BI33" si="43">C1</f>
        <v>1981</v>
      </c>
      <c r="D33">
        <f t="shared" si="43"/>
        <v>1982</v>
      </c>
      <c r="E33">
        <f t="shared" si="43"/>
        <v>1983</v>
      </c>
      <c r="F33">
        <f t="shared" si="43"/>
        <v>1984</v>
      </c>
      <c r="G33">
        <f t="shared" si="43"/>
        <v>1985</v>
      </c>
      <c r="H33">
        <f t="shared" si="43"/>
        <v>1986</v>
      </c>
      <c r="I33">
        <f t="shared" si="43"/>
        <v>1987</v>
      </c>
      <c r="J33">
        <f t="shared" si="43"/>
        <v>1988</v>
      </c>
      <c r="K33">
        <f t="shared" si="43"/>
        <v>1989</v>
      </c>
      <c r="L33">
        <f t="shared" si="43"/>
        <v>1990</v>
      </c>
      <c r="M33">
        <f t="shared" si="43"/>
        <v>1991</v>
      </c>
      <c r="N33">
        <f t="shared" si="43"/>
        <v>1992</v>
      </c>
      <c r="O33">
        <f t="shared" si="43"/>
        <v>1993</v>
      </c>
      <c r="P33">
        <f t="shared" si="43"/>
        <v>1994</v>
      </c>
      <c r="Q33">
        <f t="shared" si="43"/>
        <v>1995</v>
      </c>
      <c r="R33">
        <f t="shared" si="43"/>
        <v>1996</v>
      </c>
      <c r="S33">
        <f t="shared" si="43"/>
        <v>1997</v>
      </c>
      <c r="T33">
        <f t="shared" si="43"/>
        <v>1998</v>
      </c>
      <c r="U33">
        <f t="shared" si="43"/>
        <v>1999</v>
      </c>
      <c r="V33">
        <f t="shared" si="43"/>
        <v>2000</v>
      </c>
      <c r="W33">
        <f t="shared" si="43"/>
        <v>2001</v>
      </c>
      <c r="X33">
        <f t="shared" si="43"/>
        <v>2002</v>
      </c>
      <c r="Y33">
        <f t="shared" si="43"/>
        <v>2003</v>
      </c>
      <c r="Z33">
        <f t="shared" si="43"/>
        <v>2004</v>
      </c>
      <c r="AA33">
        <f t="shared" si="43"/>
        <v>2005</v>
      </c>
      <c r="AB33">
        <f t="shared" si="43"/>
        <v>2006</v>
      </c>
      <c r="AC33">
        <f t="shared" si="43"/>
        <v>2007</v>
      </c>
      <c r="AD33">
        <f t="shared" si="43"/>
        <v>2008</v>
      </c>
      <c r="AE33">
        <f t="shared" si="43"/>
        <v>2009</v>
      </c>
      <c r="AF33">
        <f t="shared" si="43"/>
        <v>2010</v>
      </c>
      <c r="AG33">
        <f t="shared" si="43"/>
        <v>2011</v>
      </c>
      <c r="AH33">
        <f t="shared" si="43"/>
        <v>2012</v>
      </c>
      <c r="AI33">
        <f t="shared" si="43"/>
        <v>2013</v>
      </c>
      <c r="AJ33">
        <f t="shared" si="43"/>
        <v>2014</v>
      </c>
      <c r="AK33">
        <f t="shared" si="43"/>
        <v>2015</v>
      </c>
      <c r="AL33">
        <f t="shared" si="43"/>
        <v>2016</v>
      </c>
      <c r="AM33">
        <f t="shared" si="43"/>
        <v>2017</v>
      </c>
      <c r="AN33">
        <f t="shared" si="43"/>
        <v>2018</v>
      </c>
      <c r="AO33">
        <f t="shared" si="43"/>
        <v>2019</v>
      </c>
      <c r="AR33">
        <f t="shared" si="43"/>
        <v>2022</v>
      </c>
      <c r="AS33">
        <f t="shared" si="43"/>
        <v>2023</v>
      </c>
      <c r="AT33">
        <f t="shared" si="43"/>
        <v>2024</v>
      </c>
      <c r="AU33">
        <f t="shared" si="43"/>
        <v>2025</v>
      </c>
      <c r="AV33">
        <f t="shared" si="43"/>
        <v>2026</v>
      </c>
      <c r="AW33">
        <f t="shared" si="43"/>
        <v>2027</v>
      </c>
      <c r="AX33">
        <f t="shared" si="43"/>
        <v>2028</v>
      </c>
      <c r="AY33">
        <f t="shared" si="43"/>
        <v>2029</v>
      </c>
      <c r="AZ33">
        <f t="shared" si="43"/>
        <v>2030</v>
      </c>
      <c r="BA33">
        <f t="shared" si="43"/>
        <v>2031</v>
      </c>
      <c r="BB33">
        <f t="shared" si="43"/>
        <v>2032</v>
      </c>
      <c r="BC33">
        <f t="shared" si="43"/>
        <v>2033</v>
      </c>
      <c r="BD33">
        <f t="shared" si="43"/>
        <v>2034</v>
      </c>
      <c r="BE33">
        <f t="shared" si="43"/>
        <v>2035</v>
      </c>
      <c r="BF33">
        <f t="shared" si="43"/>
        <v>2036</v>
      </c>
      <c r="BG33">
        <f t="shared" si="43"/>
        <v>2037</v>
      </c>
      <c r="BH33">
        <f t="shared" si="43"/>
        <v>2038</v>
      </c>
      <c r="BI33">
        <f t="shared" si="43"/>
        <v>2039</v>
      </c>
      <c r="BJ33" s="11">
        <v>2040</v>
      </c>
      <c r="BK33" s="11">
        <v>2041</v>
      </c>
      <c r="BL33" s="11">
        <v>2042</v>
      </c>
      <c r="BM33" s="11">
        <v>2043</v>
      </c>
      <c r="BN33" s="11">
        <v>2044</v>
      </c>
      <c r="BO33" s="11">
        <v>2045</v>
      </c>
    </row>
    <row r="34" spans="1:67" x14ac:dyDescent="0.2">
      <c r="A34" t="s">
        <v>0</v>
      </c>
      <c r="B34" s="9">
        <f t="shared" ref="B34:AM34" si="44">B20/1000000</f>
        <v>25.3</v>
      </c>
      <c r="C34" s="9">
        <f t="shared" si="44"/>
        <v>31</v>
      </c>
      <c r="D34" s="9">
        <f t="shared" si="44"/>
        <v>30.599999999999998</v>
      </c>
      <c r="E34" s="9">
        <f t="shared" si="44"/>
        <v>26.4</v>
      </c>
      <c r="F34" s="9">
        <f t="shared" si="44"/>
        <v>28.8</v>
      </c>
      <c r="G34" s="9">
        <f t="shared" si="44"/>
        <v>31</v>
      </c>
      <c r="H34" s="9">
        <f t="shared" si="44"/>
        <v>25.3</v>
      </c>
      <c r="I34" s="9">
        <f t="shared" si="44"/>
        <v>27</v>
      </c>
      <c r="J34" s="9">
        <f t="shared" si="44"/>
        <v>29.4</v>
      </c>
      <c r="K34" s="9">
        <f t="shared" si="44"/>
        <v>34.9</v>
      </c>
      <c r="L34" s="9">
        <f t="shared" si="44"/>
        <v>32.5</v>
      </c>
      <c r="M34" s="9">
        <f t="shared" si="44"/>
        <v>32.799999999999997</v>
      </c>
      <c r="N34" s="9">
        <f t="shared" si="44"/>
        <v>35.400000000000006</v>
      </c>
      <c r="O34" s="9">
        <f t="shared" si="44"/>
        <v>36.6</v>
      </c>
      <c r="P34" s="9">
        <f t="shared" si="44"/>
        <v>38.1</v>
      </c>
      <c r="Q34" s="9">
        <f t="shared" si="44"/>
        <v>32.400000000000006</v>
      </c>
      <c r="R34" s="9">
        <f t="shared" si="44"/>
        <v>32.400000000000006</v>
      </c>
      <c r="S34" s="9">
        <f t="shared" si="44"/>
        <v>35</v>
      </c>
      <c r="T34" s="9">
        <f t="shared" si="44"/>
        <v>37.599999999999994</v>
      </c>
      <c r="U34" s="9">
        <f t="shared" si="44"/>
        <v>39.699999999999996</v>
      </c>
      <c r="V34" s="9">
        <f t="shared" si="44"/>
        <v>44.800000000000004</v>
      </c>
      <c r="W34" s="9">
        <f t="shared" si="44"/>
        <v>46</v>
      </c>
      <c r="X34" s="9">
        <f t="shared" si="44"/>
        <v>45</v>
      </c>
      <c r="Y34" s="9">
        <f t="shared" si="44"/>
        <v>46.1</v>
      </c>
      <c r="Z34" s="9">
        <f t="shared" si="44"/>
        <v>51.6</v>
      </c>
      <c r="AA34" s="9">
        <f t="shared" si="44"/>
        <v>50.8</v>
      </c>
      <c r="AB34" s="9">
        <f t="shared" si="44"/>
        <v>52.8</v>
      </c>
      <c r="AC34" s="9">
        <f t="shared" si="44"/>
        <v>55.2</v>
      </c>
      <c r="AD34" s="9">
        <f t="shared" si="44"/>
        <v>57.6</v>
      </c>
      <c r="AE34" s="9">
        <f t="shared" si="44"/>
        <v>52.400000000000006</v>
      </c>
      <c r="AF34" s="9">
        <f t="shared" si="44"/>
        <v>54.300000000000004</v>
      </c>
      <c r="AG34" s="9">
        <f t="shared" si="44"/>
        <v>52.3</v>
      </c>
      <c r="AH34" s="9">
        <f t="shared" si="44"/>
        <v>51.3</v>
      </c>
      <c r="AI34" s="9">
        <f t="shared" si="44"/>
        <v>54.6</v>
      </c>
      <c r="AJ34" s="9">
        <f t="shared" si="44"/>
        <v>53</v>
      </c>
      <c r="AK34" s="9">
        <f t="shared" si="44"/>
        <v>49.643000000000001</v>
      </c>
      <c r="AL34" s="9">
        <f t="shared" si="44"/>
        <v>44.275000000000006</v>
      </c>
      <c r="AM34" s="9">
        <f t="shared" si="44"/>
        <v>43.790999999999997</v>
      </c>
      <c r="AN34" s="9">
        <f t="shared" ref="AN34:AO34" si="45">AN20/1000000</f>
        <v>45.8</v>
      </c>
      <c r="AO34" s="9">
        <f t="shared" si="45"/>
        <v>41.7</v>
      </c>
      <c r="AP34" s="7"/>
      <c r="AQ34" s="7"/>
      <c r="AR34" s="7">
        <f t="shared" ref="AR34:BI34" si="46">AR20/1000000</f>
        <v>23.874790000000001</v>
      </c>
      <c r="AS34" s="7">
        <f t="shared" si="46"/>
        <v>23.571380000000001</v>
      </c>
      <c r="AT34" s="7">
        <f t="shared" si="46"/>
        <v>23.561669999999999</v>
      </c>
      <c r="AU34" s="7">
        <f t="shared" si="46"/>
        <v>23.9162</v>
      </c>
      <c r="AV34" s="7">
        <f t="shared" si="46"/>
        <v>24.626619999999999</v>
      </c>
      <c r="AW34" s="7">
        <f t="shared" si="46"/>
        <v>27.302600000000002</v>
      </c>
      <c r="AX34" s="7">
        <f t="shared" si="46"/>
        <v>25.60322</v>
      </c>
      <c r="AY34" s="7">
        <f t="shared" si="46"/>
        <v>26.651820000000001</v>
      </c>
      <c r="AZ34" s="7">
        <f t="shared" si="46"/>
        <v>26.343139999999998</v>
      </c>
      <c r="BA34" s="7">
        <f t="shared" si="46"/>
        <v>27.49605</v>
      </c>
      <c r="BB34" s="7">
        <f t="shared" si="46"/>
        <v>27.388780000000001</v>
      </c>
      <c r="BC34" s="7">
        <f t="shared" si="46"/>
        <v>23.04147</v>
      </c>
      <c r="BD34" s="7">
        <f t="shared" si="46"/>
        <v>22.33765</v>
      </c>
      <c r="BE34" s="7">
        <f t="shared" si="46"/>
        <v>23.023589999999999</v>
      </c>
      <c r="BF34" s="7">
        <f t="shared" si="46"/>
        <v>22.895309999999998</v>
      </c>
      <c r="BG34" s="7">
        <f t="shared" si="46"/>
        <v>22.04965</v>
      </c>
      <c r="BH34" s="7">
        <f t="shared" si="46"/>
        <v>22.14752</v>
      </c>
      <c r="BI34" s="7">
        <f t="shared" si="46"/>
        <v>21.581569999999999</v>
      </c>
      <c r="BJ34" s="7">
        <f t="shared" ref="BJ34:BO34" si="47">BJ20/1000000</f>
        <v>20.511890000000001</v>
      </c>
      <c r="BK34" s="7">
        <f t="shared" si="47"/>
        <v>20.761880000000001</v>
      </c>
      <c r="BL34" s="7">
        <f t="shared" si="47"/>
        <v>20.154019999999999</v>
      </c>
      <c r="BM34" s="7">
        <f t="shared" si="47"/>
        <v>19.10905</v>
      </c>
      <c r="BN34" s="7">
        <f t="shared" si="47"/>
        <v>19.115480000000002</v>
      </c>
      <c r="BO34" s="7">
        <f t="shared" si="47"/>
        <v>21.099779999999999</v>
      </c>
    </row>
    <row r="35" spans="1:67" x14ac:dyDescent="0.2">
      <c r="A35" t="s">
        <v>1</v>
      </c>
      <c r="B35" s="9">
        <f t="shared" ref="B35:AM35" si="48">B21/1000000</f>
        <v>61.1</v>
      </c>
      <c r="C35" s="9">
        <f t="shared" si="48"/>
        <v>59.400000000000006</v>
      </c>
      <c r="D35" s="9">
        <f t="shared" si="48"/>
        <v>37.799999999999997</v>
      </c>
      <c r="E35" s="9">
        <f t="shared" si="48"/>
        <v>31.4</v>
      </c>
      <c r="F35" s="9">
        <f t="shared" si="48"/>
        <v>34.199999999999996</v>
      </c>
      <c r="G35" s="9">
        <f t="shared" si="48"/>
        <v>39.6</v>
      </c>
      <c r="H35" s="9">
        <f t="shared" si="48"/>
        <v>27.400000000000002</v>
      </c>
      <c r="I35" s="9">
        <f t="shared" si="48"/>
        <v>37.199999999999996</v>
      </c>
      <c r="J35" s="9">
        <f t="shared" si="48"/>
        <v>36.6</v>
      </c>
      <c r="K35" s="9">
        <f t="shared" si="48"/>
        <v>44.199999999999996</v>
      </c>
      <c r="L35" s="9">
        <f t="shared" si="48"/>
        <v>40.4</v>
      </c>
      <c r="M35" s="9">
        <f t="shared" si="48"/>
        <v>38</v>
      </c>
      <c r="N35" s="9">
        <f t="shared" si="48"/>
        <v>45.5</v>
      </c>
      <c r="O35" s="9">
        <f t="shared" si="48"/>
        <v>42</v>
      </c>
      <c r="P35" s="9">
        <f t="shared" si="48"/>
        <v>49.5</v>
      </c>
      <c r="Q35" s="9">
        <f t="shared" si="48"/>
        <v>37.1</v>
      </c>
      <c r="R35" s="9">
        <f t="shared" si="48"/>
        <v>32.799999999999997</v>
      </c>
      <c r="S35" s="9">
        <f t="shared" si="48"/>
        <v>35.799999999999997</v>
      </c>
      <c r="T35" s="9">
        <f t="shared" si="48"/>
        <v>39.300000000000004</v>
      </c>
      <c r="U35" s="9">
        <f t="shared" si="48"/>
        <v>43.300000000000004</v>
      </c>
      <c r="V35" s="9">
        <f t="shared" si="48"/>
        <v>52.9</v>
      </c>
      <c r="W35" s="9">
        <f t="shared" si="48"/>
        <v>57.8</v>
      </c>
      <c r="X35" s="9">
        <f t="shared" si="48"/>
        <v>43.8</v>
      </c>
      <c r="Y35" s="9">
        <f t="shared" si="48"/>
        <v>42.699999999999996</v>
      </c>
      <c r="Z35" s="9">
        <f t="shared" si="48"/>
        <v>46.300000000000004</v>
      </c>
      <c r="AA35" s="9">
        <f t="shared" si="48"/>
        <v>42</v>
      </c>
      <c r="AB35" s="9">
        <f t="shared" si="48"/>
        <v>46.5</v>
      </c>
      <c r="AC35" s="9">
        <f t="shared" si="48"/>
        <v>50.1</v>
      </c>
      <c r="AD35" s="9">
        <f t="shared" si="48"/>
        <v>50.9</v>
      </c>
      <c r="AE35" s="9">
        <f t="shared" si="48"/>
        <v>47.9</v>
      </c>
      <c r="AF35" s="9">
        <f t="shared" si="48"/>
        <v>43.5</v>
      </c>
      <c r="AG35" s="9">
        <f t="shared" si="48"/>
        <v>36.4</v>
      </c>
      <c r="AH35" s="9">
        <f t="shared" si="48"/>
        <v>47.9</v>
      </c>
      <c r="AI35" s="9">
        <f t="shared" si="48"/>
        <v>45.800000000000004</v>
      </c>
      <c r="AJ35" s="9">
        <f t="shared" si="48"/>
        <v>46.300000000000004</v>
      </c>
      <c r="AK35" s="9">
        <f t="shared" si="48"/>
        <v>44.263999999999996</v>
      </c>
      <c r="AL35" s="9">
        <f t="shared" si="48"/>
        <v>36.571999999999996</v>
      </c>
      <c r="AM35" s="9">
        <f t="shared" si="48"/>
        <v>32.960999999999999</v>
      </c>
      <c r="AN35" s="9">
        <f t="shared" ref="AN35:AO35" si="49">AN21/1000000</f>
        <v>37.200000000000003</v>
      </c>
      <c r="AO35" s="9">
        <f t="shared" si="49"/>
        <v>34.5</v>
      </c>
      <c r="AP35" s="7"/>
      <c r="AQ35" s="7"/>
      <c r="AR35" s="7">
        <f t="shared" ref="AR35:BI35" si="50">AR21/1000000</f>
        <v>28.578679999999999</v>
      </c>
      <c r="AS35" s="7">
        <f t="shared" si="50"/>
        <v>27.865970000000001</v>
      </c>
      <c r="AT35" s="7">
        <f t="shared" si="50"/>
        <v>26.341919999999998</v>
      </c>
      <c r="AU35" s="7">
        <f t="shared" si="50"/>
        <v>26.65916</v>
      </c>
      <c r="AV35" s="7">
        <f t="shared" si="50"/>
        <v>26.930530000000001</v>
      </c>
      <c r="AW35" s="7">
        <f t="shared" si="50"/>
        <v>21.337759999999999</v>
      </c>
      <c r="AX35" s="7">
        <f t="shared" si="50"/>
        <v>19.182759999999998</v>
      </c>
      <c r="AY35" s="7">
        <f t="shared" si="50"/>
        <v>17.997119999999999</v>
      </c>
      <c r="AZ35" s="7">
        <f t="shared" si="50"/>
        <v>16.824819999999999</v>
      </c>
      <c r="BA35" s="7">
        <f t="shared" si="50"/>
        <v>16.393229999999999</v>
      </c>
      <c r="BB35" s="7">
        <f t="shared" si="50"/>
        <v>16.268979999999999</v>
      </c>
      <c r="BC35" s="7">
        <f t="shared" si="50"/>
        <v>15.895709999999999</v>
      </c>
      <c r="BD35" s="7">
        <f t="shared" si="50"/>
        <v>14.809329999999999</v>
      </c>
      <c r="BE35" s="7">
        <f t="shared" si="50"/>
        <v>13.823980000000001</v>
      </c>
      <c r="BF35" s="7">
        <f t="shared" si="50"/>
        <v>12.8216</v>
      </c>
      <c r="BG35" s="7">
        <f t="shared" si="50"/>
        <v>11.541</v>
      </c>
      <c r="BH35" s="7">
        <f t="shared" si="50"/>
        <v>10.75933</v>
      </c>
      <c r="BI35" s="7">
        <f t="shared" si="50"/>
        <v>10.302379999999999</v>
      </c>
      <c r="BJ35" s="7">
        <f t="shared" ref="BJ35:BO35" si="51">BJ21/1000000</f>
        <v>9.7675640000000001</v>
      </c>
      <c r="BK35" s="7">
        <f t="shared" si="51"/>
        <v>9.1931270000000005</v>
      </c>
      <c r="BL35" s="7">
        <f t="shared" si="51"/>
        <v>8.8826540000000005</v>
      </c>
      <c r="BM35" s="7">
        <f t="shared" si="51"/>
        <v>8.7699029999999993</v>
      </c>
      <c r="BN35" s="7">
        <f t="shared" si="51"/>
        <v>9.1376299999999997</v>
      </c>
      <c r="BO35" s="7">
        <f t="shared" si="51"/>
        <v>7.8886399999999997</v>
      </c>
    </row>
    <row r="36" spans="1:67" x14ac:dyDescent="0.2">
      <c r="A36" t="s">
        <v>2</v>
      </c>
      <c r="B36" s="9">
        <f t="shared" ref="B36:AM36" si="52">B22/1000000</f>
        <v>20.8</v>
      </c>
      <c r="C36" s="9">
        <f t="shared" si="52"/>
        <v>23</v>
      </c>
      <c r="D36" s="9">
        <f t="shared" si="52"/>
        <v>23.700000000000003</v>
      </c>
      <c r="E36" s="9">
        <f t="shared" si="52"/>
        <v>22.6</v>
      </c>
      <c r="F36" s="9">
        <f t="shared" si="52"/>
        <v>25.2</v>
      </c>
      <c r="G36" s="9">
        <f t="shared" si="52"/>
        <v>26.5</v>
      </c>
      <c r="H36" s="9">
        <f t="shared" si="52"/>
        <v>26.2</v>
      </c>
      <c r="I36" s="9">
        <f t="shared" si="52"/>
        <v>26.599999999999998</v>
      </c>
      <c r="J36" s="9">
        <f t="shared" si="52"/>
        <v>28.2</v>
      </c>
      <c r="K36" s="9">
        <f t="shared" si="52"/>
        <v>29.8</v>
      </c>
      <c r="L36" s="9">
        <f t="shared" si="52"/>
        <v>30.9</v>
      </c>
      <c r="M36" s="9">
        <f t="shared" si="52"/>
        <v>30.3</v>
      </c>
      <c r="N36" s="9">
        <f t="shared" si="52"/>
        <v>31.2</v>
      </c>
      <c r="O36" s="9">
        <f t="shared" si="52"/>
        <v>31.8</v>
      </c>
      <c r="P36" s="9">
        <f t="shared" si="52"/>
        <v>33.1</v>
      </c>
      <c r="Q36" s="9">
        <f t="shared" si="52"/>
        <v>32.200000000000003</v>
      </c>
      <c r="R36" s="9">
        <f t="shared" si="52"/>
        <v>33.799999999999997</v>
      </c>
      <c r="S36" s="9">
        <f t="shared" si="52"/>
        <v>34</v>
      </c>
      <c r="T36" s="9">
        <f t="shared" si="52"/>
        <v>35.4</v>
      </c>
      <c r="U36" s="9">
        <f t="shared" si="52"/>
        <v>35.599999999999994</v>
      </c>
      <c r="V36" s="9">
        <f t="shared" si="52"/>
        <v>39.200000000000003</v>
      </c>
      <c r="W36" s="9">
        <f t="shared" si="52"/>
        <v>41.300000000000004</v>
      </c>
      <c r="X36" s="9">
        <f t="shared" si="52"/>
        <v>40.1</v>
      </c>
      <c r="Y36" s="9">
        <f t="shared" si="52"/>
        <v>40.200000000000003</v>
      </c>
      <c r="Z36" s="9">
        <f t="shared" si="52"/>
        <v>40.200000000000003</v>
      </c>
      <c r="AA36" s="9">
        <f t="shared" si="52"/>
        <v>40.6</v>
      </c>
      <c r="AB36" s="9">
        <f t="shared" si="52"/>
        <v>41.5</v>
      </c>
      <c r="AC36" s="9">
        <f t="shared" si="52"/>
        <v>42.900000000000006</v>
      </c>
      <c r="AD36" s="9">
        <f t="shared" si="52"/>
        <v>41</v>
      </c>
      <c r="AE36" s="9">
        <f t="shared" si="52"/>
        <v>38.400000000000006</v>
      </c>
      <c r="AF36" s="9">
        <f t="shared" si="52"/>
        <v>39.9</v>
      </c>
      <c r="AG36" s="9">
        <f t="shared" si="52"/>
        <v>38.800000000000004</v>
      </c>
      <c r="AH36" s="9">
        <f t="shared" si="52"/>
        <v>39</v>
      </c>
      <c r="AI36" s="9">
        <f t="shared" si="52"/>
        <v>38.5</v>
      </c>
      <c r="AJ36" s="9">
        <f t="shared" si="52"/>
        <v>37.599999999999994</v>
      </c>
      <c r="AK36" s="9">
        <f t="shared" si="52"/>
        <v>36.57</v>
      </c>
      <c r="AL36" s="9">
        <f t="shared" si="52"/>
        <v>35.252000000000002</v>
      </c>
      <c r="AM36" s="9">
        <f t="shared" si="52"/>
        <v>35.164999999999999</v>
      </c>
      <c r="AN36" s="9">
        <f t="shared" ref="AN36:AO36" si="53">AN22/1000000</f>
        <v>33.1</v>
      </c>
      <c r="AO36" s="9">
        <f t="shared" si="53"/>
        <v>32.200000000000003</v>
      </c>
      <c r="AP36" s="7"/>
      <c r="AQ36" s="7"/>
      <c r="AR36" s="7">
        <f t="shared" ref="AR36:BI36" si="54">AR22/1000000</f>
        <v>31.230840000000001</v>
      </c>
      <c r="AS36" s="7">
        <f t="shared" si="54"/>
        <v>29.37105</v>
      </c>
      <c r="AT36" s="7">
        <f t="shared" si="54"/>
        <v>28.885570000000001</v>
      </c>
      <c r="AU36" s="7">
        <f t="shared" si="54"/>
        <v>28.8659</v>
      </c>
      <c r="AV36" s="7">
        <f t="shared" si="54"/>
        <v>26.368390000000002</v>
      </c>
      <c r="AW36" s="7">
        <f t="shared" si="54"/>
        <v>26.729230000000001</v>
      </c>
      <c r="AX36" s="7">
        <f t="shared" si="54"/>
        <v>26.60548</v>
      </c>
      <c r="AY36" s="7">
        <f t="shared" si="54"/>
        <v>25.092749999999999</v>
      </c>
      <c r="AZ36" s="7">
        <f t="shared" si="54"/>
        <v>23.764890000000001</v>
      </c>
      <c r="BA36" s="7">
        <f t="shared" si="54"/>
        <v>18.381599999999999</v>
      </c>
      <c r="BB36" s="7">
        <f t="shared" si="54"/>
        <v>18.333359999999999</v>
      </c>
      <c r="BC36" s="7">
        <f t="shared" si="54"/>
        <v>18.595020000000002</v>
      </c>
      <c r="BD36" s="7">
        <f t="shared" si="54"/>
        <v>18.405419999999999</v>
      </c>
      <c r="BE36" s="7">
        <f t="shared" si="54"/>
        <v>18.522040000000001</v>
      </c>
      <c r="BF36" s="7">
        <f t="shared" si="54"/>
        <v>18.357240000000001</v>
      </c>
      <c r="BG36" s="7">
        <f t="shared" si="54"/>
        <v>18.503530000000001</v>
      </c>
      <c r="BH36" s="7">
        <f t="shared" si="54"/>
        <v>19.046040000000001</v>
      </c>
      <c r="BI36" s="7">
        <f t="shared" si="54"/>
        <v>19.01286</v>
      </c>
      <c r="BJ36" s="7">
        <f t="shared" ref="BJ36:BO36" si="55">BJ22/1000000</f>
        <v>19.24633</v>
      </c>
      <c r="BK36" s="7">
        <f t="shared" si="55"/>
        <v>19.021429999999999</v>
      </c>
      <c r="BL36" s="7">
        <f t="shared" si="55"/>
        <v>16.752739999999999</v>
      </c>
      <c r="BM36" s="7">
        <f t="shared" si="55"/>
        <v>17.18553</v>
      </c>
      <c r="BN36" s="7">
        <f t="shared" si="55"/>
        <v>17.444700000000001</v>
      </c>
      <c r="BO36" s="7">
        <f t="shared" si="55"/>
        <v>17.038139999999999</v>
      </c>
    </row>
    <row r="37" spans="1:67" x14ac:dyDescent="0.2">
      <c r="A37" t="s">
        <v>3</v>
      </c>
      <c r="B37" s="9">
        <f t="shared" ref="B37:AM37" si="56">B23/1000000</f>
        <v>0</v>
      </c>
      <c r="C37" s="9">
        <f t="shared" si="56"/>
        <v>0</v>
      </c>
      <c r="D37" s="9">
        <f t="shared" si="56"/>
        <v>0</v>
      </c>
      <c r="E37" s="9">
        <f t="shared" si="56"/>
        <v>0</v>
      </c>
      <c r="F37" s="9">
        <f t="shared" si="56"/>
        <v>0</v>
      </c>
      <c r="G37" s="9">
        <f t="shared" si="56"/>
        <v>0</v>
      </c>
      <c r="H37" s="9">
        <f t="shared" si="56"/>
        <v>0</v>
      </c>
      <c r="I37" s="9">
        <f t="shared" si="56"/>
        <v>0</v>
      </c>
      <c r="J37" s="9">
        <f t="shared" si="56"/>
        <v>0</v>
      </c>
      <c r="K37" s="9">
        <f t="shared" si="56"/>
        <v>0</v>
      </c>
      <c r="L37" s="9">
        <f t="shared" si="56"/>
        <v>0</v>
      </c>
      <c r="M37" s="9">
        <f t="shared" si="56"/>
        <v>0</v>
      </c>
      <c r="N37" s="9">
        <f t="shared" si="56"/>
        <v>0</v>
      </c>
      <c r="O37" s="9">
        <f t="shared" si="56"/>
        <v>0</v>
      </c>
      <c r="P37" s="9">
        <f t="shared" si="56"/>
        <v>0</v>
      </c>
      <c r="Q37" s="9">
        <f t="shared" si="56"/>
        <v>0</v>
      </c>
      <c r="R37" s="9">
        <f t="shared" si="56"/>
        <v>0</v>
      </c>
      <c r="S37" s="9">
        <f t="shared" si="56"/>
        <v>0.1</v>
      </c>
      <c r="T37" s="9">
        <f t="shared" si="56"/>
        <v>0.1</v>
      </c>
      <c r="U37" s="9">
        <f t="shared" si="56"/>
        <v>0.1</v>
      </c>
      <c r="V37" s="9">
        <f t="shared" si="56"/>
        <v>0.1</v>
      </c>
      <c r="W37" s="9">
        <f t="shared" si="56"/>
        <v>0.6</v>
      </c>
      <c r="X37" s="9">
        <f t="shared" si="56"/>
        <v>0.1</v>
      </c>
      <c r="Y37" s="9">
        <f t="shared" si="56"/>
        <v>0.5</v>
      </c>
      <c r="Z37" s="9">
        <f t="shared" si="56"/>
        <v>0.6</v>
      </c>
      <c r="AA37" s="9">
        <f t="shared" si="56"/>
        <v>0.6</v>
      </c>
      <c r="AB37" s="9">
        <f t="shared" si="56"/>
        <v>0.5</v>
      </c>
      <c r="AC37" s="9">
        <f t="shared" si="56"/>
        <v>0.7</v>
      </c>
      <c r="AD37" s="9">
        <f t="shared" si="56"/>
        <v>0.7</v>
      </c>
      <c r="AE37" s="9">
        <f t="shared" si="56"/>
        <v>0.7</v>
      </c>
      <c r="AF37" s="9">
        <f t="shared" si="56"/>
        <v>0.7</v>
      </c>
      <c r="AG37" s="9">
        <f t="shared" si="56"/>
        <v>0.4</v>
      </c>
      <c r="AH37" s="9">
        <f t="shared" si="56"/>
        <v>0.7</v>
      </c>
      <c r="AI37" s="9">
        <f t="shared" si="56"/>
        <v>1.3</v>
      </c>
      <c r="AJ37" s="9">
        <f t="shared" si="56"/>
        <v>1</v>
      </c>
      <c r="AK37" s="9">
        <f t="shared" si="56"/>
        <v>1.49</v>
      </c>
      <c r="AL37" s="9">
        <f t="shared" si="56"/>
        <v>1.254</v>
      </c>
      <c r="AM37" s="9">
        <f t="shared" si="56"/>
        <v>1.1319999999999999</v>
      </c>
      <c r="AN37" s="9">
        <f t="shared" ref="AN37:AO37" si="57">AN23/1000000</f>
        <v>1.3</v>
      </c>
      <c r="AO37" s="9">
        <f t="shared" si="57"/>
        <v>1.4</v>
      </c>
      <c r="AP37" s="7"/>
      <c r="AQ37" s="7"/>
      <c r="AR37" s="7">
        <f t="shared" ref="AR37:BI37" si="58">AR23/1000000</f>
        <v>1.428326</v>
      </c>
      <c r="AS37" s="7">
        <f t="shared" si="58"/>
        <v>1.551164</v>
      </c>
      <c r="AT37" s="7">
        <f t="shared" si="58"/>
        <v>1.5341739999999999</v>
      </c>
      <c r="AU37" s="7">
        <f t="shared" si="58"/>
        <v>1.362627</v>
      </c>
      <c r="AV37" s="7">
        <f t="shared" si="58"/>
        <v>1.4693419999999999</v>
      </c>
      <c r="AW37" s="7">
        <f t="shared" si="58"/>
        <v>1.3919779999999999</v>
      </c>
      <c r="AX37" s="7">
        <f t="shared" si="58"/>
        <v>1.479373</v>
      </c>
      <c r="AY37" s="7">
        <f t="shared" si="58"/>
        <v>1.389276</v>
      </c>
      <c r="AZ37" s="7">
        <f t="shared" si="58"/>
        <v>1.3070850000000001</v>
      </c>
      <c r="BA37" s="7">
        <f t="shared" si="58"/>
        <v>1.318668</v>
      </c>
      <c r="BB37" s="7">
        <f t="shared" si="58"/>
        <v>1.2728139999999999</v>
      </c>
      <c r="BC37" s="7">
        <f t="shared" si="58"/>
        <v>1.2634669999999999</v>
      </c>
      <c r="BD37" s="7">
        <f t="shared" si="58"/>
        <v>1.204639</v>
      </c>
      <c r="BE37" s="7">
        <f t="shared" si="58"/>
        <v>1.204167</v>
      </c>
      <c r="BF37" s="7">
        <f t="shared" si="58"/>
        <v>1.2630410000000001</v>
      </c>
      <c r="BG37" s="7">
        <f t="shared" si="58"/>
        <v>1.214745</v>
      </c>
      <c r="BH37" s="7">
        <f t="shared" si="58"/>
        <v>1.4095009999999999</v>
      </c>
      <c r="BI37" s="7">
        <f t="shared" si="58"/>
        <v>1.416777</v>
      </c>
      <c r="BJ37" s="7">
        <f t="shared" ref="BJ37:BO37" si="59">BJ23/1000000</f>
        <v>1.509485</v>
      </c>
      <c r="BK37" s="7">
        <f t="shared" si="59"/>
        <v>1.5488029999999999</v>
      </c>
      <c r="BL37" s="7">
        <f t="shared" si="59"/>
        <v>1.7070339999999999</v>
      </c>
      <c r="BM37" s="7">
        <f t="shared" si="59"/>
        <v>1.772057</v>
      </c>
      <c r="BN37" s="7">
        <f t="shared" si="59"/>
        <v>1.8764160000000001</v>
      </c>
      <c r="BO37" s="7">
        <f t="shared" si="59"/>
        <v>1.8387169999999999</v>
      </c>
    </row>
    <row r="38" spans="1:67" x14ac:dyDescent="0.2">
      <c r="A38" t="s">
        <v>4</v>
      </c>
      <c r="B38" s="9">
        <f t="shared" ref="B38:AM38" si="60">B24/1000000</f>
        <v>5.2211338008364256</v>
      </c>
      <c r="C38" s="9">
        <f t="shared" si="60"/>
        <v>5.2211338008364256</v>
      </c>
      <c r="D38" s="9">
        <f t="shared" si="60"/>
        <v>3.8211338008364248</v>
      </c>
      <c r="E38" s="9">
        <f t="shared" si="60"/>
        <v>3.4211338008364254</v>
      </c>
      <c r="F38" s="9">
        <f t="shared" si="60"/>
        <v>7.9211338008364249</v>
      </c>
      <c r="G38" s="9">
        <f t="shared" si="60"/>
        <v>8.6211338008364251</v>
      </c>
      <c r="H38" s="9">
        <f t="shared" si="60"/>
        <v>11.721133800836425</v>
      </c>
      <c r="I38" s="9">
        <f t="shared" si="60"/>
        <v>11.921133800836424</v>
      </c>
      <c r="J38" s="9">
        <f t="shared" si="60"/>
        <v>16.421133800836426</v>
      </c>
      <c r="K38" s="9">
        <f t="shared" si="60"/>
        <v>16.121133800836425</v>
      </c>
      <c r="L38" s="9">
        <f t="shared" si="60"/>
        <v>15.121133800836425</v>
      </c>
      <c r="M38" s="9">
        <f t="shared" si="60"/>
        <v>16.521133800836427</v>
      </c>
      <c r="N38" s="9">
        <f t="shared" si="60"/>
        <v>17.521133800836427</v>
      </c>
      <c r="O38" s="9">
        <f t="shared" si="60"/>
        <v>14.321133800836424</v>
      </c>
      <c r="P38" s="9">
        <f t="shared" si="60"/>
        <v>17.021133800836427</v>
      </c>
      <c r="Q38" s="9">
        <f t="shared" si="60"/>
        <v>16.021133800836427</v>
      </c>
      <c r="R38" s="9">
        <f t="shared" si="60"/>
        <v>13.321133800836424</v>
      </c>
      <c r="S38" s="9">
        <f t="shared" si="60"/>
        <v>15.421133800836424</v>
      </c>
      <c r="T38" s="9">
        <f t="shared" si="60"/>
        <v>17.553938547232629</v>
      </c>
      <c r="U38" s="9">
        <f t="shared" si="60"/>
        <v>17.768859032395607</v>
      </c>
      <c r="V38" s="9">
        <f t="shared" si="60"/>
        <v>16.843307236621275</v>
      </c>
      <c r="W38" s="9">
        <f t="shared" si="60"/>
        <v>17.616561584309313</v>
      </c>
      <c r="X38" s="9">
        <f t="shared" si="60"/>
        <v>15.975396213406391</v>
      </c>
      <c r="Y38" s="9">
        <f t="shared" si="60"/>
        <v>17.927195616478123</v>
      </c>
      <c r="Z38" s="9">
        <f t="shared" si="60"/>
        <v>18.493828414874219</v>
      </c>
      <c r="AA38" s="9">
        <f t="shared" si="60"/>
        <v>18.799896580816647</v>
      </c>
      <c r="AB38" s="9">
        <f t="shared" si="60"/>
        <v>18.343647431303353</v>
      </c>
      <c r="AC38" s="9">
        <f t="shared" si="60"/>
        <v>19.345265850804221</v>
      </c>
      <c r="AD38" s="9">
        <f t="shared" si="60"/>
        <v>19.246537725322277</v>
      </c>
      <c r="AE38" s="9">
        <f t="shared" si="60"/>
        <v>16.606867396648855</v>
      </c>
      <c r="AF38" s="9">
        <f t="shared" si="60"/>
        <v>19.41425007484283</v>
      </c>
      <c r="AG38" s="9">
        <f t="shared" si="60"/>
        <v>16.229284865418986</v>
      </c>
      <c r="AH38" s="9">
        <f t="shared" si="60"/>
        <v>15.196623454382163</v>
      </c>
      <c r="AI38" s="9">
        <f t="shared" si="60"/>
        <v>16.139194963304334</v>
      </c>
      <c r="AJ38" s="9">
        <f t="shared" si="60"/>
        <v>16.700132449129555</v>
      </c>
      <c r="AK38" s="9">
        <f t="shared" si="60"/>
        <v>17.288407952390891</v>
      </c>
      <c r="AL38" s="9">
        <f t="shared" si="60"/>
        <v>15.611260162749138</v>
      </c>
      <c r="AM38" s="9">
        <f t="shared" si="60"/>
        <v>15.228625486478395</v>
      </c>
      <c r="AN38" s="9">
        <f t="shared" ref="AN38:AO38" si="61">AN24/1000000</f>
        <v>13.392625486478394</v>
      </c>
      <c r="AO38" s="9">
        <f t="shared" si="61"/>
        <v>14.384682167448357</v>
      </c>
      <c r="AP38" s="7"/>
      <c r="AQ38" s="7"/>
      <c r="AR38" s="7">
        <f t="shared" ref="AR38:BI38" si="62">AR24/1000000</f>
        <v>10.76024</v>
      </c>
      <c r="AS38" s="7">
        <f t="shared" si="62"/>
        <v>10.305720000000001</v>
      </c>
      <c r="AT38" s="7">
        <f t="shared" si="62"/>
        <v>9.8572229999999994</v>
      </c>
      <c r="AU38" s="7">
        <f t="shared" si="62"/>
        <v>10.124639999999999</v>
      </c>
      <c r="AV38" s="7">
        <f t="shared" si="62"/>
        <v>10.865819999999999</v>
      </c>
      <c r="AW38" s="7">
        <f t="shared" si="62"/>
        <v>10.76103</v>
      </c>
      <c r="AX38" s="7">
        <f t="shared" si="62"/>
        <v>10.389200000000001</v>
      </c>
      <c r="AY38" s="7">
        <f t="shared" si="62"/>
        <v>10.29795</v>
      </c>
      <c r="AZ38" s="7">
        <f t="shared" si="62"/>
        <v>10.521800000000001</v>
      </c>
      <c r="BA38" s="7">
        <f t="shared" si="62"/>
        <v>10.365959999999999</v>
      </c>
      <c r="BB38" s="7">
        <f t="shared" si="62"/>
        <v>10.000069999999999</v>
      </c>
      <c r="BC38" s="7">
        <f t="shared" si="62"/>
        <v>9.8770399999999992</v>
      </c>
      <c r="BD38" s="7">
        <f t="shared" si="62"/>
        <v>9.9690720000000006</v>
      </c>
      <c r="BE38" s="7">
        <f t="shared" si="62"/>
        <v>9.904636</v>
      </c>
      <c r="BF38" s="7">
        <f t="shared" si="62"/>
        <v>9.4332750000000001</v>
      </c>
      <c r="BG38" s="7">
        <f t="shared" si="62"/>
        <v>9.3799089999999996</v>
      </c>
      <c r="BH38" s="7">
        <f t="shared" si="62"/>
        <v>9.6293740000000003</v>
      </c>
      <c r="BI38" s="7">
        <f t="shared" si="62"/>
        <v>9.5342219999999998</v>
      </c>
      <c r="BJ38" s="7">
        <f t="shared" ref="BJ38:BO38" si="63">BJ24/1000000</f>
        <v>9.1216550000000005</v>
      </c>
      <c r="BK38" s="7">
        <f t="shared" si="63"/>
        <v>8.9798120000000008</v>
      </c>
      <c r="BL38" s="7">
        <f t="shared" si="63"/>
        <v>9.2141559999999991</v>
      </c>
      <c r="BM38" s="7">
        <f t="shared" si="63"/>
        <v>9.0053570000000001</v>
      </c>
      <c r="BN38" s="7">
        <f t="shared" si="63"/>
        <v>8.4992870000000007</v>
      </c>
      <c r="BO38" s="7">
        <f t="shared" si="63"/>
        <v>8.9473369999999992</v>
      </c>
    </row>
    <row r="39" spans="1:67" x14ac:dyDescent="0.2">
      <c r="A39" t="s">
        <v>5</v>
      </c>
      <c r="B39" s="9">
        <f t="shared" ref="B39:AM39" si="64">B25/1000000</f>
        <v>11.2</v>
      </c>
      <c r="C39" s="9">
        <f t="shared" si="64"/>
        <v>12.7</v>
      </c>
      <c r="D39" s="9">
        <f t="shared" si="64"/>
        <v>14.3</v>
      </c>
      <c r="E39" s="9">
        <f t="shared" si="64"/>
        <v>13.3</v>
      </c>
      <c r="F39" s="9">
        <f t="shared" si="64"/>
        <v>14.8</v>
      </c>
      <c r="G39" s="9">
        <f t="shared" si="64"/>
        <v>12.1</v>
      </c>
      <c r="H39" s="9">
        <f t="shared" si="64"/>
        <v>15.600000000000001</v>
      </c>
      <c r="I39" s="9">
        <f t="shared" si="64"/>
        <v>14.9</v>
      </c>
      <c r="J39" s="9">
        <f t="shared" si="64"/>
        <v>18.100000000000001</v>
      </c>
      <c r="K39" s="9">
        <f t="shared" si="64"/>
        <v>17.3</v>
      </c>
      <c r="L39" s="9">
        <f t="shared" si="64"/>
        <v>16.8</v>
      </c>
      <c r="M39" s="9">
        <f t="shared" si="64"/>
        <v>17.899999999999999</v>
      </c>
      <c r="N39" s="9">
        <f t="shared" si="64"/>
        <v>18.7</v>
      </c>
      <c r="O39" s="9">
        <f t="shared" si="64"/>
        <v>18.3</v>
      </c>
      <c r="P39" s="9">
        <f t="shared" si="64"/>
        <v>19.700000000000003</v>
      </c>
      <c r="Q39" s="9">
        <f t="shared" si="64"/>
        <v>18.2</v>
      </c>
      <c r="R39" s="9">
        <f t="shared" si="64"/>
        <v>19.599999999999998</v>
      </c>
      <c r="S39" s="9">
        <f t="shared" si="64"/>
        <v>19.399999999999999</v>
      </c>
      <c r="T39" s="9">
        <f t="shared" si="64"/>
        <v>21.4</v>
      </c>
      <c r="U39" s="9">
        <f t="shared" si="64"/>
        <v>21.5</v>
      </c>
      <c r="V39" s="9">
        <f t="shared" si="64"/>
        <v>25</v>
      </c>
      <c r="W39" s="9">
        <f t="shared" si="64"/>
        <v>24.300000000000004</v>
      </c>
      <c r="X39" s="9">
        <f t="shared" si="64"/>
        <v>21.1</v>
      </c>
      <c r="Y39" s="9">
        <f t="shared" si="64"/>
        <v>23</v>
      </c>
      <c r="Z39" s="9">
        <f t="shared" si="64"/>
        <v>25.400000000000002</v>
      </c>
      <c r="AA39" s="9">
        <f t="shared" si="64"/>
        <v>26.299999999999997</v>
      </c>
      <c r="AB39" s="9">
        <f t="shared" si="64"/>
        <v>16.600000000000001</v>
      </c>
      <c r="AC39" s="9">
        <f t="shared" si="64"/>
        <v>16.8</v>
      </c>
      <c r="AD39" s="9">
        <f t="shared" si="64"/>
        <v>18</v>
      </c>
      <c r="AE39" s="9">
        <f t="shared" si="64"/>
        <v>18.100000000000001</v>
      </c>
      <c r="AF39" s="9">
        <f t="shared" si="64"/>
        <v>16.8</v>
      </c>
      <c r="AG39" s="9">
        <f t="shared" si="64"/>
        <v>14.5</v>
      </c>
      <c r="AH39" s="9">
        <f t="shared" si="64"/>
        <v>14.600000000000001</v>
      </c>
      <c r="AI39" s="9">
        <f t="shared" si="64"/>
        <v>15.3</v>
      </c>
      <c r="AJ39" s="9">
        <f t="shared" si="64"/>
        <v>16</v>
      </c>
      <c r="AK39" s="9">
        <f t="shared" si="64"/>
        <v>14.433</v>
      </c>
      <c r="AL39" s="9">
        <f t="shared" si="64"/>
        <v>13.898999999999999</v>
      </c>
      <c r="AM39" s="9">
        <f t="shared" si="64"/>
        <v>12.884</v>
      </c>
      <c r="AN39" s="9">
        <f t="shared" ref="AN39:AO39" si="65">AN25/1000000</f>
        <v>13.2</v>
      </c>
      <c r="AO39" s="9">
        <f t="shared" si="65"/>
        <v>13.1</v>
      </c>
      <c r="AP39" s="7"/>
      <c r="AQ39" s="7"/>
      <c r="AR39" s="7">
        <f t="shared" ref="AR39:BI39" si="66">AR25/1000000</f>
        <v>10.074780000000001</v>
      </c>
      <c r="AS39" s="7">
        <f t="shared" si="66"/>
        <v>8.0117759999999993</v>
      </c>
      <c r="AT39" s="7">
        <f t="shared" si="66"/>
        <v>7.2092640000000001</v>
      </c>
      <c r="AU39" s="7">
        <f t="shared" si="66"/>
        <v>6.6446430000000003</v>
      </c>
      <c r="AV39" s="7">
        <f t="shared" si="66"/>
        <v>5.2856829999999997</v>
      </c>
      <c r="AW39" s="7">
        <f t="shared" si="66"/>
        <v>5.2425819999999996</v>
      </c>
      <c r="AX39" s="7">
        <f t="shared" si="66"/>
        <v>5.3978820000000001</v>
      </c>
      <c r="AY39" s="7">
        <f t="shared" si="66"/>
        <v>5.2613580000000004</v>
      </c>
      <c r="AZ39" s="7">
        <f t="shared" si="66"/>
        <v>5.204034</v>
      </c>
      <c r="BA39" s="7">
        <f t="shared" si="66"/>
        <v>5.3706120000000004</v>
      </c>
      <c r="BB39" s="7">
        <f t="shared" si="66"/>
        <v>5.2792339999999998</v>
      </c>
      <c r="BC39" s="7">
        <f t="shared" si="66"/>
        <v>5.2343840000000004</v>
      </c>
      <c r="BD39" s="7">
        <f t="shared" si="66"/>
        <v>5.1956670000000003</v>
      </c>
      <c r="BE39" s="7">
        <f t="shared" si="66"/>
        <v>5.3391339999999996</v>
      </c>
      <c r="BF39" s="7">
        <f t="shared" si="66"/>
        <v>5.068066</v>
      </c>
      <c r="BG39" s="7">
        <f t="shared" si="66"/>
        <v>5.0693149999999996</v>
      </c>
      <c r="BH39" s="7">
        <f t="shared" si="66"/>
        <v>5.0157600000000002</v>
      </c>
      <c r="BI39" s="7">
        <f t="shared" si="66"/>
        <v>5.1772</v>
      </c>
      <c r="BJ39" s="7">
        <f t="shared" ref="BJ39:BO39" si="67">BJ25/1000000</f>
        <v>5.1292679999999997</v>
      </c>
      <c r="BK39" s="7">
        <f t="shared" si="67"/>
        <v>5.0468979999999997</v>
      </c>
      <c r="BL39" s="7">
        <f t="shared" si="67"/>
        <v>5.1050969999999998</v>
      </c>
      <c r="BM39" s="7">
        <f t="shared" si="67"/>
        <v>5.1862190000000004</v>
      </c>
      <c r="BN39" s="7">
        <f t="shared" si="67"/>
        <v>4.9997920000000002</v>
      </c>
      <c r="BO39" s="7">
        <f t="shared" si="67"/>
        <v>5.227436</v>
      </c>
    </row>
    <row r="40" spans="1:67" x14ac:dyDescent="0.2">
      <c r="A40" t="s">
        <v>6</v>
      </c>
      <c r="B40" s="9">
        <f t="shared" ref="B40:AM40" si="68">B26/1000000</f>
        <v>21.147825929185075</v>
      </c>
      <c r="C40" s="9">
        <f t="shared" si="68"/>
        <v>20.247825929185076</v>
      </c>
      <c r="D40" s="9">
        <f t="shared" si="68"/>
        <v>22.447825929185068</v>
      </c>
      <c r="E40" s="9">
        <f t="shared" si="68"/>
        <v>25.24782592918508</v>
      </c>
      <c r="F40" s="9">
        <f t="shared" si="68"/>
        <v>24.24782592918508</v>
      </c>
      <c r="G40" s="9">
        <f t="shared" si="68"/>
        <v>25.547825929185077</v>
      </c>
      <c r="H40" s="9">
        <f t="shared" si="68"/>
        <v>22.547825929185077</v>
      </c>
      <c r="I40" s="9">
        <f t="shared" si="68"/>
        <v>24.347825929185074</v>
      </c>
      <c r="J40" s="9">
        <f t="shared" si="68"/>
        <v>24.947825929185075</v>
      </c>
      <c r="K40" s="9">
        <f t="shared" si="68"/>
        <v>26.647825929185075</v>
      </c>
      <c r="L40" s="9">
        <f t="shared" si="68"/>
        <v>26.247825929185073</v>
      </c>
      <c r="M40" s="9">
        <f t="shared" si="68"/>
        <v>22.447825929185075</v>
      </c>
      <c r="N40" s="9">
        <f t="shared" si="68"/>
        <v>25.247825929185076</v>
      </c>
      <c r="O40" s="9">
        <f t="shared" si="68"/>
        <v>25.747825929185076</v>
      </c>
      <c r="P40" s="9">
        <f t="shared" si="68"/>
        <v>26.847825929185078</v>
      </c>
      <c r="Q40" s="9">
        <f t="shared" si="68"/>
        <v>26.447825929185075</v>
      </c>
      <c r="R40" s="9">
        <f t="shared" si="68"/>
        <v>27.047825929185073</v>
      </c>
      <c r="S40" s="9">
        <f t="shared" si="68"/>
        <v>28.147825929185078</v>
      </c>
      <c r="T40" s="9">
        <f t="shared" si="68"/>
        <v>28.43659315437581</v>
      </c>
      <c r="U40" s="9">
        <f t="shared" si="68"/>
        <v>29.062611243661038</v>
      </c>
      <c r="V40" s="9">
        <f t="shared" si="68"/>
        <v>30.0502980105415</v>
      </c>
      <c r="W40" s="9">
        <f t="shared" si="68"/>
        <v>29.352099681577776</v>
      </c>
      <c r="X40" s="9">
        <f t="shared" si="68"/>
        <v>27.741723290181525</v>
      </c>
      <c r="Y40" s="9">
        <f t="shared" si="68"/>
        <v>29.772759931416751</v>
      </c>
      <c r="Z40" s="9">
        <f t="shared" si="68"/>
        <v>29.668675780860191</v>
      </c>
      <c r="AA40" s="9">
        <f t="shared" si="68"/>
        <v>30.912295996588981</v>
      </c>
      <c r="AB40" s="9">
        <f t="shared" si="68"/>
        <v>31.531971042628665</v>
      </c>
      <c r="AC40" s="9">
        <f t="shared" si="68"/>
        <v>29.961546207509684</v>
      </c>
      <c r="AD40" s="9">
        <f t="shared" si="68"/>
        <v>29.029555206793006</v>
      </c>
      <c r="AE40" s="9">
        <f t="shared" si="68"/>
        <v>30.546183015667101</v>
      </c>
      <c r="AF40" s="9">
        <f t="shared" si="68"/>
        <v>26.990034563779698</v>
      </c>
      <c r="AG40" s="9">
        <f t="shared" si="68"/>
        <v>28.620599468389109</v>
      </c>
      <c r="AH40" s="9">
        <f t="shared" si="68"/>
        <v>26.820520543222866</v>
      </c>
      <c r="AI40" s="9">
        <f t="shared" si="68"/>
        <v>26.196021990184253</v>
      </c>
      <c r="AJ40" s="9">
        <f t="shared" si="68"/>
        <v>22.535350309803956</v>
      </c>
      <c r="AK40" s="9">
        <f t="shared" si="68"/>
        <v>22.32780547214486</v>
      </c>
      <c r="AL40" s="9">
        <f t="shared" si="68"/>
        <v>20.651116319365698</v>
      </c>
      <c r="AM40" s="9">
        <f t="shared" si="68"/>
        <v>20.956742304796293</v>
      </c>
      <c r="AN40" s="9">
        <f t="shared" ref="AN40:AO40" si="69">AN26/1000000</f>
        <v>15.925742304796291</v>
      </c>
      <c r="AO40" s="9">
        <f t="shared" si="69"/>
        <v>16.771565167693296</v>
      </c>
      <c r="AP40" s="7"/>
      <c r="AQ40" s="7"/>
      <c r="AR40" s="7">
        <f t="shared" ref="AR40:BI40" si="70">AR26/1000000</f>
        <v>13.15156</v>
      </c>
      <c r="AS40" s="7">
        <f t="shared" si="70"/>
        <v>9.9962499999999999</v>
      </c>
      <c r="AT40" s="7">
        <f t="shared" si="70"/>
        <v>9.9270849999999999</v>
      </c>
      <c r="AU40" s="7">
        <f t="shared" si="70"/>
        <v>10.017049999999999</v>
      </c>
      <c r="AV40" s="7">
        <f t="shared" si="70"/>
        <v>10.44171</v>
      </c>
      <c r="AW40" s="7">
        <f t="shared" si="70"/>
        <v>10.6572</v>
      </c>
      <c r="AX40" s="7">
        <f t="shared" si="70"/>
        <v>10.54738</v>
      </c>
      <c r="AY40" s="7">
        <f t="shared" si="70"/>
        <v>10.90582</v>
      </c>
      <c r="AZ40" s="7">
        <f t="shared" si="70"/>
        <v>10.193440000000001</v>
      </c>
      <c r="BA40" s="7">
        <f t="shared" si="70"/>
        <v>3.2932939999999999</v>
      </c>
      <c r="BB40" s="7">
        <f t="shared" si="70"/>
        <v>3.2340200000000001</v>
      </c>
      <c r="BC40" s="7">
        <f t="shared" si="70"/>
        <v>3.4284240000000001</v>
      </c>
      <c r="BD40" s="7">
        <f t="shared" si="70"/>
        <v>3.4139360000000001</v>
      </c>
      <c r="BE40" s="7">
        <f t="shared" si="70"/>
        <v>3.5663680000000002</v>
      </c>
      <c r="BF40" s="7">
        <f t="shared" si="70"/>
        <v>3.5222790000000002</v>
      </c>
      <c r="BG40" s="7">
        <f t="shared" si="70"/>
        <v>3.6088619999999998</v>
      </c>
      <c r="BH40" s="7">
        <f t="shared" si="70"/>
        <v>3.6683319999999999</v>
      </c>
      <c r="BI40" s="7">
        <f t="shared" si="70"/>
        <v>3.692952</v>
      </c>
      <c r="BJ40" s="7">
        <f t="shared" ref="BJ40:BO40" si="71">BJ26/1000000</f>
        <v>3.6870039999999999</v>
      </c>
      <c r="BK40" s="7">
        <f t="shared" si="71"/>
        <v>3.817774</v>
      </c>
      <c r="BL40" s="7">
        <f t="shared" si="71"/>
        <v>3.7527650000000001</v>
      </c>
      <c r="BM40" s="7">
        <f t="shared" si="71"/>
        <v>3.883718</v>
      </c>
      <c r="BN40" s="7">
        <f t="shared" si="71"/>
        <v>3.9629889999999999</v>
      </c>
      <c r="BO40" s="7">
        <f t="shared" si="71"/>
        <v>3.7360540000000002</v>
      </c>
    </row>
    <row r="41" spans="1:67" x14ac:dyDescent="0.2">
      <c r="A41" t="s">
        <v>7</v>
      </c>
      <c r="B41" s="9">
        <f t="shared" ref="B41:AM41" si="72">B27/1000000</f>
        <v>0.7</v>
      </c>
      <c r="C41" s="9">
        <f t="shared" si="72"/>
        <v>1.9</v>
      </c>
      <c r="D41" s="9">
        <f t="shared" si="72"/>
        <v>0.8</v>
      </c>
      <c r="E41" s="9">
        <f t="shared" si="72"/>
        <v>0.6</v>
      </c>
      <c r="F41" s="9">
        <f t="shared" si="72"/>
        <v>0.8</v>
      </c>
      <c r="G41" s="9">
        <f t="shared" si="72"/>
        <v>0.7</v>
      </c>
      <c r="H41" s="9">
        <f t="shared" si="72"/>
        <v>0</v>
      </c>
      <c r="I41" s="9">
        <f t="shared" si="72"/>
        <v>0</v>
      </c>
      <c r="J41" s="9">
        <f t="shared" si="72"/>
        <v>0</v>
      </c>
      <c r="K41" s="9">
        <f t="shared" si="72"/>
        <v>1.2</v>
      </c>
      <c r="L41" s="9">
        <f t="shared" si="72"/>
        <v>1.7000000000000002</v>
      </c>
      <c r="M41" s="9">
        <f t="shared" si="72"/>
        <v>3.5</v>
      </c>
      <c r="N41" s="9">
        <f t="shared" si="72"/>
        <v>4.4000000000000004</v>
      </c>
      <c r="O41" s="9">
        <f t="shared" si="72"/>
        <v>4.2</v>
      </c>
      <c r="P41" s="9">
        <f t="shared" si="72"/>
        <v>5.3</v>
      </c>
      <c r="Q41" s="9">
        <f t="shared" si="72"/>
        <v>2.6</v>
      </c>
      <c r="R41" s="9">
        <f t="shared" si="72"/>
        <v>3.0999999999999996</v>
      </c>
      <c r="S41" s="9">
        <f t="shared" si="72"/>
        <v>2.7</v>
      </c>
      <c r="T41" s="9">
        <f t="shared" si="72"/>
        <v>6.1999999999999993</v>
      </c>
      <c r="U41" s="9">
        <f t="shared" si="72"/>
        <v>6.3000000000000007</v>
      </c>
      <c r="V41" s="9">
        <f t="shared" si="72"/>
        <v>7.4</v>
      </c>
      <c r="W41" s="9">
        <f t="shared" si="72"/>
        <v>8.6999999999999993</v>
      </c>
      <c r="X41" s="9">
        <f t="shared" si="72"/>
        <v>6.5</v>
      </c>
      <c r="Y41" s="9">
        <f t="shared" si="72"/>
        <v>8.1</v>
      </c>
      <c r="Z41" s="9">
        <f t="shared" si="72"/>
        <v>8.1</v>
      </c>
      <c r="AA41" s="9">
        <f t="shared" si="72"/>
        <v>8.1</v>
      </c>
      <c r="AB41" s="9">
        <f t="shared" si="72"/>
        <v>6.3999999999999995</v>
      </c>
      <c r="AC41" s="9">
        <f t="shared" si="72"/>
        <v>9.6999999999999993</v>
      </c>
      <c r="AD41" s="9">
        <f t="shared" si="72"/>
        <v>10.1</v>
      </c>
      <c r="AE41" s="9">
        <f t="shared" si="72"/>
        <v>8.8000000000000007</v>
      </c>
      <c r="AF41" s="9">
        <f t="shared" si="72"/>
        <v>9.6999999999999993</v>
      </c>
      <c r="AG41" s="9">
        <f t="shared" si="72"/>
        <v>6.4</v>
      </c>
      <c r="AH41" s="9">
        <f t="shared" si="72"/>
        <v>6.9</v>
      </c>
      <c r="AI41" s="9">
        <f t="shared" si="72"/>
        <v>9</v>
      </c>
      <c r="AJ41" s="9">
        <f t="shared" si="72"/>
        <v>7.9</v>
      </c>
      <c r="AK41" s="9">
        <f t="shared" si="72"/>
        <v>8.5640000000000001</v>
      </c>
      <c r="AL41" s="9">
        <f t="shared" si="72"/>
        <v>7.7679999999999998</v>
      </c>
      <c r="AM41" s="9">
        <f t="shared" si="72"/>
        <v>7.5170000000000003</v>
      </c>
      <c r="AN41" s="9">
        <f t="shared" ref="AN41:AO41" si="73">AN27/1000000</f>
        <v>8.5</v>
      </c>
      <c r="AO41" s="9">
        <f t="shared" si="73"/>
        <v>11</v>
      </c>
      <c r="AP41" s="7"/>
      <c r="AQ41" s="7"/>
      <c r="AR41" s="7">
        <f t="shared" ref="AR41:BI41" si="74">AR27/1000000</f>
        <v>6.7852180000000004</v>
      </c>
      <c r="AS41" s="7">
        <f t="shared" si="74"/>
        <v>6.6731860000000003</v>
      </c>
      <c r="AT41" s="7">
        <f t="shared" si="74"/>
        <v>6.3245630000000004</v>
      </c>
      <c r="AU41" s="7">
        <f t="shared" si="74"/>
        <v>5.7980039999999997</v>
      </c>
      <c r="AV41" s="7">
        <f t="shared" si="74"/>
        <v>5.9846959999999996</v>
      </c>
      <c r="AW41" s="7">
        <f t="shared" si="74"/>
        <v>5.759417</v>
      </c>
      <c r="AX41" s="7">
        <f t="shared" si="74"/>
        <v>5.5384880000000001</v>
      </c>
      <c r="AY41" s="7">
        <f t="shared" si="74"/>
        <v>5.2508280000000003</v>
      </c>
      <c r="AZ41" s="7">
        <f t="shared" si="74"/>
        <v>4.9319660000000001</v>
      </c>
      <c r="BA41" s="7">
        <f t="shared" si="74"/>
        <v>4.5775740000000003</v>
      </c>
      <c r="BB41" s="7">
        <f t="shared" si="74"/>
        <v>4.3117640000000002</v>
      </c>
      <c r="BC41" s="7">
        <f t="shared" si="74"/>
        <v>4.2222229999999996</v>
      </c>
      <c r="BD41" s="7">
        <f t="shared" si="74"/>
        <v>3.8216320000000001</v>
      </c>
      <c r="BE41" s="7">
        <f t="shared" si="74"/>
        <v>3.584022</v>
      </c>
      <c r="BF41" s="7">
        <f t="shared" si="74"/>
        <v>3.5153310000000002</v>
      </c>
      <c r="BG41" s="7">
        <f t="shared" si="74"/>
        <v>3.2853949999999998</v>
      </c>
      <c r="BH41" s="7">
        <f t="shared" si="74"/>
        <v>3.248014</v>
      </c>
      <c r="BI41" s="7">
        <f t="shared" si="74"/>
        <v>3.1017960000000002</v>
      </c>
      <c r="BJ41" s="7">
        <f t="shared" ref="BJ41:BO41" si="75">BJ27/1000000</f>
        <v>2.8313760000000001</v>
      </c>
      <c r="BK41" s="7">
        <f t="shared" si="75"/>
        <v>2.74553</v>
      </c>
      <c r="BL41" s="7">
        <f t="shared" si="75"/>
        <v>2.7974649999999999</v>
      </c>
      <c r="BM41" s="7">
        <f t="shared" si="75"/>
        <v>2.3607300000000002</v>
      </c>
      <c r="BN41" s="7">
        <f t="shared" si="75"/>
        <v>2.9257930000000001</v>
      </c>
      <c r="BO41" s="7">
        <f t="shared" si="75"/>
        <v>2.4384169999999998</v>
      </c>
    </row>
    <row r="42" spans="1:67" x14ac:dyDescent="0.2">
      <c r="A42" t="s">
        <v>8</v>
      </c>
      <c r="B42" s="9">
        <f t="shared" ref="B42:AM42" si="76">B28/1000000</f>
        <v>10.9</v>
      </c>
      <c r="C42" s="9">
        <f t="shared" si="76"/>
        <v>10.899999999999999</v>
      </c>
      <c r="D42" s="9">
        <f t="shared" si="76"/>
        <v>10.899999999999999</v>
      </c>
      <c r="E42" s="9">
        <f t="shared" si="76"/>
        <v>11.299999999999999</v>
      </c>
      <c r="F42" s="9">
        <f t="shared" si="76"/>
        <v>12.3</v>
      </c>
      <c r="G42" s="9">
        <f t="shared" si="76"/>
        <v>14</v>
      </c>
      <c r="H42" s="9">
        <f t="shared" si="76"/>
        <v>14.7</v>
      </c>
      <c r="I42" s="9">
        <f t="shared" si="76"/>
        <v>24.5</v>
      </c>
      <c r="J42" s="9">
        <f t="shared" si="76"/>
        <v>27.1</v>
      </c>
      <c r="K42" s="9">
        <f t="shared" si="76"/>
        <v>28</v>
      </c>
      <c r="L42" s="9">
        <f t="shared" si="76"/>
        <v>29.4</v>
      </c>
      <c r="M42" s="9">
        <f t="shared" si="76"/>
        <v>28</v>
      </c>
      <c r="N42" s="9">
        <f t="shared" si="76"/>
        <v>30.2</v>
      </c>
      <c r="O42" s="9">
        <f t="shared" si="76"/>
        <v>31</v>
      </c>
      <c r="P42" s="9">
        <f t="shared" si="76"/>
        <v>31.8</v>
      </c>
      <c r="Q42" s="9">
        <f t="shared" si="76"/>
        <v>30</v>
      </c>
      <c r="R42" s="9">
        <f t="shared" si="76"/>
        <v>30.2</v>
      </c>
      <c r="S42" s="9">
        <f t="shared" si="76"/>
        <v>31.2</v>
      </c>
      <c r="T42" s="9">
        <f t="shared" si="76"/>
        <v>32.1</v>
      </c>
      <c r="U42" s="9">
        <f t="shared" si="76"/>
        <v>32.9</v>
      </c>
      <c r="V42" s="9">
        <f t="shared" si="76"/>
        <v>33.4</v>
      </c>
      <c r="W42" s="9">
        <f t="shared" si="76"/>
        <v>32.799999999999997</v>
      </c>
      <c r="X42" s="9">
        <f t="shared" si="76"/>
        <v>34.099999999999994</v>
      </c>
      <c r="Y42" s="9">
        <f t="shared" si="76"/>
        <v>35.099999999999994</v>
      </c>
      <c r="Z42" s="9">
        <f t="shared" si="76"/>
        <v>35.1</v>
      </c>
      <c r="AA42" s="9">
        <f t="shared" si="76"/>
        <v>35.800000000000004</v>
      </c>
      <c r="AB42" s="9">
        <f t="shared" si="76"/>
        <v>36.300000000000004</v>
      </c>
      <c r="AC42" s="9">
        <f t="shared" si="76"/>
        <v>38.1</v>
      </c>
      <c r="AD42" s="9">
        <f t="shared" si="76"/>
        <v>38.6</v>
      </c>
      <c r="AE42" s="9">
        <f t="shared" si="76"/>
        <v>35.6</v>
      </c>
      <c r="AF42" s="9">
        <f t="shared" si="76"/>
        <v>34.800000000000004</v>
      </c>
      <c r="AG42" s="9">
        <f t="shared" si="76"/>
        <v>33.6</v>
      </c>
      <c r="AH42" s="9">
        <f t="shared" si="76"/>
        <v>31.700000000000003</v>
      </c>
      <c r="AI42" s="9">
        <f t="shared" si="76"/>
        <v>34.900000000000006</v>
      </c>
      <c r="AJ42" s="9">
        <f t="shared" si="76"/>
        <v>34.4</v>
      </c>
      <c r="AK42" s="9">
        <f t="shared" si="76"/>
        <v>32.857999999999997</v>
      </c>
      <c r="AL42" s="9">
        <f t="shared" si="76"/>
        <v>27.457999999999998</v>
      </c>
      <c r="AM42" s="9">
        <f t="shared" si="76"/>
        <v>27.433</v>
      </c>
      <c r="AN42" s="9">
        <f t="shared" ref="AN42:AO42" si="77">AN28/1000000</f>
        <v>29.5</v>
      </c>
      <c r="AO42" s="9">
        <f t="shared" si="77"/>
        <v>29</v>
      </c>
      <c r="AP42" s="7"/>
      <c r="AQ42" s="7"/>
      <c r="AR42" s="7">
        <f t="shared" ref="AR42:BI42" si="78">AR28/1000000</f>
        <v>24.36617</v>
      </c>
      <c r="AS42" s="7">
        <f t="shared" si="78"/>
        <v>22.849989999999998</v>
      </c>
      <c r="AT42" s="7">
        <f t="shared" si="78"/>
        <v>23.11853</v>
      </c>
      <c r="AU42" s="7">
        <f t="shared" si="78"/>
        <v>21.836390000000002</v>
      </c>
      <c r="AV42" s="7">
        <f t="shared" si="78"/>
        <v>19.857890000000001</v>
      </c>
      <c r="AW42" s="7">
        <f t="shared" si="78"/>
        <v>20.345739999999999</v>
      </c>
      <c r="AX42" s="7">
        <f t="shared" si="78"/>
        <v>20.24804</v>
      </c>
      <c r="AY42" s="7">
        <f t="shared" si="78"/>
        <v>20.00254</v>
      </c>
      <c r="AZ42" s="7">
        <f t="shared" si="78"/>
        <v>19.707470000000001</v>
      </c>
      <c r="BA42" s="7">
        <f t="shared" si="78"/>
        <v>19.68807</v>
      </c>
      <c r="BB42" s="7">
        <f t="shared" si="78"/>
        <v>19.60772</v>
      </c>
      <c r="BC42" s="7">
        <f t="shared" si="78"/>
        <v>16.893640000000001</v>
      </c>
      <c r="BD42" s="7">
        <f t="shared" si="78"/>
        <v>16.597909999999999</v>
      </c>
      <c r="BE42" s="7">
        <f t="shared" si="78"/>
        <v>16.458500000000001</v>
      </c>
      <c r="BF42" s="7">
        <f t="shared" si="78"/>
        <v>16.148009999999999</v>
      </c>
      <c r="BG42" s="7">
        <f t="shared" si="78"/>
        <v>11.34667</v>
      </c>
      <c r="BH42" s="7">
        <f t="shared" si="78"/>
        <v>11.00088</v>
      </c>
      <c r="BI42" s="7">
        <f t="shared" si="78"/>
        <v>10.66353</v>
      </c>
      <c r="BJ42" s="7">
        <f t="shared" ref="BJ42:BO42" si="79">BJ28/1000000</f>
        <v>10.56386</v>
      </c>
      <c r="BK42" s="7">
        <f t="shared" si="79"/>
        <v>10.36035</v>
      </c>
      <c r="BL42" s="7">
        <f t="shared" si="79"/>
        <v>9.9120419999999996</v>
      </c>
      <c r="BM42" s="7">
        <f t="shared" si="79"/>
        <v>3.925338</v>
      </c>
      <c r="BN42" s="7">
        <f t="shared" si="79"/>
        <v>3.90679</v>
      </c>
      <c r="BO42" s="7">
        <f t="shared" si="79"/>
        <v>4.5549140000000001</v>
      </c>
    </row>
    <row r="43" spans="1:67" x14ac:dyDescent="0.2">
      <c r="A43" t="s">
        <v>9</v>
      </c>
      <c r="B43" s="9">
        <f t="shared" ref="B43:AM43" si="80">B29/1000000</f>
        <v>7.6999999999999993</v>
      </c>
      <c r="C43" s="9">
        <f t="shared" si="80"/>
        <v>7.5</v>
      </c>
      <c r="D43" s="9">
        <f t="shared" si="80"/>
        <v>5.8</v>
      </c>
      <c r="E43" s="9">
        <f t="shared" si="80"/>
        <v>6.5</v>
      </c>
      <c r="F43" s="9">
        <f t="shared" si="80"/>
        <v>6.9</v>
      </c>
      <c r="G43" s="9">
        <f t="shared" si="80"/>
        <v>7.9</v>
      </c>
      <c r="H43" s="9">
        <f t="shared" si="80"/>
        <v>5.0999999999999996</v>
      </c>
      <c r="I43" s="9">
        <f t="shared" si="80"/>
        <v>8.3000000000000007</v>
      </c>
      <c r="J43" s="9">
        <f t="shared" si="80"/>
        <v>8.6999999999999993</v>
      </c>
      <c r="K43" s="9">
        <f t="shared" si="80"/>
        <v>9</v>
      </c>
      <c r="L43" s="9">
        <f t="shared" si="80"/>
        <v>7.4</v>
      </c>
      <c r="M43" s="9">
        <f t="shared" si="80"/>
        <v>7.8999999999999995</v>
      </c>
      <c r="N43" s="9">
        <f t="shared" si="80"/>
        <v>10.1</v>
      </c>
      <c r="O43" s="9">
        <f t="shared" si="80"/>
        <v>10.1</v>
      </c>
      <c r="P43" s="9">
        <f t="shared" si="80"/>
        <v>11.8</v>
      </c>
      <c r="Q43" s="9">
        <f t="shared" si="80"/>
        <v>8.3000000000000007</v>
      </c>
      <c r="R43" s="9">
        <f t="shared" si="80"/>
        <v>10.7</v>
      </c>
      <c r="S43" s="9">
        <f t="shared" si="80"/>
        <v>8.9</v>
      </c>
      <c r="T43" s="9">
        <f t="shared" si="80"/>
        <v>11.7</v>
      </c>
      <c r="U43" s="9">
        <f t="shared" si="80"/>
        <v>10.700000000000001</v>
      </c>
      <c r="V43" s="9">
        <f t="shared" si="80"/>
        <v>14</v>
      </c>
      <c r="W43" s="9">
        <f t="shared" si="80"/>
        <v>14</v>
      </c>
      <c r="X43" s="9">
        <f t="shared" si="80"/>
        <v>11.5</v>
      </c>
      <c r="Y43" s="9">
        <f t="shared" si="80"/>
        <v>14</v>
      </c>
      <c r="Z43" s="9">
        <f t="shared" si="80"/>
        <v>14</v>
      </c>
      <c r="AA43" s="9">
        <f t="shared" si="80"/>
        <v>14.1</v>
      </c>
      <c r="AB43" s="9">
        <f t="shared" si="80"/>
        <v>9.5</v>
      </c>
      <c r="AC43" s="9">
        <f t="shared" si="80"/>
        <v>11.799999999999999</v>
      </c>
      <c r="AD43" s="9">
        <f t="shared" si="80"/>
        <v>12.799999999999999</v>
      </c>
      <c r="AE43" s="9">
        <f t="shared" si="80"/>
        <v>12.6</v>
      </c>
      <c r="AF43" s="9">
        <f t="shared" si="80"/>
        <v>13</v>
      </c>
      <c r="AG43" s="9">
        <f t="shared" si="80"/>
        <v>7.3000000000000007</v>
      </c>
      <c r="AH43" s="9">
        <f t="shared" si="80"/>
        <v>6.1</v>
      </c>
      <c r="AI43" s="9">
        <f t="shared" si="80"/>
        <v>11.7</v>
      </c>
      <c r="AJ43" s="9">
        <f t="shared" si="80"/>
        <v>11.7</v>
      </c>
      <c r="AK43" s="9">
        <f t="shared" si="80"/>
        <v>10.823</v>
      </c>
      <c r="AL43" s="9">
        <f t="shared" si="80"/>
        <v>9.532</v>
      </c>
      <c r="AM43" s="9">
        <f t="shared" si="80"/>
        <v>10.381</v>
      </c>
      <c r="AN43" s="9">
        <f t="shared" ref="AN43" si="81">AN29/1000000</f>
        <v>9.5</v>
      </c>
      <c r="AO43" s="9">
        <f>AO29/1000000</f>
        <v>12.6</v>
      </c>
      <c r="AP43" s="7"/>
      <c r="AQ43" s="7"/>
      <c r="AR43" s="7">
        <f t="shared" ref="AR43:BI43" si="82">AR29/1000000</f>
        <v>8.8220729999999996</v>
      </c>
      <c r="AS43" s="7">
        <f t="shared" si="82"/>
        <v>8.0840630000000004</v>
      </c>
      <c r="AT43" s="7">
        <f t="shared" si="82"/>
        <v>7.9021619999999997</v>
      </c>
      <c r="AU43" s="7">
        <f t="shared" si="82"/>
        <v>7.150398</v>
      </c>
      <c r="AV43" s="7">
        <f t="shared" si="82"/>
        <v>4.2496739999999997</v>
      </c>
      <c r="AW43" s="7">
        <f t="shared" si="82"/>
        <v>4.2725309999999999</v>
      </c>
      <c r="AX43" s="7">
        <f t="shared" si="82"/>
        <v>3.9347560000000001</v>
      </c>
      <c r="AY43" s="7">
        <f t="shared" si="82"/>
        <v>3.6684589999999999</v>
      </c>
      <c r="AZ43" s="7">
        <f t="shared" si="82"/>
        <v>3.3919540000000001</v>
      </c>
      <c r="BA43" s="7">
        <f t="shared" si="82"/>
        <v>3.1799219999999999</v>
      </c>
      <c r="BB43" s="7">
        <f t="shared" si="82"/>
        <v>2.9765480000000002</v>
      </c>
      <c r="BC43" s="7">
        <f t="shared" si="82"/>
        <v>2.9115790000000001</v>
      </c>
      <c r="BD43" s="7">
        <f t="shared" si="82"/>
        <v>2.6164499999999999</v>
      </c>
      <c r="BE43" s="7">
        <f t="shared" si="82"/>
        <v>2.5235799999999999</v>
      </c>
      <c r="BF43" s="7">
        <f t="shared" si="82"/>
        <v>2.5233379999999999</v>
      </c>
      <c r="BG43" s="7">
        <f t="shared" si="82"/>
        <v>2.3438669999999999</v>
      </c>
      <c r="BH43" s="7">
        <f t="shared" si="82"/>
        <v>2.3983210000000001</v>
      </c>
      <c r="BI43" s="7">
        <f t="shared" si="82"/>
        <v>2.3208489999999999</v>
      </c>
      <c r="BJ43" s="7">
        <f t="shared" ref="BJ43:BO43" si="83">BJ29/1000000</f>
        <v>2.1180439999999998</v>
      </c>
      <c r="BK43" s="7">
        <f t="shared" si="83"/>
        <v>2.1511110000000002</v>
      </c>
      <c r="BL43" s="7">
        <f t="shared" si="83"/>
        <v>2.1851020000000001</v>
      </c>
      <c r="BM43" s="7">
        <f t="shared" si="83"/>
        <v>1.953722</v>
      </c>
      <c r="BN43" s="7">
        <f t="shared" si="83"/>
        <v>2.356258</v>
      </c>
      <c r="BO43" s="7">
        <f t="shared" si="83"/>
        <v>2.0534509999999999</v>
      </c>
    </row>
    <row r="44" spans="1:67" x14ac:dyDescent="0.2">
      <c r="A44" t="s">
        <v>10</v>
      </c>
      <c r="B44" s="9">
        <f t="shared" ref="B44:AM44" si="84">B30/1000000</f>
        <v>22.400000000000002</v>
      </c>
      <c r="C44" s="9">
        <f t="shared" si="84"/>
        <v>23.561978159501411</v>
      </c>
      <c r="D44" s="9">
        <f t="shared" si="84"/>
        <v>22.769963599169017</v>
      </c>
      <c r="E44" s="9">
        <f t="shared" si="84"/>
        <v>20.669963599169016</v>
      </c>
      <c r="F44" s="9">
        <f t="shared" si="84"/>
        <v>24.96996359916902</v>
      </c>
      <c r="G44" s="9">
        <f t="shared" si="84"/>
        <v>29.269963599169017</v>
      </c>
      <c r="H44" s="9">
        <f t="shared" si="84"/>
        <v>22.96996359916902</v>
      </c>
      <c r="I44" s="9">
        <f t="shared" si="84"/>
        <v>31.269963599169017</v>
      </c>
      <c r="J44" s="9">
        <f t="shared" si="84"/>
        <v>33.169963599169016</v>
      </c>
      <c r="K44" s="9">
        <f t="shared" si="84"/>
        <v>30.96996359916902</v>
      </c>
      <c r="L44" s="9">
        <f t="shared" si="84"/>
        <v>33.46996359916902</v>
      </c>
      <c r="M44" s="9">
        <f t="shared" si="84"/>
        <v>32.569963599169022</v>
      </c>
      <c r="N44" s="9">
        <f t="shared" si="84"/>
        <v>36.169963599169016</v>
      </c>
      <c r="O44" s="9">
        <f t="shared" si="84"/>
        <v>34.269963599169017</v>
      </c>
      <c r="P44" s="9">
        <f t="shared" si="84"/>
        <v>36.269963599169017</v>
      </c>
      <c r="Q44" s="9">
        <f t="shared" si="84"/>
        <v>33.869963599169019</v>
      </c>
      <c r="R44" s="9">
        <f t="shared" si="84"/>
        <v>34.569963599169014</v>
      </c>
      <c r="S44" s="9">
        <f t="shared" si="84"/>
        <v>34.269963599169017</v>
      </c>
      <c r="T44" s="9">
        <f t="shared" si="84"/>
        <v>37.591858641670669</v>
      </c>
      <c r="U44" s="9">
        <f t="shared" si="84"/>
        <v>36.110362305522045</v>
      </c>
      <c r="V44" s="9">
        <f t="shared" si="84"/>
        <v>37.32958827072239</v>
      </c>
      <c r="W44" s="9">
        <f t="shared" si="84"/>
        <v>37.257786418702537</v>
      </c>
      <c r="X44" s="9">
        <f t="shared" si="84"/>
        <v>36.001720979669969</v>
      </c>
      <c r="Y44" s="9">
        <f t="shared" si="84"/>
        <v>36.576787752084257</v>
      </c>
      <c r="Z44" s="9">
        <f t="shared" si="84"/>
        <v>37.022959332674112</v>
      </c>
      <c r="AA44" s="9">
        <f t="shared" si="84"/>
        <v>36.216257134290714</v>
      </c>
      <c r="AB44" s="9">
        <f t="shared" si="84"/>
        <v>35.957447998657365</v>
      </c>
      <c r="AC44" s="9">
        <f t="shared" si="84"/>
        <v>36.582177983598079</v>
      </c>
      <c r="AD44" s="9">
        <f t="shared" si="84"/>
        <v>37.218352107574091</v>
      </c>
      <c r="AE44" s="9">
        <f t="shared" si="84"/>
        <v>35.715314590088084</v>
      </c>
      <c r="AF44" s="9">
        <f t="shared" si="84"/>
        <v>35.689323601890578</v>
      </c>
      <c r="AG44" s="9">
        <f t="shared" si="84"/>
        <v>33.504669346009742</v>
      </c>
      <c r="AH44" s="9">
        <f t="shared" si="84"/>
        <v>36.059935067358545</v>
      </c>
      <c r="AI44" s="9">
        <f t="shared" si="84"/>
        <v>38.595667239705712</v>
      </c>
      <c r="AJ44" s="9">
        <f t="shared" si="84"/>
        <v>36.509374595984795</v>
      </c>
      <c r="AK44" s="9">
        <f t="shared" si="84"/>
        <v>36.211210710235768</v>
      </c>
      <c r="AL44" s="9">
        <f t="shared" si="84"/>
        <v>33.455669119576164</v>
      </c>
      <c r="AM44" s="9">
        <f t="shared" si="84"/>
        <v>34.051521803031818</v>
      </c>
      <c r="AN44" s="9">
        <f t="shared" ref="AN44:AO44" si="85">AN30/1000000</f>
        <v>33.219521803031817</v>
      </c>
      <c r="AO44" s="9">
        <f t="shared" si="85"/>
        <v>28.255066490098063</v>
      </c>
      <c r="AP44" s="7"/>
      <c r="AQ44" s="7"/>
      <c r="AR44" s="7">
        <f t="shared" ref="AR44:BI44" si="86">AR30/1000000</f>
        <v>27.931339999999999</v>
      </c>
      <c r="AS44" s="7">
        <f t="shared" si="86"/>
        <v>27.052230000000002</v>
      </c>
      <c r="AT44" s="7">
        <f t="shared" si="86"/>
        <v>25.774699999999999</v>
      </c>
      <c r="AU44" s="7">
        <f t="shared" si="86"/>
        <v>26.080069999999999</v>
      </c>
      <c r="AV44" s="7">
        <f t="shared" si="86"/>
        <v>25.194939999999999</v>
      </c>
      <c r="AW44" s="7">
        <f t="shared" si="86"/>
        <v>25.51802</v>
      </c>
      <c r="AX44" s="7">
        <f t="shared" si="86"/>
        <v>21.46706</v>
      </c>
      <c r="AY44" s="7">
        <f t="shared" si="86"/>
        <v>19.290320000000001</v>
      </c>
      <c r="AZ44" s="7">
        <f t="shared" si="86"/>
        <v>19.092020000000002</v>
      </c>
      <c r="BA44" s="7">
        <f t="shared" si="86"/>
        <v>19.061959999999999</v>
      </c>
      <c r="BB44" s="7">
        <f t="shared" si="86"/>
        <v>19.088650000000001</v>
      </c>
      <c r="BC44" s="7">
        <f t="shared" si="86"/>
        <v>18.908940000000001</v>
      </c>
      <c r="BD44" s="7">
        <f t="shared" si="86"/>
        <v>18.657900000000001</v>
      </c>
      <c r="BE44" s="7">
        <f t="shared" si="86"/>
        <v>18.289339999999999</v>
      </c>
      <c r="BF44" s="7">
        <f t="shared" si="86"/>
        <v>18.098690000000001</v>
      </c>
      <c r="BG44" s="7">
        <f t="shared" si="86"/>
        <v>17.6724</v>
      </c>
      <c r="BH44" s="7">
        <f t="shared" si="86"/>
        <v>12.77308</v>
      </c>
      <c r="BI44" s="7">
        <f t="shared" si="86"/>
        <v>12.63247</v>
      </c>
      <c r="BJ44" s="7">
        <f t="shared" ref="BJ44:BO44" si="87">BJ30/1000000</f>
        <v>10.403029999999999</v>
      </c>
      <c r="BK44" s="7">
        <f t="shared" si="87"/>
        <v>10.218640000000001</v>
      </c>
      <c r="BL44" s="7">
        <f t="shared" si="87"/>
        <v>10.156779999999999</v>
      </c>
      <c r="BM44" s="7">
        <f t="shared" si="87"/>
        <v>9.9291389999999993</v>
      </c>
      <c r="BN44" s="7">
        <f t="shared" si="87"/>
        <v>10.031689999999999</v>
      </c>
      <c r="BO44" s="7">
        <f t="shared" si="87"/>
        <v>9.7460339999999999</v>
      </c>
    </row>
    <row r="45" spans="1:67" x14ac:dyDescent="0.2">
      <c r="A45" t="s">
        <v>12</v>
      </c>
      <c r="B45" s="7">
        <f t="shared" ref="B45:AM45" si="88">B31/1000000</f>
        <v>186.46895973002151</v>
      </c>
      <c r="C45" s="7">
        <f t="shared" si="88"/>
        <v>195.43093788952291</v>
      </c>
      <c r="D45" s="7">
        <f t="shared" si="88"/>
        <v>172.93892332919052</v>
      </c>
      <c r="E45" s="7">
        <f t="shared" si="88"/>
        <v>161.43892332919052</v>
      </c>
      <c r="F45" s="7">
        <f t="shared" si="88"/>
        <v>180.13892332919053</v>
      </c>
      <c r="G45" s="7">
        <f t="shared" si="88"/>
        <v>195.23892332919053</v>
      </c>
      <c r="H45" s="7">
        <f t="shared" si="88"/>
        <v>171.53892332919051</v>
      </c>
      <c r="I45" s="7">
        <f t="shared" si="88"/>
        <v>206.03892332919048</v>
      </c>
      <c r="J45" s="7">
        <f t="shared" si="88"/>
        <v>222.63892332919053</v>
      </c>
      <c r="K45" s="7">
        <f t="shared" si="88"/>
        <v>238.13892332919053</v>
      </c>
      <c r="L45" s="7">
        <f t="shared" si="88"/>
        <v>233.93892332919052</v>
      </c>
      <c r="M45" s="7">
        <f t="shared" si="88"/>
        <v>229.93892332919052</v>
      </c>
      <c r="N45" s="7">
        <f t="shared" si="88"/>
        <v>254.43892332919054</v>
      </c>
      <c r="O45" s="7">
        <f t="shared" si="88"/>
        <v>248.33892332919055</v>
      </c>
      <c r="P45" s="7">
        <f t="shared" si="88"/>
        <v>269.43892332919057</v>
      </c>
      <c r="Q45" s="7">
        <f t="shared" si="88"/>
        <v>237.13892332919053</v>
      </c>
      <c r="R45" s="7">
        <f t="shared" si="88"/>
        <v>237.53892332919051</v>
      </c>
      <c r="S45" s="7">
        <f t="shared" si="88"/>
        <v>244.93892332919054</v>
      </c>
      <c r="T45" s="7">
        <f t="shared" si="88"/>
        <v>267.3823903432791</v>
      </c>
      <c r="U45" s="7">
        <f t="shared" si="88"/>
        <v>273.04183258157866</v>
      </c>
      <c r="V45" s="7">
        <f t="shared" si="88"/>
        <v>301.02319351788515</v>
      </c>
      <c r="W45" s="7">
        <f t="shared" si="88"/>
        <v>309.72644768458963</v>
      </c>
      <c r="X45" s="7">
        <f t="shared" si="88"/>
        <v>281.9188404832579</v>
      </c>
      <c r="Y45" s="7">
        <f t="shared" si="88"/>
        <v>293.97674329997909</v>
      </c>
      <c r="Z45" s="7">
        <f t="shared" si="88"/>
        <v>306.4854635284085</v>
      </c>
      <c r="AA45" s="7">
        <f t="shared" si="88"/>
        <v>304.22844971169633</v>
      </c>
      <c r="AB45" s="7">
        <f t="shared" si="88"/>
        <v>295.93306647258936</v>
      </c>
      <c r="AC45" s="7">
        <f t="shared" si="88"/>
        <v>311.18899004191195</v>
      </c>
      <c r="AD45" s="7">
        <f t="shared" si="88"/>
        <v>315.19444503968936</v>
      </c>
      <c r="AE45" s="7">
        <f t="shared" si="88"/>
        <v>297.36836500240406</v>
      </c>
      <c r="AF45" s="7">
        <f t="shared" si="88"/>
        <v>294.79360824051309</v>
      </c>
      <c r="AG45" s="7">
        <f t="shared" si="88"/>
        <v>268.05455367981779</v>
      </c>
      <c r="AH45" s="7">
        <f t="shared" si="88"/>
        <v>276.27707906496357</v>
      </c>
      <c r="AI45" s="7">
        <f t="shared" si="88"/>
        <v>292.03088419319425</v>
      </c>
      <c r="AJ45" s="7">
        <f t="shared" si="88"/>
        <v>283.64485735491832</v>
      </c>
      <c r="AK45" s="7">
        <f t="shared" si="88"/>
        <v>274.47242413477153</v>
      </c>
      <c r="AL45" s="7">
        <f t="shared" si="88"/>
        <v>245.72804560169101</v>
      </c>
      <c r="AM45" s="7">
        <f t="shared" si="88"/>
        <v>241.50088959430647</v>
      </c>
      <c r="AN45" s="7">
        <f t="shared" ref="AN45:AO45" si="89">AN31/1000000</f>
        <v>240.63788959430647</v>
      </c>
      <c r="AO45" s="7">
        <f t="shared" si="89"/>
        <v>234.91131382523969</v>
      </c>
      <c r="AP45" s="7"/>
      <c r="AQ45" s="7"/>
      <c r="AR45" s="7">
        <f t="shared" ref="AR45:BI45" si="90">AR31/1000000</f>
        <v>187.004017</v>
      </c>
      <c r="AS45" s="7">
        <f t="shared" si="90"/>
        <v>175.33277899999999</v>
      </c>
      <c r="AT45" s="7">
        <f t="shared" si="90"/>
        <v>170.43686099999999</v>
      </c>
      <c r="AU45" s="7">
        <f t="shared" si="90"/>
        <v>168.455082</v>
      </c>
      <c r="AV45" s="7">
        <f t="shared" si="90"/>
        <v>161.275295</v>
      </c>
      <c r="AW45" s="7">
        <f t="shared" si="90"/>
        <v>159.31808799999999</v>
      </c>
      <c r="AX45" s="7">
        <f t="shared" si="90"/>
        <v>150.39363900000001</v>
      </c>
      <c r="AY45" s="7">
        <f t="shared" si="90"/>
        <v>145.80824100000001</v>
      </c>
      <c r="AZ45" s="7">
        <f t="shared" si="90"/>
        <v>141.28261900000001</v>
      </c>
      <c r="BA45" s="7">
        <f t="shared" si="90"/>
        <v>129.12693999999999</v>
      </c>
      <c r="BB45" s="7">
        <f t="shared" si="90"/>
        <v>127.76194</v>
      </c>
      <c r="BC45" s="7">
        <f t="shared" si="90"/>
        <v>120.271897</v>
      </c>
      <c r="BD45" s="7">
        <f t="shared" si="90"/>
        <v>117.029606</v>
      </c>
      <c r="BE45" s="7">
        <f t="shared" si="90"/>
        <v>116.239357</v>
      </c>
      <c r="BF45" s="7">
        <f t="shared" si="90"/>
        <v>113.64618</v>
      </c>
      <c r="BG45" s="7">
        <f t="shared" si="90"/>
        <v>106.015343</v>
      </c>
      <c r="BH45" s="7">
        <f t="shared" si="90"/>
        <v>101.096152</v>
      </c>
      <c r="BI45" s="7">
        <f t="shared" si="90"/>
        <v>99.436605999999998</v>
      </c>
      <c r="BJ45" s="7">
        <f t="shared" ref="BJ45:BO45" si="91">BJ31/1000000</f>
        <v>94.889505999999997</v>
      </c>
      <c r="BK45" s="7">
        <f t="shared" si="91"/>
        <v>93.845354999999998</v>
      </c>
      <c r="BL45" s="7">
        <f t="shared" si="91"/>
        <v>90.619855000000001</v>
      </c>
      <c r="BM45" s="7">
        <f t="shared" si="91"/>
        <v>83.080763000000005</v>
      </c>
      <c r="BN45" s="7">
        <f t="shared" si="91"/>
        <v>84.256825000000006</v>
      </c>
      <c r="BO45" s="7">
        <f t="shared" si="91"/>
        <v>84.568920000000006</v>
      </c>
    </row>
    <row r="46" spans="1:67" x14ac:dyDescent="0.2">
      <c r="L46" s="13">
        <f>L38+L41+L43+L37</f>
        <v>24.221133800836427</v>
      </c>
    </row>
    <row r="47" spans="1:67" x14ac:dyDescent="0.2">
      <c r="AQ47" s="12"/>
      <c r="AR47" s="12">
        <f t="shared" ref="AR47:BO47" si="92">AR37+AR38+AR41+AR43</f>
        <v>27.795857000000002</v>
      </c>
      <c r="AS47" s="12">
        <f t="shared" si="92"/>
        <v>26.614133000000002</v>
      </c>
      <c r="AT47" s="12">
        <f t="shared" si="92"/>
        <v>25.618122</v>
      </c>
      <c r="AU47" s="12">
        <f t="shared" si="92"/>
        <v>24.435668999999997</v>
      </c>
      <c r="AV47" s="12">
        <f t="shared" si="92"/>
        <v>22.569531999999995</v>
      </c>
      <c r="AW47" s="12">
        <f t="shared" si="92"/>
        <v>22.184956</v>
      </c>
      <c r="AX47" s="12">
        <f t="shared" si="92"/>
        <v>21.341817000000002</v>
      </c>
      <c r="AY47" s="12">
        <f t="shared" si="92"/>
        <v>20.606513</v>
      </c>
      <c r="AZ47" s="12">
        <f t="shared" si="92"/>
        <v>20.152805000000001</v>
      </c>
      <c r="BA47" s="12">
        <f t="shared" si="92"/>
        <v>19.442124000000003</v>
      </c>
      <c r="BB47" s="12">
        <f t="shared" si="92"/>
        <v>18.561195999999999</v>
      </c>
      <c r="BC47" s="12">
        <f t="shared" si="92"/>
        <v>18.274308999999999</v>
      </c>
      <c r="BD47" s="12">
        <f t="shared" si="92"/>
        <v>17.611793000000002</v>
      </c>
      <c r="BE47" s="12">
        <f t="shared" si="92"/>
        <v>17.216404999999998</v>
      </c>
      <c r="BF47" s="12">
        <f t="shared" si="92"/>
        <v>16.734984999999998</v>
      </c>
      <c r="BG47" s="12">
        <f t="shared" si="92"/>
        <v>16.223915999999999</v>
      </c>
      <c r="BH47" s="12">
        <f t="shared" si="92"/>
        <v>16.685210000000001</v>
      </c>
      <c r="BI47" s="12">
        <f t="shared" si="92"/>
        <v>16.373643999999999</v>
      </c>
      <c r="BJ47" s="12">
        <f t="shared" si="92"/>
        <v>15.58056</v>
      </c>
      <c r="BK47" s="12">
        <f t="shared" si="92"/>
        <v>15.425256000000001</v>
      </c>
      <c r="BL47" s="12">
        <f t="shared" si="92"/>
        <v>15.903756999999999</v>
      </c>
      <c r="BM47" s="12">
        <f t="shared" si="92"/>
        <v>15.091866</v>
      </c>
      <c r="BN47" s="12">
        <f t="shared" si="92"/>
        <v>15.657754000000002</v>
      </c>
      <c r="BO47" s="12">
        <f t="shared" si="92"/>
        <v>15.277922</v>
      </c>
    </row>
    <row r="86" spans="6:6" x14ac:dyDescent="0.2">
      <c r="F86" t="s">
        <v>28</v>
      </c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2021-04-01T07:00:00+00:00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BEB2A7-2888-4573-8140-20BB3B186001}"/>
</file>

<file path=customXml/itemProps2.xml><?xml version="1.0" encoding="utf-8"?>
<ds:datastoreItem xmlns:ds="http://schemas.openxmlformats.org/officeDocument/2006/customXml" ds:itemID="{C6C32E19-7CF3-4CD5-9D26-0BD750757219}"/>
</file>

<file path=customXml/itemProps3.xml><?xml version="1.0" encoding="utf-8"?>
<ds:datastoreItem xmlns:ds="http://schemas.openxmlformats.org/officeDocument/2006/customXml" ds:itemID="{4BBD5E94-0C03-482B-9E95-6750D0C62F30}"/>
</file>

<file path=customXml/itemProps4.xml><?xml version="1.0" encoding="utf-8"?>
<ds:datastoreItem xmlns:ds="http://schemas.openxmlformats.org/officeDocument/2006/customXml" ds:itemID="{92FD3CBB-31A4-439E-95CF-F97E44223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James Gall</cp:lastModifiedBy>
  <dcterms:created xsi:type="dcterms:W3CDTF">2018-12-20T00:30:16Z</dcterms:created>
  <dcterms:modified xsi:type="dcterms:W3CDTF">2020-09-24T16:32:06Z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