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1 IRP\Public Files for the website\"/>
    </mc:Choice>
  </mc:AlternateContent>
  <bookViews>
    <workbookView xWindow="0" yWindow="0" windowWidth="28800" windowHeight="10485" activeTab="1"/>
  </bookViews>
  <sheets>
    <sheet name="Hydro" sheetId="1" r:id="rId1"/>
    <sheet name="Load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2" l="1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3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Z7" i="2"/>
  <c r="Y7" i="2"/>
  <c r="X7" i="2"/>
  <c r="W7" i="2"/>
  <c r="V7" i="2"/>
  <c r="U7" i="2"/>
  <c r="T7" i="2"/>
  <c r="S7" i="2"/>
  <c r="R7" i="2"/>
  <c r="Q7" i="2"/>
  <c r="P7" i="2"/>
  <c r="AA6" i="2"/>
  <c r="Z6" i="2"/>
  <c r="Y6" i="2"/>
  <c r="X6" i="2"/>
  <c r="W6" i="2"/>
  <c r="V6" i="2"/>
  <c r="U6" i="2"/>
  <c r="T6" i="2"/>
  <c r="S6" i="2"/>
  <c r="R6" i="2"/>
  <c r="Q6" i="2"/>
  <c r="P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N54" i="1" l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C5" i="1"/>
  <c r="N5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H5" i="1"/>
  <c r="I5" i="1"/>
  <c r="J5" i="1"/>
  <c r="K5" i="1"/>
  <c r="L5" i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B6" i="1"/>
  <c r="B5" i="1"/>
  <c r="N27" i="1"/>
  <c r="N4" i="1"/>
  <c r="N2" i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B7" i="1"/>
  <c r="N6" i="1" l="1"/>
  <c r="N7" i="1"/>
  <c r="B8" i="1"/>
  <c r="N8" i="1" l="1"/>
  <c r="B9" i="1"/>
  <c r="N9" i="1" l="1"/>
  <c r="B10" i="1"/>
  <c r="N10" i="1" l="1"/>
  <c r="B11" i="1"/>
  <c r="N11" i="1" l="1"/>
  <c r="B12" i="1"/>
  <c r="N12" i="1" l="1"/>
  <c r="B13" i="1"/>
  <c r="N13" i="1" l="1"/>
  <c r="B14" i="1"/>
  <c r="B15" i="1" l="1"/>
  <c r="N14" i="1"/>
  <c r="B16" i="1" l="1"/>
  <c r="N15" i="1"/>
  <c r="B17" i="1" l="1"/>
  <c r="N16" i="1"/>
  <c r="B18" i="1" l="1"/>
  <c r="N17" i="1"/>
  <c r="B19" i="1" l="1"/>
  <c r="N18" i="1"/>
  <c r="B20" i="1" l="1"/>
  <c r="N19" i="1"/>
  <c r="B21" i="1" l="1"/>
  <c r="N20" i="1"/>
  <c r="N21" i="1" l="1"/>
  <c r="B22" i="1"/>
  <c r="N22" i="1" l="1"/>
  <c r="B23" i="1"/>
  <c r="N23" i="1" l="1"/>
  <c r="B24" i="1"/>
  <c r="N24" i="1" l="1"/>
  <c r="B25" i="1"/>
  <c r="N25" i="1" l="1"/>
  <c r="B26" i="1"/>
  <c r="N26" i="1" s="1"/>
</calcChain>
</file>

<file path=xl/sharedStrings.xml><?xml version="1.0" encoding="utf-8"?>
<sst xmlns="http://schemas.openxmlformats.org/spreadsheetml/2006/main" count="60" uniqueCount="21">
  <si>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</si>
  <si>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</si>
  <si>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</si>
  <si>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</si>
  <si>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</si>
  <si>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</si>
  <si>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</si>
  <si>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</si>
  <si>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</si>
  <si>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</si>
  <si>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</si>
  <si>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</si>
  <si>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(80 year regional hydro record from NPCC)</t>
  </si>
  <si>
    <t>Annual</t>
  </si>
  <si>
    <t>Year</t>
  </si>
  <si>
    <t>Factor</t>
  </si>
  <si>
    <t xml:space="preserve">(Average of scenario A, C, G water records for 2023 system configuration) </t>
  </si>
  <si>
    <t>NPCC- 2024 Economy Load forecast with changing temperures</t>
  </si>
  <si>
    <t>Factors used in Aurora</t>
  </si>
  <si>
    <t>Regional Northwest Load Average Megawatts</t>
  </si>
  <si>
    <t>Regional Northwest Hydro Average Megawatts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</si>
</sst>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_(* #,##0_);_(* \(#,##0\);_(* &quot;-&quot;??_);_(@_)"/>
    <numFmt numFmtId="167" formatCode="_(* #,##0.0000_);_(* \(#,##0.0000\);_(* &quot;-&quot;??_);_(@_)"/>
    <numFmt numFmtId="168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right"/>
    </xf>
    <xf numFmtId="3" fontId="0" fillId="0" borderId="0" xfId="1" applyNumberFormat="1" applyFont="1"/>
    <xf numFmtId="3" fontId="0" fillId="0" borderId="0" xfId="0" applyNumberFormat="1"/>
    <xf numFmtId="3" fontId="2" fillId="0" borderId="0" xfId="1" applyNumberFormat="1" applyFont="1"/>
    <xf numFmtId="3" fontId="2" fillId="0" borderId="0" xfId="0" applyNumberFormat="1" applyFont="1"/>
    <xf numFmtId="167" fontId="0" fillId="0" borderId="0" xfId="1" applyNumberFormat="1" applyFont="1"/>
    <xf numFmtId="0" fontId="3" fillId="0" borderId="0" xfId="0" applyFont="1" applyFill="1"/>
    <xf numFmtId="165" fontId="3" fillId="0" borderId="0" xfId="1" applyNumberFormat="1" applyFont="1" applyFill="1"/>
    <xf numFmtId="168" fontId="3" fillId="0" borderId="0" xfId="0" applyNumberFormat="1" applyFont="1" applyFill="1"/>
    <xf numFmtId="165" fontId="3" fillId="0" borderId="0" xfId="0" applyNumberFormat="1" applyFont="1" applyFill="1"/>
    <xf numFmtId="0" fontId="4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IRP/Aurora/Scenarios/Climate%20Change/09.17.2020%20monthly%20scalers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_2024_month"/>
      <sheetName val="stm_2024_30y_month"/>
      <sheetName val="comp"/>
      <sheetName val="scalers"/>
    </sheetNames>
    <sheetDataSet>
      <sheetData sheetId="0"/>
      <sheetData sheetId="1"/>
      <sheetData sheetId="2">
        <row r="5">
          <cell r="P5" t="str">
            <v>jan</v>
          </cell>
          <cell r="Q5" t="str">
            <v>feb</v>
          </cell>
          <cell r="R5" t="str">
            <v>mar</v>
          </cell>
          <cell r="S5" t="str">
            <v>apr</v>
          </cell>
          <cell r="T5" t="str">
            <v>may</v>
          </cell>
          <cell r="U5" t="str">
            <v>jun</v>
          </cell>
          <cell r="V5" t="str">
            <v>jul</v>
          </cell>
          <cell r="W5" t="str">
            <v>aug</v>
          </cell>
          <cell r="X5" t="str">
            <v>sept</v>
          </cell>
          <cell r="Y5" t="str">
            <v>oct</v>
          </cell>
          <cell r="Z5" t="str">
            <v>nov</v>
          </cell>
          <cell r="AA5" t="str">
            <v>dec</v>
          </cell>
        </row>
        <row r="7">
          <cell r="P7">
            <v>0.99902419468912684</v>
          </cell>
          <cell r="Q7">
            <v>0.99915574784901373</v>
          </cell>
          <cell r="R7">
            <v>0.99942240120004566</v>
          </cell>
          <cell r="S7">
            <v>0.9998022468990192</v>
          </cell>
          <cell r="T7">
            <v>1.0000448405401752</v>
          </cell>
          <cell r="U7">
            <v>1.0004226920376249</v>
          </cell>
          <cell r="V7">
            <v>1.001250542303793</v>
          </cell>
          <cell r="W7">
            <v>1.000661093274074</v>
          </cell>
          <cell r="X7">
            <v>0.99994955725589474</v>
          </cell>
          <cell r="Y7">
            <v>0.9995899586278657</v>
          </cell>
          <cell r="Z7">
            <v>0.99916803227026341</v>
          </cell>
          <cell r="AA7">
            <v>0.9989663527074959</v>
          </cell>
        </row>
        <row r="8">
          <cell r="P8">
            <v>0.9980483893782538</v>
          </cell>
          <cell r="Q8">
            <v>0.99831149569802746</v>
          </cell>
          <cell r="R8">
            <v>0.9988448024000911</v>
          </cell>
          <cell r="S8">
            <v>0.9996044937980384</v>
          </cell>
          <cell r="T8">
            <v>1.0000896810803503</v>
          </cell>
          <cell r="U8">
            <v>1.00084538407525</v>
          </cell>
          <cell r="V8">
            <v>1.0025010846075859</v>
          </cell>
          <cell r="W8">
            <v>1.0013221865481479</v>
          </cell>
          <cell r="X8">
            <v>0.99989911451178948</v>
          </cell>
          <cell r="Y8">
            <v>0.99917991725573141</v>
          </cell>
          <cell r="Z8">
            <v>0.99833606454052692</v>
          </cell>
          <cell r="AA8">
            <v>0.99793270541499179</v>
          </cell>
        </row>
        <row r="9">
          <cell r="P9">
            <v>0.99707258406738064</v>
          </cell>
          <cell r="Q9">
            <v>0.99746724354704142</v>
          </cell>
          <cell r="R9">
            <v>0.99826720360013654</v>
          </cell>
          <cell r="S9">
            <v>0.9994067406970577</v>
          </cell>
          <cell r="T9">
            <v>1.0001345216205255</v>
          </cell>
          <cell r="U9">
            <v>1.0012680761128752</v>
          </cell>
          <cell r="V9">
            <v>1.0037516269113791</v>
          </cell>
          <cell r="W9">
            <v>1.0019832798222217</v>
          </cell>
          <cell r="X9">
            <v>0.99984867176768422</v>
          </cell>
          <cell r="Y9">
            <v>0.99876987588359711</v>
          </cell>
          <cell r="Z9">
            <v>0.99750409681079033</v>
          </cell>
          <cell r="AA9">
            <v>0.99689905812248758</v>
          </cell>
        </row>
        <row r="10">
          <cell r="P10">
            <v>0.99609677875650759</v>
          </cell>
          <cell r="Q10">
            <v>0.99662299139605515</v>
          </cell>
          <cell r="R10">
            <v>0.99768960480018198</v>
          </cell>
          <cell r="S10">
            <v>0.9992089875960769</v>
          </cell>
          <cell r="T10">
            <v>1.0001793621607007</v>
          </cell>
          <cell r="U10">
            <v>1.0016907681505001</v>
          </cell>
          <cell r="V10">
            <v>1.0050021692151718</v>
          </cell>
          <cell r="W10">
            <v>1.0026443730962957</v>
          </cell>
          <cell r="X10">
            <v>0.99979822902357895</v>
          </cell>
          <cell r="Y10">
            <v>0.99835983451146304</v>
          </cell>
          <cell r="Z10">
            <v>0.99667212908105385</v>
          </cell>
          <cell r="AA10">
            <v>0.99586541082998348</v>
          </cell>
        </row>
        <row r="11">
          <cell r="P11">
            <v>0.99512097344563444</v>
          </cell>
          <cell r="Q11">
            <v>0.99577873924506888</v>
          </cell>
          <cell r="R11">
            <v>0.99711200600022754</v>
          </cell>
          <cell r="S11">
            <v>0.99901123449509588</v>
          </cell>
          <cell r="T11">
            <v>1.0002242027008759</v>
          </cell>
          <cell r="U11">
            <v>1.002113460188125</v>
          </cell>
          <cell r="V11">
            <v>1.006252711518965</v>
          </cell>
          <cell r="W11">
            <v>1.0033054663703698</v>
          </cell>
          <cell r="X11">
            <v>0.9997477862794738</v>
          </cell>
          <cell r="Y11">
            <v>0.99794979313932874</v>
          </cell>
          <cell r="Z11">
            <v>0.99584016135131725</v>
          </cell>
          <cell r="AA11">
            <v>0.99483176353747937</v>
          </cell>
        </row>
        <row r="12">
          <cell r="P12">
            <v>0.99414516813476139</v>
          </cell>
          <cell r="Q12">
            <v>0.99493448709408261</v>
          </cell>
          <cell r="R12">
            <v>0.99653440720027298</v>
          </cell>
          <cell r="S12">
            <v>0.99881348139411519</v>
          </cell>
          <cell r="T12">
            <v>1.0002690432410513</v>
          </cell>
          <cell r="U12">
            <v>1.0025361522257501</v>
          </cell>
          <cell r="V12">
            <v>1.007503253822758</v>
          </cell>
          <cell r="W12">
            <v>1.0039665596444436</v>
          </cell>
          <cell r="X12">
            <v>0.99969734353536854</v>
          </cell>
          <cell r="Y12">
            <v>0.99753975176719445</v>
          </cell>
          <cell r="Z12">
            <v>0.99500819362158077</v>
          </cell>
          <cell r="AA12">
            <v>0.99379811624497527</v>
          </cell>
        </row>
        <row r="13">
          <cell r="P13">
            <v>0.99316936282388824</v>
          </cell>
          <cell r="Q13">
            <v>0.99409023494309634</v>
          </cell>
          <cell r="R13">
            <v>0.99595680840031842</v>
          </cell>
          <cell r="S13">
            <v>0.99861572829313439</v>
          </cell>
          <cell r="T13">
            <v>1.0003138837812262</v>
          </cell>
          <cell r="U13">
            <v>1.002958844263375</v>
          </cell>
          <cell r="V13">
            <v>1.0087537961265509</v>
          </cell>
          <cell r="W13">
            <v>1.0046276529185176</v>
          </cell>
          <cell r="X13">
            <v>0.99964690079126328</v>
          </cell>
          <cell r="Y13">
            <v>0.99712971039506015</v>
          </cell>
          <cell r="Z13">
            <v>0.99417622589184418</v>
          </cell>
          <cell r="AA13">
            <v>0.99276446895247117</v>
          </cell>
        </row>
        <row r="14">
          <cell r="P14">
            <v>0.99219355751301519</v>
          </cell>
          <cell r="Q14">
            <v>0.99324598279211007</v>
          </cell>
          <cell r="R14">
            <v>0.99537920960036408</v>
          </cell>
          <cell r="S14">
            <v>0.99841797519215358</v>
          </cell>
          <cell r="T14">
            <v>1.0003587243214016</v>
          </cell>
          <cell r="U14">
            <v>1.0033815363010001</v>
          </cell>
          <cell r="V14">
            <v>1.0100043384303441</v>
          </cell>
          <cell r="W14">
            <v>1.0052887461925915</v>
          </cell>
          <cell r="X14">
            <v>0.99959645804715802</v>
          </cell>
          <cell r="Y14">
            <v>0.99671966902292586</v>
          </cell>
          <cell r="Z14">
            <v>0.9933442581621077</v>
          </cell>
          <cell r="AA14">
            <v>0.99173082165996707</v>
          </cell>
        </row>
        <row r="15">
          <cell r="P15">
            <v>0.99121775220214203</v>
          </cell>
          <cell r="Q15">
            <v>0.9924017306411238</v>
          </cell>
          <cell r="R15">
            <v>0.99480161080040952</v>
          </cell>
          <cell r="S15">
            <v>0.99822022209117278</v>
          </cell>
          <cell r="T15">
            <v>1.0004035648615768</v>
          </cell>
          <cell r="U15">
            <v>1.0038042283386253</v>
          </cell>
          <cell r="V15">
            <v>1.0112548807341371</v>
          </cell>
          <cell r="W15">
            <v>1.0059498394666655</v>
          </cell>
          <cell r="X15">
            <v>0.99954601530305276</v>
          </cell>
          <cell r="Y15">
            <v>0.99630962765079156</v>
          </cell>
          <cell r="Z15">
            <v>0.9925122904323711</v>
          </cell>
          <cell r="AA15">
            <v>0.99069717436746285</v>
          </cell>
        </row>
        <row r="16">
          <cell r="P16">
            <v>0.99024194689126899</v>
          </cell>
          <cell r="Q16">
            <v>0.99155747849013776</v>
          </cell>
          <cell r="R16">
            <v>0.99422401200045496</v>
          </cell>
          <cell r="S16">
            <v>0.99802246899019209</v>
          </cell>
          <cell r="T16">
            <v>1.000448405401752</v>
          </cell>
          <cell r="U16">
            <v>1.0042269203762502</v>
          </cell>
          <cell r="V16">
            <v>1.01250542303793</v>
          </cell>
          <cell r="W16">
            <v>1.0066109327407395</v>
          </cell>
          <cell r="X16">
            <v>0.9994955725589475</v>
          </cell>
          <cell r="Y16">
            <v>0.99589958627865727</v>
          </cell>
          <cell r="Z16">
            <v>0.99168032270263451</v>
          </cell>
          <cell r="AA16">
            <v>0.98966352707495875</v>
          </cell>
        </row>
        <row r="17">
          <cell r="P17">
            <v>0.98926614158039583</v>
          </cell>
          <cell r="Q17">
            <v>0.99071322633915149</v>
          </cell>
          <cell r="R17">
            <v>0.99364641320050062</v>
          </cell>
          <cell r="S17">
            <v>0.99782471588921129</v>
          </cell>
          <cell r="T17">
            <v>1.0004932459419271</v>
          </cell>
          <cell r="U17">
            <v>1.0046496124138751</v>
          </cell>
          <cell r="V17">
            <v>1.013755965341723</v>
          </cell>
          <cell r="W17">
            <v>1.0072720260148134</v>
          </cell>
          <cell r="X17">
            <v>0.99944512981484224</v>
          </cell>
          <cell r="Y17">
            <v>0.99548954490652297</v>
          </cell>
          <cell r="Z17">
            <v>0.99084835497289803</v>
          </cell>
          <cell r="AA17">
            <v>0.98862987978245465</v>
          </cell>
        </row>
        <row r="18">
          <cell r="P18">
            <v>0.98829033626952278</v>
          </cell>
          <cell r="Q18">
            <v>0.98986897418816522</v>
          </cell>
          <cell r="R18">
            <v>0.99306881440054606</v>
          </cell>
          <cell r="S18">
            <v>0.99762696278823049</v>
          </cell>
          <cell r="T18">
            <v>1.0005380864821021</v>
          </cell>
          <cell r="U18">
            <v>1.0050723044515002</v>
          </cell>
          <cell r="V18">
            <v>1.0150065076455161</v>
          </cell>
          <cell r="W18">
            <v>1.0079331192888874</v>
          </cell>
          <cell r="X18">
            <v>0.99939468707073698</v>
          </cell>
          <cell r="Y18">
            <v>0.99507950353438868</v>
          </cell>
          <cell r="Z18">
            <v>0.99001638724316143</v>
          </cell>
          <cell r="AA18">
            <v>0.98759623248995054</v>
          </cell>
        </row>
        <row r="19">
          <cell r="P19">
            <v>0.98731453095864985</v>
          </cell>
          <cell r="Q19">
            <v>0.98902472203717895</v>
          </cell>
          <cell r="R19">
            <v>0.9924912156005915</v>
          </cell>
          <cell r="S19">
            <v>0.99742920968724968</v>
          </cell>
          <cell r="T19">
            <v>1.0005829270222775</v>
          </cell>
          <cell r="U19">
            <v>1.0054949964891251</v>
          </cell>
          <cell r="V19">
            <v>1.0162570499493091</v>
          </cell>
          <cell r="W19">
            <v>1.0085942125629612</v>
          </cell>
          <cell r="X19">
            <v>0.9993442443266316</v>
          </cell>
          <cell r="Y19">
            <v>0.9946694621622546</v>
          </cell>
          <cell r="Z19">
            <v>0.98918441951342495</v>
          </cell>
          <cell r="AA19">
            <v>0.98656258519744644</v>
          </cell>
        </row>
        <row r="20">
          <cell r="P20">
            <v>0.98633872564777658</v>
          </cell>
          <cell r="Q20">
            <v>0.98818046988619268</v>
          </cell>
          <cell r="R20">
            <v>0.99191361680063694</v>
          </cell>
          <cell r="S20">
            <v>0.99723145658626899</v>
          </cell>
          <cell r="T20">
            <v>1.0006277675624526</v>
          </cell>
          <cell r="U20">
            <v>1.0059176885267502</v>
          </cell>
          <cell r="V20">
            <v>1.0175075922531021</v>
          </cell>
          <cell r="W20">
            <v>1.0092553058370353</v>
          </cell>
          <cell r="X20">
            <v>0.99929380158252634</v>
          </cell>
          <cell r="Y20">
            <v>0.99425942079012031</v>
          </cell>
          <cell r="Z20">
            <v>0.98835245178368836</v>
          </cell>
          <cell r="AA20">
            <v>0.98552893790494223</v>
          </cell>
        </row>
        <row r="21">
          <cell r="P21">
            <v>0.98536292033690365</v>
          </cell>
          <cell r="Q21">
            <v>0.98733621773520641</v>
          </cell>
          <cell r="R21">
            <v>0.9913360180006825</v>
          </cell>
          <cell r="S21">
            <v>0.99703370348528797</v>
          </cell>
          <cell r="T21">
            <v>1.0006726081026278</v>
          </cell>
          <cell r="U21">
            <v>1.0063403805643754</v>
          </cell>
          <cell r="V21">
            <v>1.018758134556895</v>
          </cell>
          <cell r="W21">
            <v>1.0099163991111091</v>
          </cell>
          <cell r="X21">
            <v>0.99924335883842108</v>
          </cell>
          <cell r="Y21">
            <v>0.99384937941798601</v>
          </cell>
          <cell r="Z21">
            <v>0.98752048405395187</v>
          </cell>
          <cell r="AA21">
            <v>0.98449529061243812</v>
          </cell>
        </row>
        <row r="22">
          <cell r="P22">
            <v>0.98438711502603038</v>
          </cell>
          <cell r="Q22">
            <v>0.98649196558422014</v>
          </cell>
          <cell r="R22">
            <v>0.99075841920072794</v>
          </cell>
          <cell r="S22">
            <v>0.99683595038430717</v>
          </cell>
          <cell r="T22">
            <v>1.000717448642803</v>
          </cell>
          <cell r="U22">
            <v>1.0067630726020003</v>
          </cell>
          <cell r="V22">
            <v>1.0200086768606882</v>
          </cell>
          <cell r="W22">
            <v>1.0105774923851831</v>
          </cell>
          <cell r="X22">
            <v>0.99919291609431582</v>
          </cell>
          <cell r="Y22">
            <v>0.99343933804585172</v>
          </cell>
          <cell r="Z22">
            <v>0.98668851632421528</v>
          </cell>
          <cell r="AA22">
            <v>0.98346164331993402</v>
          </cell>
        </row>
        <row r="23">
          <cell r="P23">
            <v>0.98341130971515744</v>
          </cell>
          <cell r="Q23">
            <v>0.9856477134332341</v>
          </cell>
          <cell r="R23">
            <v>0.99018082040077338</v>
          </cell>
          <cell r="S23">
            <v>0.99663819728332648</v>
          </cell>
          <cell r="T23">
            <v>1.0007622891829784</v>
          </cell>
          <cell r="U23">
            <v>1.0071857646396254</v>
          </cell>
          <cell r="V23">
            <v>1.0212592191644811</v>
          </cell>
          <cell r="W23">
            <v>1.0112385856592572</v>
          </cell>
          <cell r="X23">
            <v>0.99914247335021056</v>
          </cell>
          <cell r="Y23">
            <v>0.99302929667371753</v>
          </cell>
          <cell r="Z23">
            <v>0.9858565485944788</v>
          </cell>
          <cell r="AA23">
            <v>0.98242799602742992</v>
          </cell>
        </row>
        <row r="24">
          <cell r="P24">
            <v>0.98243550440428429</v>
          </cell>
          <cell r="Q24">
            <v>0.98480346128224783</v>
          </cell>
          <cell r="R24">
            <v>0.98960322160081904</v>
          </cell>
          <cell r="S24">
            <v>0.99644044418234567</v>
          </cell>
          <cell r="T24">
            <v>1.0008071297231533</v>
          </cell>
          <cell r="U24">
            <v>1.0076084566772503</v>
          </cell>
          <cell r="V24">
            <v>1.0225097614682741</v>
          </cell>
          <cell r="W24">
            <v>1.011899678933331</v>
          </cell>
          <cell r="X24">
            <v>0.9990920306061053</v>
          </cell>
          <cell r="Y24">
            <v>0.99261925530158324</v>
          </cell>
          <cell r="Z24">
            <v>0.98502458086474221</v>
          </cell>
          <cell r="AA24">
            <v>0.98139434873492581</v>
          </cell>
        </row>
        <row r="25">
          <cell r="P25">
            <v>0.98145969909341124</v>
          </cell>
          <cell r="Q25">
            <v>0.98395920913126156</v>
          </cell>
          <cell r="R25">
            <v>0.98902562280086448</v>
          </cell>
          <cell r="S25">
            <v>0.99624269108136487</v>
          </cell>
          <cell r="T25">
            <v>1.0008519702633287</v>
          </cell>
          <cell r="U25">
            <v>1.0080311487148752</v>
          </cell>
          <cell r="V25">
            <v>1.0237603037720671</v>
          </cell>
          <cell r="W25">
            <v>1.012560772207405</v>
          </cell>
          <cell r="X25">
            <v>0.99904158786200004</v>
          </cell>
          <cell r="Y25">
            <v>0.99220921392944894</v>
          </cell>
          <cell r="Z25">
            <v>0.98419261313500572</v>
          </cell>
          <cell r="AA25">
            <v>0.9803607014424216</v>
          </cell>
        </row>
        <row r="26">
          <cell r="P26">
            <v>0.98048389378253809</v>
          </cell>
          <cell r="Q26">
            <v>0.98311495698027529</v>
          </cell>
          <cell r="R26">
            <v>0.98844802400090992</v>
          </cell>
          <cell r="S26">
            <v>0.99604493798038407</v>
          </cell>
          <cell r="T26">
            <v>1.0008968108035039</v>
          </cell>
          <cell r="U26">
            <v>1.0084538407525003</v>
          </cell>
          <cell r="V26">
            <v>1.02501084607586</v>
          </cell>
          <cell r="W26">
            <v>1.0132218654814789</v>
          </cell>
          <cell r="X26">
            <v>0.99899114511789477</v>
          </cell>
          <cell r="Y26">
            <v>0.99179917255731465</v>
          </cell>
          <cell r="Z26">
            <v>0.98336064540526913</v>
          </cell>
          <cell r="AA26">
            <v>0.9793270541499175</v>
          </cell>
        </row>
        <row r="27">
          <cell r="P27">
            <v>0.97950808847166504</v>
          </cell>
          <cell r="Q27">
            <v>0.98227070482928902</v>
          </cell>
          <cell r="R27">
            <v>0.98787042520095558</v>
          </cell>
          <cell r="S27">
            <v>0.99584718487940327</v>
          </cell>
          <cell r="T27">
            <v>1.0009416513436791</v>
          </cell>
          <cell r="U27">
            <v>1.0088765327901255</v>
          </cell>
          <cell r="V27">
            <v>1.0262613883796532</v>
          </cell>
          <cell r="W27">
            <v>1.0138829587555529</v>
          </cell>
          <cell r="X27">
            <v>0.99894070237378951</v>
          </cell>
          <cell r="Y27">
            <v>0.99138913118518035</v>
          </cell>
          <cell r="Z27">
            <v>0.98252867767553254</v>
          </cell>
          <cell r="AA27">
            <v>0.97829340685741339</v>
          </cell>
        </row>
        <row r="28">
          <cell r="P28">
            <v>0.97853228316079188</v>
          </cell>
          <cell r="Q28">
            <v>0.98142645267830275</v>
          </cell>
          <cell r="R28">
            <v>0.98729282640100102</v>
          </cell>
          <cell r="S28">
            <v>0.99564943177842258</v>
          </cell>
          <cell r="T28">
            <v>1.0009864918838542</v>
          </cell>
          <cell r="U28">
            <v>1.0092992248277504</v>
          </cell>
          <cell r="V28">
            <v>1.0275119306834462</v>
          </cell>
          <cell r="W28">
            <v>1.0145440520296269</v>
          </cell>
          <cell r="X28">
            <v>0.99889025962968436</v>
          </cell>
          <cell r="Y28">
            <v>0.99097908981304628</v>
          </cell>
          <cell r="Z28">
            <v>0.98169670994579605</v>
          </cell>
          <cell r="AA28">
            <v>0.97725975956490929</v>
          </cell>
        </row>
        <row r="29">
          <cell r="P29">
            <v>0.97755647784991884</v>
          </cell>
          <cell r="Q29">
            <v>0.98058220052731648</v>
          </cell>
          <cell r="R29">
            <v>0.98671522760104646</v>
          </cell>
          <cell r="S29">
            <v>0.99545167867744178</v>
          </cell>
          <cell r="T29">
            <v>1.0010313324240294</v>
          </cell>
          <cell r="U29">
            <v>1.0097219168653755</v>
          </cell>
          <cell r="V29">
            <v>1.0287624729872391</v>
          </cell>
          <cell r="W29">
            <v>1.0152051453037008</v>
          </cell>
          <cell r="X29">
            <v>0.9988398168855791</v>
          </cell>
          <cell r="Y29">
            <v>0.99056904844091198</v>
          </cell>
          <cell r="Z29">
            <v>0.98086474221605946</v>
          </cell>
          <cell r="AA29">
            <v>0.97622611227240519</v>
          </cell>
        </row>
        <row r="30">
          <cell r="P30">
            <v>0.97658067253904568</v>
          </cell>
          <cell r="Q30">
            <v>0.97973794837633044</v>
          </cell>
          <cell r="R30">
            <v>0.9861376288010919</v>
          </cell>
          <cell r="S30">
            <v>0.99525392557646097</v>
          </cell>
          <cell r="T30">
            <v>1.0010761729642046</v>
          </cell>
          <cell r="U30">
            <v>1.0101446089030004</v>
          </cell>
          <cell r="V30">
            <v>1.0300130152910321</v>
          </cell>
          <cell r="W30">
            <v>1.0158662385777746</v>
          </cell>
          <cell r="X30">
            <v>0.99878937414147384</v>
          </cell>
          <cell r="Y30">
            <v>0.99015900706877769</v>
          </cell>
          <cell r="Z30">
            <v>0.98003277448632298</v>
          </cell>
          <cell r="AA30">
            <v>0.97519246497990109</v>
          </cell>
        </row>
        <row r="31">
          <cell r="P31">
            <v>0.97560486722817263</v>
          </cell>
          <cell r="Q31">
            <v>0.97889369622534417</v>
          </cell>
          <cell r="R31">
            <v>0.98556003000113745</v>
          </cell>
          <cell r="S31">
            <v>0.99505617247548006</v>
          </cell>
          <cell r="T31">
            <v>1.0011210135043798</v>
          </cell>
          <cell r="U31">
            <v>1.0105673009406253</v>
          </cell>
          <cell r="V31">
            <v>1.0312635575948252</v>
          </cell>
          <cell r="W31">
            <v>1.0165273318518486</v>
          </cell>
          <cell r="X31">
            <v>0.99873893139736858</v>
          </cell>
          <cell r="Y31">
            <v>0.98974896569664339</v>
          </cell>
          <cell r="Z31">
            <v>0.97920080675658638</v>
          </cell>
          <cell r="AA31">
            <v>0.97415881768739687</v>
          </cell>
        </row>
        <row r="32">
          <cell r="P32">
            <v>0.97462906191729948</v>
          </cell>
          <cell r="Q32">
            <v>0.9780494440743579</v>
          </cell>
          <cell r="R32">
            <v>0.9849824312011829</v>
          </cell>
          <cell r="S32">
            <v>0.99485841937449926</v>
          </cell>
          <cell r="T32">
            <v>1.0011658540445552</v>
          </cell>
          <cell r="U32">
            <v>1.0109899929782504</v>
          </cell>
          <cell r="V32">
            <v>1.0325140998986182</v>
          </cell>
          <cell r="W32">
            <v>1.0171884251259227</v>
          </cell>
          <cell r="X32">
            <v>0.99868848865326332</v>
          </cell>
          <cell r="Y32">
            <v>0.98933892432450909</v>
          </cell>
          <cell r="Z32">
            <v>0.9783688390268499</v>
          </cell>
          <cell r="AA32">
            <v>0.97312517039489277</v>
          </cell>
        </row>
        <row r="33">
          <cell r="P33">
            <v>0.97365325660642643</v>
          </cell>
          <cell r="Q33">
            <v>0.97720519192337163</v>
          </cell>
          <cell r="R33">
            <v>0.98440483240122834</v>
          </cell>
          <cell r="S33">
            <v>0.99466066627351846</v>
          </cell>
          <cell r="T33">
            <v>1.0012106945847301</v>
          </cell>
          <cell r="U33">
            <v>1.0114126850158756</v>
          </cell>
          <cell r="V33">
            <v>1.0337646422024112</v>
          </cell>
          <cell r="W33">
            <v>1.0178495183999965</v>
          </cell>
          <cell r="X33">
            <v>0.99863804590915806</v>
          </cell>
          <cell r="Y33">
            <v>0.9889288829523748</v>
          </cell>
          <cell r="Z33">
            <v>0.97753687129711331</v>
          </cell>
          <cell r="AA33">
            <v>0.97209152310238867</v>
          </cell>
        </row>
        <row r="34">
          <cell r="P34">
            <v>0.97267745129555339</v>
          </cell>
          <cell r="Q34">
            <v>0.97636093977238536</v>
          </cell>
          <cell r="R34">
            <v>0.983827233601274</v>
          </cell>
          <cell r="S34">
            <v>0.99446291317253765</v>
          </cell>
          <cell r="T34">
            <v>1.0012555351249055</v>
          </cell>
          <cell r="U34">
            <v>1.0118353770535005</v>
          </cell>
          <cell r="V34">
            <v>1.0350151845062041</v>
          </cell>
          <cell r="W34">
            <v>1.0185106116740705</v>
          </cell>
          <cell r="X34">
            <v>0.9985876031650528</v>
          </cell>
          <cell r="Y34">
            <v>0.9885188415802405</v>
          </cell>
          <cell r="Z34">
            <v>0.97670490356737683</v>
          </cell>
          <cell r="AA34">
            <v>0.97105787580988456</v>
          </cell>
        </row>
        <row r="35">
          <cell r="P35">
            <v>0.97170164598468023</v>
          </cell>
          <cell r="Q35">
            <v>0.97551668762139909</v>
          </cell>
          <cell r="R35">
            <v>0.98324963480131944</v>
          </cell>
          <cell r="S35">
            <v>0.99426516007155696</v>
          </cell>
          <cell r="T35">
            <v>1.0013003756650807</v>
          </cell>
          <cell r="U35">
            <v>1.0122580690911256</v>
          </cell>
          <cell r="V35">
            <v>1.0362657268099971</v>
          </cell>
          <cell r="W35">
            <v>1.0191717049481444</v>
          </cell>
          <cell r="X35">
            <v>0.99853716042094753</v>
          </cell>
          <cell r="Y35">
            <v>0.98810880020810621</v>
          </cell>
          <cell r="Z35">
            <v>0.97587293583764023</v>
          </cell>
          <cell r="AA35">
            <v>0.97002422851738046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3" sqref="I13"/>
    </sheetView>
  </sheetViews>
  <sheetFormatPr defaultRowHeight="15" x14ac:dyDescent="0.25"/>
  <cols>
    <col min="2" max="14" width="10.5703125" bestFit="1" customWidth="1"/>
  </cols>
  <sheetData>
    <row r="1" spans="1:16" x14ac:dyDescent="0.25">
      <c r="A1" s="11" t="s">
        <v>20</v>
      </c>
    </row>
    <row r="2" spans="1:16" x14ac:dyDescent="0.25">
      <c r="B2" s="1">
        <v>31</v>
      </c>
      <c r="C2" s="1">
        <v>28</v>
      </c>
      <c r="D2" s="1">
        <v>31</v>
      </c>
      <c r="E2" s="1">
        <v>30</v>
      </c>
      <c r="F2" s="1">
        <v>31</v>
      </c>
      <c r="G2" s="1">
        <v>30</v>
      </c>
      <c r="H2" s="1">
        <v>31</v>
      </c>
      <c r="I2" s="1">
        <v>31</v>
      </c>
      <c r="J2" s="1">
        <v>30</v>
      </c>
      <c r="K2" s="1">
        <v>31</v>
      </c>
      <c r="L2" s="1">
        <v>30</v>
      </c>
      <c r="M2" s="1">
        <v>31</v>
      </c>
      <c r="N2" s="1">
        <f>SUM(B2:M2)</f>
        <v>365</v>
      </c>
    </row>
    <row r="3" spans="1:16" x14ac:dyDescent="0.25">
      <c r="A3" t="s">
        <v>14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13</v>
      </c>
    </row>
    <row r="4" spans="1:16" x14ac:dyDescent="0.25">
      <c r="A4">
        <v>2022</v>
      </c>
      <c r="B4" s="4">
        <v>17197.849999999999</v>
      </c>
      <c r="C4" s="4">
        <v>16483.862499999999</v>
      </c>
      <c r="D4" s="4">
        <v>14989.15</v>
      </c>
      <c r="E4" s="4">
        <v>14459.018749999999</v>
      </c>
      <c r="F4" s="4">
        <v>18192.237499999999</v>
      </c>
      <c r="G4" s="4">
        <v>19390.5</v>
      </c>
      <c r="H4" s="4">
        <v>16126.3375</v>
      </c>
      <c r="I4" s="4">
        <v>12625.46875</v>
      </c>
      <c r="J4" s="4">
        <v>10672.0375</v>
      </c>
      <c r="K4" s="4">
        <v>11684.3375</v>
      </c>
      <c r="L4" s="4">
        <v>13975.5</v>
      </c>
      <c r="M4" s="4">
        <v>15059.0375</v>
      </c>
      <c r="N4" s="5">
        <f>SUMPRODUCT(B4:M4,$B$2:$M$2)/$N$2</f>
        <v>15064.566626712327</v>
      </c>
      <c r="P4" t="s">
        <v>12</v>
      </c>
    </row>
    <row r="5" spans="1:16" x14ac:dyDescent="0.25">
      <c r="A5">
        <v>2023</v>
      </c>
      <c r="B5" s="2">
        <f>((B$27/B$4)^(1/24))*B4</f>
        <v>17264.509396129924</v>
      </c>
      <c r="C5" s="2">
        <f t="shared" ref="C5:M20" si="0">((C$27/C$4)^(1/24))*C4</f>
        <v>16574.791250473249</v>
      </c>
      <c r="D5" s="2">
        <f t="shared" si="0"/>
        <v>15069.448716859566</v>
      </c>
      <c r="E5" s="2">
        <f t="shared" si="0"/>
        <v>14496.483353385825</v>
      </c>
      <c r="F5" s="2">
        <f t="shared" si="0"/>
        <v>18178.036968188248</v>
      </c>
      <c r="G5" s="2">
        <f t="shared" si="0"/>
        <v>19356.53710894371</v>
      </c>
      <c r="H5" s="2">
        <f t="shared" si="0"/>
        <v>16060.728135523406</v>
      </c>
      <c r="I5" s="2">
        <f t="shared" si="0"/>
        <v>12577.310400238059</v>
      </c>
      <c r="J5" s="2">
        <f t="shared" si="0"/>
        <v>10647.352834755933</v>
      </c>
      <c r="K5" s="2">
        <f t="shared" si="0"/>
        <v>11705.948670933438</v>
      </c>
      <c r="L5" s="2">
        <f t="shared" si="0"/>
        <v>13992.569200884564</v>
      </c>
      <c r="M5" s="2">
        <f t="shared" si="0"/>
        <v>15109.891330618842</v>
      </c>
      <c r="N5" s="3">
        <f t="shared" ref="N5:N27" si="1">SUMPRODUCT(B5:M5,$B$2:$M$2)/$N$2</f>
        <v>15078.971266097498</v>
      </c>
    </row>
    <row r="6" spans="1:16" x14ac:dyDescent="0.25">
      <c r="A6">
        <v>2024</v>
      </c>
      <c r="B6" s="2">
        <f t="shared" ref="B6:B26" si="2">((B$27/B$4)^(1/24))*B5</f>
        <v>17331.427166131725</v>
      </c>
      <c r="C6" s="2">
        <f t="shared" si="0"/>
        <v>16666.221584702285</v>
      </c>
      <c r="D6" s="2">
        <f t="shared" si="0"/>
        <v>15150.177603804113</v>
      </c>
      <c r="E6" s="2">
        <f t="shared" si="0"/>
        <v>14534.045030890658</v>
      </c>
      <c r="F6" s="2">
        <f t="shared" si="0"/>
        <v>18163.847521054988</v>
      </c>
      <c r="G6" s="2">
        <f t="shared" si="0"/>
        <v>19322.633704644799</v>
      </c>
      <c r="H6" s="2">
        <f t="shared" si="0"/>
        <v>15995.385700143828</v>
      </c>
      <c r="I6" s="2">
        <f t="shared" si="0"/>
        <v>12529.335744776718</v>
      </c>
      <c r="J6" s="2">
        <f t="shared" si="0"/>
        <v>10622.725265703499</v>
      </c>
      <c r="K6" s="2">
        <f t="shared" si="0"/>
        <v>11727.599813556253</v>
      </c>
      <c r="L6" s="2">
        <f t="shared" si="0"/>
        <v>14009.659249511164</v>
      </c>
      <c r="M6" s="2">
        <f t="shared" si="0"/>
        <v>15160.916892803438</v>
      </c>
      <c r="N6" s="3">
        <f t="shared" si="1"/>
        <v>15093.549330423481</v>
      </c>
    </row>
    <row r="7" spans="1:16" x14ac:dyDescent="0.25">
      <c r="A7">
        <v>2025</v>
      </c>
      <c r="B7" s="2">
        <f t="shared" si="2"/>
        <v>17398.604311470481</v>
      </c>
      <c r="C7" s="2">
        <f t="shared" si="0"/>
        <v>16758.156269537667</v>
      </c>
      <c r="D7" s="2">
        <f t="shared" si="0"/>
        <v>15231.338965307601</v>
      </c>
      <c r="E7" s="2">
        <f t="shared" si="0"/>
        <v>14571.704034042174</v>
      </c>
      <c r="F7" s="2">
        <f t="shared" si="0"/>
        <v>18149.66914994772</v>
      </c>
      <c r="G7" s="2">
        <f t="shared" si="0"/>
        <v>19288.789682910887</v>
      </c>
      <c r="H7" s="2">
        <f t="shared" si="0"/>
        <v>15930.30910787082</v>
      </c>
      <c r="I7" s="2">
        <f t="shared" si="0"/>
        <v>12481.544082935905</v>
      </c>
      <c r="J7" s="2">
        <f t="shared" si="0"/>
        <v>10598.154660777907</v>
      </c>
      <c r="K7" s="2">
        <f t="shared" si="0"/>
        <v>11749.291001799465</v>
      </c>
      <c r="L7" s="2">
        <f t="shared" si="0"/>
        <v>14026.770171342525</v>
      </c>
      <c r="M7" s="2">
        <f t="shared" si="0"/>
        <v>15212.114766485136</v>
      </c>
      <c r="N7" s="3">
        <f t="shared" si="1"/>
        <v>15108.301219122166</v>
      </c>
    </row>
    <row r="8" spans="1:16" x14ac:dyDescent="0.25">
      <c r="A8">
        <v>2026</v>
      </c>
      <c r="B8" s="2">
        <f t="shared" si="2"/>
        <v>17466.041837492987</v>
      </c>
      <c r="C8" s="2">
        <f t="shared" si="0"/>
        <v>16850.598087092534</v>
      </c>
      <c r="D8" s="2">
        <f t="shared" si="0"/>
        <v>15312.93511818934</v>
      </c>
      <c r="E8" s="2">
        <f t="shared" si="0"/>
        <v>14609.460615019776</v>
      </c>
      <c r="F8" s="2">
        <f t="shared" si="0"/>
        <v>18135.501846220701</v>
      </c>
      <c r="G8" s="2">
        <f t="shared" si="0"/>
        <v>19255.004939732094</v>
      </c>
      <c r="H8" s="2">
        <f t="shared" si="0"/>
        <v>15865.497277132248</v>
      </c>
      <c r="I8" s="2">
        <f t="shared" si="0"/>
        <v>12433.934716708205</v>
      </c>
      <c r="J8" s="2">
        <f t="shared" si="0"/>
        <v>10573.640888219841</v>
      </c>
      <c r="K8" s="2">
        <f t="shared" si="0"/>
        <v>11771.022309730839</v>
      </c>
      <c r="L8" s="2">
        <f t="shared" si="0"/>
        <v>14043.90199187247</v>
      </c>
      <c r="M8" s="2">
        <f t="shared" si="0"/>
        <v>15263.485533553698</v>
      </c>
      <c r="N8" s="3">
        <f t="shared" si="1"/>
        <v>15123.227335051464</v>
      </c>
    </row>
    <row r="9" spans="1:16" x14ac:dyDescent="0.25">
      <c r="A9">
        <v>2027</v>
      </c>
      <c r="B9" s="2">
        <f t="shared" si="2"/>
        <v>17533.740753442788</v>
      </c>
      <c r="C9" s="2">
        <f t="shared" si="0"/>
        <v>16943.549834826794</v>
      </c>
      <c r="D9" s="2">
        <f t="shared" si="0"/>
        <v>15394.968391680124</v>
      </c>
      <c r="E9" s="2">
        <f t="shared" si="0"/>
        <v>14647.31502665629</v>
      </c>
      <c r="F9" s="2">
        <f t="shared" si="0"/>
        <v>18121.345601234931</v>
      </c>
      <c r="G9" s="2">
        <f t="shared" si="0"/>
        <v>19221.279371280718</v>
      </c>
      <c r="H9" s="2">
        <f t="shared" si="0"/>
        <v>15800.949130756311</v>
      </c>
      <c r="I9" s="2">
        <f t="shared" si="0"/>
        <v>12386.506950748673</v>
      </c>
      <c r="J9" s="2">
        <f t="shared" si="0"/>
        <v>10549.183816574741</v>
      </c>
      <c r="K9" s="2">
        <f t="shared" si="0"/>
        <v>11792.793811555133</v>
      </c>
      <c r="L9" s="2">
        <f t="shared" si="0"/>
        <v>14061.054736625958</v>
      </c>
      <c r="M9" s="2">
        <f t="shared" si="0"/>
        <v>15315.0297778639</v>
      </c>
      <c r="N9" s="3">
        <f t="shared" si="1"/>
        <v>15138.328084506904</v>
      </c>
    </row>
    <row r="10" spans="1:16" x14ac:dyDescent="0.25">
      <c r="A10">
        <v>2028</v>
      </c>
      <c r="B10" s="2">
        <f t="shared" si="2"/>
        <v>17601.702072475291</v>
      </c>
      <c r="C10" s="2">
        <f t="shared" si="0"/>
        <v>17037.014325631786</v>
      </c>
      <c r="D10" s="2">
        <f t="shared" si="0"/>
        <v>15477.441127488724</v>
      </c>
      <c r="E10" s="2">
        <f t="shared" si="0"/>
        <v>14685.267522439652</v>
      </c>
      <c r="F10" s="2">
        <f t="shared" si="0"/>
        <v>18107.200406358155</v>
      </c>
      <c r="G10" s="2">
        <f t="shared" si="0"/>
        <v>19187.612873910908</v>
      </c>
      <c r="H10" s="2">
        <f t="shared" si="0"/>
        <v>15736.66359595364</v>
      </c>
      <c r="I10" s="2">
        <f t="shared" si="0"/>
        <v>12339.260092364673</v>
      </c>
      <c r="J10" s="2">
        <f t="shared" si="0"/>
        <v>10524.783314692108</v>
      </c>
      <c r="K10" s="2">
        <f t="shared" si="0"/>
        <v>11814.605581614353</v>
      </c>
      <c r="L10" s="2">
        <f t="shared" si="0"/>
        <v>14078.228431159127</v>
      </c>
      <c r="M10" s="2">
        <f t="shared" si="0"/>
        <v>15366.748085242178</v>
      </c>
      <c r="N10" s="3">
        <f t="shared" si="1"/>
        <v>15153.603877233292</v>
      </c>
    </row>
    <row r="11" spans="1:16" x14ac:dyDescent="0.25">
      <c r="A11">
        <v>2029</v>
      </c>
      <c r="B11" s="2">
        <f t="shared" si="2"/>
        <v>17669.926811672925</v>
      </c>
      <c r="C11" s="2">
        <f t="shared" si="0"/>
        <v>17130.994387915402</v>
      </c>
      <c r="D11" s="2">
        <f t="shared" si="0"/>
        <v>15560.355679868733</v>
      </c>
      <c r="E11" s="2">
        <f t="shared" si="0"/>
        <v>14723.31835651461</v>
      </c>
      <c r="F11" s="2">
        <f t="shared" si="0"/>
        <v>18093.066252964862</v>
      </c>
      <c r="G11" s="2">
        <f t="shared" si="0"/>
        <v>19154.005344158355</v>
      </c>
      <c r="H11" s="2">
        <f t="shared" si="0"/>
        <v>15672.639604299462</v>
      </c>
      <c r="I11" s="2">
        <f t="shared" si="0"/>
        <v>12292.193451505762</v>
      </c>
      <c r="J11" s="2">
        <f t="shared" si="0"/>
        <v>10500.439251724794</v>
      </c>
      <c r="K11" s="2">
        <f t="shared" si="0"/>
        <v>11836.457694388006</v>
      </c>
      <c r="L11" s="2">
        <f t="shared" si="0"/>
        <v>14095.423101059325</v>
      </c>
      <c r="M11" s="2">
        <f t="shared" si="0"/>
        <v>15418.641043493282</v>
      </c>
      <c r="N11" s="3">
        <f t="shared" si="1"/>
        <v>15169.055126436513</v>
      </c>
    </row>
    <row r="12" spans="1:16" x14ac:dyDescent="0.25">
      <c r="A12">
        <v>2030</v>
      </c>
      <c r="B12" s="2">
        <f t="shared" si="2"/>
        <v>17738.415992060363</v>
      </c>
      <c r="C12" s="2">
        <f t="shared" si="0"/>
        <v>17225.492865687669</v>
      </c>
      <c r="D12" s="2">
        <f t="shared" si="0"/>
        <v>15643.714415685768</v>
      </c>
      <c r="E12" s="2">
        <f t="shared" si="0"/>
        <v>14761.467783684422</v>
      </c>
      <c r="F12" s="2">
        <f t="shared" si="0"/>
        <v>18078.943132436267</v>
      </c>
      <c r="G12" s="2">
        <f t="shared" si="0"/>
        <v>19120.456678739967</v>
      </c>
      <c r="H12" s="2">
        <f t="shared" si="0"/>
        <v>15608.876091715854</v>
      </c>
      <c r="I12" s="2">
        <f t="shared" si="0"/>
        <v>12245.306340753612</v>
      </c>
      <c r="J12" s="2">
        <f t="shared" si="0"/>
        <v>10476.151497128309</v>
      </c>
      <c r="K12" s="2">
        <f t="shared" si="0"/>
        <v>11858.350224493357</v>
      </c>
      <c r="L12" s="2">
        <f t="shared" si="0"/>
        <v>14112.638771945152</v>
      </c>
      <c r="M12" s="2">
        <f t="shared" si="0"/>
        <v>15470.70924240696</v>
      </c>
      <c r="N12" s="3">
        <f t="shared" si="1"/>
        <v>15184.682248795365</v>
      </c>
    </row>
    <row r="13" spans="1:16" x14ac:dyDescent="0.25">
      <c r="A13">
        <v>2031</v>
      </c>
      <c r="B13" s="2">
        <f t="shared" si="2"/>
        <v>17807.170638619798</v>
      </c>
      <c r="C13" s="2">
        <f t="shared" si="0"/>
        <v>17320.512618646833</v>
      </c>
      <c r="D13" s="2">
        <f t="shared" si="0"/>
        <v>15727.519714485037</v>
      </c>
      <c r="E13" s="2">
        <f t="shared" si="0"/>
        <v>14799.716059412565</v>
      </c>
      <c r="F13" s="2">
        <f t="shared" si="0"/>
        <v>18064.831036160314</v>
      </c>
      <c r="G13" s="2">
        <f t="shared" si="0"/>
        <v>19086.966774553559</v>
      </c>
      <c r="H13" s="2">
        <f t="shared" si="0"/>
        <v>15545.371998454048</v>
      </c>
      <c r="I13" s="2">
        <f t="shared" si="0"/>
        <v>12198.598075311971</v>
      </c>
      <c r="J13" s="2">
        <f t="shared" si="0"/>
        <v>10451.919920660108</v>
      </c>
      <c r="K13" s="2">
        <f t="shared" si="0"/>
        <v>11880.283246685682</v>
      </c>
      <c r="L13" s="2">
        <f t="shared" si="0"/>
        <v>14129.8754694665</v>
      </c>
      <c r="M13" s="2">
        <f t="shared" si="0"/>
        <v>15522.953273764655</v>
      </c>
      <c r="N13" s="3">
        <f t="shared" si="1"/>
        <v>15200.485664473485</v>
      </c>
    </row>
    <row r="14" spans="1:16" x14ac:dyDescent="0.25">
      <c r="A14">
        <v>2032</v>
      </c>
      <c r="B14" s="2">
        <f t="shared" si="2"/>
        <v>17876.191780306286</v>
      </c>
      <c r="C14" s="2">
        <f t="shared" si="0"/>
        <v>17416.056522265884</v>
      </c>
      <c r="D14" s="2">
        <f t="shared" si="0"/>
        <v>15811.773968559262</v>
      </c>
      <c r="E14" s="2">
        <f t="shared" si="0"/>
        <v>14838.063439824444</v>
      </c>
      <c r="F14" s="2">
        <f t="shared" si="0"/>
        <v>18050.729955531675</v>
      </c>
      <c r="G14" s="2">
        <f t="shared" si="0"/>
        <v>19053.535528677527</v>
      </c>
      <c r="H14" s="2">
        <f t="shared" si="0"/>
        <v>15482.126269076824</v>
      </c>
      <c r="I14" s="2">
        <f t="shared" si="0"/>
        <v>12152.067972996663</v>
      </c>
      <c r="J14" s="2">
        <f t="shared" si="0"/>
        <v>10427.744392378907</v>
      </c>
      <c r="K14" s="2">
        <f t="shared" si="0"/>
        <v>11902.256835858519</v>
      </c>
      <c r="L14" s="2">
        <f t="shared" si="0"/>
        <v>14147.133219304587</v>
      </c>
      <c r="M14" s="2">
        <f t="shared" si="0"/>
        <v>15575.373731346239</v>
      </c>
      <c r="N14" s="3">
        <f t="shared" si="1"/>
        <v>15216.465797131363</v>
      </c>
    </row>
    <row r="15" spans="1:16" x14ac:dyDescent="0.25">
      <c r="A15">
        <v>2033</v>
      </c>
      <c r="B15" s="2">
        <f t="shared" si="2"/>
        <v>17945.480450063144</v>
      </c>
      <c r="C15" s="2">
        <f t="shared" si="0"/>
        <v>17512.127467879578</v>
      </c>
      <c r="D15" s="2">
        <f t="shared" si="0"/>
        <v>15896.479583016973</v>
      </c>
      <c r="E15" s="2">
        <f t="shared" si="0"/>
        <v>14876.510181709107</v>
      </c>
      <c r="F15" s="2">
        <f t="shared" si="0"/>
        <v>18036.639881951731</v>
      </c>
      <c r="G15" s="2">
        <f t="shared" si="0"/>
        <v>19020.162838370539</v>
      </c>
      <c r="H15" s="2">
        <f t="shared" si="0"/>
        <v>15419.137852440963</v>
      </c>
      <c r="I15" s="2">
        <f t="shared" si="0"/>
        <v>12105.71535422562</v>
      </c>
      <c r="J15" s="2">
        <f t="shared" si="0"/>
        <v>10403.624782643974</v>
      </c>
      <c r="K15" s="2">
        <f t="shared" si="0"/>
        <v>11924.271067043936</v>
      </c>
      <c r="L15" s="2">
        <f t="shared" si="0"/>
        <v>14164.412047171996</v>
      </c>
      <c r="M15" s="2">
        <f t="shared" si="0"/>
        <v>15627.971210936754</v>
      </c>
      <c r="N15" s="3">
        <f t="shared" si="1"/>
        <v>15232.623073938492</v>
      </c>
    </row>
    <row r="16" spans="1:16" x14ac:dyDescent="0.25">
      <c r="A16">
        <v>2034</v>
      </c>
      <c r="B16" s="2">
        <f t="shared" si="2"/>
        <v>18015.037684837407</v>
      </c>
      <c r="C16" s="2">
        <f t="shared" si="0"/>
        <v>17608.728362771933</v>
      </c>
      <c r="D16" s="2">
        <f t="shared" si="0"/>
        <v>15981.63897585116</v>
      </c>
      <c r="E16" s="2">
        <f t="shared" si="0"/>
        <v>14915.056542520966</v>
      </c>
      <c r="F16" s="2">
        <f t="shared" si="0"/>
        <v>18022.560806828576</v>
      </c>
      <c r="G16" s="2">
        <f t="shared" si="0"/>
        <v>18986.848601071219</v>
      </c>
      <c r="H16" s="2">
        <f t="shared" si="0"/>
        <v>15356.405701679785</v>
      </c>
      <c r="I16" s="2">
        <f t="shared" si="0"/>
        <v>12059.539542008961</v>
      </c>
      <c r="J16" s="2">
        <f t="shared" si="0"/>
        <v>10379.560962114441</v>
      </c>
      <c r="K16" s="2">
        <f t="shared" si="0"/>
        <v>11946.326015412771</v>
      </c>
      <c r="L16" s="2">
        <f t="shared" si="0"/>
        <v>14181.711978812718</v>
      </c>
      <c r="M16" s="2">
        <f t="shared" si="0"/>
        <v>15680.746310333187</v>
      </c>
      <c r="N16" s="3">
        <f t="shared" si="1"/>
        <v>15248.957925585481</v>
      </c>
    </row>
    <row r="17" spans="1:16" x14ac:dyDescent="0.25">
      <c r="A17">
        <v>2035</v>
      </c>
      <c r="B17" s="2">
        <f t="shared" si="2"/>
        <v>18084.864525595356</v>
      </c>
      <c r="C17" s="2">
        <f t="shared" si="0"/>
        <v>17705.862130264213</v>
      </c>
      <c r="D17" s="2">
        <f t="shared" si="0"/>
        <v>16067.254578008298</v>
      </c>
      <c r="E17" s="2">
        <f t="shared" si="0"/>
        <v>14953.702780381522</v>
      </c>
      <c r="F17" s="2">
        <f t="shared" si="0"/>
        <v>18008.492721577019</v>
      </c>
      <c r="G17" s="2">
        <f t="shared" si="0"/>
        <v>18953.592714397826</v>
      </c>
      <c r="H17" s="2">
        <f t="shared" si="0"/>
        <v>15293.928774185744</v>
      </c>
      <c r="I17" s="2">
        <f t="shared" si="0"/>
        <v>12013.5398619391</v>
      </c>
      <c r="J17" s="2">
        <f t="shared" si="0"/>
        <v>10355.552801748609</v>
      </c>
      <c r="K17" s="2">
        <f t="shared" si="0"/>
        <v>11968.421756274902</v>
      </c>
      <c r="L17" s="2">
        <f t="shared" si="0"/>
        <v>14199.033040002183</v>
      </c>
      <c r="M17" s="2">
        <f t="shared" si="0"/>
        <v>15733.699629351266</v>
      </c>
      <c r="N17" s="3">
        <f t="shared" si="1"/>
        <v>15265.470786296395</v>
      </c>
    </row>
    <row r="18" spans="1:16" x14ac:dyDescent="0.25">
      <c r="A18">
        <v>2036</v>
      </c>
      <c r="B18" s="2">
        <f t="shared" si="2"/>
        <v>18154.962017338086</v>
      </c>
      <c r="C18" s="2">
        <f t="shared" si="0"/>
        <v>17803.531709803385</v>
      </c>
      <c r="D18" s="2">
        <f t="shared" si="0"/>
        <v>16153.328833457743</v>
      </c>
      <c r="E18" s="2">
        <f t="shared" si="0"/>
        <v>14992.449154081087</v>
      </c>
      <c r="F18" s="2">
        <f t="shared" si="0"/>
        <v>17994.435617618561</v>
      </c>
      <c r="G18" s="2">
        <f t="shared" si="0"/>
        <v>18920.395076147943</v>
      </c>
      <c r="H18" s="2">
        <f t="shared" si="0"/>
        <v>15231.706031593101</v>
      </c>
      <c r="I18" s="2">
        <f t="shared" si="0"/>
        <v>11967.7156421809</v>
      </c>
      <c r="J18" s="2">
        <f t="shared" si="0"/>
        <v>10331.600172803252</v>
      </c>
      <c r="K18" s="2">
        <f t="shared" si="0"/>
        <v>11990.558365079494</v>
      </c>
      <c r="L18" s="2">
        <f t="shared" si="0"/>
        <v>14216.375256547304</v>
      </c>
      <c r="M18" s="2">
        <f t="shared" si="0"/>
        <v>15786.831769832273</v>
      </c>
      <c r="N18" s="3">
        <f t="shared" si="1"/>
        <v>15282.162093841058</v>
      </c>
    </row>
    <row r="19" spans="1:16" x14ac:dyDescent="0.25">
      <c r="A19">
        <v>2037</v>
      </c>
      <c r="B19" s="2">
        <f t="shared" si="2"/>
        <v>18225.331209117146</v>
      </c>
      <c r="C19" s="2">
        <f t="shared" si="0"/>
        <v>17901.74005705108</v>
      </c>
      <c r="D19" s="2">
        <f t="shared" si="0"/>
        <v>16239.864199261494</v>
      </c>
      <c r="E19" s="2">
        <f t="shared" si="0"/>
        <v>15031.295923080526</v>
      </c>
      <c r="F19" s="2">
        <f t="shared" si="0"/>
        <v>17980.389486381406</v>
      </c>
      <c r="G19" s="2">
        <f t="shared" si="0"/>
        <v>18887.255584298164</v>
      </c>
      <c r="H19" s="2">
        <f t="shared" si="0"/>
        <v>15169.736439760665</v>
      </c>
      <c r="I19" s="2">
        <f t="shared" si="0"/>
        <v>11922.066213461858</v>
      </c>
      <c r="J19" s="2">
        <f t="shared" si="0"/>
        <v>10307.702946832935</v>
      </c>
      <c r="K19" s="2">
        <f t="shared" si="0"/>
        <v>12012.735917415268</v>
      </c>
      <c r="L19" s="2">
        <f t="shared" si="0"/>
        <v>14233.738654286515</v>
      </c>
      <c r="M19" s="2">
        <f t="shared" si="0"/>
        <v>15840.143335649891</v>
      </c>
      <c r="N19" s="3">
        <f t="shared" si="1"/>
        <v>15299.032289547544</v>
      </c>
    </row>
    <row r="20" spans="1:16" x14ac:dyDescent="0.25">
      <c r="A20">
        <v>2038</v>
      </c>
      <c r="B20" s="2">
        <f t="shared" si="2"/>
        <v>18295.973154050243</v>
      </c>
      <c r="C20" s="2">
        <f t="shared" si="0"/>
        <v>18000.490143973035</v>
      </c>
      <c r="D20" s="2">
        <f t="shared" si="0"/>
        <v>16326.863145644331</v>
      </c>
      <c r="E20" s="2">
        <f t="shared" si="0"/>
        <v>15070.243347512991</v>
      </c>
      <c r="F20" s="2">
        <f t="shared" si="0"/>
        <v>17966.354319300444</v>
      </c>
      <c r="G20" s="2">
        <f t="shared" si="0"/>
        <v>18854.174137003778</v>
      </c>
      <c r="H20" s="2">
        <f t="shared" si="0"/>
        <v>15108.01896875461</v>
      </c>
      <c r="I20" s="2">
        <f t="shared" si="0"/>
        <v>11876.590909062334</v>
      </c>
      <c r="J20" s="2">
        <f t="shared" si="0"/>
        <v>10283.860995689316</v>
      </c>
      <c r="K20" s="2">
        <f t="shared" si="0"/>
        <v>12034.95448901075</v>
      </c>
      <c r="L20" s="2">
        <f t="shared" si="0"/>
        <v>14251.123259089805</v>
      </c>
      <c r="M20" s="2">
        <f t="shared" si="0"/>
        <v>15893.634932717056</v>
      </c>
      <c r="N20" s="3">
        <f t="shared" si="1"/>
        <v>15316.081818314669</v>
      </c>
    </row>
    <row r="21" spans="1:16" x14ac:dyDescent="0.25">
      <c r="A21">
        <v>2039</v>
      </c>
      <c r="B21" s="2">
        <f t="shared" si="2"/>
        <v>18366.888909336998</v>
      </c>
      <c r="C21" s="2">
        <f t="shared" ref="C21:C26" si="3">((C$27/C$4)^(1/24))*C20</f>
        <v>18099.784958929024</v>
      </c>
      <c r="D21" s="2">
        <f t="shared" ref="D21:D26" si="4">((D$27/D$4)^(1/24))*D20</f>
        <v>16414.328156064334</v>
      </c>
      <c r="E21" s="2">
        <f t="shared" ref="E21:E26" si="5">((E$27/E$4)^(1/24))*E20</f>
        <v>15109.291688185656</v>
      </c>
      <c r="F21" s="2">
        <f t="shared" ref="F21:F26" si="6">((F$27/F$4)^(1/24))*F20</f>
        <v>17952.330107817255</v>
      </c>
      <c r="G21" s="2">
        <f t="shared" ref="G21:G26" si="7">((G$27/G$4)^(1/24))*G20</f>
        <v>18821.150632598459</v>
      </c>
      <c r="H21" s="2">
        <f t="shared" ref="H21:H26" si="8">((H$27/H$4)^(1/24))*H20</f>
        <v>15046.552592831355</v>
      </c>
      <c r="I21" s="2">
        <f t="shared" ref="I21:I26" si="9">((I$27/I$4)^(1/24))*I20</f>
        <v>11831.289064805809</v>
      </c>
      <c r="J21" s="2">
        <f t="shared" ref="J21:J26" si="10">((J$27/J$4)^(1/24))*J20</f>
        <v>10260.074191520467</v>
      </c>
      <c r="K21" s="2">
        <f t="shared" ref="K21:K26" si="11">((K$27/K$4)^(1/24))*K20</f>
        <v>12057.214155734529</v>
      </c>
      <c r="L21" s="2">
        <f t="shared" ref="L21:L26" si="12">((L$27/L$4)^(1/24))*L20</f>
        <v>14268.529096858763</v>
      </c>
      <c r="M21" s="2">
        <f t="shared" ref="M21:M26" si="13">((M$27/M$4)^(1/24))*M20</f>
        <v>15947.307168992855</v>
      </c>
      <c r="N21" s="3">
        <f t="shared" si="1"/>
        <v>15333.311128624631</v>
      </c>
    </row>
    <row r="22" spans="1:16" x14ac:dyDescent="0.25">
      <c r="A22">
        <v>2040</v>
      </c>
      <c r="B22" s="2">
        <f t="shared" si="2"/>
        <v>18438.079536274774</v>
      </c>
      <c r="C22" s="2">
        <f t="shared" si="3"/>
        <v>18199.6275067633</v>
      </c>
      <c r="D22" s="2">
        <f t="shared" si="4"/>
        <v>16502.261727283771</v>
      </c>
      <c r="E22" s="2">
        <f t="shared" si="5"/>
        <v>15148.441206581478</v>
      </c>
      <c r="F22" s="2">
        <f t="shared" si="6"/>
        <v>17938.316843380097</v>
      </c>
      <c r="G22" s="2">
        <f t="shared" si="7"/>
        <v>18788.184969593949</v>
      </c>
      <c r="H22" s="2">
        <f t="shared" si="8"/>
        <v>14985.336290420513</v>
      </c>
      <c r="I22" s="2">
        <f t="shared" si="9"/>
        <v>11786.160019049186</v>
      </c>
      <c r="J22" s="2">
        <f t="shared" si="10"/>
        <v>10236.342406770182</v>
      </c>
      <c r="K22" s="2">
        <f t="shared" si="11"/>
        <v>12079.514993595525</v>
      </c>
      <c r="L22" s="2">
        <f t="shared" si="12"/>
        <v>14285.956193526612</v>
      </c>
      <c r="M22" s="2">
        <f t="shared" si="13"/>
        <v>16001.160654489429</v>
      </c>
      <c r="N22" s="3">
        <f t="shared" si="1"/>
        <v>15350.720672555701</v>
      </c>
    </row>
    <row r="23" spans="1:16" x14ac:dyDescent="0.25">
      <c r="A23">
        <v>2041</v>
      </c>
      <c r="B23" s="2">
        <f t="shared" si="2"/>
        <v>18509.546100274554</v>
      </c>
      <c r="C23" s="2">
        <f t="shared" si="3"/>
        <v>18300.020808895522</v>
      </c>
      <c r="D23" s="2">
        <f t="shared" si="4"/>
        <v>16590.666369440372</v>
      </c>
      <c r="E23" s="2">
        <f t="shared" si="5"/>
        <v>15187.692164860931</v>
      </c>
      <c r="F23" s="2">
        <f t="shared" si="6"/>
        <v>17924.314517443901</v>
      </c>
      <c r="G23" s="2">
        <f t="shared" si="7"/>
        <v>18755.277046679752</v>
      </c>
      <c r="H23" s="2">
        <f t="shared" si="8"/>
        <v>14924.36904410792</v>
      </c>
      <c r="I23" s="2">
        <f t="shared" si="9"/>
        <v>11741.203112673129</v>
      </c>
      <c r="J23" s="2">
        <f t="shared" si="10"/>
        <v>10212.665514177294</v>
      </c>
      <c r="K23" s="2">
        <f t="shared" si="11"/>
        <v>12101.857078743238</v>
      </c>
      <c r="L23" s="2">
        <f t="shared" si="12"/>
        <v>14303.404575058248</v>
      </c>
      <c r="M23" s="2">
        <f t="shared" si="13"/>
        <v>16055.19600127891</v>
      </c>
      <c r="N23" s="3">
        <f t="shared" si="1"/>
        <v>15368.310905795024</v>
      </c>
    </row>
    <row r="24" spans="1:16" x14ac:dyDescent="0.25">
      <c r="A24">
        <v>2042</v>
      </c>
      <c r="B24" s="2">
        <f t="shared" si="2"/>
        <v>18581.289670876886</v>
      </c>
      <c r="C24" s="2">
        <f t="shared" si="3"/>
        <v>18400.967903412195</v>
      </c>
      <c r="D24" s="2">
        <f t="shared" si="4"/>
        <v>16679.544606118983</v>
      </c>
      <c r="E24" s="2">
        <f t="shared" si="5"/>
        <v>15227.044825863777</v>
      </c>
      <c r="F24" s="2">
        <f t="shared" si="6"/>
        <v>17910.323121470276</v>
      </c>
      <c r="G24" s="2">
        <f t="shared" si="7"/>
        <v>18722.426762722818</v>
      </c>
      <c r="H24" s="2">
        <f t="shared" si="8"/>
        <v>14863.649840618718</v>
      </c>
      <c r="I24" s="2">
        <f t="shared" si="9"/>
        <v>11696.417689072432</v>
      </c>
      <c r="J24" s="2">
        <f t="shared" si="10"/>
        <v>10189.043386774996</v>
      </c>
      <c r="K24" s="2">
        <f t="shared" si="11"/>
        <v>12124.240487468018</v>
      </c>
      <c r="L24" s="2">
        <f t="shared" si="12"/>
        <v>14320.874267450281</v>
      </c>
      <c r="M24" s="2">
        <f t="shared" si="13"/>
        <v>16109.413823500372</v>
      </c>
      <c r="N24" s="3">
        <f t="shared" si="1"/>
        <v>15386.082287651489</v>
      </c>
    </row>
    <row r="25" spans="1:16" x14ac:dyDescent="0.25">
      <c r="A25">
        <v>2043</v>
      </c>
      <c r="B25" s="2">
        <f t="shared" si="2"/>
        <v>18653.311321767891</v>
      </c>
      <c r="C25" s="2">
        <f t="shared" si="3"/>
        <v>18502.47184515859</v>
      </c>
      <c r="D25" s="2">
        <f t="shared" si="4"/>
        <v>16768.898974423606</v>
      </c>
      <c r="E25" s="2">
        <f t="shared" si="5"/>
        <v>15266.499453110815</v>
      </c>
      <c r="F25" s="2">
        <f t="shared" si="6"/>
        <v>17896.342646927485</v>
      </c>
      <c r="G25" s="2">
        <f t="shared" si="7"/>
        <v>18689.634016767235</v>
      </c>
      <c r="H25" s="2">
        <f t="shared" si="8"/>
        <v>14803.177670800518</v>
      </c>
      <c r="I25" s="2">
        <f t="shared" si="9"/>
        <v>11651.803094146433</v>
      </c>
      <c r="J25" s="2">
        <f t="shared" si="10"/>
        <v>10165.475897890159</v>
      </c>
      <c r="K25" s="2">
        <f t="shared" si="11"/>
        <v>12146.665296201314</v>
      </c>
      <c r="L25" s="2">
        <f t="shared" si="12"/>
        <v>14338.36529673107</v>
      </c>
      <c r="M25" s="2">
        <f t="shared" si="13"/>
        <v>16163.814737366822</v>
      </c>
      <c r="N25" s="3">
        <f t="shared" si="1"/>
        <v>15404.035281068698</v>
      </c>
    </row>
    <row r="26" spans="1:16" x14ac:dyDescent="0.25">
      <c r="A26">
        <v>2044</v>
      </c>
      <c r="B26" s="2">
        <f t="shared" si="2"/>
        <v>18725.612130795329</v>
      </c>
      <c r="C26" s="2">
        <f t="shared" si="3"/>
        <v>18604.535705831215</v>
      </c>
      <c r="D26" s="2">
        <f t="shared" si="4"/>
        <v>16858.73202504982</v>
      </c>
      <c r="E26" s="2">
        <f t="shared" si="5"/>
        <v>15306.056310805652</v>
      </c>
      <c r="F26" s="2">
        <f t="shared" si="6"/>
        <v>17882.373085290459</v>
      </c>
      <c r="G26" s="2">
        <f t="shared" si="7"/>
        <v>18656.898708033918</v>
      </c>
      <c r="H26" s="2">
        <f t="shared" si="8"/>
        <v>14742.951529606629</v>
      </c>
      <c r="I26" s="2">
        <f t="shared" si="9"/>
        <v>11607.358676289457</v>
      </c>
      <c r="J26" s="2">
        <f t="shared" si="10"/>
        <v>10141.962921142649</v>
      </c>
      <c r="K26" s="2">
        <f t="shared" si="11"/>
        <v>12169.131581515947</v>
      </c>
      <c r="L26" s="2">
        <f t="shared" si="12"/>
        <v>14355.877688960769</v>
      </c>
      <c r="M26" s="2">
        <f t="shared" si="13"/>
        <v>16218.399361172187</v>
      </c>
      <c r="N26" s="3">
        <f t="shared" si="1"/>
        <v>15422.170352638022</v>
      </c>
    </row>
    <row r="27" spans="1:16" x14ac:dyDescent="0.25">
      <c r="A27">
        <v>2045</v>
      </c>
      <c r="B27" s="4">
        <v>18871.055555555555</v>
      </c>
      <c r="C27" s="4">
        <v>18810.355555555554</v>
      </c>
      <c r="D27" s="4">
        <v>17039.844444444443</v>
      </c>
      <c r="E27" s="4">
        <v>15385.477777777778</v>
      </c>
      <c r="F27" s="4">
        <v>17854.466666666664</v>
      </c>
      <c r="G27" s="4">
        <v>18591.600000000002</v>
      </c>
      <c r="H27" s="4">
        <v>14623.233333333332</v>
      </c>
      <c r="I27" s="4">
        <v>11518.977777777776</v>
      </c>
      <c r="J27" s="4">
        <v>10095.1</v>
      </c>
      <c r="K27" s="4">
        <v>12214.188888888888</v>
      </c>
      <c r="L27" s="4">
        <v>14390.966666666667</v>
      </c>
      <c r="M27" s="4">
        <v>16328.122222222222</v>
      </c>
      <c r="N27" s="5">
        <f t="shared" si="1"/>
        <v>15458.988614916287</v>
      </c>
      <c r="P27" t="s">
        <v>16</v>
      </c>
    </row>
    <row r="29" spans="1:16" x14ac:dyDescent="0.25">
      <c r="A29" t="s">
        <v>15</v>
      </c>
    </row>
    <row r="30" spans="1:16" x14ac:dyDescent="0.25">
      <c r="A30" t="s">
        <v>14</v>
      </c>
      <c r="B30" s="1" t="s">
        <v>0</v>
      </c>
      <c r="C30" s="1" t="s">
        <v>1</v>
      </c>
      <c r="D30" s="1" t="s">
        <v>2</v>
      </c>
      <c r="E30" s="1" t="s">
        <v>3</v>
      </c>
      <c r="F30" s="1" t="s">
        <v>4</v>
      </c>
      <c r="G30" s="1" t="s">
        <v>5</v>
      </c>
      <c r="H30" s="1" t="s">
        <v>6</v>
      </c>
      <c r="I30" s="1" t="s">
        <v>7</v>
      </c>
      <c r="J30" s="1" t="s">
        <v>8</v>
      </c>
      <c r="K30" s="1" t="s">
        <v>9</v>
      </c>
      <c r="L30" s="1" t="s">
        <v>10</v>
      </c>
      <c r="M30" s="1" t="s">
        <v>11</v>
      </c>
      <c r="N30" s="1" t="s">
        <v>13</v>
      </c>
    </row>
    <row r="31" spans="1:16" x14ac:dyDescent="0.25">
      <c r="A31">
        <v>2022</v>
      </c>
      <c r="B31" s="6">
        <f>B4/B$4</f>
        <v>1</v>
      </c>
      <c r="C31" s="6">
        <f t="shared" ref="C31:N31" si="14">C4/C$4</f>
        <v>1</v>
      </c>
      <c r="D31" s="6">
        <f t="shared" si="14"/>
        <v>1</v>
      </c>
      <c r="E31" s="6">
        <f t="shared" si="14"/>
        <v>1</v>
      </c>
      <c r="F31" s="6">
        <f t="shared" si="14"/>
        <v>1</v>
      </c>
      <c r="G31" s="6">
        <f t="shared" si="14"/>
        <v>1</v>
      </c>
      <c r="H31" s="6">
        <f t="shared" si="14"/>
        <v>1</v>
      </c>
      <c r="I31" s="6">
        <f t="shared" si="14"/>
        <v>1</v>
      </c>
      <c r="J31" s="6">
        <f t="shared" si="14"/>
        <v>1</v>
      </c>
      <c r="K31" s="6">
        <f t="shared" si="14"/>
        <v>1</v>
      </c>
      <c r="L31" s="6">
        <f t="shared" si="14"/>
        <v>1</v>
      </c>
      <c r="M31" s="6">
        <f t="shared" si="14"/>
        <v>1</v>
      </c>
      <c r="N31" s="6">
        <f t="shared" si="14"/>
        <v>1</v>
      </c>
    </row>
    <row r="32" spans="1:16" x14ac:dyDescent="0.25">
      <c r="A32">
        <v>2023</v>
      </c>
      <c r="B32" s="6">
        <f t="shared" ref="B32:N32" si="15">B5/B$4</f>
        <v>1.0038760307904724</v>
      </c>
      <c r="C32" s="6">
        <f t="shared" si="15"/>
        <v>1.0055162284005492</v>
      </c>
      <c r="D32" s="6">
        <f t="shared" si="15"/>
        <v>1.0053571227761124</v>
      </c>
      <c r="E32" s="6">
        <f t="shared" si="15"/>
        <v>1.0025910889275129</v>
      </c>
      <c r="F32" s="6">
        <f t="shared" si="15"/>
        <v>0.99921941807258441</v>
      </c>
      <c r="G32" s="6">
        <f t="shared" si="15"/>
        <v>0.99824847780839643</v>
      </c>
      <c r="H32" s="6">
        <f t="shared" si="15"/>
        <v>0.9959315396644407</v>
      </c>
      <c r="I32" s="6">
        <f t="shared" si="15"/>
        <v>0.99618561886964063</v>
      </c>
      <c r="J32" s="6">
        <f t="shared" si="15"/>
        <v>0.99768697727645095</v>
      </c>
      <c r="K32" s="6">
        <f t="shared" si="15"/>
        <v>1.0018495846198758</v>
      </c>
      <c r="L32" s="6">
        <f t="shared" si="15"/>
        <v>1.0012213660251557</v>
      </c>
      <c r="M32" s="6">
        <f t="shared" si="15"/>
        <v>1.0033769642063008</v>
      </c>
      <c r="N32" s="6">
        <f t="shared" si="15"/>
        <v>1.0009561934134652</v>
      </c>
    </row>
    <row r="33" spans="1:14" x14ac:dyDescent="0.25">
      <c r="A33">
        <v>2024</v>
      </c>
      <c r="B33" s="6">
        <f t="shared" ref="B33:N33" si="16">B6/B$4</f>
        <v>1.0077670851956335</v>
      </c>
      <c r="C33" s="6">
        <f t="shared" si="16"/>
        <v>1.0110628855768655</v>
      </c>
      <c r="D33" s="6">
        <f t="shared" si="16"/>
        <v>1.0107429443166633</v>
      </c>
      <c r="E33" s="6">
        <f t="shared" si="16"/>
        <v>1.0051888915968561</v>
      </c>
      <c r="F33" s="6">
        <f t="shared" si="16"/>
        <v>0.99843944545331431</v>
      </c>
      <c r="G33" s="6">
        <f t="shared" si="16"/>
        <v>0.99650002344678057</v>
      </c>
      <c r="H33" s="6">
        <f t="shared" si="16"/>
        <v>0.99187963169838333</v>
      </c>
      <c r="I33" s="6">
        <f t="shared" si="16"/>
        <v>0.99238578724268889</v>
      </c>
      <c r="J33" s="6">
        <f t="shared" si="16"/>
        <v>0.99537930462702162</v>
      </c>
      <c r="K33" s="6">
        <f t="shared" si="16"/>
        <v>1.0037025902030179</v>
      </c>
      <c r="L33" s="6">
        <f t="shared" si="16"/>
        <v>1.0024442237852789</v>
      </c>
      <c r="M33" s="6">
        <f t="shared" si="16"/>
        <v>1.0067653322998524</v>
      </c>
      <c r="N33" s="6">
        <f t="shared" si="16"/>
        <v>1.0019238989364461</v>
      </c>
    </row>
    <row r="34" spans="1:14" x14ac:dyDescent="0.25">
      <c r="A34">
        <v>2025</v>
      </c>
      <c r="B34" s="6">
        <f t="shared" ref="B34:N34" si="17">B7/B$4</f>
        <v>1.0116732214474764</v>
      </c>
      <c r="C34" s="6">
        <f t="shared" si="17"/>
        <v>1.016640139381026</v>
      </c>
      <c r="D34" s="6">
        <f t="shared" si="17"/>
        <v>1.0161576183644569</v>
      </c>
      <c r="E34" s="6">
        <f t="shared" si="17"/>
        <v>1.0077934254039316</v>
      </c>
      <c r="F34" s="6">
        <f t="shared" si="17"/>
        <v>0.99766008166657461</v>
      </c>
      <c r="G34" s="6">
        <f t="shared" si="17"/>
        <v>0.99475463154178012</v>
      </c>
      <c r="H34" s="6">
        <f t="shared" si="17"/>
        <v>0.98784420875916934</v>
      </c>
      <c r="I34" s="6">
        <f t="shared" si="17"/>
        <v>0.98860044962179361</v>
      </c>
      <c r="J34" s="6">
        <f t="shared" si="17"/>
        <v>0.99307696967686887</v>
      </c>
      <c r="K34" s="6">
        <f t="shared" si="17"/>
        <v>1.0055590230767868</v>
      </c>
      <c r="L34" s="6">
        <f t="shared" si="17"/>
        <v>1.0036685751023238</v>
      </c>
      <c r="M34" s="6">
        <f t="shared" si="17"/>
        <v>1.0101651427911735</v>
      </c>
      <c r="N34" s="6">
        <f t="shared" si="17"/>
        <v>1.0029031430836044</v>
      </c>
    </row>
    <row r="35" spans="1:14" x14ac:dyDescent="0.25">
      <c r="A35">
        <v>2026</v>
      </c>
      <c r="B35" s="6">
        <f t="shared" ref="B35:N35" si="18">B8/B$4</f>
        <v>1.0155944980037033</v>
      </c>
      <c r="C35" s="6">
        <f t="shared" si="18"/>
        <v>1.0222481585910179</v>
      </c>
      <c r="D35" s="6">
        <f t="shared" si="18"/>
        <v>1.0216012994859176</v>
      </c>
      <c r="E35" s="6">
        <f t="shared" si="18"/>
        <v>1.0104047077897162</v>
      </c>
      <c r="F35" s="6">
        <f t="shared" si="18"/>
        <v>0.99688132623712178</v>
      </c>
      <c r="G35" s="6">
        <f t="shared" si="18"/>
        <v>0.99301229672943425</v>
      </c>
      <c r="H35" s="6">
        <f t="shared" si="18"/>
        <v>0.98382520377812066</v>
      </c>
      <c r="I35" s="6">
        <f t="shared" si="18"/>
        <v>0.98482955072129141</v>
      </c>
      <c r="J35" s="6">
        <f t="shared" si="18"/>
        <v>0.99077996007977298</v>
      </c>
      <c r="K35" s="6">
        <f t="shared" si="18"/>
        <v>1.0074188895802469</v>
      </c>
      <c r="L35" s="6">
        <f t="shared" si="18"/>
        <v>1.0048944218004701</v>
      </c>
      <c r="M35" s="6">
        <f t="shared" si="18"/>
        <v>1.013576434320832</v>
      </c>
      <c r="N35" s="6">
        <f t="shared" si="18"/>
        <v>1.0038939525970247</v>
      </c>
    </row>
    <row r="36" spans="1:14" x14ac:dyDescent="0.25">
      <c r="A36">
        <v>2027</v>
      </c>
      <c r="B36" s="6">
        <f t="shared" ref="B36:N36" si="19">B9/B$4</f>
        <v>1.0195309735486</v>
      </c>
      <c r="C36" s="6">
        <f t="shared" si="19"/>
        <v>1.0278871129158469</v>
      </c>
      <c r="D36" s="6">
        <f t="shared" si="19"/>
        <v>1.0270741430754995</v>
      </c>
      <c r="E36" s="6">
        <f t="shared" si="19"/>
        <v>1.0130227562403771</v>
      </c>
      <c r="F36" s="6">
        <f t="shared" si="19"/>
        <v>0.99610317869008314</v>
      </c>
      <c r="G36" s="6">
        <f t="shared" si="19"/>
        <v>0.99127301365517739</v>
      </c>
      <c r="H36" s="6">
        <f t="shared" si="19"/>
        <v>0.97982254995942575</v>
      </c>
      <c r="I36" s="6">
        <f t="shared" si="19"/>
        <v>0.9810730354663999</v>
      </c>
      <c r="J36" s="6">
        <f t="shared" si="19"/>
        <v>0.98848826351807151</v>
      </c>
      <c r="K36" s="6">
        <f t="shared" si="19"/>
        <v>1.0092821960641871</v>
      </c>
      <c r="L36" s="6">
        <f t="shared" si="19"/>
        <v>1.0061217657061257</v>
      </c>
      <c r="M36" s="6">
        <f t="shared" si="19"/>
        <v>1.0169992456598835</v>
      </c>
      <c r="N36" s="6">
        <f t="shared" si="19"/>
        <v>1.0048963544469831</v>
      </c>
    </row>
    <row r="37" spans="1:14" x14ac:dyDescent="0.25">
      <c r="A37">
        <v>2028</v>
      </c>
      <c r="B37" s="6">
        <f t="shared" ref="B37:N37" si="20">B10/B$4</f>
        <v>1.0234827069939145</v>
      </c>
      <c r="C37" s="6">
        <f t="shared" si="20"/>
        <v>1.0335571730006718</v>
      </c>
      <c r="D37" s="6">
        <f t="shared" si="20"/>
        <v>1.0325763053601256</v>
      </c>
      <c r="E37" s="6">
        <f t="shared" si="20"/>
        <v>1.0156475882873901</v>
      </c>
      <c r="F37" s="6">
        <f t="shared" si="20"/>
        <v>0.99532563855095646</v>
      </c>
      <c r="G37" s="6">
        <f t="shared" si="20"/>
        <v>0.9895367769738227</v>
      </c>
      <c r="H37" s="6">
        <f t="shared" si="20"/>
        <v>0.97583618077902934</v>
      </c>
      <c r="I37" s="6">
        <f t="shared" si="20"/>
        <v>0.97733084899241252</v>
      </c>
      <c r="J37" s="6">
        <f t="shared" si="20"/>
        <v>0.98620186770259266</v>
      </c>
      <c r="K37" s="6">
        <f t="shared" si="20"/>
        <v>1.0111489488911418</v>
      </c>
      <c r="L37" s="6">
        <f t="shared" si="20"/>
        <v>1.0073506086479287</v>
      </c>
      <c r="M37" s="6">
        <f t="shared" si="20"/>
        <v>1.020433615710312</v>
      </c>
      <c r="N37" s="6">
        <f t="shared" si="20"/>
        <v>1.005910375832723</v>
      </c>
    </row>
    <row r="38" spans="1:14" x14ac:dyDescent="0.25">
      <c r="A38">
        <v>2029</v>
      </c>
      <c r="B38" s="6">
        <f t="shared" ref="B38:N38" si="21">B11/B$4</f>
        <v>1.0274497574797388</v>
      </c>
      <c r="C38" s="6">
        <f t="shared" si="21"/>
        <v>1.0392585104319696</v>
      </c>
      <c r="D38" s="6">
        <f t="shared" si="21"/>
        <v>1.0381079434036442</v>
      </c>
      <c r="E38" s="6">
        <f t="shared" si="21"/>
        <v>1.0182792215076566</v>
      </c>
      <c r="F38" s="6">
        <f t="shared" si="21"/>
        <v>0.99454870534561035</v>
      </c>
      <c r="G38" s="6">
        <f t="shared" si="21"/>
        <v>0.98780358134954516</v>
      </c>
      <c r="H38" s="6">
        <f t="shared" si="21"/>
        <v>0.97186602998352611</v>
      </c>
      <c r="I38" s="6">
        <f t="shared" si="21"/>
        <v>0.97360293664389785</v>
      </c>
      <c r="J38" s="6">
        <f t="shared" si="21"/>
        <v>0.98392076037258991</v>
      </c>
      <c r="K38" s="6">
        <f t="shared" si="21"/>
        <v>1.0130191544354146</v>
      </c>
      <c r="L38" s="6">
        <f t="shared" si="21"/>
        <v>1.0085809524567511</v>
      </c>
      <c r="M38" s="6">
        <f t="shared" si="21"/>
        <v>1.0238795835054719</v>
      </c>
      <c r="N38" s="6">
        <f t="shared" si="21"/>
        <v>1.0069360441832365</v>
      </c>
    </row>
    <row r="39" spans="1:14" x14ac:dyDescent="0.25">
      <c r="A39">
        <v>2030</v>
      </c>
      <c r="B39" s="6">
        <f t="shared" ref="B39:N39" si="22">B12/B$4</f>
        <v>1.0314321843753937</v>
      </c>
      <c r="C39" s="6">
        <f t="shared" si="22"/>
        <v>1.0449912977427269</v>
      </c>
      <c r="D39" s="6">
        <f t="shared" si="22"/>
        <v>1.0436692151113152</v>
      </c>
      <c r="E39" s="6">
        <f t="shared" si="22"/>
        <v>1.0209176735236216</v>
      </c>
      <c r="F39" s="6">
        <f t="shared" si="22"/>
        <v>0.99377237860028311</v>
      </c>
      <c r="G39" s="6">
        <f t="shared" si="22"/>
        <v>0.98607342145586585</v>
      </c>
      <c r="H39" s="6">
        <f t="shared" si="22"/>
        <v>0.9679120315890607</v>
      </c>
      <c r="I39" s="6">
        <f t="shared" si="22"/>
        <v>0.96988924397390097</v>
      </c>
      <c r="J39" s="6">
        <f t="shared" si="22"/>
        <v>0.98164492929567648</v>
      </c>
      <c r="K39" s="6">
        <f t="shared" si="22"/>
        <v>1.0148928190830979</v>
      </c>
      <c r="L39" s="6">
        <f t="shared" si="22"/>
        <v>1.0098127989657009</v>
      </c>
      <c r="M39" s="6">
        <f t="shared" si="22"/>
        <v>1.027337188210532</v>
      </c>
      <c r="N39" s="6">
        <f t="shared" si="22"/>
        <v>1.0079733871580514</v>
      </c>
    </row>
    <row r="40" spans="1:14" x14ac:dyDescent="0.25">
      <c r="A40">
        <v>2031</v>
      </c>
      <c r="B40" s="6">
        <f t="shared" ref="B40:N40" si="23">B13/B$4</f>
        <v>1.0354300472803171</v>
      </c>
      <c r="C40" s="6">
        <f t="shared" si="23"/>
        <v>1.050755708417662</v>
      </c>
      <c r="D40" s="6">
        <f t="shared" si="23"/>
        <v>1.0492602792343153</v>
      </c>
      <c r="E40" s="6">
        <f t="shared" si="23"/>
        <v>1.0235629620033908</v>
      </c>
      <c r="F40" s="6">
        <f t="shared" si="23"/>
        <v>0.99299665784158297</v>
      </c>
      <c r="G40" s="6">
        <f t="shared" si="23"/>
        <v>0.98434629197563539</v>
      </c>
      <c r="H40" s="6">
        <f t="shared" si="23"/>
        <v>0.96397411988022996</v>
      </c>
      <c r="I40" s="6">
        <f t="shared" si="23"/>
        <v>0.96618971674314835</v>
      </c>
      <c r="J40" s="6">
        <f t="shared" si="23"/>
        <v>0.97937436226775887</v>
      </c>
      <c r="K40" s="6">
        <f t="shared" si="23"/>
        <v>1.0167699492320965</v>
      </c>
      <c r="L40" s="6">
        <f t="shared" si="23"/>
        <v>1.0110461500101249</v>
      </c>
      <c r="M40" s="6">
        <f t="shared" si="23"/>
        <v>1.0308064691229206</v>
      </c>
      <c r="N40" s="6">
        <f t="shared" si="23"/>
        <v>1.0090224326480224</v>
      </c>
    </row>
    <row r="41" spans="1:14" x14ac:dyDescent="0.25">
      <c r="A41">
        <v>2032</v>
      </c>
      <c r="B41" s="6">
        <f t="shared" ref="B41:N41" si="24">B14/B$4</f>
        <v>1.039443406024956</v>
      </c>
      <c r="C41" s="6">
        <f t="shared" si="24"/>
        <v>1.0565519168984747</v>
      </c>
      <c r="D41" s="6">
        <f t="shared" si="24"/>
        <v>1.0548812953742717</v>
      </c>
      <c r="E41" s="6">
        <f t="shared" si="24"/>
        <v>1.0262151046608501</v>
      </c>
      <c r="F41" s="6">
        <f t="shared" si="24"/>
        <v>0.99222154259648798</v>
      </c>
      <c r="G41" s="6">
        <f t="shared" si="24"/>
        <v>0.98262218760101738</v>
      </c>
      <c r="H41" s="6">
        <f t="shared" si="24"/>
        <v>0.9600522294089916</v>
      </c>
      <c r="I41" s="6">
        <f t="shared" si="24"/>
        <v>0.96250430091925598</v>
      </c>
      <c r="J41" s="6">
        <f t="shared" si="24"/>
        <v>0.9771090471129722</v>
      </c>
      <c r="K41" s="6">
        <f t="shared" si="24"/>
        <v>1.0186505512921482</v>
      </c>
      <c r="L41" s="6">
        <f t="shared" si="24"/>
        <v>1.0122810074276116</v>
      </c>
      <c r="M41" s="6">
        <f t="shared" si="24"/>
        <v>1.0342874656727721</v>
      </c>
      <c r="N41" s="6">
        <f t="shared" si="24"/>
        <v>1.0100832087761282</v>
      </c>
    </row>
    <row r="42" spans="1:14" x14ac:dyDescent="0.25">
      <c r="A42">
        <v>2033</v>
      </c>
      <c r="B42" s="6">
        <f t="shared" ref="B42:N42" si="25">B15/B$4</f>
        <v>1.0434723206716621</v>
      </c>
      <c r="C42" s="6">
        <f t="shared" si="25"/>
        <v>1.062380098589125</v>
      </c>
      <c r="D42" s="6">
        <f t="shared" si="25"/>
        <v>1.060532423987816</v>
      </c>
      <c r="E42" s="6">
        <f t="shared" si="25"/>
        <v>1.0288741192557833</v>
      </c>
      <c r="F42" s="6">
        <f t="shared" si="25"/>
        <v>0.99144703239234488</v>
      </c>
      <c r="G42" s="6">
        <f t="shared" si="25"/>
        <v>0.980901103033472</v>
      </c>
      <c r="H42" s="6">
        <f t="shared" si="25"/>
        <v>0.95614629499357573</v>
      </c>
      <c r="I42" s="6">
        <f t="shared" si="25"/>
        <v>0.95883294267593988</v>
      </c>
      <c r="J42" s="6">
        <f t="shared" si="25"/>
        <v>0.97484897168361462</v>
      </c>
      <c r="K42" s="6">
        <f t="shared" si="25"/>
        <v>1.020534631684846</v>
      </c>
      <c r="L42" s="6">
        <f t="shared" si="25"/>
        <v>1.0135173730579941</v>
      </c>
      <c r="M42" s="6">
        <f t="shared" si="25"/>
        <v>1.0377802174233748</v>
      </c>
      <c r="N42" s="6">
        <f t="shared" si="25"/>
        <v>1.011155743898279</v>
      </c>
    </row>
    <row r="43" spans="1:14" x14ac:dyDescent="0.25">
      <c r="A43">
        <v>2034</v>
      </c>
      <c r="B43" s="6">
        <f t="shared" ref="B43:N43" si="26">B16/B$4</f>
        <v>1.047516851515591</v>
      </c>
      <c r="C43" s="6">
        <f t="shared" si="26"/>
        <v>1.0682404298611405</v>
      </c>
      <c r="D43" s="6">
        <f t="shared" si="26"/>
        <v>1.0662138263911669</v>
      </c>
      <c r="E43" s="6">
        <f t="shared" si="26"/>
        <v>1.0315400235939916</v>
      </c>
      <c r="F43" s="6">
        <f t="shared" si="26"/>
        <v>0.99067312675686958</v>
      </c>
      <c r="G43" s="6">
        <f t="shared" si="26"/>
        <v>0.97918303298374043</v>
      </c>
      <c r="H43" s="6">
        <f t="shared" si="26"/>
        <v>0.95225625171740236</v>
      </c>
      <c r="I43" s="6">
        <f t="shared" si="26"/>
        <v>0.95517558839222982</v>
      </c>
      <c r="J43" s="6">
        <f t="shared" si="26"/>
        <v>0.97259412386008215</v>
      </c>
      <c r="K43" s="6">
        <f t="shared" si="26"/>
        <v>1.0224221968436611</v>
      </c>
      <c r="L43" s="6">
        <f t="shared" si="26"/>
        <v>1.0147552487433522</v>
      </c>
      <c r="M43" s="6">
        <f t="shared" si="26"/>
        <v>1.0412847640716205</v>
      </c>
      <c r="N43" s="6">
        <f t="shared" si="26"/>
        <v>1.0122400666041194</v>
      </c>
    </row>
    <row r="44" spans="1:14" x14ac:dyDescent="0.25">
      <c r="A44">
        <v>2035</v>
      </c>
      <c r="B44" s="6">
        <f t="shared" ref="B44:N44" si="27">B17/B$4</f>
        <v>1.0515770590856042</v>
      </c>
      <c r="C44" s="6">
        <f t="shared" si="27"/>
        <v>1.0741330880589555</v>
      </c>
      <c r="D44" s="6">
        <f t="shared" si="27"/>
        <v>1.0719256647647331</v>
      </c>
      <c r="E44" s="6">
        <f t="shared" si="27"/>
        <v>1.0342128355274125</v>
      </c>
      <c r="F44" s="6">
        <f t="shared" si="27"/>
        <v>0.98989982521814701</v>
      </c>
      <c r="G44" s="6">
        <f t="shared" si="27"/>
        <v>0.97746797217182779</v>
      </c>
      <c r="H44" s="6">
        <f t="shared" si="27"/>
        <v>0.94838203492800177</v>
      </c>
      <c r="I44" s="6">
        <f t="shared" si="27"/>
        <v>0.95153218465168665</v>
      </c>
      <c r="J44" s="6">
        <f t="shared" si="27"/>
        <v>0.97034449155080349</v>
      </c>
      <c r="K44" s="6">
        <f t="shared" si="27"/>
        <v>1.0243132532139629</v>
      </c>
      <c r="L44" s="6">
        <f t="shared" si="27"/>
        <v>1.0159946363280157</v>
      </c>
      <c r="M44" s="6">
        <f t="shared" si="27"/>
        <v>1.0448011454484567</v>
      </c>
      <c r="N44" s="6">
        <f t="shared" si="27"/>
        <v>1.0133362057178483</v>
      </c>
    </row>
    <row r="45" spans="1:14" x14ac:dyDescent="0.25">
      <c r="A45">
        <v>2036</v>
      </c>
      <c r="B45" s="6">
        <f t="shared" ref="B45:N45" si="28">B18/B$4</f>
        <v>1.0556530041451744</v>
      </c>
      <c r="C45" s="6">
        <f t="shared" si="28"/>
        <v>1.0800582515052759</v>
      </c>
      <c r="D45" s="6">
        <f t="shared" si="28"/>
        <v>1.0776681021577437</v>
      </c>
      <c r="E45" s="6">
        <f t="shared" si="28"/>
        <v>1.0368925729542393</v>
      </c>
      <c r="F45" s="6">
        <f t="shared" si="28"/>
        <v>0.98912712730462993</v>
      </c>
      <c r="G45" s="6">
        <f t="shared" si="28"/>
        <v>0.97575591532698702</v>
      </c>
      <c r="H45" s="6">
        <f t="shared" si="28"/>
        <v>0.94452358023594019</v>
      </c>
      <c r="I45" s="6">
        <f t="shared" si="28"/>
        <v>0.94790267824162167</v>
      </c>
      <c r="J45" s="6">
        <f t="shared" si="28"/>
        <v>0.96810006269217586</v>
      </c>
      <c r="K45" s="6">
        <f t="shared" si="28"/>
        <v>1.0262078072530423</v>
      </c>
      <c r="L45" s="6">
        <f t="shared" si="28"/>
        <v>1.0172355376585671</v>
      </c>
      <c r="M45" s="6">
        <f t="shared" si="28"/>
        <v>1.0483294015193383</v>
      </c>
      <c r="N45" s="6">
        <f t="shared" si="28"/>
        <v>1.0144441902990353</v>
      </c>
    </row>
    <row r="46" spans="1:14" x14ac:dyDescent="0.25">
      <c r="A46">
        <v>2037</v>
      </c>
      <c r="B46" s="6">
        <f t="shared" ref="B46:N46" si="29">B19/B$4</f>
        <v>1.0597447476932957</v>
      </c>
      <c r="C46" s="6">
        <f t="shared" si="29"/>
        <v>1.0860160995064767</v>
      </c>
      <c r="D46" s="6">
        <f t="shared" si="29"/>
        <v>1.0834413024929028</v>
      </c>
      <c r="E46" s="6">
        <f t="shared" si="29"/>
        <v>1.0395792538190414</v>
      </c>
      <c r="F46" s="6">
        <f t="shared" si="29"/>
        <v>0.98835503254513946</v>
      </c>
      <c r="G46" s="6">
        <f t="shared" si="29"/>
        <v>0.97404685718770345</v>
      </c>
      <c r="H46" s="6">
        <f t="shared" si="29"/>
        <v>0.94068082351374982</v>
      </c>
      <c r="I46" s="6">
        <f t="shared" si="29"/>
        <v>0.94428701615231969</v>
      </c>
      <c r="J46" s="6">
        <f t="shared" si="29"/>
        <v>0.96586082524849959</v>
      </c>
      <c r="K46" s="6">
        <f t="shared" si="29"/>
        <v>1.028105865430134</v>
      </c>
      <c r="L46" s="6">
        <f t="shared" si="29"/>
        <v>1.0184779545838443</v>
      </c>
      <c r="M46" s="6">
        <f t="shared" si="29"/>
        <v>1.051869572384682</v>
      </c>
      <c r="N46" s="6">
        <f t="shared" si="29"/>
        <v>1.0155640496434504</v>
      </c>
    </row>
    <row r="47" spans="1:14" x14ac:dyDescent="0.25">
      <c r="A47">
        <v>2038</v>
      </c>
      <c r="B47" s="6">
        <f t="shared" ref="B47:N47" si="30">B20/B$4</f>
        <v>1.0638523509653965</v>
      </c>
      <c r="C47" s="6">
        <f t="shared" si="30"/>
        <v>1.092006812358028</v>
      </c>
      <c r="D47" s="6">
        <f t="shared" si="30"/>
        <v>1.0892454305710686</v>
      </c>
      <c r="E47" s="6">
        <f t="shared" si="30"/>
        <v>1.042272896112884</v>
      </c>
      <c r="F47" s="6">
        <f t="shared" si="30"/>
        <v>0.98758354046886454</v>
      </c>
      <c r="G47" s="6">
        <f t="shared" si="30"/>
        <v>0.97234079250167749</v>
      </c>
      <c r="H47" s="6">
        <f t="shared" si="30"/>
        <v>0.93685370089486286</v>
      </c>
      <c r="I47" s="6">
        <f t="shared" si="30"/>
        <v>0.94068514557626493</v>
      </c>
      <c r="J47" s="6">
        <f t="shared" si="30"/>
        <v>0.96362676721191387</v>
      </c>
      <c r="K47" s="6">
        <f t="shared" si="30"/>
        <v>1.0300074342264378</v>
      </c>
      <c r="L47" s="6">
        <f t="shared" si="30"/>
        <v>1.0197218889549429</v>
      </c>
      <c r="M47" s="6">
        <f t="shared" si="30"/>
        <v>1.055421698280322</v>
      </c>
      <c r="N47" s="6">
        <f t="shared" si="30"/>
        <v>1.0166958132838921</v>
      </c>
    </row>
    <row r="48" spans="1:14" x14ac:dyDescent="0.25">
      <c r="A48">
        <v>2039</v>
      </c>
      <c r="B48" s="6">
        <f t="shared" ref="B48:N48" si="31">B21/B$4</f>
        <v>1.0679758754342548</v>
      </c>
      <c r="C48" s="6">
        <f t="shared" si="31"/>
        <v>1.0980305713499505</v>
      </c>
      <c r="D48" s="6">
        <f t="shared" si="31"/>
        <v>1.0950806520759573</v>
      </c>
      <c r="E48" s="6">
        <f t="shared" si="31"/>
        <v>1.0449735178734489</v>
      </c>
      <c r="F48" s="6">
        <f t="shared" si="31"/>
        <v>0.9868126506053615</v>
      </c>
      <c r="G48" s="6">
        <f t="shared" si="31"/>
        <v>0.9706377160258095</v>
      </c>
      <c r="H48" s="6">
        <f t="shared" si="31"/>
        <v>0.93304214877255021</v>
      </c>
      <c r="I48" s="6">
        <f t="shared" si="31"/>
        <v>0.93709701390736955</v>
      </c>
      <c r="J48" s="6">
        <f t="shared" si="31"/>
        <v>0.96139787660233267</v>
      </c>
      <c r="K48" s="6">
        <f t="shared" si="31"/>
        <v>1.0319125201351407</v>
      </c>
      <c r="L48" s="6">
        <f t="shared" si="31"/>
        <v>1.0209673426252202</v>
      </c>
      <c r="M48" s="6">
        <f t="shared" si="31"/>
        <v>1.058985819577968</v>
      </c>
      <c r="N48" s="6">
        <f t="shared" si="31"/>
        <v>1.0178395109910277</v>
      </c>
    </row>
    <row r="49" spans="1:14" x14ac:dyDescent="0.25">
      <c r="A49">
        <v>2040</v>
      </c>
      <c r="B49" s="6">
        <f t="shared" ref="B49:N49" si="32">B22/B$4</f>
        <v>1.0721153828109198</v>
      </c>
      <c r="C49" s="6">
        <f t="shared" si="32"/>
        <v>1.1040875587723022</v>
      </c>
      <c r="D49" s="6">
        <f t="shared" si="32"/>
        <v>1.1009471335788734</v>
      </c>
      <c r="E49" s="6">
        <f t="shared" si="32"/>
        <v>1.0476811371851551</v>
      </c>
      <c r="F49" s="6">
        <f t="shared" si="32"/>
        <v>0.98604236248455401</v>
      </c>
      <c r="G49" s="6">
        <f t="shared" si="32"/>
        <v>0.96893762252618287</v>
      </c>
      <c r="H49" s="6">
        <f t="shared" si="32"/>
        <v>0.92924610379886408</v>
      </c>
      <c r="I49" s="6">
        <f t="shared" si="32"/>
        <v>0.93352256874020512</v>
      </c>
      <c r="J49" s="6">
        <f t="shared" si="32"/>
        <v>0.95917414146737967</v>
      </c>
      <c r="K49" s="6">
        <f t="shared" si="32"/>
        <v>1.0338211296614399</v>
      </c>
      <c r="L49" s="6">
        <f t="shared" si="32"/>
        <v>1.022214317450296</v>
      </c>
      <c r="M49" s="6">
        <f t="shared" si="32"/>
        <v>1.0625619767856631</v>
      </c>
      <c r="N49" s="6">
        <f t="shared" si="32"/>
        <v>1.018995172774235</v>
      </c>
    </row>
    <row r="50" spans="1:14" x14ac:dyDescent="0.25">
      <c r="A50">
        <v>2041</v>
      </c>
      <c r="B50" s="6">
        <f t="shared" ref="B50:N50" si="33">B23/B$4</f>
        <v>1.0762709350456339</v>
      </c>
      <c r="C50" s="6">
        <f t="shared" si="33"/>
        <v>1.110177957920695</v>
      </c>
      <c r="D50" s="6">
        <f t="shared" si="33"/>
        <v>1.1068450425434646</v>
      </c>
      <c r="E50" s="6">
        <f t="shared" si="33"/>
        <v>1.0503957721792796</v>
      </c>
      <c r="F50" s="6">
        <f t="shared" si="33"/>
        <v>0.9852726756367326</v>
      </c>
      <c r="G50" s="6">
        <f t="shared" si="33"/>
        <v>0.96724050677804863</v>
      </c>
      <c r="H50" s="6">
        <f t="shared" si="33"/>
        <v>0.92546550288358531</v>
      </c>
      <c r="I50" s="6">
        <f t="shared" si="33"/>
        <v>0.92996175786923785</v>
      </c>
      <c r="J50" s="6">
        <f t="shared" si="33"/>
        <v>0.95695554988232501</v>
      </c>
      <c r="K50" s="6">
        <f t="shared" si="33"/>
        <v>1.0357332693225645</v>
      </c>
      <c r="L50" s="6">
        <f t="shared" si="33"/>
        <v>1.0234628152880576</v>
      </c>
      <c r="M50" s="6">
        <f t="shared" si="33"/>
        <v>1.0661502105482445</v>
      </c>
      <c r="N50" s="6">
        <f t="shared" si="33"/>
        <v>1.020162828882452</v>
      </c>
    </row>
    <row r="51" spans="1:14" x14ac:dyDescent="0.25">
      <c r="A51">
        <v>2042</v>
      </c>
      <c r="B51" s="6">
        <f t="shared" ref="B51:N51" si="34">B24/B$4</f>
        <v>1.0804425943287612</v>
      </c>
      <c r="C51" s="6">
        <f t="shared" si="34"/>
        <v>1.116301953101841</v>
      </c>
      <c r="D51" s="6">
        <f t="shared" si="34"/>
        <v>1.1127745473305013</v>
      </c>
      <c r="E51" s="6">
        <f t="shared" si="34"/>
        <v>1.0531174410340798</v>
      </c>
      <c r="F51" s="6">
        <f t="shared" si="34"/>
        <v>0.98450358959255435</v>
      </c>
      <c r="G51" s="6">
        <f t="shared" si="34"/>
        <v>0.96554636356580892</v>
      </c>
      <c r="H51" s="6">
        <f t="shared" si="34"/>
        <v>0.9217002831931751</v>
      </c>
      <c r="I51" s="6">
        <f t="shared" si="34"/>
        <v>0.92641452928806556</v>
      </c>
      <c r="J51" s="6">
        <f t="shared" si="34"/>
        <v>0.95474208995002086</v>
      </c>
      <c r="K51" s="6">
        <f t="shared" si="34"/>
        <v>1.0376489456477971</v>
      </c>
      <c r="L51" s="6">
        <f t="shared" si="34"/>
        <v>1.0247128379986605</v>
      </c>
      <c r="M51" s="6">
        <f t="shared" si="34"/>
        <v>1.069750561647806</v>
      </c>
      <c r="N51" s="6">
        <f t="shared" si="34"/>
        <v>1.0213425098050317</v>
      </c>
    </row>
    <row r="52" spans="1:14" x14ac:dyDescent="0.25">
      <c r="A52">
        <v>2043</v>
      </c>
      <c r="B52" s="6">
        <f t="shared" ref="B52:N52" si="35">B25/B$4</f>
        <v>1.0846304230917174</v>
      </c>
      <c r="C52" s="6">
        <f t="shared" si="35"/>
        <v>1.1224597296391299</v>
      </c>
      <c r="D52" s="6">
        <f t="shared" si="35"/>
        <v>1.1187358172026838</v>
      </c>
      <c r="E52" s="6">
        <f t="shared" si="35"/>
        <v>1.0558461619749138</v>
      </c>
      <c r="F52" s="6">
        <f t="shared" si="35"/>
        <v>0.98373510388304275</v>
      </c>
      <c r="G52" s="6">
        <f t="shared" si="35"/>
        <v>0.96385518768300127</v>
      </c>
      <c r="H52" s="6">
        <f t="shared" si="35"/>
        <v>0.91795038214972979</v>
      </c>
      <c r="I52" s="6">
        <f t="shared" si="35"/>
        <v>0.92288083118865849</v>
      </c>
      <c r="J52" s="6">
        <f t="shared" si="35"/>
        <v>0.95253374980083783</v>
      </c>
      <c r="K52" s="6">
        <f t="shared" si="35"/>
        <v>1.0395681651784976</v>
      </c>
      <c r="L52" s="6">
        <f t="shared" si="35"/>
        <v>1.025964387444533</v>
      </c>
      <c r="M52" s="6">
        <f t="shared" si="35"/>
        <v>1.0733630710041608</v>
      </c>
      <c r="N52" s="6">
        <f t="shared" si="35"/>
        <v>1.022534246272603</v>
      </c>
    </row>
    <row r="53" spans="1:14" x14ac:dyDescent="0.25">
      <c r="A53">
        <v>2044</v>
      </c>
      <c r="B53" s="6">
        <f t="shared" ref="B53:N53" si="36">B26/B$4</f>
        <v>1.0888344840079038</v>
      </c>
      <c r="C53" s="6">
        <f t="shared" si="36"/>
        <v>1.1286514738782378</v>
      </c>
      <c r="D53" s="6">
        <f t="shared" si="36"/>
        <v>1.124729022329473</v>
      </c>
      <c r="E53" s="6">
        <f t="shared" si="36"/>
        <v>1.0585819532743641</v>
      </c>
      <c r="F53" s="6">
        <f t="shared" si="36"/>
        <v>0.98296721803958753</v>
      </c>
      <c r="G53" s="6">
        <f t="shared" si="36"/>
        <v>0.96216697393228212</v>
      </c>
      <c r="H53" s="6">
        <f t="shared" si="36"/>
        <v>0.91421573742994211</v>
      </c>
      <c r="I53" s="6">
        <f t="shared" si="36"/>
        <v>0.91936061196060204</v>
      </c>
      <c r="J53" s="6">
        <f t="shared" si="36"/>
        <v>0.95033051759260112</v>
      </c>
      <c r="K53" s="6">
        <f t="shared" si="36"/>
        <v>1.0414909344681242</v>
      </c>
      <c r="L53" s="6">
        <f t="shared" si="36"/>
        <v>1.0272174654903774</v>
      </c>
      <c r="M53" s="6">
        <f t="shared" si="36"/>
        <v>1.0769877796753071</v>
      </c>
      <c r="N53" s="6">
        <f t="shared" si="36"/>
        <v>1.0237380692579365</v>
      </c>
    </row>
    <row r="54" spans="1:14" x14ac:dyDescent="0.25">
      <c r="A54">
        <v>2045</v>
      </c>
      <c r="B54" s="6">
        <f t="shared" ref="B54:N54" si="37">B27/B$4</f>
        <v>1.0972915542091342</v>
      </c>
      <c r="C54" s="6">
        <f t="shared" si="37"/>
        <v>1.1411376159899147</v>
      </c>
      <c r="D54" s="6">
        <f t="shared" si="37"/>
        <v>1.1368119235876912</v>
      </c>
      <c r="E54" s="6">
        <f t="shared" si="37"/>
        <v>1.0640748202762915</v>
      </c>
      <c r="F54" s="6">
        <f t="shared" si="37"/>
        <v>0.98143324407823196</v>
      </c>
      <c r="G54" s="6">
        <f t="shared" si="37"/>
        <v>0.95879941208323671</v>
      </c>
      <c r="H54" s="6">
        <f t="shared" si="37"/>
        <v>0.90679196893487635</v>
      </c>
      <c r="I54" s="6">
        <f t="shared" si="37"/>
        <v>0.91236040466044288</v>
      </c>
      <c r="J54" s="6">
        <f t="shared" si="37"/>
        <v>0.94593932976716022</v>
      </c>
      <c r="K54" s="6">
        <f t="shared" si="37"/>
        <v>1.0453471485986165</v>
      </c>
      <c r="L54" s="6">
        <f t="shared" si="37"/>
        <v>1.0297282148521818</v>
      </c>
      <c r="M54" s="6">
        <f t="shared" si="37"/>
        <v>1.0842739598876903</v>
      </c>
      <c r="N54" s="6">
        <f t="shared" si="37"/>
        <v>1.0261820998889257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3" sqref="F23"/>
    </sheetView>
  </sheetViews>
  <sheetFormatPr defaultRowHeight="12.75" x14ac:dyDescent="0.2"/>
  <cols>
    <col min="1" max="1" width="9.28515625" style="7" bestFit="1" customWidth="1"/>
    <col min="2" max="13" width="10.7109375" style="7" bestFit="1" customWidth="1"/>
    <col min="14" max="14" width="10.28515625" style="7" bestFit="1" customWidth="1"/>
    <col min="15" max="15" width="5.5703125" style="7" bestFit="1" customWidth="1"/>
    <col min="16" max="27" width="9.28515625" style="7" bestFit="1" customWidth="1"/>
    <col min="28" max="16384" width="9.140625" style="7"/>
  </cols>
  <sheetData>
    <row r="1" spans="1:27" x14ac:dyDescent="0.2">
      <c r="A1" s="11" t="s">
        <v>19</v>
      </c>
    </row>
    <row r="2" spans="1:27" x14ac:dyDescent="0.2">
      <c r="B2" s="7" t="s">
        <v>17</v>
      </c>
      <c r="P2" s="7" t="s">
        <v>18</v>
      </c>
    </row>
    <row r="3" spans="1:27" ht="15" x14ac:dyDescent="0.25">
      <c r="B3" s="1">
        <v>31</v>
      </c>
      <c r="C3" s="1">
        <v>28</v>
      </c>
      <c r="D3" s="1">
        <v>31</v>
      </c>
      <c r="E3" s="1">
        <v>30</v>
      </c>
      <c r="F3" s="1">
        <v>31</v>
      </c>
      <c r="G3" s="1">
        <v>30</v>
      </c>
      <c r="H3" s="1">
        <v>31</v>
      </c>
      <c r="I3" s="1">
        <v>31</v>
      </c>
      <c r="J3" s="1">
        <v>30</v>
      </c>
      <c r="K3" s="1">
        <v>31</v>
      </c>
      <c r="L3" s="1">
        <v>30</v>
      </c>
      <c r="M3" s="1">
        <v>31</v>
      </c>
      <c r="N3" s="1">
        <f>SUM(B3:M3)</f>
        <v>365</v>
      </c>
    </row>
    <row r="4" spans="1:27" ht="1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13</v>
      </c>
      <c r="P4" s="1" t="s">
        <v>0</v>
      </c>
      <c r="Q4" s="1" t="s">
        <v>1</v>
      </c>
      <c r="R4" s="1" t="s">
        <v>2</v>
      </c>
      <c r="S4" s="1" t="s">
        <v>3</v>
      </c>
      <c r="T4" s="1" t="s">
        <v>4</v>
      </c>
      <c r="U4" s="1" t="s">
        <v>5</v>
      </c>
      <c r="V4" s="1" t="s">
        <v>6</v>
      </c>
      <c r="W4" s="1" t="s">
        <v>7</v>
      </c>
      <c r="X4" s="1" t="s">
        <v>8</v>
      </c>
      <c r="Y4" s="1" t="s">
        <v>9</v>
      </c>
      <c r="Z4" s="1" t="s">
        <v>10</v>
      </c>
      <c r="AA4" s="1" t="s">
        <v>11</v>
      </c>
    </row>
    <row r="5" spans="1:27" x14ac:dyDescent="0.2">
      <c r="A5" s="7">
        <v>2020</v>
      </c>
      <c r="B5" s="8">
        <v>21731.794000000002</v>
      </c>
      <c r="C5" s="8">
        <v>21112.175999999999</v>
      </c>
      <c r="D5" s="8">
        <v>19764.583999999999</v>
      </c>
      <c r="E5" s="8">
        <v>18150.4107</v>
      </c>
      <c r="F5" s="8">
        <v>18895.847300000001</v>
      </c>
      <c r="G5" s="8">
        <v>21166.947100000001</v>
      </c>
      <c r="H5" s="8">
        <v>21966.47</v>
      </c>
      <c r="I5" s="8">
        <v>21561.254000000001</v>
      </c>
      <c r="J5" s="8">
        <v>19422.0203</v>
      </c>
      <c r="K5" s="8">
        <v>18304.4944</v>
      </c>
      <c r="L5" s="8">
        <v>19832.5</v>
      </c>
      <c r="M5" s="8">
        <v>21923.339</v>
      </c>
      <c r="N5" s="10">
        <f>SUMPRODUCT(B5:M5,$B$3:$M$3)/N$3</f>
        <v>20320.215163561639</v>
      </c>
    </row>
    <row r="6" spans="1:27" x14ac:dyDescent="0.2">
      <c r="A6" s="7">
        <f>A5+1</f>
        <v>2021</v>
      </c>
      <c r="B6" s="8">
        <v>21710.588</v>
      </c>
      <c r="C6" s="8">
        <v>21094.351999999999</v>
      </c>
      <c r="D6" s="8">
        <v>19753.168000000001</v>
      </c>
      <c r="E6" s="8">
        <v>18146.821400000001</v>
      </c>
      <c r="F6" s="8">
        <v>18896.694599999999</v>
      </c>
      <c r="G6" s="8">
        <v>21175.894199999999</v>
      </c>
      <c r="H6" s="8">
        <v>21993.94</v>
      </c>
      <c r="I6" s="8">
        <v>21575.508000000002</v>
      </c>
      <c r="J6" s="8">
        <v>19421.0406</v>
      </c>
      <c r="K6" s="8">
        <v>18296.988799999999</v>
      </c>
      <c r="L6" s="8">
        <v>19816</v>
      </c>
      <c r="M6" s="8">
        <v>21900.678</v>
      </c>
      <c r="N6" s="10">
        <f t="shared" ref="N6:N30" si="0">SUMPRODUCT(B6:M6,$B$3:$M$3)/N$3</f>
        <v>20316.134436712331</v>
      </c>
      <c r="P6" s="9">
        <f>B6/B$5</f>
        <v>0.99902419468912684</v>
      </c>
      <c r="Q6" s="9">
        <f t="shared" ref="Q6:Q30" si="1">C6/C$5</f>
        <v>0.99915574784901373</v>
      </c>
      <c r="R6" s="9">
        <f t="shared" ref="R6:R30" si="2">D6/D$5</f>
        <v>0.99942240120004566</v>
      </c>
      <c r="S6" s="9">
        <f t="shared" ref="S6:S30" si="3">E6/E$5</f>
        <v>0.9998022468990192</v>
      </c>
      <c r="T6" s="9">
        <f t="shared" ref="T6:T30" si="4">F6/F$5</f>
        <v>1.0000448405401752</v>
      </c>
      <c r="U6" s="9">
        <f t="shared" ref="U6:U30" si="5">G6/G$5</f>
        <v>1.0004226920376249</v>
      </c>
      <c r="V6" s="9">
        <f t="shared" ref="V6:V30" si="6">H6/H$5</f>
        <v>1.001250542303793</v>
      </c>
      <c r="W6" s="9">
        <f t="shared" ref="W6:W30" si="7">I6/I$5</f>
        <v>1.000661093274074</v>
      </c>
      <c r="X6" s="9">
        <f t="shared" ref="X6:X30" si="8">J6/J$5</f>
        <v>0.99994955725589474</v>
      </c>
      <c r="Y6" s="9">
        <f t="shared" ref="Y6:Y30" si="9">K6/K$5</f>
        <v>0.9995899586278657</v>
      </c>
      <c r="Z6" s="9">
        <f t="shared" ref="Z6:Z30" si="10">L6/L$5</f>
        <v>0.99916803227026341</v>
      </c>
      <c r="AA6" s="9">
        <f t="shared" ref="AA6:AA30" si="11">M6/M$5</f>
        <v>0.9989663527074959</v>
      </c>
    </row>
    <row r="7" spans="1:27" x14ac:dyDescent="0.2">
      <c r="A7" s="7">
        <f t="shared" ref="A7:A30" si="12">A6+1</f>
        <v>2022</v>
      </c>
      <c r="B7" s="8">
        <v>21689.382000000001</v>
      </c>
      <c r="C7" s="8">
        <v>21076.527999999998</v>
      </c>
      <c r="D7" s="8">
        <v>19741.752</v>
      </c>
      <c r="E7" s="8">
        <v>18143.232100000001</v>
      </c>
      <c r="F7" s="8">
        <v>18897.5419</v>
      </c>
      <c r="G7" s="8">
        <v>21184.8413</v>
      </c>
      <c r="H7" s="8">
        <v>22021.41</v>
      </c>
      <c r="I7" s="8">
        <v>21589.761999999999</v>
      </c>
      <c r="J7" s="8">
        <v>19420.0609</v>
      </c>
      <c r="K7" s="8">
        <v>18289.483199999999</v>
      </c>
      <c r="L7" s="8">
        <v>19799.5</v>
      </c>
      <c r="M7" s="8">
        <v>21878.017</v>
      </c>
      <c r="N7" s="10">
        <f t="shared" si="0"/>
        <v>20312.053709863012</v>
      </c>
      <c r="P7" s="9">
        <f t="shared" ref="P7:P30" si="13">B7/B$5</f>
        <v>0.9980483893782538</v>
      </c>
      <c r="Q7" s="9">
        <f t="shared" si="1"/>
        <v>0.99831149569802746</v>
      </c>
      <c r="R7" s="9">
        <f t="shared" si="2"/>
        <v>0.9988448024000911</v>
      </c>
      <c r="S7" s="9">
        <f t="shared" si="3"/>
        <v>0.9996044937980384</v>
      </c>
      <c r="T7" s="9">
        <f t="shared" si="4"/>
        <v>1.0000896810803503</v>
      </c>
      <c r="U7" s="9">
        <f t="shared" si="5"/>
        <v>1.00084538407525</v>
      </c>
      <c r="V7" s="9">
        <f t="shared" si="6"/>
        <v>1.0025010846075859</v>
      </c>
      <c r="W7" s="9">
        <f t="shared" si="7"/>
        <v>1.0013221865481479</v>
      </c>
      <c r="X7" s="9">
        <f t="shared" si="8"/>
        <v>0.99989911451178948</v>
      </c>
      <c r="Y7" s="9">
        <f t="shared" si="9"/>
        <v>0.99917991725573141</v>
      </c>
      <c r="Z7" s="9">
        <f t="shared" si="10"/>
        <v>0.99833606454052692</v>
      </c>
      <c r="AA7" s="9">
        <f t="shared" si="11"/>
        <v>0.99793270541499179</v>
      </c>
    </row>
    <row r="8" spans="1:27" x14ac:dyDescent="0.2">
      <c r="A8" s="7">
        <f t="shared" si="12"/>
        <v>2023</v>
      </c>
      <c r="B8" s="8">
        <v>21668.175999999999</v>
      </c>
      <c r="C8" s="8">
        <v>21058.704000000002</v>
      </c>
      <c r="D8" s="8">
        <v>19730.335999999999</v>
      </c>
      <c r="E8" s="8">
        <v>18139.642800000001</v>
      </c>
      <c r="F8" s="8">
        <v>18898.389200000001</v>
      </c>
      <c r="G8" s="8">
        <v>21193.788400000001</v>
      </c>
      <c r="H8" s="8">
        <v>22048.880000000001</v>
      </c>
      <c r="I8" s="8">
        <v>21604.016</v>
      </c>
      <c r="J8" s="8">
        <v>19419.081200000001</v>
      </c>
      <c r="K8" s="8">
        <v>18281.977599999998</v>
      </c>
      <c r="L8" s="8">
        <v>19783</v>
      </c>
      <c r="M8" s="8">
        <v>21855.356</v>
      </c>
      <c r="N8" s="10">
        <f t="shared" si="0"/>
        <v>20307.972983013697</v>
      </c>
      <c r="P8" s="9">
        <f t="shared" si="13"/>
        <v>0.99707258406738064</v>
      </c>
      <c r="Q8" s="9">
        <f t="shared" si="1"/>
        <v>0.99746724354704142</v>
      </c>
      <c r="R8" s="9">
        <f t="shared" si="2"/>
        <v>0.99826720360013654</v>
      </c>
      <c r="S8" s="9">
        <f t="shared" si="3"/>
        <v>0.9994067406970577</v>
      </c>
      <c r="T8" s="9">
        <f t="shared" si="4"/>
        <v>1.0001345216205255</v>
      </c>
      <c r="U8" s="9">
        <f t="shared" si="5"/>
        <v>1.0012680761128752</v>
      </c>
      <c r="V8" s="9">
        <f t="shared" si="6"/>
        <v>1.0037516269113791</v>
      </c>
      <c r="W8" s="9">
        <f t="shared" si="7"/>
        <v>1.0019832798222217</v>
      </c>
      <c r="X8" s="9">
        <f t="shared" si="8"/>
        <v>0.99984867176768422</v>
      </c>
      <c r="Y8" s="9">
        <f t="shared" si="9"/>
        <v>0.99876987588359711</v>
      </c>
      <c r="Z8" s="9">
        <f t="shared" si="10"/>
        <v>0.99750409681079033</v>
      </c>
      <c r="AA8" s="9">
        <f t="shared" si="11"/>
        <v>0.99689905812248758</v>
      </c>
    </row>
    <row r="9" spans="1:27" x14ac:dyDescent="0.2">
      <c r="A9" s="7">
        <f t="shared" si="12"/>
        <v>2024</v>
      </c>
      <c r="B9" s="8">
        <v>21646.97</v>
      </c>
      <c r="C9" s="8">
        <v>21040.880000000001</v>
      </c>
      <c r="D9" s="8">
        <v>19718.919999999998</v>
      </c>
      <c r="E9" s="8">
        <v>18136.053500000002</v>
      </c>
      <c r="F9" s="8">
        <v>18899.236499999999</v>
      </c>
      <c r="G9" s="8">
        <v>21202.735499999999</v>
      </c>
      <c r="H9" s="8">
        <v>22076.35</v>
      </c>
      <c r="I9" s="8">
        <v>21618.27</v>
      </c>
      <c r="J9" s="8">
        <v>19418.101500000001</v>
      </c>
      <c r="K9" s="8">
        <v>18274.472000000002</v>
      </c>
      <c r="L9" s="8">
        <v>19766.5</v>
      </c>
      <c r="M9" s="8">
        <v>21832.695</v>
      </c>
      <c r="N9" s="10">
        <f t="shared" si="0"/>
        <v>20303.892256164381</v>
      </c>
      <c r="P9" s="9">
        <f t="shared" si="13"/>
        <v>0.99609677875650759</v>
      </c>
      <c r="Q9" s="9">
        <f t="shared" si="1"/>
        <v>0.99662299139605515</v>
      </c>
      <c r="R9" s="9">
        <f t="shared" si="2"/>
        <v>0.99768960480018198</v>
      </c>
      <c r="S9" s="9">
        <f t="shared" si="3"/>
        <v>0.9992089875960769</v>
      </c>
      <c r="T9" s="9">
        <f t="shared" si="4"/>
        <v>1.0001793621607007</v>
      </c>
      <c r="U9" s="9">
        <f t="shared" si="5"/>
        <v>1.0016907681505001</v>
      </c>
      <c r="V9" s="9">
        <f t="shared" si="6"/>
        <v>1.0050021692151718</v>
      </c>
      <c r="W9" s="9">
        <f t="shared" si="7"/>
        <v>1.0026443730962957</v>
      </c>
      <c r="X9" s="9">
        <f t="shared" si="8"/>
        <v>0.99979822902357895</v>
      </c>
      <c r="Y9" s="9">
        <f t="shared" si="9"/>
        <v>0.99835983451146304</v>
      </c>
      <c r="Z9" s="9">
        <f t="shared" si="10"/>
        <v>0.99667212908105385</v>
      </c>
      <c r="AA9" s="9">
        <f t="shared" si="11"/>
        <v>0.99586541082998348</v>
      </c>
    </row>
    <row r="10" spans="1:27" x14ac:dyDescent="0.2">
      <c r="A10" s="7">
        <f t="shared" si="12"/>
        <v>2025</v>
      </c>
      <c r="B10" s="8">
        <v>21625.763999999999</v>
      </c>
      <c r="C10" s="8">
        <v>21023.056</v>
      </c>
      <c r="D10" s="8">
        <v>19707.504000000001</v>
      </c>
      <c r="E10" s="8">
        <v>18132.464199999999</v>
      </c>
      <c r="F10" s="8">
        <v>18900.0838</v>
      </c>
      <c r="G10" s="8">
        <v>21211.6826</v>
      </c>
      <c r="H10" s="8">
        <v>22103.82</v>
      </c>
      <c r="I10" s="8">
        <v>21632.524000000001</v>
      </c>
      <c r="J10" s="8">
        <v>19417.121800000001</v>
      </c>
      <c r="K10" s="8">
        <v>18266.966400000001</v>
      </c>
      <c r="L10" s="8">
        <v>19750</v>
      </c>
      <c r="M10" s="8">
        <v>21810.034</v>
      </c>
      <c r="N10" s="10">
        <f t="shared" si="0"/>
        <v>20299.811529315069</v>
      </c>
      <c r="P10" s="9">
        <f t="shared" si="13"/>
        <v>0.99512097344563444</v>
      </c>
      <c r="Q10" s="9">
        <f t="shared" si="1"/>
        <v>0.99577873924506888</v>
      </c>
      <c r="R10" s="9">
        <f t="shared" si="2"/>
        <v>0.99711200600022754</v>
      </c>
      <c r="S10" s="9">
        <f t="shared" si="3"/>
        <v>0.99901123449509588</v>
      </c>
      <c r="T10" s="9">
        <f t="shared" si="4"/>
        <v>1.0002242027008759</v>
      </c>
      <c r="U10" s="9">
        <f t="shared" si="5"/>
        <v>1.002113460188125</v>
      </c>
      <c r="V10" s="9">
        <f t="shared" si="6"/>
        <v>1.006252711518965</v>
      </c>
      <c r="W10" s="9">
        <f t="shared" si="7"/>
        <v>1.0033054663703698</v>
      </c>
      <c r="X10" s="9">
        <f t="shared" si="8"/>
        <v>0.9997477862794738</v>
      </c>
      <c r="Y10" s="9">
        <f t="shared" si="9"/>
        <v>0.99794979313932874</v>
      </c>
      <c r="Z10" s="9">
        <f t="shared" si="10"/>
        <v>0.99584016135131725</v>
      </c>
      <c r="AA10" s="9">
        <f t="shared" si="11"/>
        <v>0.99483176353747937</v>
      </c>
    </row>
    <row r="11" spans="1:27" x14ac:dyDescent="0.2">
      <c r="A11" s="7">
        <f t="shared" si="12"/>
        <v>2026</v>
      </c>
      <c r="B11" s="8">
        <v>21604.558000000001</v>
      </c>
      <c r="C11" s="8">
        <v>21005.232</v>
      </c>
      <c r="D11" s="8">
        <v>19696.088</v>
      </c>
      <c r="E11" s="8">
        <v>18128.874899999999</v>
      </c>
      <c r="F11" s="8">
        <v>18900.931100000002</v>
      </c>
      <c r="G11" s="8">
        <v>21220.629700000001</v>
      </c>
      <c r="H11" s="8">
        <v>22131.29</v>
      </c>
      <c r="I11" s="8">
        <v>21646.777999999998</v>
      </c>
      <c r="J11" s="8">
        <v>19416.142100000001</v>
      </c>
      <c r="K11" s="8">
        <v>18259.460800000001</v>
      </c>
      <c r="L11" s="8">
        <v>19733.5</v>
      </c>
      <c r="M11" s="8">
        <v>21787.373</v>
      </c>
      <c r="N11" s="10">
        <f t="shared" si="0"/>
        <v>20295.730802465754</v>
      </c>
      <c r="P11" s="9">
        <f t="shared" si="13"/>
        <v>0.99414516813476139</v>
      </c>
      <c r="Q11" s="9">
        <f t="shared" si="1"/>
        <v>0.99493448709408261</v>
      </c>
      <c r="R11" s="9">
        <f t="shared" si="2"/>
        <v>0.99653440720027298</v>
      </c>
      <c r="S11" s="9">
        <f t="shared" si="3"/>
        <v>0.99881348139411519</v>
      </c>
      <c r="T11" s="9">
        <f t="shared" si="4"/>
        <v>1.0002690432410513</v>
      </c>
      <c r="U11" s="9">
        <f t="shared" si="5"/>
        <v>1.0025361522257501</v>
      </c>
      <c r="V11" s="9">
        <f t="shared" si="6"/>
        <v>1.007503253822758</v>
      </c>
      <c r="W11" s="9">
        <f t="shared" si="7"/>
        <v>1.0039665596444436</v>
      </c>
      <c r="X11" s="9">
        <f t="shared" si="8"/>
        <v>0.99969734353536854</v>
      </c>
      <c r="Y11" s="9">
        <f t="shared" si="9"/>
        <v>0.99753975176719445</v>
      </c>
      <c r="Z11" s="9">
        <f t="shared" si="10"/>
        <v>0.99500819362158077</v>
      </c>
      <c r="AA11" s="9">
        <f t="shared" si="11"/>
        <v>0.99379811624497527</v>
      </c>
    </row>
    <row r="12" spans="1:27" x14ac:dyDescent="0.2">
      <c r="A12" s="7">
        <f t="shared" si="12"/>
        <v>2027</v>
      </c>
      <c r="B12" s="8">
        <v>21583.351999999999</v>
      </c>
      <c r="C12" s="8">
        <v>20987.407999999999</v>
      </c>
      <c r="D12" s="8">
        <v>19684.671999999999</v>
      </c>
      <c r="E12" s="8">
        <v>18125.285599999999</v>
      </c>
      <c r="F12" s="8">
        <v>18901.778399999999</v>
      </c>
      <c r="G12" s="8">
        <v>21229.576799999999</v>
      </c>
      <c r="H12" s="8">
        <v>22158.76</v>
      </c>
      <c r="I12" s="8">
        <v>21661.031999999999</v>
      </c>
      <c r="J12" s="8">
        <v>19415.162400000001</v>
      </c>
      <c r="K12" s="8">
        <v>18251.9552</v>
      </c>
      <c r="L12" s="8">
        <v>19717</v>
      </c>
      <c r="M12" s="8">
        <v>21764.712</v>
      </c>
      <c r="N12" s="10">
        <f t="shared" si="0"/>
        <v>20291.650075616439</v>
      </c>
      <c r="P12" s="9">
        <f t="shared" si="13"/>
        <v>0.99316936282388824</v>
      </c>
      <c r="Q12" s="9">
        <f t="shared" si="1"/>
        <v>0.99409023494309634</v>
      </c>
      <c r="R12" s="9">
        <f t="shared" si="2"/>
        <v>0.99595680840031842</v>
      </c>
      <c r="S12" s="9">
        <f t="shared" si="3"/>
        <v>0.99861572829313439</v>
      </c>
      <c r="T12" s="9">
        <f t="shared" si="4"/>
        <v>1.0003138837812262</v>
      </c>
      <c r="U12" s="9">
        <f t="shared" si="5"/>
        <v>1.002958844263375</v>
      </c>
      <c r="V12" s="9">
        <f t="shared" si="6"/>
        <v>1.0087537961265509</v>
      </c>
      <c r="W12" s="9">
        <f t="shared" si="7"/>
        <v>1.0046276529185176</v>
      </c>
      <c r="X12" s="9">
        <f t="shared" si="8"/>
        <v>0.99964690079126328</v>
      </c>
      <c r="Y12" s="9">
        <f t="shared" si="9"/>
        <v>0.99712971039506015</v>
      </c>
      <c r="Z12" s="9">
        <f t="shared" si="10"/>
        <v>0.99417622589184418</v>
      </c>
      <c r="AA12" s="9">
        <f t="shared" si="11"/>
        <v>0.99276446895247117</v>
      </c>
    </row>
    <row r="13" spans="1:27" x14ac:dyDescent="0.2">
      <c r="A13" s="7">
        <f t="shared" si="12"/>
        <v>2028</v>
      </c>
      <c r="B13" s="8">
        <v>21562.146000000001</v>
      </c>
      <c r="C13" s="8">
        <v>20969.583999999999</v>
      </c>
      <c r="D13" s="8">
        <v>19673.256000000001</v>
      </c>
      <c r="E13" s="8">
        <v>18121.6963</v>
      </c>
      <c r="F13" s="8">
        <v>18902.625700000001</v>
      </c>
      <c r="G13" s="8">
        <v>21238.5239</v>
      </c>
      <c r="H13" s="8">
        <v>22186.23</v>
      </c>
      <c r="I13" s="8">
        <v>21675.286</v>
      </c>
      <c r="J13" s="8">
        <v>19414.182700000001</v>
      </c>
      <c r="K13" s="8">
        <v>18244.4496</v>
      </c>
      <c r="L13" s="8">
        <v>19700.5</v>
      </c>
      <c r="M13" s="8">
        <v>21742.050999999999</v>
      </c>
      <c r="N13" s="10">
        <f t="shared" si="0"/>
        <v>20287.569348767123</v>
      </c>
      <c r="P13" s="9">
        <f t="shared" si="13"/>
        <v>0.99219355751301519</v>
      </c>
      <c r="Q13" s="9">
        <f t="shared" si="1"/>
        <v>0.99324598279211007</v>
      </c>
      <c r="R13" s="9">
        <f t="shared" si="2"/>
        <v>0.99537920960036408</v>
      </c>
      <c r="S13" s="9">
        <f t="shared" si="3"/>
        <v>0.99841797519215358</v>
      </c>
      <c r="T13" s="9">
        <f t="shared" si="4"/>
        <v>1.0003587243214016</v>
      </c>
      <c r="U13" s="9">
        <f t="shared" si="5"/>
        <v>1.0033815363010001</v>
      </c>
      <c r="V13" s="9">
        <f t="shared" si="6"/>
        <v>1.0100043384303441</v>
      </c>
      <c r="W13" s="9">
        <f t="shared" si="7"/>
        <v>1.0052887461925915</v>
      </c>
      <c r="X13" s="9">
        <f t="shared" si="8"/>
        <v>0.99959645804715802</v>
      </c>
      <c r="Y13" s="9">
        <f t="shared" si="9"/>
        <v>0.99671966902292586</v>
      </c>
      <c r="Z13" s="9">
        <f t="shared" si="10"/>
        <v>0.9933442581621077</v>
      </c>
      <c r="AA13" s="9">
        <f t="shared" si="11"/>
        <v>0.99173082165996707</v>
      </c>
    </row>
    <row r="14" spans="1:27" x14ac:dyDescent="0.2">
      <c r="A14" s="7">
        <f t="shared" si="12"/>
        <v>2029</v>
      </c>
      <c r="B14" s="8">
        <v>21540.94</v>
      </c>
      <c r="C14" s="8">
        <v>20951.759999999998</v>
      </c>
      <c r="D14" s="8">
        <v>19661.84</v>
      </c>
      <c r="E14" s="8">
        <v>18118.107</v>
      </c>
      <c r="F14" s="8">
        <v>18903.473000000002</v>
      </c>
      <c r="G14" s="8">
        <v>21247.471000000001</v>
      </c>
      <c r="H14" s="8">
        <v>22213.7</v>
      </c>
      <c r="I14" s="8">
        <v>21689.54</v>
      </c>
      <c r="J14" s="8">
        <v>19413.203000000001</v>
      </c>
      <c r="K14" s="8">
        <v>18236.944</v>
      </c>
      <c r="L14" s="8">
        <v>19684</v>
      </c>
      <c r="M14" s="8">
        <v>21719.39</v>
      </c>
      <c r="N14" s="10">
        <f t="shared" si="0"/>
        <v>20283.488621917804</v>
      </c>
      <c r="P14" s="9">
        <f t="shared" si="13"/>
        <v>0.99121775220214203</v>
      </c>
      <c r="Q14" s="9">
        <f t="shared" si="1"/>
        <v>0.9924017306411238</v>
      </c>
      <c r="R14" s="9">
        <f t="shared" si="2"/>
        <v>0.99480161080040952</v>
      </c>
      <c r="S14" s="9">
        <f t="shared" si="3"/>
        <v>0.99822022209117278</v>
      </c>
      <c r="T14" s="9">
        <f t="shared" si="4"/>
        <v>1.0004035648615768</v>
      </c>
      <c r="U14" s="9">
        <f t="shared" si="5"/>
        <v>1.0038042283386253</v>
      </c>
      <c r="V14" s="9">
        <f t="shared" si="6"/>
        <v>1.0112548807341371</v>
      </c>
      <c r="W14" s="9">
        <f t="shared" si="7"/>
        <v>1.0059498394666655</v>
      </c>
      <c r="X14" s="9">
        <f t="shared" si="8"/>
        <v>0.99954601530305276</v>
      </c>
      <c r="Y14" s="9">
        <f t="shared" si="9"/>
        <v>0.99630962765079156</v>
      </c>
      <c r="Z14" s="9">
        <f t="shared" si="10"/>
        <v>0.9925122904323711</v>
      </c>
      <c r="AA14" s="9">
        <f t="shared" si="11"/>
        <v>0.99069717436746285</v>
      </c>
    </row>
    <row r="15" spans="1:27" x14ac:dyDescent="0.2">
      <c r="A15" s="7">
        <f t="shared" si="12"/>
        <v>2030</v>
      </c>
      <c r="B15" s="8">
        <v>21519.734</v>
      </c>
      <c r="C15" s="8">
        <v>20933.936000000002</v>
      </c>
      <c r="D15" s="8">
        <v>19650.423999999999</v>
      </c>
      <c r="E15" s="8">
        <v>18114.5177</v>
      </c>
      <c r="F15" s="8">
        <v>18904.320299999999</v>
      </c>
      <c r="G15" s="8">
        <v>21256.418099999999</v>
      </c>
      <c r="H15" s="8">
        <v>22241.17</v>
      </c>
      <c r="I15" s="8">
        <v>21703.794000000002</v>
      </c>
      <c r="J15" s="8">
        <v>19412.223300000001</v>
      </c>
      <c r="K15" s="8">
        <v>18229.438399999999</v>
      </c>
      <c r="L15" s="8">
        <v>19667.5</v>
      </c>
      <c r="M15" s="8">
        <v>21696.728999999999</v>
      </c>
      <c r="N15" s="10">
        <f t="shared" si="0"/>
        <v>20279.407895068493</v>
      </c>
      <c r="P15" s="9">
        <f t="shared" si="13"/>
        <v>0.99024194689126899</v>
      </c>
      <c r="Q15" s="9">
        <f t="shared" si="1"/>
        <v>0.99155747849013776</v>
      </c>
      <c r="R15" s="9">
        <f t="shared" si="2"/>
        <v>0.99422401200045496</v>
      </c>
      <c r="S15" s="9">
        <f t="shared" si="3"/>
        <v>0.99802246899019209</v>
      </c>
      <c r="T15" s="9">
        <f t="shared" si="4"/>
        <v>1.000448405401752</v>
      </c>
      <c r="U15" s="9">
        <f t="shared" si="5"/>
        <v>1.0042269203762502</v>
      </c>
      <c r="V15" s="9">
        <f t="shared" si="6"/>
        <v>1.01250542303793</v>
      </c>
      <c r="W15" s="9">
        <f t="shared" si="7"/>
        <v>1.0066109327407395</v>
      </c>
      <c r="X15" s="9">
        <f t="shared" si="8"/>
        <v>0.9994955725589475</v>
      </c>
      <c r="Y15" s="9">
        <f t="shared" si="9"/>
        <v>0.99589958627865727</v>
      </c>
      <c r="Z15" s="9">
        <f t="shared" si="10"/>
        <v>0.99168032270263451</v>
      </c>
      <c r="AA15" s="9">
        <f t="shared" si="11"/>
        <v>0.98966352707495875</v>
      </c>
    </row>
    <row r="16" spans="1:27" x14ac:dyDescent="0.2">
      <c r="A16" s="7">
        <f t="shared" si="12"/>
        <v>2031</v>
      </c>
      <c r="B16" s="8">
        <v>21498.527999999998</v>
      </c>
      <c r="C16" s="8">
        <v>20916.112000000001</v>
      </c>
      <c r="D16" s="8">
        <v>19639.008000000002</v>
      </c>
      <c r="E16" s="8">
        <v>18110.928400000001</v>
      </c>
      <c r="F16" s="8">
        <v>18905.167600000001</v>
      </c>
      <c r="G16" s="8">
        <v>21265.3652</v>
      </c>
      <c r="H16" s="8">
        <v>22268.639999999999</v>
      </c>
      <c r="I16" s="8">
        <v>21718.047999999999</v>
      </c>
      <c r="J16" s="8">
        <v>19411.243600000002</v>
      </c>
      <c r="K16" s="8">
        <v>18221.932799999999</v>
      </c>
      <c r="L16" s="8">
        <v>19651</v>
      </c>
      <c r="M16" s="8">
        <v>21674.067999999999</v>
      </c>
      <c r="N16" s="10">
        <f t="shared" si="0"/>
        <v>20275.327168219177</v>
      </c>
      <c r="P16" s="9">
        <f t="shared" si="13"/>
        <v>0.98926614158039583</v>
      </c>
      <c r="Q16" s="9">
        <f t="shared" si="1"/>
        <v>0.99071322633915149</v>
      </c>
      <c r="R16" s="9">
        <f t="shared" si="2"/>
        <v>0.99364641320050062</v>
      </c>
      <c r="S16" s="9">
        <f t="shared" si="3"/>
        <v>0.99782471588921129</v>
      </c>
      <c r="T16" s="9">
        <f t="shared" si="4"/>
        <v>1.0004932459419271</v>
      </c>
      <c r="U16" s="9">
        <f t="shared" si="5"/>
        <v>1.0046496124138751</v>
      </c>
      <c r="V16" s="9">
        <f t="shared" si="6"/>
        <v>1.013755965341723</v>
      </c>
      <c r="W16" s="9">
        <f t="shared" si="7"/>
        <v>1.0072720260148134</v>
      </c>
      <c r="X16" s="9">
        <f t="shared" si="8"/>
        <v>0.99944512981484224</v>
      </c>
      <c r="Y16" s="9">
        <f t="shared" si="9"/>
        <v>0.99548954490652297</v>
      </c>
      <c r="Z16" s="9">
        <f t="shared" si="10"/>
        <v>0.99084835497289803</v>
      </c>
      <c r="AA16" s="9">
        <f t="shared" si="11"/>
        <v>0.98862987978245465</v>
      </c>
    </row>
    <row r="17" spans="1:27" x14ac:dyDescent="0.2">
      <c r="A17" s="7">
        <f t="shared" si="12"/>
        <v>2032</v>
      </c>
      <c r="B17" s="8">
        <v>21477.322</v>
      </c>
      <c r="C17" s="8">
        <v>20898.288</v>
      </c>
      <c r="D17" s="8">
        <v>19627.592000000001</v>
      </c>
      <c r="E17" s="8">
        <v>18107.339100000001</v>
      </c>
      <c r="F17" s="8">
        <v>18906.014899999998</v>
      </c>
      <c r="G17" s="8">
        <v>21274.312300000001</v>
      </c>
      <c r="H17" s="8">
        <v>22296.11</v>
      </c>
      <c r="I17" s="8">
        <v>21732.302</v>
      </c>
      <c r="J17" s="8">
        <v>19410.263900000002</v>
      </c>
      <c r="K17" s="8">
        <v>18214.427199999998</v>
      </c>
      <c r="L17" s="8">
        <v>19634.5</v>
      </c>
      <c r="M17" s="8">
        <v>21651.406999999999</v>
      </c>
      <c r="N17" s="10">
        <f t="shared" si="0"/>
        <v>20271.246441369862</v>
      </c>
      <c r="P17" s="9">
        <f t="shared" si="13"/>
        <v>0.98829033626952278</v>
      </c>
      <c r="Q17" s="9">
        <f t="shared" si="1"/>
        <v>0.98986897418816522</v>
      </c>
      <c r="R17" s="9">
        <f t="shared" si="2"/>
        <v>0.99306881440054606</v>
      </c>
      <c r="S17" s="9">
        <f t="shared" si="3"/>
        <v>0.99762696278823049</v>
      </c>
      <c r="T17" s="9">
        <f t="shared" si="4"/>
        <v>1.0005380864821021</v>
      </c>
      <c r="U17" s="9">
        <f t="shared" si="5"/>
        <v>1.0050723044515002</v>
      </c>
      <c r="V17" s="9">
        <f t="shared" si="6"/>
        <v>1.0150065076455161</v>
      </c>
      <c r="W17" s="9">
        <f t="shared" si="7"/>
        <v>1.0079331192888874</v>
      </c>
      <c r="X17" s="9">
        <f t="shared" si="8"/>
        <v>0.99939468707073698</v>
      </c>
      <c r="Y17" s="9">
        <f t="shared" si="9"/>
        <v>0.99507950353438868</v>
      </c>
      <c r="Z17" s="9">
        <f t="shared" si="10"/>
        <v>0.99001638724316143</v>
      </c>
      <c r="AA17" s="9">
        <f t="shared" si="11"/>
        <v>0.98759623248995054</v>
      </c>
    </row>
    <row r="18" spans="1:27" x14ac:dyDescent="0.2">
      <c r="A18" s="7">
        <f t="shared" si="12"/>
        <v>2033</v>
      </c>
      <c r="B18" s="8">
        <v>21456.116000000002</v>
      </c>
      <c r="C18" s="8">
        <v>20880.464</v>
      </c>
      <c r="D18" s="8">
        <v>19616.175999999999</v>
      </c>
      <c r="E18" s="8">
        <v>18103.749800000001</v>
      </c>
      <c r="F18" s="8">
        <v>18906.8622</v>
      </c>
      <c r="G18" s="8">
        <v>21283.259399999999</v>
      </c>
      <c r="H18" s="8">
        <v>22323.58</v>
      </c>
      <c r="I18" s="8">
        <v>21746.556</v>
      </c>
      <c r="J18" s="8">
        <v>19409.284199999998</v>
      </c>
      <c r="K18" s="8">
        <v>18206.921600000001</v>
      </c>
      <c r="L18" s="8">
        <v>19618</v>
      </c>
      <c r="M18" s="8">
        <v>21628.745999999999</v>
      </c>
      <c r="N18" s="10">
        <f t="shared" si="0"/>
        <v>20267.165714520546</v>
      </c>
      <c r="P18" s="9">
        <f t="shared" si="13"/>
        <v>0.98731453095864985</v>
      </c>
      <c r="Q18" s="9">
        <f t="shared" si="1"/>
        <v>0.98902472203717895</v>
      </c>
      <c r="R18" s="9">
        <f t="shared" si="2"/>
        <v>0.9924912156005915</v>
      </c>
      <c r="S18" s="9">
        <f t="shared" si="3"/>
        <v>0.99742920968724968</v>
      </c>
      <c r="T18" s="9">
        <f t="shared" si="4"/>
        <v>1.0005829270222775</v>
      </c>
      <c r="U18" s="9">
        <f t="shared" si="5"/>
        <v>1.0054949964891251</v>
      </c>
      <c r="V18" s="9">
        <f t="shared" si="6"/>
        <v>1.0162570499493091</v>
      </c>
      <c r="W18" s="9">
        <f t="shared" si="7"/>
        <v>1.0085942125629612</v>
      </c>
      <c r="X18" s="9">
        <f t="shared" si="8"/>
        <v>0.9993442443266316</v>
      </c>
      <c r="Y18" s="9">
        <f t="shared" si="9"/>
        <v>0.9946694621622546</v>
      </c>
      <c r="Z18" s="9">
        <f t="shared" si="10"/>
        <v>0.98918441951342495</v>
      </c>
      <c r="AA18" s="9">
        <f t="shared" si="11"/>
        <v>0.98656258519744644</v>
      </c>
    </row>
    <row r="19" spans="1:27" x14ac:dyDescent="0.2">
      <c r="A19" s="7">
        <f t="shared" si="12"/>
        <v>2034</v>
      </c>
      <c r="B19" s="8">
        <v>21434.91</v>
      </c>
      <c r="C19" s="8">
        <v>20862.64</v>
      </c>
      <c r="D19" s="8">
        <v>19604.759999999998</v>
      </c>
      <c r="E19" s="8">
        <v>18100.160500000002</v>
      </c>
      <c r="F19" s="8">
        <v>18907.709500000001</v>
      </c>
      <c r="G19" s="8">
        <v>21292.2065</v>
      </c>
      <c r="H19" s="8">
        <v>22351.05</v>
      </c>
      <c r="I19" s="8">
        <v>21760.81</v>
      </c>
      <c r="J19" s="8">
        <v>19408.304499999998</v>
      </c>
      <c r="K19" s="8">
        <v>18199.416000000001</v>
      </c>
      <c r="L19" s="8">
        <v>19601.5</v>
      </c>
      <c r="M19" s="8">
        <v>21606.084999999999</v>
      </c>
      <c r="N19" s="10">
        <f t="shared" si="0"/>
        <v>20263.084987671231</v>
      </c>
      <c r="P19" s="9">
        <f t="shared" si="13"/>
        <v>0.98633872564777658</v>
      </c>
      <c r="Q19" s="9">
        <f t="shared" si="1"/>
        <v>0.98818046988619268</v>
      </c>
      <c r="R19" s="9">
        <f t="shared" si="2"/>
        <v>0.99191361680063694</v>
      </c>
      <c r="S19" s="9">
        <f t="shared" si="3"/>
        <v>0.99723145658626899</v>
      </c>
      <c r="T19" s="9">
        <f t="shared" si="4"/>
        <v>1.0006277675624526</v>
      </c>
      <c r="U19" s="9">
        <f t="shared" si="5"/>
        <v>1.0059176885267502</v>
      </c>
      <c r="V19" s="9">
        <f t="shared" si="6"/>
        <v>1.0175075922531021</v>
      </c>
      <c r="W19" s="9">
        <f t="shared" si="7"/>
        <v>1.0092553058370353</v>
      </c>
      <c r="X19" s="9">
        <f t="shared" si="8"/>
        <v>0.99929380158252634</v>
      </c>
      <c r="Y19" s="9">
        <f t="shared" si="9"/>
        <v>0.99425942079012031</v>
      </c>
      <c r="Z19" s="9">
        <f t="shared" si="10"/>
        <v>0.98835245178368836</v>
      </c>
      <c r="AA19" s="9">
        <f t="shared" si="11"/>
        <v>0.98552893790494223</v>
      </c>
    </row>
    <row r="20" spans="1:27" x14ac:dyDescent="0.2">
      <c r="A20" s="7">
        <f t="shared" si="12"/>
        <v>2035</v>
      </c>
      <c r="B20" s="8">
        <v>21413.704000000002</v>
      </c>
      <c r="C20" s="8">
        <v>20844.815999999999</v>
      </c>
      <c r="D20" s="8">
        <v>19593.344000000001</v>
      </c>
      <c r="E20" s="8">
        <v>18096.571199999998</v>
      </c>
      <c r="F20" s="8">
        <v>18908.556799999998</v>
      </c>
      <c r="G20" s="8">
        <v>21301.153600000001</v>
      </c>
      <c r="H20" s="8">
        <v>22378.52</v>
      </c>
      <c r="I20" s="8">
        <v>21775.063999999998</v>
      </c>
      <c r="J20" s="8">
        <v>19407.324799999999</v>
      </c>
      <c r="K20" s="8">
        <v>18191.910400000001</v>
      </c>
      <c r="L20" s="8">
        <v>19585</v>
      </c>
      <c r="M20" s="8">
        <v>21583.423999999999</v>
      </c>
      <c r="N20" s="10">
        <f t="shared" si="0"/>
        <v>20259.004260821919</v>
      </c>
      <c r="P20" s="9">
        <f t="shared" si="13"/>
        <v>0.98536292033690365</v>
      </c>
      <c r="Q20" s="9">
        <f t="shared" si="1"/>
        <v>0.98733621773520641</v>
      </c>
      <c r="R20" s="9">
        <f t="shared" si="2"/>
        <v>0.9913360180006825</v>
      </c>
      <c r="S20" s="9">
        <f t="shared" si="3"/>
        <v>0.99703370348528797</v>
      </c>
      <c r="T20" s="9">
        <f t="shared" si="4"/>
        <v>1.0006726081026278</v>
      </c>
      <c r="U20" s="9">
        <f t="shared" si="5"/>
        <v>1.0063403805643754</v>
      </c>
      <c r="V20" s="9">
        <f t="shared" si="6"/>
        <v>1.018758134556895</v>
      </c>
      <c r="W20" s="9">
        <f t="shared" si="7"/>
        <v>1.0099163991111091</v>
      </c>
      <c r="X20" s="9">
        <f t="shared" si="8"/>
        <v>0.99924335883842108</v>
      </c>
      <c r="Y20" s="9">
        <f t="shared" si="9"/>
        <v>0.99384937941798601</v>
      </c>
      <c r="Z20" s="9">
        <f t="shared" si="10"/>
        <v>0.98752048405395187</v>
      </c>
      <c r="AA20" s="9">
        <f t="shared" si="11"/>
        <v>0.98449529061243812</v>
      </c>
    </row>
    <row r="21" spans="1:27" x14ac:dyDescent="0.2">
      <c r="A21" s="7">
        <f t="shared" si="12"/>
        <v>2036</v>
      </c>
      <c r="B21" s="8">
        <v>21392.498</v>
      </c>
      <c r="C21" s="8">
        <v>20826.991999999998</v>
      </c>
      <c r="D21" s="8">
        <v>19581.928</v>
      </c>
      <c r="E21" s="8">
        <v>18092.981899999999</v>
      </c>
      <c r="F21" s="8">
        <v>18909.4041</v>
      </c>
      <c r="G21" s="8">
        <v>21310.100699999999</v>
      </c>
      <c r="H21" s="8">
        <v>22405.99</v>
      </c>
      <c r="I21" s="8">
        <v>21789.317999999999</v>
      </c>
      <c r="J21" s="8">
        <v>19406.345099999999</v>
      </c>
      <c r="K21" s="8">
        <v>18184.4048</v>
      </c>
      <c r="L21" s="8">
        <v>19568.5</v>
      </c>
      <c r="M21" s="8">
        <v>21560.762999999999</v>
      </c>
      <c r="N21" s="10">
        <f t="shared" si="0"/>
        <v>20254.923533972604</v>
      </c>
      <c r="P21" s="9">
        <f t="shared" si="13"/>
        <v>0.98438711502603038</v>
      </c>
      <c r="Q21" s="9">
        <f t="shared" si="1"/>
        <v>0.98649196558422014</v>
      </c>
      <c r="R21" s="9">
        <f t="shared" si="2"/>
        <v>0.99075841920072794</v>
      </c>
      <c r="S21" s="9">
        <f t="shared" si="3"/>
        <v>0.99683595038430717</v>
      </c>
      <c r="T21" s="9">
        <f t="shared" si="4"/>
        <v>1.000717448642803</v>
      </c>
      <c r="U21" s="9">
        <f t="shared" si="5"/>
        <v>1.0067630726020003</v>
      </c>
      <c r="V21" s="9">
        <f t="shared" si="6"/>
        <v>1.0200086768606882</v>
      </c>
      <c r="W21" s="9">
        <f t="shared" si="7"/>
        <v>1.0105774923851831</v>
      </c>
      <c r="X21" s="9">
        <f t="shared" si="8"/>
        <v>0.99919291609431582</v>
      </c>
      <c r="Y21" s="9">
        <f t="shared" si="9"/>
        <v>0.99343933804585172</v>
      </c>
      <c r="Z21" s="9">
        <f t="shared" si="10"/>
        <v>0.98668851632421528</v>
      </c>
      <c r="AA21" s="9">
        <f t="shared" si="11"/>
        <v>0.98346164331993402</v>
      </c>
    </row>
    <row r="22" spans="1:27" x14ac:dyDescent="0.2">
      <c r="A22" s="7">
        <f t="shared" si="12"/>
        <v>2037</v>
      </c>
      <c r="B22" s="8">
        <v>21371.292000000001</v>
      </c>
      <c r="C22" s="8">
        <v>20809.168000000001</v>
      </c>
      <c r="D22" s="8">
        <v>19570.511999999999</v>
      </c>
      <c r="E22" s="8">
        <v>18089.392599999999</v>
      </c>
      <c r="F22" s="8">
        <v>18910.251400000001</v>
      </c>
      <c r="G22" s="8">
        <v>21319.0478</v>
      </c>
      <c r="H22" s="8">
        <v>22433.46</v>
      </c>
      <c r="I22" s="8">
        <v>21803.572</v>
      </c>
      <c r="J22" s="8">
        <v>19405.365399999999</v>
      </c>
      <c r="K22" s="8">
        <v>18176.8992</v>
      </c>
      <c r="L22" s="8">
        <v>19552</v>
      </c>
      <c r="M22" s="8">
        <v>21538.101999999999</v>
      </c>
      <c r="N22" s="10">
        <f t="shared" si="0"/>
        <v>20250.842807123288</v>
      </c>
      <c r="P22" s="9">
        <f t="shared" si="13"/>
        <v>0.98341130971515744</v>
      </c>
      <c r="Q22" s="9">
        <f t="shared" si="1"/>
        <v>0.9856477134332341</v>
      </c>
      <c r="R22" s="9">
        <f t="shared" si="2"/>
        <v>0.99018082040077338</v>
      </c>
      <c r="S22" s="9">
        <f t="shared" si="3"/>
        <v>0.99663819728332648</v>
      </c>
      <c r="T22" s="9">
        <f t="shared" si="4"/>
        <v>1.0007622891829784</v>
      </c>
      <c r="U22" s="9">
        <f t="shared" si="5"/>
        <v>1.0071857646396254</v>
      </c>
      <c r="V22" s="9">
        <f t="shared" si="6"/>
        <v>1.0212592191644811</v>
      </c>
      <c r="W22" s="9">
        <f t="shared" si="7"/>
        <v>1.0112385856592572</v>
      </c>
      <c r="X22" s="9">
        <f t="shared" si="8"/>
        <v>0.99914247335021056</v>
      </c>
      <c r="Y22" s="9">
        <f t="shared" si="9"/>
        <v>0.99302929667371753</v>
      </c>
      <c r="Z22" s="9">
        <f t="shared" si="10"/>
        <v>0.9858565485944788</v>
      </c>
      <c r="AA22" s="9">
        <f t="shared" si="11"/>
        <v>0.98242799602742992</v>
      </c>
    </row>
    <row r="23" spans="1:27" x14ac:dyDescent="0.2">
      <c r="A23" s="7">
        <f t="shared" si="12"/>
        <v>2038</v>
      </c>
      <c r="B23" s="8">
        <v>21350.085999999999</v>
      </c>
      <c r="C23" s="8">
        <v>20791.344000000001</v>
      </c>
      <c r="D23" s="8">
        <v>19559.096000000001</v>
      </c>
      <c r="E23" s="8">
        <v>18085.8033</v>
      </c>
      <c r="F23" s="8">
        <v>18911.098699999999</v>
      </c>
      <c r="G23" s="8">
        <v>21327.994900000002</v>
      </c>
      <c r="H23" s="8">
        <v>22460.93</v>
      </c>
      <c r="I23" s="8">
        <v>21817.826000000001</v>
      </c>
      <c r="J23" s="8">
        <v>19404.385699999999</v>
      </c>
      <c r="K23" s="8">
        <v>18169.393599999999</v>
      </c>
      <c r="L23" s="8">
        <v>19535.5</v>
      </c>
      <c r="M23" s="8">
        <v>21515.440999999999</v>
      </c>
      <c r="N23" s="10">
        <f t="shared" si="0"/>
        <v>20246.762080273973</v>
      </c>
      <c r="P23" s="9">
        <f t="shared" si="13"/>
        <v>0.98243550440428429</v>
      </c>
      <c r="Q23" s="9">
        <f t="shared" si="1"/>
        <v>0.98480346128224783</v>
      </c>
      <c r="R23" s="9">
        <f t="shared" si="2"/>
        <v>0.98960322160081904</v>
      </c>
      <c r="S23" s="9">
        <f t="shared" si="3"/>
        <v>0.99644044418234567</v>
      </c>
      <c r="T23" s="9">
        <f t="shared" si="4"/>
        <v>1.0008071297231533</v>
      </c>
      <c r="U23" s="9">
        <f t="shared" si="5"/>
        <v>1.0076084566772503</v>
      </c>
      <c r="V23" s="9">
        <f t="shared" si="6"/>
        <v>1.0225097614682741</v>
      </c>
      <c r="W23" s="9">
        <f t="shared" si="7"/>
        <v>1.011899678933331</v>
      </c>
      <c r="X23" s="9">
        <f t="shared" si="8"/>
        <v>0.9990920306061053</v>
      </c>
      <c r="Y23" s="9">
        <f t="shared" si="9"/>
        <v>0.99261925530158324</v>
      </c>
      <c r="Z23" s="9">
        <f t="shared" si="10"/>
        <v>0.98502458086474221</v>
      </c>
      <c r="AA23" s="9">
        <f t="shared" si="11"/>
        <v>0.98139434873492581</v>
      </c>
    </row>
    <row r="24" spans="1:27" x14ac:dyDescent="0.2">
      <c r="A24" s="7">
        <f t="shared" si="12"/>
        <v>2039</v>
      </c>
      <c r="B24" s="8">
        <v>21328.880000000001</v>
      </c>
      <c r="C24" s="8">
        <v>20773.52</v>
      </c>
      <c r="D24" s="8">
        <v>19547.68</v>
      </c>
      <c r="E24" s="8">
        <v>18082.214</v>
      </c>
      <c r="F24" s="8">
        <v>18911.946</v>
      </c>
      <c r="G24" s="8">
        <v>21336.941999999999</v>
      </c>
      <c r="H24" s="8">
        <v>22488.400000000001</v>
      </c>
      <c r="I24" s="8">
        <v>21832.080000000002</v>
      </c>
      <c r="J24" s="8">
        <v>19403.405999999999</v>
      </c>
      <c r="K24" s="8">
        <v>18161.887999999999</v>
      </c>
      <c r="L24" s="8">
        <v>19519</v>
      </c>
      <c r="M24" s="8">
        <v>21492.78</v>
      </c>
      <c r="N24" s="10">
        <f t="shared" si="0"/>
        <v>20242.681353424658</v>
      </c>
      <c r="P24" s="9">
        <f t="shared" si="13"/>
        <v>0.98145969909341124</v>
      </c>
      <c r="Q24" s="9">
        <f t="shared" si="1"/>
        <v>0.98395920913126156</v>
      </c>
      <c r="R24" s="9">
        <f t="shared" si="2"/>
        <v>0.98902562280086448</v>
      </c>
      <c r="S24" s="9">
        <f t="shared" si="3"/>
        <v>0.99624269108136487</v>
      </c>
      <c r="T24" s="9">
        <f t="shared" si="4"/>
        <v>1.0008519702633287</v>
      </c>
      <c r="U24" s="9">
        <f t="shared" si="5"/>
        <v>1.0080311487148752</v>
      </c>
      <c r="V24" s="9">
        <f t="shared" si="6"/>
        <v>1.0237603037720671</v>
      </c>
      <c r="W24" s="9">
        <f t="shared" si="7"/>
        <v>1.012560772207405</v>
      </c>
      <c r="X24" s="9">
        <f t="shared" si="8"/>
        <v>0.99904158786200004</v>
      </c>
      <c r="Y24" s="9">
        <f t="shared" si="9"/>
        <v>0.99220921392944894</v>
      </c>
      <c r="Z24" s="9">
        <f t="shared" si="10"/>
        <v>0.98419261313500572</v>
      </c>
      <c r="AA24" s="9">
        <f t="shared" si="11"/>
        <v>0.9803607014424216</v>
      </c>
    </row>
    <row r="25" spans="1:27" x14ac:dyDescent="0.2">
      <c r="A25" s="7">
        <f t="shared" si="12"/>
        <v>2040</v>
      </c>
      <c r="B25" s="8">
        <v>21307.673999999999</v>
      </c>
      <c r="C25" s="8">
        <v>20755.696</v>
      </c>
      <c r="D25" s="8">
        <v>19536.263999999999</v>
      </c>
      <c r="E25" s="8">
        <v>18078.6247</v>
      </c>
      <c r="F25" s="8">
        <v>18912.793300000001</v>
      </c>
      <c r="G25" s="8">
        <v>21345.8891</v>
      </c>
      <c r="H25" s="8">
        <v>22515.87</v>
      </c>
      <c r="I25" s="8">
        <v>21846.333999999999</v>
      </c>
      <c r="J25" s="8">
        <v>19402.426299999999</v>
      </c>
      <c r="K25" s="8">
        <v>18154.382399999999</v>
      </c>
      <c r="L25" s="8">
        <v>19502.5</v>
      </c>
      <c r="M25" s="8">
        <v>21470.118999999999</v>
      </c>
      <c r="N25" s="10">
        <f t="shared" si="0"/>
        <v>20238.600626575342</v>
      </c>
      <c r="P25" s="9">
        <f t="shared" si="13"/>
        <v>0.98048389378253809</v>
      </c>
      <c r="Q25" s="9">
        <f t="shared" si="1"/>
        <v>0.98311495698027529</v>
      </c>
      <c r="R25" s="9">
        <f t="shared" si="2"/>
        <v>0.98844802400090992</v>
      </c>
      <c r="S25" s="9">
        <f t="shared" si="3"/>
        <v>0.99604493798038407</v>
      </c>
      <c r="T25" s="9">
        <f t="shared" si="4"/>
        <v>1.0008968108035039</v>
      </c>
      <c r="U25" s="9">
        <f t="shared" si="5"/>
        <v>1.0084538407525003</v>
      </c>
      <c r="V25" s="9">
        <f t="shared" si="6"/>
        <v>1.02501084607586</v>
      </c>
      <c r="W25" s="9">
        <f t="shared" si="7"/>
        <v>1.0132218654814789</v>
      </c>
      <c r="X25" s="9">
        <f t="shared" si="8"/>
        <v>0.99899114511789477</v>
      </c>
      <c r="Y25" s="9">
        <f t="shared" si="9"/>
        <v>0.99179917255731465</v>
      </c>
      <c r="Z25" s="9">
        <f t="shared" si="10"/>
        <v>0.98336064540526913</v>
      </c>
      <c r="AA25" s="9">
        <f t="shared" si="11"/>
        <v>0.9793270541499175</v>
      </c>
    </row>
    <row r="26" spans="1:27" x14ac:dyDescent="0.2">
      <c r="A26" s="7">
        <f t="shared" si="12"/>
        <v>2041</v>
      </c>
      <c r="B26" s="8">
        <v>21286.468000000001</v>
      </c>
      <c r="C26" s="8">
        <v>20737.871999999999</v>
      </c>
      <c r="D26" s="8">
        <v>19524.848000000002</v>
      </c>
      <c r="E26" s="8">
        <v>18075.035400000001</v>
      </c>
      <c r="F26" s="8">
        <v>18913.640599999999</v>
      </c>
      <c r="G26" s="8">
        <v>21354.836200000002</v>
      </c>
      <c r="H26" s="8">
        <v>22543.34</v>
      </c>
      <c r="I26" s="8">
        <v>21860.588</v>
      </c>
      <c r="J26" s="8">
        <v>19401.446599999999</v>
      </c>
      <c r="K26" s="8">
        <v>18146.876799999998</v>
      </c>
      <c r="L26" s="8">
        <v>19486</v>
      </c>
      <c r="M26" s="8">
        <v>21447.457999999999</v>
      </c>
      <c r="N26" s="10">
        <f t="shared" si="0"/>
        <v>20234.51989972603</v>
      </c>
      <c r="P26" s="9">
        <f t="shared" si="13"/>
        <v>0.97950808847166504</v>
      </c>
      <c r="Q26" s="9">
        <f t="shared" si="1"/>
        <v>0.98227070482928902</v>
      </c>
      <c r="R26" s="9">
        <f t="shared" si="2"/>
        <v>0.98787042520095558</v>
      </c>
      <c r="S26" s="9">
        <f t="shared" si="3"/>
        <v>0.99584718487940327</v>
      </c>
      <c r="T26" s="9">
        <f t="shared" si="4"/>
        <v>1.0009416513436791</v>
      </c>
      <c r="U26" s="9">
        <f t="shared" si="5"/>
        <v>1.0088765327901255</v>
      </c>
      <c r="V26" s="9">
        <f t="shared" si="6"/>
        <v>1.0262613883796532</v>
      </c>
      <c r="W26" s="9">
        <f t="shared" si="7"/>
        <v>1.0138829587555529</v>
      </c>
      <c r="X26" s="9">
        <f t="shared" si="8"/>
        <v>0.99894070237378951</v>
      </c>
      <c r="Y26" s="9">
        <f t="shared" si="9"/>
        <v>0.99138913118518035</v>
      </c>
      <c r="Z26" s="9">
        <f t="shared" si="10"/>
        <v>0.98252867767553254</v>
      </c>
      <c r="AA26" s="9">
        <f t="shared" si="11"/>
        <v>0.97829340685741339</v>
      </c>
    </row>
    <row r="27" spans="1:27" x14ac:dyDescent="0.2">
      <c r="A27" s="7">
        <f t="shared" si="12"/>
        <v>2042</v>
      </c>
      <c r="B27" s="8">
        <v>21265.261999999999</v>
      </c>
      <c r="C27" s="8">
        <v>20720.047999999999</v>
      </c>
      <c r="D27" s="8">
        <v>19513.432000000001</v>
      </c>
      <c r="E27" s="8">
        <v>18071.446100000001</v>
      </c>
      <c r="F27" s="8">
        <v>18914.4879</v>
      </c>
      <c r="G27" s="8">
        <v>21363.783299999999</v>
      </c>
      <c r="H27" s="8">
        <v>22570.81</v>
      </c>
      <c r="I27" s="8">
        <v>21874.842000000001</v>
      </c>
      <c r="J27" s="8">
        <v>19400.466899999999</v>
      </c>
      <c r="K27" s="8">
        <v>18139.371200000001</v>
      </c>
      <c r="L27" s="8">
        <v>19469.5</v>
      </c>
      <c r="M27" s="8">
        <v>21424.796999999999</v>
      </c>
      <c r="N27" s="10">
        <f t="shared" si="0"/>
        <v>20230.439172876711</v>
      </c>
      <c r="P27" s="9">
        <f t="shared" si="13"/>
        <v>0.97853228316079188</v>
      </c>
      <c r="Q27" s="9">
        <f t="shared" si="1"/>
        <v>0.98142645267830275</v>
      </c>
      <c r="R27" s="9">
        <f t="shared" si="2"/>
        <v>0.98729282640100102</v>
      </c>
      <c r="S27" s="9">
        <f t="shared" si="3"/>
        <v>0.99564943177842258</v>
      </c>
      <c r="T27" s="9">
        <f t="shared" si="4"/>
        <v>1.0009864918838542</v>
      </c>
      <c r="U27" s="9">
        <f t="shared" si="5"/>
        <v>1.0092992248277504</v>
      </c>
      <c r="V27" s="9">
        <f t="shared" si="6"/>
        <v>1.0275119306834462</v>
      </c>
      <c r="W27" s="9">
        <f t="shared" si="7"/>
        <v>1.0145440520296269</v>
      </c>
      <c r="X27" s="9">
        <f t="shared" si="8"/>
        <v>0.99889025962968436</v>
      </c>
      <c r="Y27" s="9">
        <f t="shared" si="9"/>
        <v>0.99097908981304628</v>
      </c>
      <c r="Z27" s="9">
        <f t="shared" si="10"/>
        <v>0.98169670994579605</v>
      </c>
      <c r="AA27" s="9">
        <f t="shared" si="11"/>
        <v>0.97725975956490929</v>
      </c>
    </row>
    <row r="28" spans="1:27" x14ac:dyDescent="0.2">
      <c r="A28" s="7">
        <f t="shared" si="12"/>
        <v>2043</v>
      </c>
      <c r="B28" s="8">
        <v>21244.056</v>
      </c>
      <c r="C28" s="8">
        <v>20702.223999999998</v>
      </c>
      <c r="D28" s="8">
        <v>19502.016</v>
      </c>
      <c r="E28" s="8">
        <v>18067.856800000001</v>
      </c>
      <c r="F28" s="8">
        <v>18915.335200000001</v>
      </c>
      <c r="G28" s="8">
        <v>21372.7304</v>
      </c>
      <c r="H28" s="8">
        <v>22598.28</v>
      </c>
      <c r="I28" s="8">
        <v>21889.096000000001</v>
      </c>
      <c r="J28" s="8">
        <v>19399.4872</v>
      </c>
      <c r="K28" s="8">
        <v>18131.865600000001</v>
      </c>
      <c r="L28" s="8">
        <v>19453</v>
      </c>
      <c r="M28" s="8">
        <v>21402.135999999999</v>
      </c>
      <c r="N28" s="10">
        <f t="shared" si="0"/>
        <v>20226.3584460274</v>
      </c>
      <c r="P28" s="9">
        <f t="shared" si="13"/>
        <v>0.97755647784991884</v>
      </c>
      <c r="Q28" s="9">
        <f t="shared" si="1"/>
        <v>0.98058220052731648</v>
      </c>
      <c r="R28" s="9">
        <f t="shared" si="2"/>
        <v>0.98671522760104646</v>
      </c>
      <c r="S28" s="9">
        <f t="shared" si="3"/>
        <v>0.99545167867744178</v>
      </c>
      <c r="T28" s="9">
        <f t="shared" si="4"/>
        <v>1.0010313324240294</v>
      </c>
      <c r="U28" s="9">
        <f t="shared" si="5"/>
        <v>1.0097219168653755</v>
      </c>
      <c r="V28" s="9">
        <f t="shared" si="6"/>
        <v>1.0287624729872391</v>
      </c>
      <c r="W28" s="9">
        <f t="shared" si="7"/>
        <v>1.0152051453037008</v>
      </c>
      <c r="X28" s="9">
        <f t="shared" si="8"/>
        <v>0.9988398168855791</v>
      </c>
      <c r="Y28" s="9">
        <f t="shared" si="9"/>
        <v>0.99056904844091198</v>
      </c>
      <c r="Z28" s="9">
        <f t="shared" si="10"/>
        <v>0.98086474221605946</v>
      </c>
      <c r="AA28" s="9">
        <f t="shared" si="11"/>
        <v>0.97622611227240519</v>
      </c>
    </row>
    <row r="29" spans="1:27" x14ac:dyDescent="0.2">
      <c r="A29" s="7">
        <f t="shared" si="12"/>
        <v>2044</v>
      </c>
      <c r="B29" s="8">
        <v>21222.85</v>
      </c>
      <c r="C29" s="8">
        <v>20684.400000000001</v>
      </c>
      <c r="D29" s="8">
        <v>19490.599999999999</v>
      </c>
      <c r="E29" s="8">
        <v>18064.267500000002</v>
      </c>
      <c r="F29" s="8">
        <v>18916.182499999999</v>
      </c>
      <c r="G29" s="8">
        <v>21381.677500000002</v>
      </c>
      <c r="H29" s="8">
        <v>22625.75</v>
      </c>
      <c r="I29" s="8">
        <v>21903.35</v>
      </c>
      <c r="J29" s="8">
        <v>19398.5075</v>
      </c>
      <c r="K29" s="8">
        <v>18124.36</v>
      </c>
      <c r="L29" s="8">
        <v>19436.5</v>
      </c>
      <c r="M29" s="8">
        <v>21379.474999999999</v>
      </c>
      <c r="N29" s="10">
        <f t="shared" si="0"/>
        <v>20222.277719178081</v>
      </c>
      <c r="P29" s="9">
        <f t="shared" si="13"/>
        <v>0.97658067253904568</v>
      </c>
      <c r="Q29" s="9">
        <f t="shared" si="1"/>
        <v>0.97973794837633044</v>
      </c>
      <c r="R29" s="9">
        <f t="shared" si="2"/>
        <v>0.9861376288010919</v>
      </c>
      <c r="S29" s="9">
        <f t="shared" si="3"/>
        <v>0.99525392557646097</v>
      </c>
      <c r="T29" s="9">
        <f t="shared" si="4"/>
        <v>1.0010761729642046</v>
      </c>
      <c r="U29" s="9">
        <f t="shared" si="5"/>
        <v>1.0101446089030004</v>
      </c>
      <c r="V29" s="9">
        <f t="shared" si="6"/>
        <v>1.0300130152910321</v>
      </c>
      <c r="W29" s="9">
        <f t="shared" si="7"/>
        <v>1.0158662385777746</v>
      </c>
      <c r="X29" s="9">
        <f t="shared" si="8"/>
        <v>0.99878937414147384</v>
      </c>
      <c r="Y29" s="9">
        <f t="shared" si="9"/>
        <v>0.99015900706877769</v>
      </c>
      <c r="Z29" s="9">
        <f t="shared" si="10"/>
        <v>0.98003277448632298</v>
      </c>
      <c r="AA29" s="9">
        <f t="shared" si="11"/>
        <v>0.97519246497990109</v>
      </c>
    </row>
    <row r="30" spans="1:27" x14ac:dyDescent="0.2">
      <c r="A30" s="7">
        <f t="shared" si="12"/>
        <v>2045</v>
      </c>
      <c r="B30" s="8">
        <v>21201.644</v>
      </c>
      <c r="C30" s="8">
        <v>20666.576000000001</v>
      </c>
      <c r="D30" s="8">
        <v>19479.184000000001</v>
      </c>
      <c r="E30" s="8">
        <v>18060.678199999998</v>
      </c>
      <c r="F30" s="8">
        <v>18917.0298</v>
      </c>
      <c r="G30" s="8">
        <v>21390.624599999999</v>
      </c>
      <c r="H30" s="8">
        <v>22653.22</v>
      </c>
      <c r="I30" s="8">
        <v>21917.603999999999</v>
      </c>
      <c r="J30" s="8">
        <v>19397.5278</v>
      </c>
      <c r="K30" s="8">
        <v>18116.8544</v>
      </c>
      <c r="L30" s="8">
        <v>19420</v>
      </c>
      <c r="M30" s="8">
        <v>21356.813999999998</v>
      </c>
      <c r="N30" s="10">
        <f t="shared" si="0"/>
        <v>20218.196992328765</v>
      </c>
      <c r="P30" s="9">
        <f t="shared" si="13"/>
        <v>0.97560486722817263</v>
      </c>
      <c r="Q30" s="9">
        <f t="shared" si="1"/>
        <v>0.97889369622534417</v>
      </c>
      <c r="R30" s="9">
        <f t="shared" si="2"/>
        <v>0.98556003000113745</v>
      </c>
      <c r="S30" s="9">
        <f t="shared" si="3"/>
        <v>0.99505617247548006</v>
      </c>
      <c r="T30" s="9">
        <f t="shared" si="4"/>
        <v>1.0011210135043798</v>
      </c>
      <c r="U30" s="9">
        <f t="shared" si="5"/>
        <v>1.0105673009406253</v>
      </c>
      <c r="V30" s="9">
        <f t="shared" si="6"/>
        <v>1.0312635575948252</v>
      </c>
      <c r="W30" s="9">
        <f t="shared" si="7"/>
        <v>1.0165273318518486</v>
      </c>
      <c r="X30" s="9">
        <f t="shared" si="8"/>
        <v>0.99873893139736858</v>
      </c>
      <c r="Y30" s="9">
        <f t="shared" si="9"/>
        <v>0.98974896569664339</v>
      </c>
      <c r="Z30" s="9">
        <f t="shared" si="10"/>
        <v>0.97920080675658638</v>
      </c>
      <c r="AA30" s="9">
        <f t="shared" si="11"/>
        <v>0.97415881768739687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2021-04-01T07:00:00+00:00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3C3F6F0-CB90-4E1B-A8C7-44BC18D4847A}"/>
</file>

<file path=customXml/itemProps2.xml><?xml version="1.0" encoding="utf-8"?>
<ds:datastoreItem xmlns:ds="http://schemas.openxmlformats.org/officeDocument/2006/customXml" ds:itemID="{9F327513-83AD-419B-B3F1-50E415145DF8}"/>
</file>

<file path=customXml/itemProps3.xml><?xml version="1.0" encoding="utf-8"?>
<ds:datastoreItem xmlns:ds="http://schemas.openxmlformats.org/officeDocument/2006/customXml" ds:itemID="{A3B3B280-70E2-4055-8E1B-F1112C069C5B}"/>
</file>

<file path=customXml/itemProps4.xml><?xml version="1.0" encoding="utf-8"?>
<ds:datastoreItem xmlns:ds="http://schemas.openxmlformats.org/officeDocument/2006/customXml" ds:itemID="{8664771D-1C16-4798-B14D-CD2FB38DC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Hydro</vt:lpstr>
      <vt:lpstr>Load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James Gall</cp:lastModifiedBy>
  <dcterms:created xsi:type="dcterms:W3CDTF">2020-10-09T20:55:23Z</dcterms:created>
  <dcterms:modified xsi:type="dcterms:W3CDTF">2020-10-09T21:47:22Z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