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pivotTables/pivotTable1.xml" ContentType="application/vnd.openxmlformats-officedocument.spreadsheetml.pivot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5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Definition5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ivotCache/pivotCacheRecords5.xml" ContentType="application/vnd.openxmlformats-officedocument.spreadsheetml.pivotCacheRecord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Washington Low Income Tracking\WA TERMS\"/>
    </mc:Choice>
  </mc:AlternateContent>
  <xr:revisionPtr revIDLastSave="0" documentId="8_{B178BA16-ED9D-477B-8426-57D173C845A1}" xr6:coauthVersionLast="45" xr6:coauthVersionMax="45" xr10:uidLastSave="{00000000-0000-0000-0000-000000000000}"/>
  <bookViews>
    <workbookView xWindow="23880" yWindow="-120" windowWidth="20730" windowHeight="11160" tabRatio="796" xr2:uid="{00000000-000D-0000-FFFF-FFFF00000000}"/>
  </bookViews>
  <sheets>
    <sheet name="1. General 2020_Q4" sheetId="2" r:id="rId1"/>
    <sheet name="2. Disconnections 2020" sheetId="3" r:id="rId2"/>
    <sheet name="3. Fees 2020" sheetId="4" r:id="rId3"/>
    <sheet name="4. Payment Arrangements 2020" sheetId="5" r:id="rId4"/>
    <sheet name="5. Medical Certificates 2020" sheetId="6" r:id="rId5"/>
    <sheet name="6. Deposits 2020" sheetId="7" r:id="rId6"/>
    <sheet name="DEP_WKSHT" sheetId="35" state="hidden" r:id="rId7"/>
    <sheet name="7. Bill Assistance 2020" sheetId="8" r:id="rId8"/>
    <sheet name="BA_WRKSHT" sheetId="36" state="hidden" r:id="rId9"/>
    <sheet name="8.ARREARS NEW" sheetId="38" r:id="rId10"/>
    <sheet name="8. Past Due Balances 2020 OLD" sheetId="42" r:id="rId11"/>
    <sheet name="8. Past Due Balances 2020" sheetId="9" state="hidden" r:id="rId12"/>
    <sheet name="Sheet7" sheetId="41" state="hidden" r:id="rId13"/>
    <sheet name="Sheet6" sheetId="40" state="hidden" r:id="rId14"/>
    <sheet name="Sheet3" sheetId="37" state="hidden" r:id="rId15"/>
    <sheet name="Sheet5" sheetId="39" state="hidden" r:id="rId16"/>
    <sheet name="Sheet10" sheetId="34" state="hidden" r:id="rId17"/>
  </sheets>
  <definedNames>
    <definedName name="_xlnm._FilterDatabase" localSheetId="0" hidden="1">'1. General 2020_Q4'!$AK$4:$AK$142</definedName>
    <definedName name="_xlnm._FilterDatabase" localSheetId="1" hidden="1">'2. Disconnections 2020'!$A$2:$BB$599</definedName>
    <definedName name="_xlnm._FilterDatabase" localSheetId="2" hidden="1">'3. Fees 2020'!$A$2:$CB$68</definedName>
    <definedName name="_xlnm._FilterDatabase" localSheetId="5" hidden="1">'6. Deposits 2020'!$A$1:$B$67</definedName>
    <definedName name="_xlnm._FilterDatabase" localSheetId="7" hidden="1">'7. Bill Assistance 2020'!$A$2:$O$53</definedName>
    <definedName name="_xlnm._FilterDatabase" localSheetId="11" hidden="1">'8. Past Due Balances 2020'!$FU$1:$GF$71</definedName>
    <definedName name="_xlnm._FilterDatabase" localSheetId="6" hidden="1">DEP_WKSHT!$A$1:$E$62</definedName>
  </definedNames>
  <calcPr calcId="191029"/>
  <pivotCaches>
    <pivotCache cacheId="5" r:id="rId18"/>
    <pivotCache cacheId="6" r:id="rId19"/>
    <pivotCache cacheId="7" r:id="rId20"/>
    <pivotCache cacheId="8" r:id="rId21"/>
    <pivotCache cacheId="9" r:id="rId2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9" i="42" l="1"/>
  <c r="C68" i="42"/>
  <c r="C67" i="42"/>
  <c r="C66" i="42"/>
  <c r="C65" i="42"/>
  <c r="C64" i="42"/>
  <c r="C63" i="42"/>
  <c r="C62" i="42"/>
  <c r="C61" i="42"/>
  <c r="C60" i="42"/>
  <c r="C59" i="42"/>
  <c r="C58" i="42"/>
  <c r="C57" i="42"/>
  <c r="C56" i="42"/>
  <c r="C55" i="42"/>
  <c r="C54" i="42"/>
  <c r="C53" i="42"/>
  <c r="C52" i="42"/>
  <c r="C51" i="42"/>
  <c r="C50" i="42"/>
  <c r="C49" i="42"/>
  <c r="C48" i="42"/>
  <c r="C47" i="42"/>
  <c r="C46" i="42"/>
  <c r="C45" i="42"/>
  <c r="C44" i="42"/>
  <c r="C43" i="42"/>
  <c r="C42" i="42"/>
  <c r="C41" i="42"/>
  <c r="C40" i="42"/>
  <c r="C39" i="42"/>
  <c r="C38" i="42"/>
  <c r="C37" i="42"/>
  <c r="C36" i="42"/>
  <c r="C35" i="42"/>
  <c r="C34" i="42"/>
  <c r="C33" i="42"/>
  <c r="C32" i="42"/>
  <c r="C31" i="42"/>
  <c r="C30" i="42"/>
  <c r="C29" i="42"/>
  <c r="C28" i="42"/>
  <c r="C27" i="42"/>
  <c r="C26" i="42"/>
  <c r="C25" i="42"/>
  <c r="C24" i="42"/>
  <c r="C23" i="42"/>
  <c r="C22" i="42"/>
  <c r="C21" i="42"/>
  <c r="C20" i="42"/>
  <c r="C19" i="42"/>
  <c r="C18" i="42"/>
  <c r="C17" i="42"/>
  <c r="C16" i="42"/>
  <c r="C15" i="42"/>
  <c r="C14" i="42"/>
  <c r="C13" i="42"/>
  <c r="C12" i="42"/>
  <c r="C11" i="42"/>
  <c r="C10" i="42"/>
  <c r="C9" i="42"/>
  <c r="C8" i="42"/>
  <c r="C7" i="42"/>
  <c r="C6" i="42"/>
  <c r="C5" i="42"/>
  <c r="C4" i="42"/>
  <c r="CJ4" i="42" s="1"/>
  <c r="E201" i="40" l="1"/>
  <c r="E200" i="40"/>
  <c r="E199" i="40"/>
  <c r="E198" i="40"/>
  <c r="E197" i="40"/>
  <c r="E196" i="40"/>
  <c r="E195" i="40"/>
  <c r="E194" i="40"/>
  <c r="E193" i="40"/>
  <c r="E192" i="40"/>
  <c r="E191" i="40"/>
  <c r="E190" i="40"/>
  <c r="E189" i="40"/>
  <c r="E188" i="40"/>
  <c r="E187" i="40"/>
  <c r="E186" i="40"/>
  <c r="E185" i="40"/>
  <c r="E184" i="40"/>
  <c r="E183" i="40"/>
  <c r="E182" i="40"/>
  <c r="E181" i="40"/>
  <c r="E180" i="40"/>
  <c r="E179" i="40"/>
  <c r="E178" i="40"/>
  <c r="E177" i="40"/>
  <c r="E176" i="40"/>
  <c r="E175" i="40"/>
  <c r="E174" i="40"/>
  <c r="E173" i="40"/>
  <c r="E172" i="40"/>
  <c r="E171" i="40"/>
  <c r="E170" i="40"/>
  <c r="E169" i="40"/>
  <c r="E168" i="40"/>
  <c r="E167" i="40"/>
  <c r="E166" i="40"/>
  <c r="E165" i="40"/>
  <c r="E164" i="40"/>
  <c r="E163" i="40"/>
  <c r="E162" i="40"/>
  <c r="E161" i="40"/>
  <c r="E160" i="40"/>
  <c r="E159" i="40"/>
  <c r="E158" i="40"/>
  <c r="E157" i="40"/>
  <c r="E156" i="40"/>
  <c r="E155" i="40"/>
  <c r="E154" i="40"/>
  <c r="E153" i="40"/>
  <c r="E152" i="40"/>
  <c r="E151" i="40"/>
  <c r="E150" i="40"/>
  <c r="E149" i="40"/>
  <c r="E148" i="40"/>
  <c r="D201" i="40"/>
  <c r="D200" i="40"/>
  <c r="D199" i="40"/>
  <c r="D198" i="40"/>
  <c r="D197" i="40"/>
  <c r="D196" i="40"/>
  <c r="D195" i="40"/>
  <c r="D194" i="40"/>
  <c r="D193" i="40"/>
  <c r="D192" i="40"/>
  <c r="D191" i="40"/>
  <c r="D190" i="40"/>
  <c r="D189" i="40"/>
  <c r="D188" i="40"/>
  <c r="D187" i="40"/>
  <c r="D186" i="40"/>
  <c r="D185" i="40"/>
  <c r="D184" i="40"/>
  <c r="D183" i="40"/>
  <c r="D182" i="40"/>
  <c r="D181" i="40"/>
  <c r="D180" i="40"/>
  <c r="D179" i="40"/>
  <c r="D178" i="40"/>
  <c r="D177" i="40"/>
  <c r="D176" i="40"/>
  <c r="D175" i="40"/>
  <c r="D174" i="40"/>
  <c r="D173" i="40"/>
  <c r="D172" i="40"/>
  <c r="D171" i="40"/>
  <c r="D170" i="40"/>
  <c r="D169" i="40"/>
  <c r="D168" i="40"/>
  <c r="D167" i="40"/>
  <c r="D166" i="40"/>
  <c r="D165" i="40"/>
  <c r="D164" i="40"/>
  <c r="D163" i="40"/>
  <c r="D162" i="40"/>
  <c r="D161" i="40"/>
  <c r="D160" i="40"/>
  <c r="D159" i="40"/>
  <c r="D158" i="40"/>
  <c r="D157" i="40"/>
  <c r="D156" i="40"/>
  <c r="D155" i="40"/>
  <c r="D154" i="40"/>
  <c r="D153" i="40"/>
  <c r="D152" i="40"/>
  <c r="D151" i="40"/>
  <c r="D150" i="40"/>
  <c r="D149" i="40"/>
  <c r="D148" i="40"/>
  <c r="D147" i="40"/>
  <c r="D146" i="40"/>
  <c r="D145" i="40"/>
  <c r="D144" i="40"/>
  <c r="D143" i="40"/>
  <c r="D142" i="40"/>
  <c r="D141" i="40"/>
  <c r="D140" i="40"/>
  <c r="D139" i="40"/>
  <c r="D138" i="40"/>
  <c r="D137" i="40"/>
  <c r="D136" i="40"/>
  <c r="D135" i="40"/>
  <c r="D134" i="40"/>
  <c r="D133" i="40"/>
  <c r="D132" i="40"/>
  <c r="D131" i="40"/>
  <c r="D130" i="40"/>
  <c r="D129" i="40"/>
  <c r="D128" i="40"/>
  <c r="D127" i="40"/>
  <c r="D126" i="40"/>
  <c r="D125" i="40"/>
  <c r="D124" i="40"/>
  <c r="D123" i="40"/>
  <c r="D122" i="40"/>
  <c r="D121" i="40"/>
  <c r="D120" i="40"/>
  <c r="D119" i="40"/>
  <c r="D118" i="40"/>
  <c r="D117" i="40"/>
  <c r="D116" i="40"/>
  <c r="D115" i="40"/>
  <c r="D114" i="40"/>
  <c r="D113" i="40"/>
  <c r="D112" i="40"/>
  <c r="D111" i="40"/>
  <c r="D110" i="40"/>
  <c r="D109" i="40"/>
  <c r="D108" i="40"/>
  <c r="D107" i="40"/>
  <c r="D106" i="40"/>
  <c r="D105" i="40"/>
  <c r="D104" i="40"/>
  <c r="D103" i="40"/>
  <c r="D102" i="40"/>
  <c r="D101" i="40"/>
  <c r="D100" i="40"/>
  <c r="D99" i="40"/>
  <c r="D98" i="40"/>
  <c r="D97" i="40"/>
  <c r="D96" i="40"/>
  <c r="D95" i="40"/>
  <c r="D94" i="40"/>
  <c r="D93" i="40"/>
  <c r="D92" i="40"/>
  <c r="D91" i="40"/>
  <c r="D90" i="40"/>
  <c r="D89" i="40"/>
  <c r="D88" i="40"/>
  <c r="D87" i="40"/>
  <c r="D86" i="40"/>
  <c r="D85" i="40"/>
  <c r="D84" i="40"/>
  <c r="D83" i="40"/>
  <c r="D82" i="40"/>
  <c r="D81" i="40"/>
  <c r="D80" i="40"/>
  <c r="D79" i="40"/>
  <c r="D78" i="40"/>
  <c r="D77" i="40"/>
  <c r="D76" i="40"/>
  <c r="D75" i="40"/>
  <c r="D74" i="40"/>
  <c r="D73" i="40"/>
  <c r="D72" i="40"/>
  <c r="D71" i="40"/>
  <c r="D70" i="40"/>
  <c r="D69" i="40"/>
  <c r="D68" i="40"/>
  <c r="D67" i="40"/>
  <c r="D66" i="40"/>
  <c r="D65" i="40"/>
  <c r="D64" i="40"/>
  <c r="D63" i="40"/>
  <c r="D62" i="40"/>
  <c r="D61" i="40"/>
  <c r="D60" i="40"/>
  <c r="D59" i="40"/>
  <c r="D58" i="40"/>
  <c r="D57" i="40"/>
  <c r="D56" i="40"/>
  <c r="D55" i="40"/>
  <c r="D54" i="40"/>
  <c r="D53" i="40"/>
  <c r="D52" i="40"/>
  <c r="D51" i="40"/>
  <c r="D50" i="40"/>
  <c r="D49" i="40"/>
  <c r="D48" i="40"/>
  <c r="D47" i="40"/>
  <c r="D46" i="40"/>
  <c r="D45" i="40"/>
  <c r="D44" i="40"/>
  <c r="D43" i="40"/>
  <c r="D42" i="40"/>
  <c r="D41" i="40"/>
  <c r="D40" i="40"/>
  <c r="D39" i="40"/>
  <c r="D38" i="40"/>
  <c r="D37" i="40"/>
  <c r="D36" i="40"/>
  <c r="D35" i="40"/>
  <c r="D34" i="40"/>
  <c r="D33" i="40"/>
  <c r="D32" i="40"/>
  <c r="D31" i="40"/>
  <c r="D30" i="40"/>
  <c r="D29" i="40"/>
  <c r="D28" i="40"/>
  <c r="D27" i="40"/>
  <c r="D26" i="40"/>
  <c r="D25" i="40"/>
  <c r="D24" i="40"/>
  <c r="D23" i="40"/>
  <c r="D22" i="40"/>
  <c r="D21" i="40"/>
  <c r="D20" i="40"/>
  <c r="D19" i="40"/>
  <c r="D18" i="40"/>
  <c r="D17" i="40"/>
  <c r="D16" i="40"/>
  <c r="D15" i="40"/>
  <c r="D14" i="40"/>
  <c r="D13" i="40"/>
  <c r="D12" i="40"/>
  <c r="D11" i="40"/>
  <c r="D10" i="40"/>
  <c r="D9" i="40"/>
  <c r="D8" i="40"/>
  <c r="D7" i="40"/>
  <c r="D6" i="40"/>
  <c r="D5" i="40"/>
  <c r="D4" i="40"/>
  <c r="D3" i="40"/>
  <c r="D2" i="40"/>
  <c r="C201" i="40"/>
  <c r="C200" i="40"/>
  <c r="C199" i="40"/>
  <c r="C198" i="40"/>
  <c r="C197" i="40"/>
  <c r="C196" i="40"/>
  <c r="C195" i="40"/>
  <c r="C194" i="40"/>
  <c r="C193" i="40"/>
  <c r="C192" i="40"/>
  <c r="C191" i="40"/>
  <c r="C190" i="40"/>
  <c r="C189" i="40"/>
  <c r="C188" i="40"/>
  <c r="C187" i="40"/>
  <c r="C186" i="40"/>
  <c r="C185" i="40"/>
  <c r="C184" i="40"/>
  <c r="C183" i="40"/>
  <c r="C182" i="40"/>
  <c r="C181" i="40"/>
  <c r="C180" i="40"/>
  <c r="C179" i="40"/>
  <c r="C178" i="40"/>
  <c r="C177" i="40"/>
  <c r="C176" i="40"/>
  <c r="C175" i="40"/>
  <c r="C174" i="40"/>
  <c r="C173" i="40"/>
  <c r="C172" i="40"/>
  <c r="C171" i="40"/>
  <c r="C170" i="40"/>
  <c r="C169" i="40"/>
  <c r="C168" i="40"/>
  <c r="C167" i="40"/>
  <c r="C166" i="40"/>
  <c r="C165" i="40"/>
  <c r="C164" i="40"/>
  <c r="C163" i="40"/>
  <c r="C162" i="40"/>
  <c r="C161" i="40"/>
  <c r="C160" i="40"/>
  <c r="C159" i="40"/>
  <c r="C158" i="40"/>
  <c r="C157" i="40"/>
  <c r="C156" i="40"/>
  <c r="C155" i="40"/>
  <c r="C154" i="40"/>
  <c r="C153" i="40"/>
  <c r="C152" i="40"/>
  <c r="C151" i="40"/>
  <c r="C150" i="40"/>
  <c r="C149" i="40"/>
  <c r="C148" i="40"/>
  <c r="C147" i="40"/>
  <c r="C146" i="40"/>
  <c r="C145" i="40"/>
  <c r="C144" i="40"/>
  <c r="C143" i="40"/>
  <c r="C142" i="40"/>
  <c r="C141" i="40"/>
  <c r="C140" i="40"/>
  <c r="C139" i="40"/>
  <c r="C138" i="40"/>
  <c r="C137" i="40"/>
  <c r="C136" i="40"/>
  <c r="C135" i="40"/>
  <c r="C134" i="40"/>
  <c r="C133" i="40"/>
  <c r="C132" i="40"/>
  <c r="C131" i="40"/>
  <c r="C130" i="40"/>
  <c r="C129" i="40"/>
  <c r="C128" i="40"/>
  <c r="C127" i="40"/>
  <c r="C126" i="40"/>
  <c r="C125" i="40"/>
  <c r="C124" i="40"/>
  <c r="C123" i="40"/>
  <c r="C122" i="40"/>
  <c r="C121" i="40"/>
  <c r="C120" i="40"/>
  <c r="C119" i="40"/>
  <c r="C118" i="40"/>
  <c r="C117" i="40"/>
  <c r="C116" i="40"/>
  <c r="C115" i="40"/>
  <c r="C114" i="40"/>
  <c r="C113" i="40"/>
  <c r="C112" i="40"/>
  <c r="C111" i="40"/>
  <c r="C110" i="40"/>
  <c r="C109" i="40"/>
  <c r="C108" i="40"/>
  <c r="C107" i="40"/>
  <c r="C106" i="40"/>
  <c r="C105" i="40"/>
  <c r="C104" i="40"/>
  <c r="C103" i="40"/>
  <c r="C102" i="40"/>
  <c r="C101" i="40"/>
  <c r="C100" i="40"/>
  <c r="C99" i="40"/>
  <c r="C98" i="40"/>
  <c r="C97" i="40"/>
  <c r="C96" i="40"/>
  <c r="C95" i="40"/>
  <c r="C94" i="40"/>
  <c r="C93" i="40"/>
  <c r="C92" i="40"/>
  <c r="C91" i="40"/>
  <c r="C90" i="40"/>
  <c r="C89" i="40"/>
  <c r="C88" i="40"/>
  <c r="C87" i="40"/>
  <c r="C86" i="40"/>
  <c r="C85" i="40"/>
  <c r="C84" i="40"/>
  <c r="C83" i="40"/>
  <c r="C82" i="40"/>
  <c r="C81" i="40"/>
  <c r="C80" i="40"/>
  <c r="C79" i="40"/>
  <c r="C78" i="40"/>
  <c r="C77" i="40"/>
  <c r="C76" i="40"/>
  <c r="C75" i="40"/>
  <c r="C74" i="40"/>
  <c r="C73" i="40"/>
  <c r="C72" i="40"/>
  <c r="C71" i="40"/>
  <c r="C70" i="40"/>
  <c r="C69" i="40"/>
  <c r="C68" i="40"/>
  <c r="C67" i="40"/>
  <c r="C66" i="40"/>
  <c r="C65" i="40"/>
  <c r="C64" i="40"/>
  <c r="C63" i="40"/>
  <c r="C62" i="40"/>
  <c r="C61" i="40"/>
  <c r="C60" i="40"/>
  <c r="C59" i="40"/>
  <c r="C58" i="40"/>
  <c r="C57" i="40"/>
  <c r="C56" i="40"/>
  <c r="C55" i="40"/>
  <c r="C54" i="40"/>
  <c r="C53" i="40"/>
  <c r="C52" i="40"/>
  <c r="C51" i="40"/>
  <c r="C50" i="40"/>
  <c r="C49" i="40"/>
  <c r="C48" i="40"/>
  <c r="C47" i="40"/>
  <c r="C46" i="40"/>
  <c r="C45" i="40"/>
  <c r="C44" i="40"/>
  <c r="C43" i="40"/>
  <c r="C42" i="40"/>
  <c r="C41" i="40"/>
  <c r="C40" i="40"/>
  <c r="C39" i="40"/>
  <c r="C38" i="40"/>
  <c r="C37" i="40"/>
  <c r="C36" i="40"/>
  <c r="C35" i="40"/>
  <c r="C34" i="40"/>
  <c r="C33" i="40"/>
  <c r="C32" i="40"/>
  <c r="C31" i="40"/>
  <c r="C30" i="40"/>
  <c r="C29" i="40"/>
  <c r="C28" i="40"/>
  <c r="C27" i="40"/>
  <c r="C26" i="40"/>
  <c r="C25" i="40"/>
  <c r="C24" i="40"/>
  <c r="C23" i="40"/>
  <c r="C22" i="40"/>
  <c r="C21" i="40"/>
  <c r="C20" i="40"/>
  <c r="C19" i="40"/>
  <c r="C18" i="40"/>
  <c r="C17" i="40"/>
  <c r="C16" i="40"/>
  <c r="C15" i="40"/>
  <c r="C14" i="40"/>
  <c r="C13" i="40"/>
  <c r="C12" i="40"/>
  <c r="C11" i="40"/>
  <c r="C10" i="40"/>
  <c r="C9" i="40"/>
  <c r="C8" i="40"/>
  <c r="C7" i="40"/>
  <c r="C6" i="40"/>
  <c r="C5" i="40"/>
  <c r="C4" i="40"/>
  <c r="C3" i="40"/>
  <c r="C2" i="40"/>
  <c r="A149" i="40"/>
  <c r="B149" i="40"/>
  <c r="A150" i="40"/>
  <c r="B150" i="40"/>
  <c r="A151" i="40"/>
  <c r="B151" i="40"/>
  <c r="A152" i="40"/>
  <c r="B152" i="40"/>
  <c r="A153" i="40"/>
  <c r="B153" i="40"/>
  <c r="A154" i="40"/>
  <c r="B154" i="40"/>
  <c r="A155" i="40"/>
  <c r="B155" i="40"/>
  <c r="A156" i="40"/>
  <c r="B156" i="40"/>
  <c r="A157" i="40"/>
  <c r="B157" i="40"/>
  <c r="A158" i="40"/>
  <c r="B158" i="40"/>
  <c r="A159" i="40"/>
  <c r="B159" i="40"/>
  <c r="A160" i="40"/>
  <c r="B160" i="40"/>
  <c r="A161" i="40"/>
  <c r="B161" i="40"/>
  <c r="A162" i="40"/>
  <c r="B162" i="40"/>
  <c r="A163" i="40"/>
  <c r="B163" i="40"/>
  <c r="A164" i="40"/>
  <c r="B164" i="40"/>
  <c r="A165" i="40"/>
  <c r="B165" i="40"/>
  <c r="A166" i="40"/>
  <c r="B166" i="40"/>
  <c r="A167" i="40"/>
  <c r="B167" i="40"/>
  <c r="A168" i="40"/>
  <c r="B168" i="40"/>
  <c r="A169" i="40"/>
  <c r="B169" i="40"/>
  <c r="A170" i="40"/>
  <c r="B170" i="40"/>
  <c r="A171" i="40"/>
  <c r="B171" i="40"/>
  <c r="A172" i="40"/>
  <c r="B172" i="40"/>
  <c r="A173" i="40"/>
  <c r="B173" i="40"/>
  <c r="A174" i="40"/>
  <c r="B174" i="40"/>
  <c r="A175" i="40"/>
  <c r="B175" i="40"/>
  <c r="A176" i="40"/>
  <c r="B176" i="40"/>
  <c r="A177" i="40"/>
  <c r="B177" i="40"/>
  <c r="A178" i="40"/>
  <c r="B178" i="40"/>
  <c r="A179" i="40"/>
  <c r="B179" i="40"/>
  <c r="A180" i="40"/>
  <c r="B180" i="40"/>
  <c r="A181" i="40"/>
  <c r="B181" i="40"/>
  <c r="A182" i="40"/>
  <c r="B182" i="40"/>
  <c r="A183" i="40"/>
  <c r="B183" i="40"/>
  <c r="A184" i="40"/>
  <c r="B184" i="40"/>
  <c r="A185" i="40"/>
  <c r="B185" i="40"/>
  <c r="A186" i="40"/>
  <c r="B186" i="40"/>
  <c r="A187" i="40"/>
  <c r="B187" i="40"/>
  <c r="A188" i="40"/>
  <c r="B188" i="40"/>
  <c r="A189" i="40"/>
  <c r="B189" i="40"/>
  <c r="A190" i="40"/>
  <c r="B190" i="40"/>
  <c r="A191" i="40"/>
  <c r="B191" i="40"/>
  <c r="A192" i="40"/>
  <c r="B192" i="40"/>
  <c r="A193" i="40"/>
  <c r="B193" i="40"/>
  <c r="A194" i="40"/>
  <c r="B194" i="40"/>
  <c r="A195" i="40"/>
  <c r="B195" i="40"/>
  <c r="A196" i="40"/>
  <c r="B196" i="40"/>
  <c r="A197" i="40"/>
  <c r="B197" i="40"/>
  <c r="A198" i="40"/>
  <c r="B198" i="40"/>
  <c r="A199" i="40"/>
  <c r="B199" i="40"/>
  <c r="A200" i="40"/>
  <c r="B200" i="40"/>
  <c r="A201" i="40"/>
  <c r="B201" i="40"/>
  <c r="B148" i="40"/>
  <c r="A148" i="40"/>
  <c r="B147" i="40"/>
  <c r="A147" i="40"/>
  <c r="B146" i="40"/>
  <c r="A146" i="40"/>
  <c r="B145" i="40"/>
  <c r="A145" i="40"/>
  <c r="B144" i="40"/>
  <c r="A144" i="40"/>
  <c r="B143" i="40"/>
  <c r="A143" i="40"/>
  <c r="B142" i="40"/>
  <c r="A142" i="40"/>
  <c r="B141" i="40"/>
  <c r="A141" i="40"/>
  <c r="B140" i="40"/>
  <c r="A140" i="40"/>
  <c r="B139" i="40"/>
  <c r="A139" i="40"/>
  <c r="B138" i="40"/>
  <c r="A138" i="40"/>
  <c r="B137" i="40"/>
  <c r="A137" i="40"/>
  <c r="B136" i="40"/>
  <c r="A136" i="40"/>
  <c r="B135" i="40"/>
  <c r="A135" i="40"/>
  <c r="B134" i="40"/>
  <c r="A134" i="40"/>
  <c r="B133" i="40"/>
  <c r="A133" i="40"/>
  <c r="B132" i="40"/>
  <c r="A132" i="40"/>
  <c r="B131" i="40"/>
  <c r="A131" i="40"/>
  <c r="B130" i="40"/>
  <c r="A130" i="40"/>
  <c r="B129" i="40"/>
  <c r="A129" i="40"/>
  <c r="B128" i="40"/>
  <c r="A128" i="40"/>
  <c r="B127" i="40"/>
  <c r="A127" i="40"/>
  <c r="B126" i="40"/>
  <c r="A126" i="40"/>
  <c r="B125" i="40"/>
  <c r="A125" i="40"/>
  <c r="B124" i="40"/>
  <c r="A124" i="40"/>
  <c r="B123" i="40"/>
  <c r="A123" i="40"/>
  <c r="B122" i="40"/>
  <c r="A122" i="40"/>
  <c r="B121" i="40"/>
  <c r="A121" i="40"/>
  <c r="B120" i="40"/>
  <c r="A120" i="40"/>
  <c r="B119" i="40"/>
  <c r="A119" i="40"/>
  <c r="B118" i="40"/>
  <c r="A118" i="40"/>
  <c r="B117" i="40"/>
  <c r="A117" i="40"/>
  <c r="B116" i="40"/>
  <c r="A116" i="40"/>
  <c r="B115" i="40"/>
  <c r="A115" i="40"/>
  <c r="B114" i="40"/>
  <c r="A114" i="40"/>
  <c r="B113" i="40"/>
  <c r="A113" i="40"/>
  <c r="B112" i="40"/>
  <c r="A112" i="40"/>
  <c r="B111" i="40"/>
  <c r="A111" i="40"/>
  <c r="B110" i="40"/>
  <c r="A110" i="40"/>
  <c r="B109" i="40"/>
  <c r="A109" i="40"/>
  <c r="B108" i="40"/>
  <c r="A108" i="40"/>
  <c r="B107" i="40"/>
  <c r="A107" i="40"/>
  <c r="B106" i="40"/>
  <c r="A106" i="40"/>
  <c r="B105" i="40"/>
  <c r="A105" i="40"/>
  <c r="B104" i="40"/>
  <c r="A104" i="40"/>
  <c r="B103" i="40"/>
  <c r="A103" i="40"/>
  <c r="B102" i="40"/>
  <c r="A102" i="40"/>
  <c r="B101" i="40"/>
  <c r="A101" i="40"/>
  <c r="B100" i="40"/>
  <c r="A100" i="40"/>
  <c r="B99" i="40"/>
  <c r="A99" i="40"/>
  <c r="B98" i="40"/>
  <c r="A98" i="40"/>
  <c r="B97" i="40"/>
  <c r="A97" i="40"/>
  <c r="B96" i="40"/>
  <c r="A96" i="40"/>
  <c r="B95" i="40"/>
  <c r="A95" i="40"/>
  <c r="B94" i="40"/>
  <c r="A94" i="40"/>
  <c r="B93" i="40"/>
  <c r="A93" i="40"/>
  <c r="B92" i="40"/>
  <c r="A92" i="40"/>
  <c r="B91" i="40"/>
  <c r="A91" i="40"/>
  <c r="B90" i="40"/>
  <c r="A90" i="40"/>
  <c r="B89" i="40"/>
  <c r="A89" i="40"/>
  <c r="B88" i="40"/>
  <c r="A88" i="40"/>
  <c r="B87" i="40"/>
  <c r="A87" i="40"/>
  <c r="B86" i="40"/>
  <c r="A86" i="40"/>
  <c r="B85" i="40"/>
  <c r="A85" i="40"/>
  <c r="B84" i="40"/>
  <c r="A84" i="40"/>
  <c r="B83" i="40"/>
  <c r="A83" i="40"/>
  <c r="B82" i="40"/>
  <c r="A82" i="40"/>
  <c r="B81" i="40"/>
  <c r="A81" i="40"/>
  <c r="B80" i="40"/>
  <c r="A80" i="40"/>
  <c r="B79" i="40"/>
  <c r="A79" i="40"/>
  <c r="B78" i="40"/>
  <c r="A78" i="40"/>
  <c r="B77" i="40"/>
  <c r="A77" i="40"/>
  <c r="B76" i="40"/>
  <c r="A76" i="40"/>
  <c r="B75" i="40"/>
  <c r="A75" i="40"/>
  <c r="B74" i="40"/>
  <c r="A74" i="40"/>
  <c r="B73" i="40"/>
  <c r="A73" i="40"/>
  <c r="B72" i="40"/>
  <c r="A72" i="40"/>
  <c r="B71" i="40"/>
  <c r="A71" i="40"/>
  <c r="B70" i="40"/>
  <c r="A70" i="40"/>
  <c r="B69" i="40"/>
  <c r="A69" i="40"/>
  <c r="B68" i="40"/>
  <c r="A68" i="40"/>
  <c r="B67" i="40"/>
  <c r="A67" i="40"/>
  <c r="B66" i="40"/>
  <c r="A66" i="40"/>
  <c r="B65" i="40"/>
  <c r="A65" i="40"/>
  <c r="B64" i="40"/>
  <c r="A64" i="40"/>
  <c r="B63" i="40"/>
  <c r="A63" i="40"/>
  <c r="B62" i="40"/>
  <c r="A62" i="40"/>
  <c r="B61" i="40"/>
  <c r="A61" i="40"/>
  <c r="B60" i="40"/>
  <c r="A60" i="40"/>
  <c r="B59" i="40"/>
  <c r="A59" i="40"/>
  <c r="B58" i="40"/>
  <c r="A58" i="40"/>
  <c r="B57" i="40"/>
  <c r="A57" i="40"/>
  <c r="B56" i="40"/>
  <c r="A56" i="40"/>
  <c r="B55" i="40"/>
  <c r="A55" i="40"/>
  <c r="B54" i="40"/>
  <c r="A54" i="40"/>
  <c r="B53" i="40"/>
  <c r="A53" i="40"/>
  <c r="B52" i="40"/>
  <c r="A52" i="40"/>
  <c r="B51" i="40"/>
  <c r="A51" i="40"/>
  <c r="B50" i="40"/>
  <c r="A50" i="40"/>
  <c r="B49" i="40"/>
  <c r="A49" i="40"/>
  <c r="B48" i="40"/>
  <c r="A48" i="40"/>
  <c r="B47" i="40"/>
  <c r="A47" i="40"/>
  <c r="B46" i="40"/>
  <c r="A46" i="40"/>
  <c r="B45" i="40"/>
  <c r="A45" i="40"/>
  <c r="B44" i="40"/>
  <c r="A44" i="40"/>
  <c r="B43" i="40"/>
  <c r="A43" i="40"/>
  <c r="B42" i="40"/>
  <c r="A42" i="40"/>
  <c r="B41" i="40"/>
  <c r="A41" i="40"/>
  <c r="B40" i="40"/>
  <c r="A40" i="40"/>
  <c r="B39" i="40"/>
  <c r="A39" i="40"/>
  <c r="B38" i="40"/>
  <c r="A38" i="40"/>
  <c r="B37" i="40"/>
  <c r="A37" i="40"/>
  <c r="B36" i="40"/>
  <c r="A36" i="40"/>
  <c r="B35" i="40"/>
  <c r="A35" i="40"/>
  <c r="B34" i="40"/>
  <c r="A34" i="40"/>
  <c r="B33" i="40"/>
  <c r="A33" i="40"/>
  <c r="B32" i="40"/>
  <c r="A32" i="40"/>
  <c r="B31" i="40"/>
  <c r="A31" i="40"/>
  <c r="B30" i="40"/>
  <c r="A30" i="40"/>
  <c r="B29" i="40"/>
  <c r="A29" i="40"/>
  <c r="B28" i="40"/>
  <c r="A28" i="40"/>
  <c r="B27" i="40"/>
  <c r="A27" i="40"/>
  <c r="B26" i="40"/>
  <c r="A26" i="40"/>
  <c r="B25" i="40"/>
  <c r="A25" i="40"/>
  <c r="B24" i="40"/>
  <c r="A24" i="40"/>
  <c r="B23" i="40"/>
  <c r="A23" i="40"/>
  <c r="B22" i="40"/>
  <c r="A22" i="40"/>
  <c r="B21" i="40"/>
  <c r="A21" i="40"/>
  <c r="B20" i="40"/>
  <c r="A20" i="40"/>
  <c r="B19" i="40"/>
  <c r="A19" i="40"/>
  <c r="B18" i="40"/>
  <c r="A18" i="40"/>
  <c r="B17" i="40"/>
  <c r="A17" i="40"/>
  <c r="B16" i="40"/>
  <c r="A16" i="40"/>
  <c r="B15" i="40"/>
  <c r="A15" i="40"/>
  <c r="B14" i="40"/>
  <c r="A14" i="40"/>
  <c r="B13" i="40"/>
  <c r="A13" i="40"/>
  <c r="B12" i="40"/>
  <c r="A12" i="40"/>
  <c r="B11" i="40"/>
  <c r="A11" i="40"/>
  <c r="B10" i="40"/>
  <c r="A10" i="40"/>
  <c r="B9" i="40"/>
  <c r="A9" i="40"/>
  <c r="B8" i="40"/>
  <c r="A8" i="40"/>
  <c r="B7" i="40"/>
  <c r="A7" i="40"/>
  <c r="B6" i="40"/>
  <c r="A6" i="40"/>
  <c r="B5" i="40"/>
  <c r="A5" i="40"/>
  <c r="B4" i="40"/>
  <c r="A4" i="40"/>
  <c r="B3" i="40"/>
  <c r="A3" i="40"/>
  <c r="B2" i="40"/>
  <c r="A2" i="40"/>
  <c r="N3" i="34"/>
  <c r="O3" i="34"/>
  <c r="N4" i="34"/>
  <c r="O4" i="34"/>
  <c r="N5" i="34"/>
  <c r="O5" i="34"/>
  <c r="N6" i="34"/>
  <c r="O6" i="34"/>
  <c r="N7" i="34"/>
  <c r="O7" i="34"/>
  <c r="N8" i="34"/>
  <c r="O8" i="34"/>
  <c r="N9" i="34"/>
  <c r="O9" i="34"/>
  <c r="N10" i="34"/>
  <c r="O10" i="34"/>
  <c r="N11" i="34"/>
  <c r="O11" i="34"/>
  <c r="N12" i="34"/>
  <c r="O12" i="34"/>
  <c r="N13" i="34"/>
  <c r="O13" i="34"/>
  <c r="N14" i="34"/>
  <c r="O14" i="34"/>
  <c r="N15" i="34"/>
  <c r="O15" i="34"/>
  <c r="N16" i="34"/>
  <c r="O16" i="34"/>
  <c r="N17" i="34"/>
  <c r="O17" i="34"/>
  <c r="N18" i="34"/>
  <c r="O18" i="34"/>
  <c r="N19" i="34"/>
  <c r="O19" i="34"/>
  <c r="N20" i="34"/>
  <c r="O20" i="34"/>
  <c r="N21" i="34"/>
  <c r="O21" i="34"/>
  <c r="N22" i="34"/>
  <c r="O22" i="34"/>
  <c r="N23" i="34"/>
  <c r="O23" i="34"/>
  <c r="N24" i="34"/>
  <c r="O24" i="34"/>
  <c r="N25" i="34"/>
  <c r="O25" i="34"/>
  <c r="N26" i="34"/>
  <c r="O26" i="34"/>
  <c r="N27" i="34"/>
  <c r="O27" i="34"/>
  <c r="N28" i="34"/>
  <c r="O28" i="34"/>
  <c r="N29" i="34"/>
  <c r="O29" i="34"/>
  <c r="N30" i="34"/>
  <c r="O30" i="34"/>
  <c r="N31" i="34"/>
  <c r="O31" i="34"/>
  <c r="N32" i="34"/>
  <c r="O32" i="34"/>
  <c r="N33" i="34"/>
  <c r="O33" i="34"/>
  <c r="N34" i="34"/>
  <c r="O34" i="34"/>
  <c r="N35" i="34"/>
  <c r="O35" i="34"/>
  <c r="N36" i="34"/>
  <c r="O36" i="34"/>
  <c r="N37" i="34"/>
  <c r="O37" i="34"/>
  <c r="N38" i="34"/>
  <c r="O38" i="34"/>
  <c r="N39" i="34"/>
  <c r="O39" i="34"/>
  <c r="N40" i="34"/>
  <c r="O40" i="34"/>
  <c r="N41" i="34"/>
  <c r="O41" i="34"/>
  <c r="N42" i="34"/>
  <c r="O42" i="34"/>
  <c r="N43" i="34"/>
  <c r="O43" i="34"/>
  <c r="N44" i="34"/>
  <c r="O44" i="34"/>
  <c r="N45" i="34"/>
  <c r="O45" i="34"/>
  <c r="N46" i="34"/>
  <c r="O46" i="34"/>
  <c r="N47" i="34"/>
  <c r="O47" i="34"/>
  <c r="N48" i="34"/>
  <c r="O48" i="34"/>
  <c r="N49" i="34"/>
  <c r="O49" i="34"/>
  <c r="N50" i="34"/>
  <c r="O50" i="34"/>
  <c r="N51" i="34"/>
  <c r="O51" i="34"/>
  <c r="N52" i="34"/>
  <c r="O52" i="34"/>
  <c r="N53" i="34"/>
  <c r="O53" i="34"/>
  <c r="N54" i="34"/>
  <c r="O54" i="34"/>
  <c r="N55" i="34"/>
  <c r="O55" i="34"/>
  <c r="N56" i="34"/>
  <c r="O56" i="34"/>
  <c r="N57" i="34"/>
  <c r="O57" i="34"/>
  <c r="N58" i="34"/>
  <c r="O58" i="34"/>
  <c r="N59" i="34"/>
  <c r="O59" i="34"/>
  <c r="N60" i="34"/>
  <c r="O60" i="34"/>
  <c r="N61" i="34"/>
  <c r="O61" i="34"/>
  <c r="N62" i="34"/>
  <c r="O62" i="34"/>
  <c r="N63" i="34"/>
  <c r="O63" i="34"/>
  <c r="N64" i="34"/>
  <c r="O64" i="34"/>
  <c r="N65" i="34"/>
  <c r="O65" i="34"/>
  <c r="N66" i="34"/>
  <c r="O66" i="34"/>
  <c r="N67" i="34"/>
  <c r="O67" i="34"/>
  <c r="N68" i="34"/>
  <c r="O68" i="34"/>
  <c r="N69" i="34"/>
  <c r="O69" i="34"/>
  <c r="N70" i="34"/>
  <c r="O70" i="34"/>
  <c r="N71" i="34"/>
  <c r="O71" i="34"/>
  <c r="N72" i="34"/>
  <c r="O72" i="34"/>
  <c r="N73" i="34"/>
  <c r="O73" i="34"/>
  <c r="N74" i="34"/>
  <c r="O74" i="34"/>
  <c r="N75" i="34"/>
  <c r="O75" i="34"/>
  <c r="N76" i="34"/>
  <c r="O76" i="34"/>
  <c r="N77" i="34"/>
  <c r="O77" i="34"/>
  <c r="N78" i="34"/>
  <c r="O78" i="34"/>
  <c r="N79" i="34"/>
  <c r="O79" i="34"/>
  <c r="N80" i="34"/>
  <c r="O80" i="34"/>
  <c r="N81" i="34"/>
  <c r="O81" i="34"/>
  <c r="N82" i="34"/>
  <c r="O82" i="34"/>
  <c r="N83" i="34"/>
  <c r="O83" i="34"/>
  <c r="N84" i="34"/>
  <c r="O84" i="34"/>
  <c r="N85" i="34"/>
  <c r="O85" i="34"/>
  <c r="N86" i="34"/>
  <c r="O86" i="34"/>
  <c r="N87" i="34"/>
  <c r="O87" i="34"/>
  <c r="N88" i="34"/>
  <c r="O88" i="34"/>
  <c r="N89" i="34"/>
  <c r="O89" i="34"/>
  <c r="N90" i="34"/>
  <c r="O90" i="34"/>
  <c r="N91" i="34"/>
  <c r="O91" i="34"/>
  <c r="N92" i="34"/>
  <c r="O92" i="34"/>
  <c r="N93" i="34"/>
  <c r="O93" i="34"/>
  <c r="N94" i="34"/>
  <c r="O94" i="34"/>
  <c r="N95" i="34"/>
  <c r="O95" i="34"/>
  <c r="N96" i="34"/>
  <c r="O96" i="34"/>
  <c r="N97" i="34"/>
  <c r="O97" i="34"/>
  <c r="N98" i="34"/>
  <c r="O98" i="34"/>
  <c r="N99" i="34"/>
  <c r="O99" i="34"/>
  <c r="N100" i="34"/>
  <c r="O100" i="34"/>
  <c r="N101" i="34"/>
  <c r="O101" i="34"/>
  <c r="N102" i="34"/>
  <c r="O102" i="34"/>
  <c r="N103" i="34"/>
  <c r="O103" i="34"/>
  <c r="N104" i="34"/>
  <c r="O104" i="34"/>
  <c r="N105" i="34"/>
  <c r="O105" i="34"/>
  <c r="N106" i="34"/>
  <c r="O106" i="34"/>
  <c r="N107" i="34"/>
  <c r="O107" i="34"/>
  <c r="N108" i="34"/>
  <c r="O108" i="34"/>
  <c r="N109" i="34"/>
  <c r="O109" i="34"/>
  <c r="N110" i="34"/>
  <c r="O110" i="34"/>
  <c r="N111" i="34"/>
  <c r="O111" i="34"/>
  <c r="N112" i="34"/>
  <c r="O112" i="34"/>
  <c r="N113" i="34"/>
  <c r="O113" i="34"/>
  <c r="N114" i="34"/>
  <c r="O114" i="34"/>
  <c r="N115" i="34"/>
  <c r="O115" i="34"/>
  <c r="N116" i="34"/>
  <c r="O116" i="34"/>
  <c r="N117" i="34"/>
  <c r="O117" i="34"/>
  <c r="N118" i="34"/>
  <c r="O118" i="34"/>
  <c r="N119" i="34"/>
  <c r="O119" i="34"/>
  <c r="O2" i="34"/>
  <c r="N2" i="34"/>
  <c r="E62" i="35"/>
  <c r="E61" i="35"/>
  <c r="E60" i="35"/>
  <c r="E59" i="35"/>
  <c r="E58" i="35"/>
  <c r="E57" i="35"/>
  <c r="E56" i="35"/>
  <c r="E55" i="35"/>
  <c r="E54" i="35"/>
  <c r="E53" i="35"/>
  <c r="E52" i="35"/>
  <c r="E51" i="35"/>
  <c r="E50" i="35"/>
  <c r="E49" i="35"/>
  <c r="E48" i="35"/>
  <c r="E47" i="35"/>
  <c r="E46" i="35"/>
  <c r="E45" i="35"/>
  <c r="E44" i="35"/>
  <c r="E43" i="35"/>
  <c r="E42" i="35"/>
  <c r="E41" i="35"/>
  <c r="E40" i="35"/>
  <c r="E39" i="35"/>
  <c r="E38" i="35"/>
  <c r="E37" i="35"/>
  <c r="E36" i="35"/>
  <c r="E35" i="35"/>
  <c r="E34" i="35"/>
  <c r="E33" i="35"/>
  <c r="E32" i="35"/>
  <c r="E31" i="35"/>
  <c r="E30" i="35"/>
  <c r="E29" i="35"/>
  <c r="E28" i="35"/>
  <c r="E27" i="35"/>
  <c r="E26" i="35"/>
  <c r="E25" i="35"/>
  <c r="E24" i="35"/>
  <c r="E23" i="35"/>
  <c r="E22" i="35"/>
  <c r="E21" i="35"/>
  <c r="E20" i="35"/>
  <c r="E19" i="35"/>
  <c r="E18" i="35"/>
  <c r="E17" i="35"/>
  <c r="E16" i="35"/>
  <c r="E15" i="35"/>
  <c r="E14" i="35"/>
  <c r="E13" i="35"/>
  <c r="E12" i="35"/>
  <c r="E11" i="35"/>
  <c r="E10" i="35"/>
  <c r="E9" i="35"/>
  <c r="E8" i="35"/>
  <c r="E7" i="35"/>
  <c r="E6" i="35"/>
  <c r="E5" i="35"/>
  <c r="E4" i="35"/>
  <c r="E3" i="35"/>
  <c r="E2" i="35"/>
  <c r="AY8" i="2"/>
  <c r="AY7" i="2"/>
  <c r="AY6" i="2"/>
  <c r="AY5" i="2"/>
  <c r="AX9" i="2"/>
  <c r="AW9" i="2"/>
  <c r="AY9" i="2" l="1"/>
  <c r="AV9" i="2"/>
  <c r="AU9" i="2"/>
  <c r="AT9" i="2"/>
  <c r="AS9" i="2"/>
  <c r="AR9" i="2"/>
  <c r="AQ9" i="2"/>
  <c r="AP9" i="2"/>
  <c r="AO9" i="2"/>
  <c r="AN9" i="2"/>
  <c r="AM9" i="2"/>
  <c r="C6" i="9" l="1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5" i="9"/>
  <c r="DD5" i="9" l="1"/>
  <c r="CZ5" i="9"/>
  <c r="CV5" i="9"/>
  <c r="CR5" i="9"/>
  <c r="CN5" i="9"/>
  <c r="CJ5" i="9"/>
  <c r="CF5" i="9"/>
  <c r="DR5" i="9"/>
  <c r="CI5" i="9"/>
  <c r="CX5" i="9"/>
  <c r="CL5" i="9"/>
  <c r="CD5" i="9"/>
  <c r="CW5" i="9"/>
  <c r="CK5" i="9"/>
  <c r="DC5" i="9"/>
  <c r="CY5" i="9"/>
  <c r="CU5" i="9"/>
  <c r="CQ5" i="9"/>
  <c r="CM5" i="9"/>
  <c r="CE5" i="9"/>
  <c r="DB5" i="9"/>
  <c r="CT5" i="9"/>
  <c r="CP5" i="9"/>
  <c r="CH5" i="9"/>
  <c r="DA5" i="9"/>
  <c r="CS5" i="9"/>
  <c r="CO5" i="9"/>
  <c r="CG5" i="9"/>
  <c r="CC5" i="9"/>
</calcChain>
</file>

<file path=xl/sharedStrings.xml><?xml version="1.0" encoding="utf-8"?>
<sst xmlns="http://schemas.openxmlformats.org/spreadsheetml/2006/main" count="11076" uniqueCount="232">
  <si>
    <t>Zip Code</t>
  </si>
  <si>
    <t>Customer Class</t>
  </si>
  <si>
    <t>30 Days</t>
  </si>
  <si>
    <t>60 Days</t>
  </si>
  <si>
    <t>90 Days +</t>
  </si>
  <si>
    <t>Total Arrearages</t>
  </si>
  <si>
    <t>Item d) Amount of Past Due Balances Classified as Uncollectible</t>
  </si>
  <si>
    <t>Item e) The Amount of Past-due Balances Written-off and Classified as Bad Debt, if different than item d</t>
  </si>
  <si>
    <t>Item a) Number of Customers by Customer Class With Past-due balances (arrearages)</t>
  </si>
  <si>
    <t>Item b) Past-due Balances by Customer Class and Number of Days Past-due</t>
  </si>
  <si>
    <t>Item c) Amount of Past-due Balances for Known Low-income Households and Number of Days Past-due</t>
  </si>
  <si>
    <t>Item f) Number of Customer Accounts Referred to Collection Agencies</t>
  </si>
  <si>
    <t>Item f) Total Revenue to the Company from the Collection Process</t>
  </si>
  <si>
    <t>Item f) Total Amount of Bad Debt Referred for Collection</t>
  </si>
  <si>
    <t>Item a) Number of Premises Receiving Bill Assistance or Enrolled in Any Other Assistance Program</t>
  </si>
  <si>
    <t>Item a) Number of Disconnections by Customer Class per Month</t>
  </si>
  <si>
    <t>Item c) Number of Customers by Customer Class Receiving Disconnection Notices</t>
  </si>
  <si>
    <t>Item d) Number of Customers by Customer Class Who Absent the Disconnection Moratorium Would Have Been Disconnected</t>
  </si>
  <si>
    <t>Item a) Number of Customers by Customer Class Assessed Late Payment Fees</t>
  </si>
  <si>
    <t>Item a) Number of Customers by Customer Class Assessed Disconnection Fees</t>
  </si>
  <si>
    <t>Item a) Aggregate amount of Charged Disconnection Fees</t>
  </si>
  <si>
    <t>Item a) Number of Customers by Customer Class Assessed Reconnection Fees</t>
  </si>
  <si>
    <t>Item a) Aggregate amount of Charged Reconnection Fees</t>
  </si>
  <si>
    <t>Item a) Number of Customers by Customer Class Taking Service at the Beginning of Each Month with Existing Long Term Payment Agreements</t>
  </si>
  <si>
    <t>Item b) Number of Customers By Customer Class Completing Long-term Payment Agreements</t>
  </si>
  <si>
    <t>Item c) Number of Customers by Customer Class Enrolling in New Long-term Payment Agreements</t>
  </si>
  <si>
    <t>Item d) Number of Customers By Customer Class Renegotiating Long-term Payment Agreements</t>
  </si>
  <si>
    <t>Item a) Number of Customers by Customer Class with Required Deposits at the Beginning of Each Month</t>
  </si>
  <si>
    <t>Item b) Number of Customers by Customer Class Required to Submit New or Increased Deposits Each Month</t>
  </si>
  <si>
    <t>Item c) Number of Customers by Customer Class Whose Deposits Were Reduced In Part or Foregone Each Month</t>
  </si>
  <si>
    <t>Item d) Number of Customers by Customer Class whose Deposits were Returned in Full Each Month</t>
  </si>
  <si>
    <t>General 2020</t>
  </si>
  <si>
    <t>Item d) Number of Customers Renegotiating Medical Payment Arrangements Each Month</t>
  </si>
  <si>
    <t>Item a) Number of Customers Taking Service at the Beginning of Each Month Under Existing Medical Payment Arrangements</t>
  </si>
  <si>
    <t>COM</t>
  </si>
  <si>
    <t>98901</t>
  </si>
  <si>
    <t>98902</t>
  </si>
  <si>
    <t>98903</t>
  </si>
  <si>
    <t>98904</t>
  </si>
  <si>
    <t>98907</t>
  </si>
  <si>
    <t>98908</t>
  </si>
  <si>
    <t>98920</t>
  </si>
  <si>
    <t>98921</t>
  </si>
  <si>
    <t>98923</t>
  </si>
  <si>
    <t>98930</t>
  </si>
  <si>
    <t>98932</t>
  </si>
  <si>
    <t>98933</t>
  </si>
  <si>
    <t>98935</t>
  </si>
  <si>
    <t>98936</t>
  </si>
  <si>
    <t>98937</t>
  </si>
  <si>
    <t>98938</t>
  </si>
  <si>
    <t>98939</t>
  </si>
  <si>
    <t>98942</t>
  </si>
  <si>
    <t>98944</t>
  </si>
  <si>
    <t>98947</t>
  </si>
  <si>
    <t>98948</t>
  </si>
  <si>
    <t>98951</t>
  </si>
  <si>
    <t>98952</t>
  </si>
  <si>
    <t>98953</t>
  </si>
  <si>
    <t>99301</t>
  </si>
  <si>
    <t>99323</t>
  </si>
  <si>
    <t>99324</t>
  </si>
  <si>
    <t>99328</t>
  </si>
  <si>
    <t>99329</t>
  </si>
  <si>
    <t>99347</t>
  </si>
  <si>
    <t>99348</t>
  </si>
  <si>
    <t>99350</t>
  </si>
  <si>
    <t>99360</t>
  </si>
  <si>
    <t>99361</t>
  </si>
  <si>
    <t>99362</t>
  </si>
  <si>
    <t>99363</t>
  </si>
  <si>
    <t>IND</t>
  </si>
  <si>
    <t>IRG</t>
  </si>
  <si>
    <t>98909</t>
  </si>
  <si>
    <t>99343</t>
  </si>
  <si>
    <t>RES</t>
  </si>
  <si>
    <t>98603</t>
  </si>
  <si>
    <t>98950</t>
  </si>
  <si>
    <t>FLAG</t>
  </si>
  <si>
    <t>98939COM</t>
  </si>
  <si>
    <t>x</t>
  </si>
  <si>
    <t/>
  </si>
  <si>
    <t>99301COM</t>
  </si>
  <si>
    <t>NA</t>
  </si>
  <si>
    <t>Accounting Period Year Month</t>
  </si>
  <si>
    <t>ACCOUTING - ESTIMATE</t>
  </si>
  <si>
    <t>BD WRITE OFF -- WOF</t>
  </si>
  <si>
    <t>98901RES</t>
  </si>
  <si>
    <t>98902RES</t>
  </si>
  <si>
    <t>98903RES</t>
  </si>
  <si>
    <t>98908RES</t>
  </si>
  <si>
    <t>98944RES</t>
  </si>
  <si>
    <t>98953RES</t>
  </si>
  <si>
    <t>99362RES</t>
  </si>
  <si>
    <t>98932RES</t>
  </si>
  <si>
    <t>98933RES</t>
  </si>
  <si>
    <t>98930RES</t>
  </si>
  <si>
    <t>98935RES</t>
  </si>
  <si>
    <t>98936RES</t>
  </si>
  <si>
    <t>98942RES</t>
  </si>
  <si>
    <t>98947RES</t>
  </si>
  <si>
    <t>98948RES</t>
  </si>
  <si>
    <t>99328RES</t>
  </si>
  <si>
    <t>99361RES</t>
  </si>
  <si>
    <t>98901COM</t>
  </si>
  <si>
    <t>98938RES</t>
  </si>
  <si>
    <t>98951RES</t>
  </si>
  <si>
    <t>98937RES</t>
  </si>
  <si>
    <t>99324RES</t>
  </si>
  <si>
    <t>99347RES</t>
  </si>
  <si>
    <t>98952RES</t>
  </si>
  <si>
    <t>98923RES</t>
  </si>
  <si>
    <t>98951COM</t>
  </si>
  <si>
    <t>99348RES</t>
  </si>
  <si>
    <t>99323RES</t>
  </si>
  <si>
    <t>Item b) Avg. Duration of Disconnection by Customer Class (in Hours for recon 10 days or less)</t>
  </si>
  <si>
    <t>98902COM</t>
  </si>
  <si>
    <t>98908COM</t>
  </si>
  <si>
    <t>98921RES</t>
  </si>
  <si>
    <t>98939RES</t>
  </si>
  <si>
    <t>98948COM</t>
  </si>
  <si>
    <t>99347COM</t>
  </si>
  <si>
    <t>99350RES</t>
  </si>
  <si>
    <t>99360RES</t>
  </si>
  <si>
    <t>99363RES</t>
  </si>
  <si>
    <t>Retail Sales (kWh)</t>
  </si>
  <si>
    <t>Residential</t>
  </si>
  <si>
    <t>Commercial</t>
  </si>
  <si>
    <t>SumOfDays 31 60</t>
  </si>
  <si>
    <t>SumOfDays 61 90</t>
  </si>
  <si>
    <t>SumOfDays 91+</t>
  </si>
  <si>
    <t>SumOfArrears</t>
  </si>
  <si>
    <t>99362COM</t>
  </si>
  <si>
    <t>CLASS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</si>
  <si>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</si>
  <si>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</si>
  <si>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</si>
  <si>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</si>
  <si>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</si>
  <si>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</si>
  <si>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</si>
  <si>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</si>
  <si>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</si>
  <si>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</si>
  <si>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</si>
  <si>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</si>
  <si>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Industrial</t>
  </si>
  <si>
    <t>Irrigation</t>
  </si>
  <si>
    <t>Totals</t>
  </si>
  <si>
    <t xml:space="preserve"> Item a) Aggregate amount of Charged Late Payment Fees</t>
  </si>
  <si>
    <r>
      <t>Item b) Number of Customers Completing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Medical Payment </t>
    </r>
    <r>
      <rPr>
        <sz val="11"/>
        <color theme="1"/>
        <rFont val="Calibri"/>
        <family val="2"/>
        <scheme val="minor"/>
      </rPr>
      <t>Arrangements Each Month</t>
    </r>
  </si>
  <si>
    <r>
      <t xml:space="preserve">Item c) Number of Customers  Enrolling in </t>
    </r>
    <r>
      <rPr>
        <sz val="11"/>
        <rFont val="Calibri"/>
        <family val="2"/>
        <scheme val="minor"/>
      </rPr>
      <t>New Medical Payment Arrangements</t>
    </r>
    <r>
      <rPr>
        <sz val="11"/>
        <color theme="1"/>
        <rFont val="Calibri"/>
        <family val="2"/>
        <scheme val="minor"/>
      </rPr>
      <t xml:space="preserve"> Each Month</t>
    </r>
  </si>
  <si>
    <t>98952COM</t>
  </si>
  <si>
    <t>WA_TERM_COVID_COUNTS</t>
  </si>
  <si>
    <t>CountOfConcat Agreement Number</t>
  </si>
  <si>
    <t>MO</t>
  </si>
  <si>
    <t>NDEP</t>
  </si>
  <si>
    <t>RDEP</t>
  </si>
  <si>
    <t>YRMO</t>
  </si>
  <si>
    <t>Expr1</t>
  </si>
  <si>
    <t>202010</t>
  </si>
  <si>
    <t>202011</t>
  </si>
  <si>
    <t>202012</t>
  </si>
  <si>
    <t>20209</t>
  </si>
  <si>
    <t>Grand Total</t>
  </si>
  <si>
    <t>Sum of CountOfConcat Agreement Number</t>
  </si>
  <si>
    <t>SumOfAmount</t>
  </si>
  <si>
    <t>SumOfJAN20</t>
  </si>
  <si>
    <t>SumOfFEB20</t>
  </si>
  <si>
    <t>SumOfMAR20</t>
  </si>
  <si>
    <t>SumOfAPR20</t>
  </si>
  <si>
    <t>SumOfMAY20</t>
  </si>
  <si>
    <t>SumOfJUN20</t>
  </si>
  <si>
    <t>SumOfJUL20</t>
  </si>
  <si>
    <t>SumOfAUG20</t>
  </si>
  <si>
    <t>SumOfSEP20</t>
  </si>
  <si>
    <t>SumOfJAN19</t>
  </si>
  <si>
    <t>SumOfFEB19</t>
  </si>
  <si>
    <t>SumOfMAR19</t>
  </si>
  <si>
    <t>SumOfAPR19</t>
  </si>
  <si>
    <t>SumOfMAY19</t>
  </si>
  <si>
    <t>SumOfJUN19</t>
  </si>
  <si>
    <t>SumOfJUL19</t>
  </si>
  <si>
    <t>SumOfAUG19</t>
  </si>
  <si>
    <t>SumOfSEP19</t>
  </si>
  <si>
    <t>SumOfOCT19</t>
  </si>
  <si>
    <t>SumOfNOV19</t>
  </si>
  <si>
    <t>SumOfDEC19</t>
  </si>
  <si>
    <t>99329RES</t>
  </si>
  <si>
    <t>SumOfOCT20</t>
  </si>
  <si>
    <t>SumOfNOV20</t>
  </si>
  <si>
    <t>SumOfDEC20</t>
  </si>
  <si>
    <t>Agrmt Revenue Class Cd</t>
  </si>
  <si>
    <t>CountOfCUST</t>
  </si>
  <si>
    <t>SumOfSumOfSumOfDays 31 60</t>
  </si>
  <si>
    <t>SumOfSumOfSumOfDays 61 90</t>
  </si>
  <si>
    <t>SumOfSumOfSumOfDays 91+</t>
  </si>
  <si>
    <t>SumOfSumOfSumOfArrears</t>
  </si>
  <si>
    <t>Sum of SumOfSumOfSumOfDays 31 60</t>
  </si>
  <si>
    <t>Values</t>
  </si>
  <si>
    <t>Sum of SumOfSumOfSumOfDays 61 90</t>
  </si>
  <si>
    <t>Sum of SumOfSumOfSumOfDays 91+</t>
  </si>
  <si>
    <t>Sum of SumOfSumOfSumOfArrears</t>
  </si>
  <si>
    <t>Sum of CountOfCUST</t>
  </si>
  <si>
    <t>Days 31 60</t>
  </si>
  <si>
    <t>Days 61 90</t>
  </si>
  <si>
    <t>Days 91+</t>
  </si>
  <si>
    <t>Arrears</t>
  </si>
  <si>
    <t>ZIP</t>
  </si>
  <si>
    <t>Sum of SumOfDays 31 60</t>
  </si>
  <si>
    <t>Sum of SumOfDays 61 90</t>
  </si>
  <si>
    <t>Sum of SumOfDays 91+</t>
  </si>
  <si>
    <t>Sum of SumOfArrears</t>
  </si>
  <si>
    <t>EAP</t>
  </si>
  <si>
    <t>State Abbr</t>
  </si>
  <si>
    <t>SumOfSumOfAccount Collection Amount</t>
  </si>
  <si>
    <t>WA</t>
  </si>
  <si>
    <t>98903COM</t>
  </si>
  <si>
    <t>98937COM</t>
  </si>
  <si>
    <t>98942COM</t>
  </si>
  <si>
    <t>USD</t>
  </si>
  <si>
    <t>PAID</t>
  </si>
  <si>
    <t>COUNT</t>
  </si>
  <si>
    <t>CLASSB</t>
  </si>
  <si>
    <t>COUNTS</t>
  </si>
  <si>
    <t>Sum of COUNT</t>
  </si>
  <si>
    <t>Bad Debt</t>
  </si>
  <si>
    <t>Section D. Bad Debt</t>
  </si>
  <si>
    <t>Count</t>
  </si>
  <si>
    <t>Class</t>
  </si>
  <si>
    <t>Zip</t>
  </si>
  <si>
    <t xml:space="preserve">Count of aggreements by ZIP and CLASS.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</si>
</sst>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164" formatCode="0.0"/>
    <numFmt numFmtId="165" formatCode="#"/>
    <numFmt numFmtId="166" formatCode="_(&quot;$&quot;* #,##0.0000_);_(&quot;$&quot;* \(#,##0.0000\);_(&quot;$&quot;* &quot;-&quot;??_);_(@_)"/>
    <numFmt numFmtId="167" formatCode="_(&quot;$&quot;* #,##0_);_(&quot;$&quot;* \(#,##0\);_(&quot;$&quot;* &quot;-&quot;??_);_(@_)"/>
  </numFmts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b/>
      <sz val="9"/>
      <color rgb="FF333333"/>
      <name val="Arial"/>
      <family val="2"/>
    </font>
    <font>
      <sz val="9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FF0000"/>
        <bgColor indexed="64"/>
      </patternFill>
    </fill>
    <fill>
      <patternFill patternType="solid">
        <fgColor rgb="FFF7F7F7"/>
        <bgColor rgb="FFFFFFFF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2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DDDDDD"/>
      </left>
      <right style="thin">
        <color rgb="FFDDDDDD"/>
      </right>
      <top/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0">
    <xf numFmtId="0" fontId="0" fillId="0" borderId="0"/>
    <xf numFmtId="44" fontId="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13" fillId="0" borderId="0"/>
    <xf numFmtId="0" fontId="13" fillId="0" borderId="0"/>
    <xf numFmtId="0" fontId="13" fillId="0" borderId="0"/>
  </cellStyleXfs>
  <cellXfs count="128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wrapText="1"/>
    </xf>
    <xf numFmtId="17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0" xfId="0" applyFont="1"/>
    <xf numFmtId="0" fontId="0" fillId="0" borderId="1" xfId="0" applyBorder="1"/>
    <xf numFmtId="0" fontId="0" fillId="3" borderId="0" xfId="0" applyFill="1"/>
    <xf numFmtId="0" fontId="0" fillId="0" borderId="0" xfId="0" applyBorder="1"/>
    <xf numFmtId="164" fontId="0" fillId="0" borderId="0" xfId="0" applyNumberFormat="1"/>
    <xf numFmtId="0" fontId="6" fillId="0" borderId="5" xfId="2" applyFont="1" applyFill="1" applyBorder="1" applyAlignment="1">
      <alignment wrapText="1"/>
    </xf>
    <xf numFmtId="0" fontId="6" fillId="0" borderId="5" xfId="2" applyFont="1" applyFill="1" applyBorder="1" applyAlignment="1">
      <alignment horizontal="right" wrapText="1"/>
    </xf>
    <xf numFmtId="0" fontId="6" fillId="0" borderId="5" xfId="3" applyFont="1" applyFill="1" applyBorder="1" applyAlignment="1">
      <alignment wrapText="1"/>
    </xf>
    <xf numFmtId="0" fontId="6" fillId="0" borderId="5" xfId="4" applyFont="1" applyFill="1" applyBorder="1" applyAlignment="1">
      <alignment wrapText="1"/>
    </xf>
    <xf numFmtId="0" fontId="6" fillId="0" borderId="5" xfId="4" applyFont="1" applyFill="1" applyBorder="1" applyAlignment="1">
      <alignment horizontal="right" wrapText="1"/>
    </xf>
    <xf numFmtId="0" fontId="6" fillId="0" borderId="7" xfId="4" applyFont="1" applyFill="1" applyBorder="1" applyAlignment="1">
      <alignment wrapText="1"/>
    </xf>
    <xf numFmtId="0" fontId="0" fillId="0" borderId="0" xfId="0" quotePrefix="1"/>
    <xf numFmtId="0" fontId="6" fillId="0" borderId="7" xfId="4" applyFont="1" applyFill="1" applyBorder="1" applyAlignment="1">
      <alignment horizontal="right" wrapText="1"/>
    </xf>
    <xf numFmtId="44" fontId="0" fillId="0" borderId="0" xfId="1" applyFont="1"/>
    <xf numFmtId="44" fontId="6" fillId="0" borderId="5" xfId="1" applyFont="1" applyFill="1" applyBorder="1" applyAlignment="1">
      <alignment horizontal="right" wrapText="1"/>
    </xf>
    <xf numFmtId="44" fontId="0" fillId="0" borderId="1" xfId="1" applyFont="1" applyBorder="1"/>
    <xf numFmtId="44" fontId="6" fillId="0" borderId="7" xfId="1" applyFont="1" applyFill="1" applyBorder="1" applyAlignment="1">
      <alignment horizontal="right" wrapText="1"/>
    </xf>
    <xf numFmtId="0" fontId="6" fillId="0" borderId="5" xfId="5" applyFont="1" applyFill="1" applyBorder="1" applyAlignment="1">
      <alignment wrapText="1"/>
    </xf>
    <xf numFmtId="0" fontId="2" fillId="3" borderId="0" xfId="0" applyFont="1" applyFill="1"/>
    <xf numFmtId="17" fontId="2" fillId="0" borderId="1" xfId="0" applyNumberFormat="1" applyFont="1" applyBorder="1"/>
    <xf numFmtId="0" fontId="0" fillId="0" borderId="0" xfId="0" applyFont="1"/>
    <xf numFmtId="0" fontId="2" fillId="2" borderId="0" xfId="0" applyFont="1" applyFill="1"/>
    <xf numFmtId="0" fontId="2" fillId="0" borderId="1" xfId="0" applyFont="1" applyBorder="1"/>
    <xf numFmtId="0" fontId="7" fillId="0" borderId="5" xfId="6" applyFont="1" applyFill="1" applyBorder="1" applyAlignment="1">
      <alignment horizontal="right" wrapText="1"/>
    </xf>
    <xf numFmtId="0" fontId="2" fillId="0" borderId="1" xfId="0" applyFont="1" applyFill="1" applyBorder="1"/>
    <xf numFmtId="0" fontId="9" fillId="0" borderId="0" xfId="0" applyFont="1"/>
    <xf numFmtId="0" fontId="0" fillId="0" borderId="0" xfId="0" applyAlignment="1">
      <alignment horizontal="center"/>
    </xf>
    <xf numFmtId="41" fontId="0" fillId="0" borderId="0" xfId="0" applyNumberFormat="1"/>
    <xf numFmtId="0" fontId="0" fillId="2" borderId="0" xfId="0" applyFont="1" applyFill="1"/>
    <xf numFmtId="0" fontId="0" fillId="0" borderId="1" xfId="0" applyFont="1" applyBorder="1"/>
    <xf numFmtId="17" fontId="0" fillId="0" borderId="1" xfId="0" applyNumberFormat="1" applyFont="1" applyBorder="1"/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center"/>
    </xf>
    <xf numFmtId="44" fontId="0" fillId="0" borderId="0" xfId="0" applyNumberFormat="1"/>
    <xf numFmtId="0" fontId="0" fillId="0" borderId="1" xfId="0" applyBorder="1"/>
    <xf numFmtId="0" fontId="0" fillId="0" borderId="1" xfId="0" applyFill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9" fillId="0" borderId="0" xfId="0" applyFont="1" applyAlignment="1">
      <alignment horizontal="left"/>
    </xf>
    <xf numFmtId="41" fontId="0" fillId="0" borderId="0" xfId="0" applyNumberFormat="1" applyAlignment="1">
      <alignment horizontal="left"/>
    </xf>
    <xf numFmtId="41" fontId="2" fillId="0" borderId="0" xfId="0" applyNumberFormat="1" applyFont="1" applyAlignment="1">
      <alignment horizontal="left"/>
    </xf>
    <xf numFmtId="0" fontId="10" fillId="0" borderId="0" xfId="0" applyFont="1" applyFill="1" applyBorder="1" applyAlignment="1">
      <alignment horizontal="left"/>
    </xf>
    <xf numFmtId="0" fontId="12" fillId="4" borderId="6" xfId="7" applyFont="1" applyFill="1" applyBorder="1" applyAlignment="1">
      <alignment horizontal="center"/>
    </xf>
    <xf numFmtId="0" fontId="12" fillId="0" borderId="5" xfId="7" applyFont="1" applyFill="1" applyBorder="1" applyAlignment="1">
      <alignment wrapText="1"/>
    </xf>
    <xf numFmtId="0" fontId="12" fillId="0" borderId="5" xfId="7" applyFont="1" applyFill="1" applyBorder="1" applyAlignment="1">
      <alignment horizontal="right" wrapText="1"/>
    </xf>
    <xf numFmtId="0" fontId="0" fillId="0" borderId="0" xfId="0" pivotButton="1"/>
    <xf numFmtId="0" fontId="0" fillId="0" borderId="0" xfId="0" applyNumberFormat="1"/>
    <xf numFmtId="0" fontId="2" fillId="0" borderId="0" xfId="0" applyFont="1" applyBorder="1"/>
    <xf numFmtId="0" fontId="12" fillId="4" borderId="6" xfId="8" applyFont="1" applyFill="1" applyBorder="1" applyAlignment="1">
      <alignment horizontal="center"/>
    </xf>
    <xf numFmtId="0" fontId="12" fillId="0" borderId="5" xfId="8" applyFont="1" applyFill="1" applyBorder="1" applyAlignment="1">
      <alignment wrapText="1"/>
    </xf>
    <xf numFmtId="0" fontId="12" fillId="0" borderId="5" xfId="8" applyFont="1" applyFill="1" applyBorder="1" applyAlignment="1">
      <alignment horizontal="right" wrapText="1"/>
    </xf>
    <xf numFmtId="0" fontId="12" fillId="4" borderId="6" xfId="9" applyFont="1" applyFill="1" applyBorder="1" applyAlignment="1">
      <alignment horizontal="center"/>
    </xf>
    <xf numFmtId="165" fontId="12" fillId="0" borderId="5" xfId="9" applyNumberFormat="1" applyFont="1" applyFill="1" applyBorder="1" applyAlignment="1">
      <alignment horizontal="right" wrapText="1"/>
    </xf>
    <xf numFmtId="0" fontId="12" fillId="0" borderId="5" xfId="9" applyFont="1" applyFill="1" applyBorder="1" applyAlignment="1">
      <alignment wrapText="1"/>
    </xf>
    <xf numFmtId="0" fontId="12" fillId="0" borderId="5" xfId="9" applyFont="1" applyFill="1" applyBorder="1" applyAlignment="1">
      <alignment horizontal="right" wrapText="1"/>
    </xf>
    <xf numFmtId="165" fontId="0" fillId="0" borderId="0" xfId="0" applyNumberFormat="1"/>
    <xf numFmtId="0" fontId="6" fillId="4" borderId="6" xfId="4" applyFont="1" applyFill="1" applyBorder="1" applyAlignment="1">
      <alignment horizontal="center"/>
    </xf>
    <xf numFmtId="0" fontId="6" fillId="4" borderId="12" xfId="4" applyFont="1" applyFill="1" applyBorder="1" applyAlignment="1">
      <alignment horizontal="center"/>
    </xf>
    <xf numFmtId="0" fontId="6" fillId="0" borderId="13" xfId="4" applyFont="1" applyFill="1" applyBorder="1" applyAlignment="1">
      <alignment wrapText="1"/>
    </xf>
    <xf numFmtId="44" fontId="0" fillId="5" borderId="0" xfId="1" applyFont="1" applyFill="1"/>
    <xf numFmtId="0" fontId="0" fillId="5" borderId="0" xfId="0" applyFill="1"/>
    <xf numFmtId="0" fontId="2" fillId="0" borderId="17" xfId="0" applyFont="1" applyFill="1" applyBorder="1" applyAlignment="1"/>
    <xf numFmtId="166" fontId="0" fillId="0" borderId="0" xfId="1" applyNumberFormat="1" applyFont="1" applyBorder="1"/>
    <xf numFmtId="167" fontId="0" fillId="0" borderId="0" xfId="1" applyNumberFormat="1" applyFont="1" applyBorder="1"/>
    <xf numFmtId="0" fontId="0" fillId="0" borderId="0" xfId="0" applyFont="1" applyBorder="1"/>
    <xf numFmtId="167" fontId="3" fillId="0" borderId="0" xfId="1" applyNumberFormat="1" applyFont="1" applyBorder="1"/>
    <xf numFmtId="0" fontId="0" fillId="0" borderId="1" xfId="0" applyBorder="1"/>
    <xf numFmtId="0" fontId="2" fillId="0" borderId="1" xfId="0" applyFont="1" applyBorder="1"/>
    <xf numFmtId="0" fontId="0" fillId="0" borderId="0" xfId="0" applyAlignment="1">
      <alignment horizontal="left"/>
    </xf>
    <xf numFmtId="0" fontId="6" fillId="0" borderId="5" xfId="4" applyFont="1" applyBorder="1" applyAlignment="1">
      <alignment wrapText="1"/>
    </xf>
    <xf numFmtId="0" fontId="6" fillId="0" borderId="5" xfId="4" applyFont="1" applyBorder="1" applyAlignment="1">
      <alignment horizontal="right" wrapText="1"/>
    </xf>
    <xf numFmtId="0" fontId="6" fillId="0" borderId="7" xfId="4" applyFont="1" applyBorder="1" applyAlignment="1">
      <alignment wrapText="1"/>
    </xf>
    <xf numFmtId="0" fontId="6" fillId="0" borderId="7" xfId="4" applyFont="1" applyBorder="1" applyAlignment="1">
      <alignment horizontal="right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horizontal="left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wrapText="1"/>
    </xf>
    <xf numFmtId="0" fontId="0" fillId="0" borderId="1" xfId="0" applyFont="1" applyBorder="1"/>
    <xf numFmtId="0" fontId="2" fillId="0" borderId="2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wrapText="1"/>
    </xf>
    <xf numFmtId="0" fontId="2" fillId="0" borderId="14" xfId="0" applyFont="1" applyFill="1" applyBorder="1" applyAlignment="1">
      <alignment horizontal="left" wrapText="1"/>
    </xf>
    <xf numFmtId="0" fontId="2" fillId="0" borderId="15" xfId="0" applyFont="1" applyFill="1" applyBorder="1" applyAlignment="1">
      <alignment horizontal="left" wrapText="1"/>
    </xf>
    <xf numFmtId="0" fontId="2" fillId="0" borderId="16" xfId="0" applyFont="1" applyFill="1" applyBorder="1" applyAlignment="1">
      <alignment horizontal="left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2" fillId="0" borderId="14" xfId="0" applyFont="1" applyBorder="1" applyAlignment="1">
      <alignment horizontal="left" wrapText="1"/>
    </xf>
    <xf numFmtId="0" fontId="2" fillId="0" borderId="15" xfId="0" applyFont="1" applyBorder="1" applyAlignment="1">
      <alignment horizontal="left" wrapText="1"/>
    </xf>
    <xf numFmtId="0" fontId="2" fillId="0" borderId="16" xfId="0" applyFont="1" applyBorder="1" applyAlignment="1">
      <alignment horizontal="left" wrapText="1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17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5" borderId="8" xfId="0" applyFill="1" applyBorder="1" applyAlignment="1">
      <alignment horizontal="left"/>
    </xf>
    <xf numFmtId="0" fontId="0" fillId="5" borderId="9" xfId="0" applyFill="1" applyBorder="1" applyAlignment="1">
      <alignment horizontal="left"/>
    </xf>
    <xf numFmtId="0" fontId="0" fillId="5" borderId="1" xfId="0" applyFill="1" applyBorder="1"/>
    <xf numFmtId="0" fontId="0" fillId="5" borderId="10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0" borderId="1" xfId="0" applyFill="1" applyBorder="1" applyAlignment="1">
      <alignment wrapText="1"/>
    </xf>
    <xf numFmtId="0" fontId="0" fillId="5" borderId="1" xfId="0" applyFill="1" applyBorder="1" applyAlignment="1">
      <alignment horizontal="left"/>
    </xf>
    <xf numFmtId="0" fontId="2" fillId="5" borderId="1" xfId="0" applyFont="1" applyFill="1" applyBorder="1" applyAlignment="1">
      <alignment wrapText="1"/>
    </xf>
    <xf numFmtId="17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14" fillId="6" borderId="1" xfId="0" applyNumberFormat="1" applyFont="1" applyFill="1" applyBorder="1" applyAlignment="1">
      <alignment horizontal="left"/>
    </xf>
    <xf numFmtId="49" fontId="15" fillId="7" borderId="18" xfId="0" applyNumberFormat="1" applyFont="1" applyFill="1" applyBorder="1" applyAlignment="1">
      <alignment horizontal="left"/>
    </xf>
    <xf numFmtId="0" fontId="15" fillId="7" borderId="18" xfId="0" applyFont="1" applyFill="1" applyBorder="1" applyAlignment="1">
      <alignment horizontal="right"/>
    </xf>
    <xf numFmtId="49" fontId="15" fillId="7" borderId="19" xfId="0" applyNumberFormat="1" applyFont="1" applyFill="1" applyBorder="1" applyAlignment="1">
      <alignment horizontal="left"/>
    </xf>
    <xf numFmtId="0" fontId="15" fillId="7" borderId="19" xfId="0" applyFont="1" applyFill="1" applyBorder="1" applyAlignment="1">
      <alignment horizontal="right"/>
    </xf>
    <xf numFmtId="49" fontId="14" fillId="6" borderId="2" xfId="0" applyNumberFormat="1" applyFont="1" applyFill="1" applyBorder="1" applyAlignment="1">
      <alignment horizontal="left"/>
    </xf>
    <xf numFmtId="0" fontId="2" fillId="0" borderId="4" xfId="0" applyFont="1" applyBorder="1" applyAlignment="1">
      <alignment horizontal="left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wrapText="1"/>
    </xf>
  </cellXfs>
  <cellStyles count="10">
    <cellStyle name="Currency" xfId="1" builtinId="4"/>
    <cellStyle name="Normal" xfId="0" builtinId="0"/>
    <cellStyle name="Normal_7. Bill Assistance 2020" xfId="6" xr:uid="{00000000-0005-0000-0000-000003000000}"/>
    <cellStyle name="Normal_BA_WRKSHT" xfId="8" xr:uid="{2EABDF8C-E610-4E7C-A37C-12A2B0CDA556}"/>
    <cellStyle name="Normal_DEP_WKSHT" xfId="7" xr:uid="{5DCB6DBB-56E8-42A5-92CE-5BEF8F3F38DF}"/>
    <cellStyle name="Normal_MEDLIF" xfId="3" xr:uid="{00000000-0005-0000-0000-000004000000}"/>
    <cellStyle name="Normal_Sheet1" xfId="2" xr:uid="{00000000-0005-0000-0000-000005000000}"/>
    <cellStyle name="Normal_Sheet10_2" xfId="9" xr:uid="{00677B68-4B9F-4831-B737-C69DF9DBD2C6}"/>
    <cellStyle name="Normal_Sheet6" xfId="4" xr:uid="{00000000-0005-0000-0000-000008000000}"/>
    <cellStyle name="Normal_Sheet7" xfId="5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1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pivotCacheDefinition" Target="pivotCache/pivotCacheDefinition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pivotCacheDefinition" Target="pivotCache/pivotCacheDefinition3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pivotCacheDefinition" Target="pivotCache/pivotCacheDefinition5.xml"/><Relationship Id="rId27" Type="http://schemas.openxmlformats.org/officeDocument/2006/relationships/customXml" Target="../customXml/item1.xml"/><Relationship Id="rId30" Type="http://schemas.openxmlformats.org/officeDocument/2006/relationships/customXml" Target="../customXml/item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elasco, Gustavo" refreshedDate="44225.711495717595" createdVersion="6" refreshedVersion="6" minRefreshableVersion="3" recordCount="118" xr:uid="{3B6ADD0E-8E86-46C2-BCE1-4A58E40340E3}">
  <cacheSource type="worksheet">
    <worksheetSource ref="L1:S119" sheet="Sheet10"/>
  </cacheSource>
  <cacheFields count="8">
    <cacheField name="Accounting Period Year Month" numFmtId="165">
      <sharedItems containsSemiMixedTypes="0" containsString="0" containsNumber="1" containsInteger="1" minValue="202010" maxValue="202012" count="3">
        <n v="202010"/>
        <n v="202011"/>
        <n v="202012"/>
      </sharedItems>
    </cacheField>
    <cacheField name="FLAG" numFmtId="0">
      <sharedItems/>
    </cacheField>
    <cacheField name="ZIP" numFmtId="0">
      <sharedItems count="32">
        <s v="98901"/>
        <s v="98902"/>
        <s v="98903"/>
        <s v="98908"/>
        <s v="98921"/>
        <s v="98923"/>
        <s v="98930"/>
        <s v="98932"/>
        <s v="98933"/>
        <s v="98935"/>
        <s v="98936"/>
        <s v="98937"/>
        <s v="98938"/>
        <s v="98939"/>
        <s v="98942"/>
        <s v="98944"/>
        <s v="98947"/>
        <s v="98948"/>
        <s v="98951"/>
        <s v="98952"/>
        <s v="98953"/>
        <s v="99323"/>
        <s v="99324"/>
        <s v="99328"/>
        <s v="99329"/>
        <s v="99347"/>
        <s v="99348"/>
        <s v="99350"/>
        <s v="99360"/>
        <s v="99361"/>
        <s v="99362"/>
        <s v="99363"/>
      </sharedItems>
    </cacheField>
    <cacheField name="CLASS" numFmtId="0">
      <sharedItems count="2">
        <s v="COM"/>
        <s v="RES"/>
      </sharedItems>
    </cacheField>
    <cacheField name="SumOfDays 31 60" numFmtId="0">
      <sharedItems containsSemiMixedTypes="0" containsString="0" containsNumber="1" minValue="0" maxValue="38190.289999999964"/>
    </cacheField>
    <cacheField name="SumOfDays 61 90" numFmtId="0">
      <sharedItems containsSemiMixedTypes="0" containsString="0" containsNumber="1" minValue="0" maxValue="23422.789999999994"/>
    </cacheField>
    <cacheField name="SumOfDays 91+" numFmtId="0">
      <sharedItems containsSemiMixedTypes="0" containsString="0" containsNumber="1" minValue="0" maxValue="142248.97999999992"/>
    </cacheField>
    <cacheField name="SumOfArrears" numFmtId="0">
      <sharedItems containsSemiMixedTypes="0" containsString="0" containsNumber="1" minValue="0" maxValue="180877.0900000000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elasco, Gustavo" refreshedDate="44225.711495717595" createdVersion="6" refreshedVersion="6" minRefreshableVersion="3" recordCount="196" xr:uid="{61E69192-3C76-4860-A163-1424E0793D21}">
  <cacheSource type="worksheet">
    <worksheetSource ref="B2:I198" sheet="Sheet10"/>
  </cacheSource>
  <cacheFields count="8">
    <cacheField name="Accounting Period Year Month" numFmtId="165">
      <sharedItems containsSemiMixedTypes="0" containsString="0" containsNumber="1" containsInteger="1" minValue="202010" maxValue="202012" count="3">
        <n v="202010"/>
        <n v="202011"/>
        <n v="202012"/>
      </sharedItems>
    </cacheField>
    <cacheField name="Zip Code" numFmtId="0">
      <sharedItems count="35">
        <s v="98901"/>
        <s v="98902"/>
        <s v="98903"/>
        <s v="98908"/>
        <s v="98921"/>
        <s v="98923"/>
        <s v="98930"/>
        <s v="98932"/>
        <s v="98933"/>
        <s v="98935"/>
        <s v="98936"/>
        <s v="98937"/>
        <s v="98938"/>
        <s v="98939"/>
        <s v="98942"/>
        <s v="98944"/>
        <s v="98947"/>
        <s v="98948"/>
        <s v="98951"/>
        <s v="98952"/>
        <s v="98953"/>
        <s v="99323"/>
        <s v="99324"/>
        <s v="99328"/>
        <s v="99329"/>
        <s v="99347"/>
        <s v="99348"/>
        <s v="99360"/>
        <s v="99361"/>
        <s v="99362"/>
        <s v="99363"/>
        <s v="98603"/>
        <s v="98920"/>
        <s v="99301"/>
        <s v="99350"/>
      </sharedItems>
    </cacheField>
    <cacheField name="Agrmt Revenue Class Cd" numFmtId="0">
      <sharedItems count="2">
        <s v="COM"/>
        <s v="RES"/>
      </sharedItems>
    </cacheField>
    <cacheField name="CountOfCUST" numFmtId="0">
      <sharedItems containsSemiMixedTypes="0" containsString="0" containsNumber="1" containsInteger="1" minValue="1" maxValue="4337"/>
    </cacheField>
    <cacheField name="SumOfSumOfSumOfDays 31 60" numFmtId="0">
      <sharedItems containsSemiMixedTypes="0" containsString="0" containsNumber="1" minValue="0" maxValue="434290.41000000027"/>
    </cacheField>
    <cacheField name="SumOfSumOfSumOfDays 61 90" numFmtId="0">
      <sharedItems containsSemiMixedTypes="0" containsString="0" containsNumber="1" minValue="0" maxValue="227282.79000000012"/>
    </cacheField>
    <cacheField name="SumOfSumOfSumOfDays 91+" numFmtId="0">
      <sharedItems containsSemiMixedTypes="0" containsString="0" containsNumber="1" minValue="0" maxValue="746345.87999999907"/>
    </cacheField>
    <cacheField name="SumOfSumOfSumOfArrears" numFmtId="0">
      <sharedItems containsSemiMixedTypes="0" containsString="0" containsNumber="1" minValue="104.45" maxValue="1336009.549999995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elasco, Gustavo" refreshedDate="44225.711495833333" createdVersion="6" refreshedVersion="6" minRefreshableVersion="3" recordCount="143" xr:uid="{B2B883E8-F8E4-4821-9AE5-5624B89427C3}">
  <cacheSource type="worksheet">
    <worksheetSource ref="X1:AB144" sheet="DEP_WKSHT"/>
  </cacheSource>
  <cacheFields count="5">
    <cacheField name="Zip Code" numFmtId="0">
      <sharedItems count="32">
        <s v="98901"/>
        <s v="98902"/>
        <s v="98903"/>
        <s v="98908"/>
        <s v="98920"/>
        <s v="98921"/>
        <s v="98923"/>
        <s v="98930"/>
        <s v="98932"/>
        <s v="98933"/>
        <s v="98935"/>
        <s v="98936"/>
        <s v="98937"/>
        <s v="98938"/>
        <s v="98939"/>
        <s v="98942"/>
        <s v="98944"/>
        <s v="98947"/>
        <s v="98948"/>
        <s v="98951"/>
        <s v="98952"/>
        <s v="98953"/>
        <s v="99323"/>
        <s v="99324"/>
        <s v="99328"/>
        <s v="99329"/>
        <s v="99347"/>
        <s v="99348"/>
        <s v="99360"/>
        <s v="99361"/>
        <s v="99362"/>
        <s v="99363"/>
      </sharedItems>
    </cacheField>
    <cacheField name="CLASS" numFmtId="0">
      <sharedItems count="2">
        <s v="NDEP"/>
        <s v="RDEP"/>
      </sharedItems>
    </cacheField>
    <cacheField name="CountOfConcat Agreement Number" numFmtId="0">
      <sharedItems containsSemiMixedTypes="0" containsString="0" containsNumber="1" containsInteger="1" minValue="2" maxValue="784"/>
    </cacheField>
    <cacheField name="SumOfAmount" numFmtId="0">
      <sharedItems containsSemiMixedTypes="0" containsString="0" containsNumber="1" containsInteger="1" minValue="0" maxValue="0"/>
    </cacheField>
    <cacheField name="YRMO" numFmtId="0">
      <sharedItems containsSemiMixedTypes="0" containsString="0" containsNumber="1" containsInteger="1" minValue="10" maxValue="12" count="3">
        <n v="10"/>
        <n v="11"/>
        <n v="1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elasco, Gustavo" refreshedDate="44225.711495833333" createdVersion="6" refreshedVersion="6" minRefreshableVersion="3" recordCount="134" xr:uid="{95DBABF7-D9BF-4A4A-ADCB-375E01DEE5A9}">
  <cacheSource type="worksheet">
    <worksheetSource ref="G1:K135" sheet="DEP_WKSHT"/>
  </cacheSource>
  <cacheFields count="5">
    <cacheField name="Zip Code" numFmtId="0">
      <sharedItems count="31">
        <s v="98901"/>
        <s v="98902"/>
        <s v="98903"/>
        <s v="98908"/>
        <s v="98921"/>
        <s v="98923"/>
        <s v="98930"/>
        <s v="98932"/>
        <s v="98933"/>
        <s v="98935"/>
        <s v="98936"/>
        <s v="98937"/>
        <s v="98938"/>
        <s v="98939"/>
        <s v="98942"/>
        <s v="98944"/>
        <s v="98947"/>
        <s v="98948"/>
        <s v="98951"/>
        <s v="98952"/>
        <s v="98953"/>
        <s v="99323"/>
        <s v="99324"/>
        <s v="99328"/>
        <s v="99329"/>
        <s v="99347"/>
        <s v="99348"/>
        <s v="99360"/>
        <s v="99361"/>
        <s v="99362"/>
        <s v="99363"/>
      </sharedItems>
    </cacheField>
    <cacheField name="CLASS" numFmtId="0">
      <sharedItems count="2">
        <s v="NDEP"/>
        <s v="RDEP"/>
      </sharedItems>
    </cacheField>
    <cacheField name="CountOfConcat Agreement Number" numFmtId="0">
      <sharedItems containsSemiMixedTypes="0" containsString="0" containsNumber="1" containsInteger="1" minValue="1" maxValue="163"/>
    </cacheField>
    <cacheField name="YRMO" numFmtId="0">
      <sharedItems count="4">
        <s v="202010"/>
        <s v="202011"/>
        <s v="202012"/>
        <s v="20209"/>
      </sharedItems>
    </cacheField>
    <cacheField name="Expr1" numFmtId="0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elasco, Gustavo" refreshedDate="44225.722695023149" createdVersion="6" refreshedVersion="6" minRefreshableVersion="3" recordCount="200" xr:uid="{C5393F6C-B828-4512-A0E3-B6D4535856A2}">
  <cacheSource type="worksheet">
    <worksheetSource ref="A1:E201" sheet="Sheet6"/>
  </cacheSource>
  <cacheFields count="5">
    <cacheField name="CLASS" numFmtId="0">
      <sharedItems count="2">
        <s v="COM"/>
        <s v="RES"/>
      </sharedItems>
    </cacheField>
    <cacheField name="ZIP" numFmtId="0">
      <sharedItems count="27">
        <s v="98901"/>
        <s v="98902"/>
        <s v="98903"/>
        <s v="98908"/>
        <s v="98921"/>
        <s v="98923"/>
        <s v="98930"/>
        <s v="98932"/>
        <s v="98933"/>
        <s v="98935"/>
        <s v="98936"/>
        <s v="98937"/>
        <s v="98938"/>
        <s v="98942"/>
        <s v="98944"/>
        <s v="98947"/>
        <s v="98948"/>
        <s v="98951"/>
        <s v="98952"/>
        <s v="98953"/>
        <s v="99323"/>
        <s v="99324"/>
        <s v="99328"/>
        <s v="99347"/>
        <s v="99348"/>
        <s v="99361"/>
        <s v="99362"/>
      </sharedItems>
    </cacheField>
    <cacheField name="YRMO" numFmtId="0">
      <sharedItems count="3">
        <s v="202010"/>
        <s v="202011"/>
        <s v="202012"/>
      </sharedItems>
    </cacheField>
    <cacheField name="COUNT" numFmtId="0">
      <sharedItems containsSemiMixedTypes="0" containsString="0" containsNumber="1" minValue="1" maxValue="16081.230000000001"/>
    </cacheField>
    <cacheField name="CLASSB" numFmtId="0">
      <sharedItems count="3">
        <s v="USD"/>
        <s v="COUNTS"/>
        <s v="PAID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8">
  <r>
    <x v="0"/>
    <s v="98901COM"/>
    <x v="0"/>
    <x v="0"/>
    <n v="17.559999999999999"/>
    <n v="33.340000000000003"/>
    <n v="236.83"/>
    <n v="287.73"/>
  </r>
  <r>
    <x v="0"/>
    <s v="98901RES"/>
    <x v="0"/>
    <x v="1"/>
    <n v="17724.21"/>
    <n v="14934.98"/>
    <n v="74742.549999999988"/>
    <n v="107401.73999999996"/>
  </r>
  <r>
    <x v="0"/>
    <s v="98902COM"/>
    <x v="1"/>
    <x v="0"/>
    <n v="79.41"/>
    <n v="80.19"/>
    <n v="548.70000000000005"/>
    <n v="708.3"/>
  </r>
  <r>
    <x v="0"/>
    <s v="98902RES"/>
    <x v="1"/>
    <x v="1"/>
    <n v="24174.940000000024"/>
    <n v="23422.789999999994"/>
    <n v="84889.230000000025"/>
    <n v="132486.95999999996"/>
  </r>
  <r>
    <x v="0"/>
    <s v="98903RES"/>
    <x v="2"/>
    <x v="1"/>
    <n v="9541.5499999999975"/>
    <n v="7497.2"/>
    <n v="29702.059999999994"/>
    <n v="46740.809999999976"/>
  </r>
  <r>
    <x v="0"/>
    <s v="98908COM"/>
    <x v="3"/>
    <x v="0"/>
    <n v="46.22"/>
    <n v="50.18"/>
    <n v="304.45"/>
    <n v="400.84999999999997"/>
  </r>
  <r>
    <x v="0"/>
    <s v="98908RES"/>
    <x v="3"/>
    <x v="1"/>
    <n v="7850.4699999999993"/>
    <n v="5886.7000000000016"/>
    <n v="22388.280000000002"/>
    <n v="36125.449999999997"/>
  </r>
  <r>
    <x v="0"/>
    <s v="98921RES"/>
    <x v="4"/>
    <x v="1"/>
    <n v="1585.09"/>
    <n v="1372.33"/>
    <n v="4908.55"/>
    <n v="7865.97"/>
  </r>
  <r>
    <x v="0"/>
    <s v="98923RES"/>
    <x v="5"/>
    <x v="1"/>
    <n v="465.09"/>
    <n v="203.32000000000002"/>
    <n v="188.07"/>
    <n v="856.48"/>
  </r>
  <r>
    <x v="0"/>
    <s v="98930RES"/>
    <x v="6"/>
    <x v="1"/>
    <n v="7685.45"/>
    <n v="5979.6400000000021"/>
    <n v="15927.730000000003"/>
    <n v="29592.819999999989"/>
  </r>
  <r>
    <x v="0"/>
    <s v="98932RES"/>
    <x v="7"/>
    <x v="1"/>
    <n v="4638.97"/>
    <n v="4228.7399999999989"/>
    <n v="12002.640000000001"/>
    <n v="20870.350000000002"/>
  </r>
  <r>
    <x v="0"/>
    <s v="98933RES"/>
    <x v="8"/>
    <x v="1"/>
    <n v="773.53"/>
    <n v="608.24"/>
    <n v="3182.08"/>
    <n v="4563.8500000000004"/>
  </r>
  <r>
    <x v="0"/>
    <s v="98935RES"/>
    <x v="9"/>
    <x v="1"/>
    <n v="3114.889999999999"/>
    <n v="2208.85"/>
    <n v="6017.7300000000005"/>
    <n v="11341.470000000001"/>
  </r>
  <r>
    <x v="0"/>
    <s v="98936RES"/>
    <x v="10"/>
    <x v="1"/>
    <n v="1143.3900000000001"/>
    <n v="551.17999999999995"/>
    <n v="2163.4699999999998"/>
    <n v="3858.04"/>
  </r>
  <r>
    <x v="0"/>
    <s v="98937RES"/>
    <x v="11"/>
    <x v="1"/>
    <n v="798.69"/>
    <n v="550.24"/>
    <n v="2277.62"/>
    <n v="3626.55"/>
  </r>
  <r>
    <x v="0"/>
    <s v="98938RES"/>
    <x v="12"/>
    <x v="1"/>
    <n v="1416.4199999999998"/>
    <n v="1077.1099999999999"/>
    <n v="3639.1200000000003"/>
    <n v="6132.6500000000005"/>
  </r>
  <r>
    <x v="0"/>
    <s v="98939RES"/>
    <x v="13"/>
    <x v="1"/>
    <n v="126.58000000000001"/>
    <n v="161.31"/>
    <n v="962.45"/>
    <n v="1250.3399999999999"/>
  </r>
  <r>
    <x v="0"/>
    <s v="98942RES"/>
    <x v="14"/>
    <x v="1"/>
    <n v="3754.4300000000003"/>
    <n v="3149.3599999999992"/>
    <n v="10392.719999999996"/>
    <n v="17296.510000000002"/>
  </r>
  <r>
    <x v="0"/>
    <s v="98944RES"/>
    <x v="15"/>
    <x v="1"/>
    <n v="14126.599999999993"/>
    <n v="11676.02"/>
    <n v="39123.94000000001"/>
    <n v="64926.560000000019"/>
  </r>
  <r>
    <x v="0"/>
    <s v="98947RES"/>
    <x v="16"/>
    <x v="1"/>
    <n v="1299.27"/>
    <n v="1025.8700000000001"/>
    <n v="5545.83"/>
    <n v="7870.9700000000012"/>
  </r>
  <r>
    <x v="0"/>
    <s v="98948COM"/>
    <x v="17"/>
    <x v="0"/>
    <n v="5521.0199999999995"/>
    <n v="1812.8700000000001"/>
    <n v="2895.75"/>
    <n v="10229.640000000001"/>
  </r>
  <r>
    <x v="0"/>
    <s v="98948RES"/>
    <x v="17"/>
    <x v="1"/>
    <n v="13674.169999999998"/>
    <n v="15772.749999999987"/>
    <n v="59150.75"/>
    <n v="88597.670000000027"/>
  </r>
  <r>
    <x v="0"/>
    <s v="98951COM"/>
    <x v="18"/>
    <x v="0"/>
    <n v="11.85"/>
    <n v="30.46"/>
    <n v="572.58000000000004"/>
    <n v="614.89"/>
  </r>
  <r>
    <x v="0"/>
    <s v="98951RES"/>
    <x v="18"/>
    <x v="1"/>
    <n v="24784.839999999982"/>
    <n v="22097.41"/>
    <n v="122968.34999999995"/>
    <n v="169850.59999999992"/>
  </r>
  <r>
    <x v="0"/>
    <s v="98952COM"/>
    <x v="19"/>
    <x v="0"/>
    <n v="21.15"/>
    <n v="16.34"/>
    <n v="387.24"/>
    <n v="424.73"/>
  </r>
  <r>
    <x v="0"/>
    <s v="98952RES"/>
    <x v="19"/>
    <x v="1"/>
    <n v="3313.2099999999991"/>
    <n v="3300.9"/>
    <n v="14162.14"/>
    <n v="20776.25"/>
  </r>
  <r>
    <x v="0"/>
    <s v="98953RES"/>
    <x v="20"/>
    <x v="1"/>
    <n v="3073.8500000000013"/>
    <n v="2659.95"/>
    <n v="7513.4299999999994"/>
    <n v="13247.229999999998"/>
  </r>
  <r>
    <x v="0"/>
    <s v="99323RES"/>
    <x v="21"/>
    <x v="1"/>
    <n v="321.5"/>
    <n v="292.02999999999997"/>
    <n v="1811.97"/>
    <n v="2425.5"/>
  </r>
  <r>
    <x v="0"/>
    <s v="99324RES"/>
    <x v="22"/>
    <x v="1"/>
    <n v="3343.1100000000015"/>
    <n v="3032.6699999999996"/>
    <n v="9874.6900000000023"/>
    <n v="16250.470000000001"/>
  </r>
  <r>
    <x v="0"/>
    <s v="99328RES"/>
    <x v="23"/>
    <x v="1"/>
    <n v="2586.0399999999995"/>
    <n v="2719.25"/>
    <n v="12033.329999999998"/>
    <n v="17338.62"/>
  </r>
  <r>
    <x v="0"/>
    <s v="99329RES"/>
    <x v="24"/>
    <x v="1"/>
    <n v="0"/>
    <n v="0"/>
    <n v="0"/>
    <n v="0"/>
  </r>
  <r>
    <x v="0"/>
    <s v="99347COM"/>
    <x v="25"/>
    <x v="0"/>
    <n v="100.28"/>
    <n v="0"/>
    <n v="0"/>
    <n v="100.28"/>
  </r>
  <r>
    <x v="0"/>
    <s v="99347RES"/>
    <x v="25"/>
    <x v="1"/>
    <n v="909.50999999999988"/>
    <n v="696.19999999999993"/>
    <n v="4127.8499999999995"/>
    <n v="5733.5599999999995"/>
  </r>
  <r>
    <x v="0"/>
    <s v="99348RES"/>
    <x v="26"/>
    <x v="1"/>
    <n v="364.08"/>
    <n v="286.29000000000002"/>
    <n v="833.92000000000007"/>
    <n v="1484.29"/>
  </r>
  <r>
    <x v="0"/>
    <s v="99350RES"/>
    <x v="27"/>
    <x v="1"/>
    <n v="98.27"/>
    <n v="85.99"/>
    <n v="32.4"/>
    <n v="216.66"/>
  </r>
  <r>
    <x v="0"/>
    <s v="99360RES"/>
    <x v="28"/>
    <x v="1"/>
    <n v="0"/>
    <n v="0"/>
    <n v="0"/>
    <n v="0"/>
  </r>
  <r>
    <x v="0"/>
    <s v="99361RES"/>
    <x v="29"/>
    <x v="1"/>
    <n v="598.66999999999996"/>
    <n v="560.13"/>
    <n v="2336.71"/>
    <n v="3495.5099999999998"/>
  </r>
  <r>
    <x v="0"/>
    <s v="99362RES"/>
    <x v="30"/>
    <x v="1"/>
    <n v="17012.839999999993"/>
    <n v="13924.579999999996"/>
    <n v="46583"/>
    <n v="77520.419999999955"/>
  </r>
  <r>
    <x v="0"/>
    <s v="99363RES"/>
    <x v="31"/>
    <x v="1"/>
    <n v="0"/>
    <n v="45.47"/>
    <n v="320.64"/>
    <n v="366.11"/>
  </r>
  <r>
    <x v="1"/>
    <s v="98901COM"/>
    <x v="0"/>
    <x v="0"/>
    <n v="14.85"/>
    <n v="17.559999999999999"/>
    <n v="270.17"/>
    <n v="302.58"/>
  </r>
  <r>
    <x v="1"/>
    <s v="98901RES"/>
    <x v="0"/>
    <x v="1"/>
    <n v="11261.61"/>
    <n v="14475.859999999999"/>
    <n v="85715.689999999988"/>
    <n v="111453.15999999992"/>
  </r>
  <r>
    <x v="1"/>
    <s v="98902COM"/>
    <x v="1"/>
    <x v="0"/>
    <n v="82.34"/>
    <n v="79.41"/>
    <n v="628.89"/>
    <n v="790.64"/>
  </r>
  <r>
    <x v="1"/>
    <s v="98902RES"/>
    <x v="1"/>
    <x v="1"/>
    <n v="23729.439999999991"/>
    <n v="21226.800000000007"/>
    <n v="96803.72"/>
    <n v="141759.95999999996"/>
  </r>
  <r>
    <x v="1"/>
    <s v="98903RES"/>
    <x v="2"/>
    <x v="1"/>
    <n v="10841.94000000001"/>
    <n v="7642.8100000000013"/>
    <n v="37955.890000000007"/>
    <n v="56440.63999999997"/>
  </r>
  <r>
    <x v="1"/>
    <s v="98908COM"/>
    <x v="3"/>
    <x v="0"/>
    <n v="59.57"/>
    <n v="46.22"/>
    <n v="354.63"/>
    <n v="460.41999999999996"/>
  </r>
  <r>
    <x v="1"/>
    <s v="98908RES"/>
    <x v="3"/>
    <x v="1"/>
    <n v="5880.6099999999979"/>
    <n v="5623.2500000000009"/>
    <n v="23925.440000000002"/>
    <n v="35429.299999999988"/>
  </r>
  <r>
    <x v="1"/>
    <s v="98921RES"/>
    <x v="4"/>
    <x v="1"/>
    <n v="1251.5199999999998"/>
    <n v="1171.68"/>
    <n v="5579.5499999999984"/>
    <n v="8002.75"/>
  </r>
  <r>
    <x v="1"/>
    <s v="98923RES"/>
    <x v="5"/>
    <x v="1"/>
    <n v="372.06"/>
    <n v="360.51000000000005"/>
    <n v="348.07000000000005"/>
    <n v="1080.6399999999999"/>
  </r>
  <r>
    <x v="1"/>
    <s v="98930RES"/>
    <x v="6"/>
    <x v="1"/>
    <n v="6120.3500000000013"/>
    <n v="5455.7999999999993"/>
    <n v="17970.990000000002"/>
    <n v="29547.139999999996"/>
  </r>
  <r>
    <x v="1"/>
    <s v="98932RES"/>
    <x v="7"/>
    <x v="1"/>
    <n v="3367.5400000000004"/>
    <n v="3526.4300000000003"/>
    <n v="10344.250000000004"/>
    <n v="17238.219999999998"/>
  </r>
  <r>
    <x v="1"/>
    <s v="98933RES"/>
    <x v="8"/>
    <x v="1"/>
    <n v="826.82999999999981"/>
    <n v="611.28"/>
    <n v="3525.75"/>
    <n v="4963.8600000000006"/>
  </r>
  <r>
    <x v="1"/>
    <s v="98935RES"/>
    <x v="9"/>
    <x v="1"/>
    <n v="3295.1199999999994"/>
    <n v="2143.2499999999995"/>
    <n v="8865.6700000000019"/>
    <n v="14304.039999999997"/>
  </r>
  <r>
    <x v="1"/>
    <s v="98936RES"/>
    <x v="10"/>
    <x v="1"/>
    <n v="911.99"/>
    <n v="655.87"/>
    <n v="2563.2099999999996"/>
    <n v="4131.07"/>
  </r>
  <r>
    <x v="1"/>
    <s v="98937RES"/>
    <x v="11"/>
    <x v="1"/>
    <n v="642.16000000000008"/>
    <n v="530.01"/>
    <n v="1464.09"/>
    <n v="2636.26"/>
  </r>
  <r>
    <x v="1"/>
    <s v="98938RES"/>
    <x v="12"/>
    <x v="1"/>
    <n v="1050.3700000000001"/>
    <n v="676.81000000000006"/>
    <n v="3254.4399999999996"/>
    <n v="4981.619999999999"/>
  </r>
  <r>
    <x v="1"/>
    <s v="98939RES"/>
    <x v="13"/>
    <x v="1"/>
    <n v="117.67"/>
    <n v="126.58000000000001"/>
    <n v="573.76"/>
    <n v="818.01"/>
  </r>
  <r>
    <x v="1"/>
    <s v="98942RES"/>
    <x v="14"/>
    <x v="1"/>
    <n v="2541.87"/>
    <n v="2809.4900000000002"/>
    <n v="12041.699999999999"/>
    <n v="17393.060000000001"/>
  </r>
  <r>
    <x v="1"/>
    <s v="98944RES"/>
    <x v="15"/>
    <x v="1"/>
    <n v="11272.8"/>
    <n v="10610.969999999998"/>
    <n v="43155.63"/>
    <n v="65039.4"/>
  </r>
  <r>
    <x v="1"/>
    <s v="98947RES"/>
    <x v="16"/>
    <x v="1"/>
    <n v="1141.82"/>
    <n v="1045.24"/>
    <n v="5301.71"/>
    <n v="7488.77"/>
  </r>
  <r>
    <x v="1"/>
    <s v="98948COM"/>
    <x v="17"/>
    <x v="0"/>
    <n v="2726.35"/>
    <n v="4196.8099999999995"/>
    <n v="5145.59"/>
    <n v="12068.75"/>
  </r>
  <r>
    <x v="1"/>
    <s v="98948RES"/>
    <x v="17"/>
    <x v="1"/>
    <n v="18835.89000000001"/>
    <n v="14113.05"/>
    <n v="69666.569999999992"/>
    <n v="102615.51000000004"/>
  </r>
  <r>
    <x v="1"/>
    <s v="98951COM"/>
    <x v="18"/>
    <x v="0"/>
    <n v="282.52000000000004"/>
    <n v="11.85"/>
    <n v="603.04"/>
    <n v="897.41000000000008"/>
  </r>
  <r>
    <x v="1"/>
    <s v="98951RES"/>
    <x v="18"/>
    <x v="1"/>
    <n v="19572.460000000003"/>
    <n v="19788.89999999998"/>
    <n v="131011.47999999997"/>
    <n v="170372.84000000003"/>
  </r>
  <r>
    <x v="1"/>
    <s v="98952COM"/>
    <x v="19"/>
    <x v="0"/>
    <n v="35.39"/>
    <n v="21.15"/>
    <n v="403.58"/>
    <n v="460.12"/>
  </r>
  <r>
    <x v="1"/>
    <s v="98952RES"/>
    <x v="19"/>
    <x v="1"/>
    <n v="2339.56"/>
    <n v="2584.9"/>
    <n v="15078.490000000002"/>
    <n v="20002.95"/>
  </r>
  <r>
    <x v="1"/>
    <s v="98953RES"/>
    <x v="20"/>
    <x v="1"/>
    <n v="2360.35"/>
    <n v="2266.2399999999998"/>
    <n v="8197.9500000000007"/>
    <n v="12824.539999999995"/>
  </r>
  <r>
    <x v="1"/>
    <s v="99323RES"/>
    <x v="21"/>
    <x v="1"/>
    <n v="509.10999999999996"/>
    <n v="321.5"/>
    <n v="2100.08"/>
    <n v="2930.6900000000005"/>
  </r>
  <r>
    <x v="1"/>
    <s v="99324RES"/>
    <x v="22"/>
    <x v="1"/>
    <n v="2798.389999999999"/>
    <n v="2504.86"/>
    <n v="11357.62"/>
    <n v="16660.869999999995"/>
  </r>
  <r>
    <x v="1"/>
    <s v="99328RES"/>
    <x v="23"/>
    <x v="1"/>
    <n v="1826.8399999999995"/>
    <n v="1620.9499999999998"/>
    <n v="12361.339999999998"/>
    <n v="15809.129999999997"/>
  </r>
  <r>
    <x v="1"/>
    <s v="99329RES"/>
    <x v="24"/>
    <x v="1"/>
    <n v="0"/>
    <n v="0"/>
    <n v="0"/>
    <n v="0"/>
  </r>
  <r>
    <x v="1"/>
    <s v="99347COM"/>
    <x v="25"/>
    <x v="0"/>
    <n v="95.330000000000013"/>
    <n v="0"/>
    <n v="0"/>
    <n v="95.330000000000013"/>
  </r>
  <r>
    <x v="1"/>
    <s v="99347RES"/>
    <x v="25"/>
    <x v="1"/>
    <n v="700.77"/>
    <n v="601.04999999999995"/>
    <n v="3077.45"/>
    <n v="4379.2699999999995"/>
  </r>
  <r>
    <x v="1"/>
    <s v="99348RES"/>
    <x v="26"/>
    <x v="1"/>
    <n v="292.59000000000003"/>
    <n v="317.21999999999997"/>
    <n v="967.07"/>
    <n v="1576.8799999999999"/>
  </r>
  <r>
    <x v="1"/>
    <s v="99350RES"/>
    <x v="27"/>
    <x v="1"/>
    <n v="85.100000000000009"/>
    <n v="67.22"/>
    <n v="216.66"/>
    <n v="368.97999999999996"/>
  </r>
  <r>
    <x v="1"/>
    <s v="99360RES"/>
    <x v="28"/>
    <x v="1"/>
    <n v="192.36"/>
    <n v="53.91"/>
    <n v="0"/>
    <n v="246.26999999999998"/>
  </r>
  <r>
    <x v="1"/>
    <s v="99361RES"/>
    <x v="29"/>
    <x v="1"/>
    <n v="429.94"/>
    <n v="558.87"/>
    <n v="2756.5600000000004"/>
    <n v="3745.37"/>
  </r>
  <r>
    <x v="1"/>
    <s v="99362RES"/>
    <x v="30"/>
    <x v="1"/>
    <n v="14053.130000000001"/>
    <n v="14250.79000000001"/>
    <n v="62767.349999999962"/>
    <n v="91071.27"/>
  </r>
  <r>
    <x v="1"/>
    <s v="99363RES"/>
    <x v="31"/>
    <x v="1"/>
    <n v="84.92"/>
    <n v="50.56"/>
    <n v="366.11"/>
    <n v="501.59"/>
  </r>
  <r>
    <x v="2"/>
    <s v="98901COM"/>
    <x v="0"/>
    <x v="0"/>
    <n v="53.83"/>
    <n v="14.85"/>
    <n v="287.73"/>
    <n v="356.41"/>
  </r>
  <r>
    <x v="2"/>
    <s v="98901RES"/>
    <x v="0"/>
    <x v="1"/>
    <n v="26609.290000000005"/>
    <n v="14739.840000000007"/>
    <n v="86848.399999999965"/>
    <n v="128197.53000000001"/>
  </r>
  <r>
    <x v="2"/>
    <s v="98902COM"/>
    <x v="1"/>
    <x v="0"/>
    <n v="184.35"/>
    <n v="82.34"/>
    <n v="708.3"/>
    <n v="974.99"/>
  </r>
  <r>
    <x v="2"/>
    <s v="98902RES"/>
    <x v="1"/>
    <x v="1"/>
    <n v="38190.289999999964"/>
    <n v="16218.28000000001"/>
    <n v="99953.480000000025"/>
    <n v="154362.04999999984"/>
  </r>
  <r>
    <x v="2"/>
    <s v="98903RES"/>
    <x v="2"/>
    <x v="1"/>
    <n v="20283.559999999994"/>
    <n v="7676.0999999999976"/>
    <n v="39103.909999999996"/>
    <n v="67063.569999999992"/>
  </r>
  <r>
    <x v="2"/>
    <s v="98908COM"/>
    <x v="3"/>
    <x v="0"/>
    <n v="111.77"/>
    <n v="59.57"/>
    <n v="400.84999999999997"/>
    <n v="572.19000000000005"/>
  </r>
  <r>
    <x v="2"/>
    <s v="98908RES"/>
    <x v="3"/>
    <x v="1"/>
    <n v="9979.24"/>
    <n v="3828.4699999999993"/>
    <n v="24507.449999999993"/>
    <n v="38315.160000000003"/>
  </r>
  <r>
    <x v="2"/>
    <s v="98921RES"/>
    <x v="4"/>
    <x v="1"/>
    <n v="2717.0099999999998"/>
    <n v="1039.5199999999998"/>
    <n v="5623.8100000000013"/>
    <n v="9380.34"/>
  </r>
  <r>
    <x v="2"/>
    <s v="98923RES"/>
    <x v="5"/>
    <x v="1"/>
    <n v="419.3"/>
    <n v="218.34"/>
    <n v="353.38"/>
    <n v="991.02"/>
  </r>
  <r>
    <x v="2"/>
    <s v="98930RES"/>
    <x v="6"/>
    <x v="1"/>
    <n v="2412.4699999999998"/>
    <n v="7564.3799999999983"/>
    <n v="20767.139999999992"/>
    <n v="30743.990000000009"/>
  </r>
  <r>
    <x v="2"/>
    <s v="98932RES"/>
    <x v="7"/>
    <x v="1"/>
    <n v="5580.0399999999991"/>
    <n v="2209.36"/>
    <n v="9051.1400000000012"/>
    <n v="16840.540000000005"/>
  </r>
  <r>
    <x v="2"/>
    <s v="98933RES"/>
    <x v="8"/>
    <x v="1"/>
    <n v="1132.77"/>
    <n v="697.68999999999994"/>
    <n v="4072.2400000000002"/>
    <n v="5902.6999999999989"/>
  </r>
  <r>
    <x v="2"/>
    <s v="98935RES"/>
    <x v="9"/>
    <x v="1"/>
    <n v="6761.4199999999992"/>
    <n v="2238.33"/>
    <n v="9052.6200000000008"/>
    <n v="18052.369999999995"/>
  </r>
  <r>
    <x v="2"/>
    <s v="98936RES"/>
    <x v="10"/>
    <x v="1"/>
    <n v="0"/>
    <n v="769.32"/>
    <n v="2510.02"/>
    <n v="3279.3399999999997"/>
  </r>
  <r>
    <x v="2"/>
    <s v="98937RES"/>
    <x v="11"/>
    <x v="1"/>
    <n v="1279.57"/>
    <n v="604.04"/>
    <n v="1994.1000000000001"/>
    <n v="3877.71"/>
  </r>
  <r>
    <x v="2"/>
    <s v="98938RES"/>
    <x v="12"/>
    <x v="1"/>
    <n v="2371.6800000000003"/>
    <n v="756.62000000000012"/>
    <n v="3497.92"/>
    <n v="6626.2199999999993"/>
  </r>
  <r>
    <x v="2"/>
    <s v="98939COM"/>
    <x v="13"/>
    <x v="0"/>
    <n v="0"/>
    <n v="0"/>
    <n v="0"/>
    <n v="0"/>
  </r>
  <r>
    <x v="2"/>
    <s v="98939RES"/>
    <x v="13"/>
    <x v="1"/>
    <n v="0"/>
    <n v="283.95999999999998"/>
    <n v="350.34"/>
    <n v="634.29999999999995"/>
  </r>
  <r>
    <x v="2"/>
    <s v="98942RES"/>
    <x v="14"/>
    <x v="1"/>
    <n v="3151.59"/>
    <n v="1945.2599999999993"/>
    <n v="13649.099999999997"/>
    <n v="18745.95"/>
  </r>
  <r>
    <x v="2"/>
    <s v="98944RES"/>
    <x v="15"/>
    <x v="1"/>
    <n v="17037.169999999998"/>
    <n v="7898.3899999999967"/>
    <n v="43794.14999999998"/>
    <n v="68729.710000000021"/>
  </r>
  <r>
    <x v="2"/>
    <s v="98947RES"/>
    <x v="16"/>
    <x v="1"/>
    <n v="1521.2099999999996"/>
    <n v="955.94"/>
    <n v="6052.5199999999995"/>
    <n v="8529.67"/>
  </r>
  <r>
    <x v="2"/>
    <s v="98948COM"/>
    <x v="17"/>
    <x v="0"/>
    <n v="5188.2799999999988"/>
    <n v="3608.29"/>
    <n v="6553.9"/>
    <n v="15350.470000000003"/>
  </r>
  <r>
    <x v="2"/>
    <s v="98948RES"/>
    <x v="17"/>
    <x v="1"/>
    <n v="32902.47"/>
    <n v="13498.68"/>
    <n v="71458.190000000031"/>
    <n v="117859.34"/>
  </r>
  <r>
    <x v="2"/>
    <s v="98951COM"/>
    <x v="18"/>
    <x v="0"/>
    <n v="417.96000000000004"/>
    <n v="113.69"/>
    <n v="614.89"/>
    <n v="1146.54"/>
  </r>
  <r>
    <x v="2"/>
    <s v="98951RES"/>
    <x v="18"/>
    <x v="1"/>
    <n v="19350.419999999991"/>
    <n v="19277.689999999999"/>
    <n v="142248.97999999992"/>
    <n v="180877.09000000008"/>
  </r>
  <r>
    <x v="2"/>
    <s v="98952COM"/>
    <x v="19"/>
    <x v="0"/>
    <n v="111.91"/>
    <n v="35.39"/>
    <n v="263.3"/>
    <n v="410.6"/>
  </r>
  <r>
    <x v="2"/>
    <s v="98952RES"/>
    <x v="19"/>
    <x v="1"/>
    <n v="3946.3900000000003"/>
    <n v="2134.9900000000002"/>
    <n v="16112.55"/>
    <n v="22193.93"/>
  </r>
  <r>
    <x v="2"/>
    <s v="98953RES"/>
    <x v="20"/>
    <x v="1"/>
    <n v="4513.6899999999996"/>
    <n v="1787.3699999999997"/>
    <n v="8860.51"/>
    <n v="15161.570000000005"/>
  </r>
  <r>
    <x v="2"/>
    <s v="99323RES"/>
    <x v="21"/>
    <x v="1"/>
    <n v="530.6"/>
    <n v="341.14"/>
    <n v="2036.21"/>
    <n v="2907.9500000000003"/>
  </r>
  <r>
    <x v="2"/>
    <s v="99324RES"/>
    <x v="22"/>
    <x v="1"/>
    <n v="3277.1500000000005"/>
    <n v="2117.92"/>
    <n v="12107.95"/>
    <n v="17503.02"/>
  </r>
  <r>
    <x v="2"/>
    <s v="99328RES"/>
    <x v="23"/>
    <x v="1"/>
    <n v="4037.8300000000004"/>
    <n v="1525.7999999999993"/>
    <n v="12136.98"/>
    <n v="17700.61"/>
  </r>
  <r>
    <x v="2"/>
    <s v="99329RES"/>
    <x v="24"/>
    <x v="1"/>
    <n v="0"/>
    <n v="0"/>
    <n v="0"/>
    <n v="0"/>
  </r>
  <r>
    <x v="2"/>
    <s v="99347COM"/>
    <x v="25"/>
    <x v="0"/>
    <n v="305.81"/>
    <n v="46.45"/>
    <n v="0"/>
    <n v="352.26"/>
  </r>
  <r>
    <x v="2"/>
    <s v="99347RES"/>
    <x v="25"/>
    <x v="1"/>
    <n v="1054.52"/>
    <n v="576.54"/>
    <n v="2740.11"/>
    <n v="4371.17"/>
  </r>
  <r>
    <x v="2"/>
    <s v="99348RES"/>
    <x v="26"/>
    <x v="1"/>
    <n v="573.78"/>
    <n v="292.59000000000003"/>
    <n v="1284.29"/>
    <n v="2150.66"/>
  </r>
  <r>
    <x v="2"/>
    <s v="99350RES"/>
    <x v="27"/>
    <x v="1"/>
    <n v="245.09"/>
    <n v="3.7"/>
    <n v="0"/>
    <n v="248.79"/>
  </r>
  <r>
    <x v="2"/>
    <s v="99360RES"/>
    <x v="28"/>
    <x v="1"/>
    <n v="494.29"/>
    <n v="192.36"/>
    <n v="53.91"/>
    <n v="740.56"/>
  </r>
  <r>
    <x v="2"/>
    <s v="99361RES"/>
    <x v="29"/>
    <x v="1"/>
    <n v="729.44999999999993"/>
    <n v="429.94"/>
    <n v="3281.16"/>
    <n v="4440.55"/>
  </r>
  <r>
    <x v="2"/>
    <s v="99362RES"/>
    <x v="30"/>
    <x v="1"/>
    <n v="27438.060000000009"/>
    <n v="14711.320000000005"/>
    <n v="65982.839999999953"/>
    <n v="108132.22000000015"/>
  </r>
  <r>
    <x v="2"/>
    <s v="99363RES"/>
    <x v="31"/>
    <x v="1"/>
    <n v="212.55"/>
    <n v="84.92"/>
    <n v="416.67"/>
    <n v="714.14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6">
  <r>
    <x v="0"/>
    <x v="0"/>
    <x v="0"/>
    <n v="171"/>
    <n v="46328.75"/>
    <n v="19103.26999999999"/>
    <n v="63397.820000000007"/>
    <n v="128829.84000000003"/>
  </r>
  <r>
    <x v="0"/>
    <x v="1"/>
    <x v="0"/>
    <n v="195"/>
    <n v="48036.000000000015"/>
    <n v="26816.670000000006"/>
    <n v="74774.799999999988"/>
    <n v="149627.47000000006"/>
  </r>
  <r>
    <x v="0"/>
    <x v="2"/>
    <x v="0"/>
    <n v="107"/>
    <n v="16698.88"/>
    <n v="13362.459999999997"/>
    <n v="41505.12999999999"/>
    <n v="71566.469999999958"/>
  </r>
  <r>
    <x v="0"/>
    <x v="3"/>
    <x v="0"/>
    <n v="112"/>
    <n v="22292.28999999999"/>
    <n v="8298.2999999999975"/>
    <n v="16546.32"/>
    <n v="47136.909999999996"/>
  </r>
  <r>
    <x v="0"/>
    <x v="4"/>
    <x v="0"/>
    <n v="2"/>
    <n v="94"/>
    <n v="115.57"/>
    <n v="229.07999999999998"/>
    <n v="438.65"/>
  </r>
  <r>
    <x v="0"/>
    <x v="5"/>
    <x v="0"/>
    <n v="18"/>
    <n v="10786.149999999998"/>
    <n v="59.66"/>
    <n v="424.36"/>
    <n v="11270.17"/>
  </r>
  <r>
    <x v="0"/>
    <x v="6"/>
    <x v="0"/>
    <n v="40"/>
    <n v="6383.1399999999994"/>
    <n v="4786.26"/>
    <n v="14992.820000000003"/>
    <n v="26162.219999999998"/>
  </r>
  <r>
    <x v="0"/>
    <x v="7"/>
    <x v="0"/>
    <n v="20"/>
    <n v="8264.74"/>
    <n v="917.29000000000019"/>
    <n v="5572.09"/>
    <n v="14754.12"/>
  </r>
  <r>
    <x v="0"/>
    <x v="8"/>
    <x v="0"/>
    <n v="8"/>
    <n v="3251.88"/>
    <n v="846.93000000000006"/>
    <n v="2869.04"/>
    <n v="6967.8499999999995"/>
  </r>
  <r>
    <x v="0"/>
    <x v="9"/>
    <x v="0"/>
    <n v="3"/>
    <n v="180.51"/>
    <n v="95.940000000000012"/>
    <n v="1413.14"/>
    <n v="1689.59"/>
  </r>
  <r>
    <x v="0"/>
    <x v="10"/>
    <x v="0"/>
    <n v="24"/>
    <n v="11480.58"/>
    <n v="3202.63"/>
    <n v="9604.369999999999"/>
    <n v="24287.579999999994"/>
  </r>
  <r>
    <x v="0"/>
    <x v="11"/>
    <x v="0"/>
    <n v="36"/>
    <n v="5817.09"/>
    <n v="1514.26"/>
    <n v="2642.57"/>
    <n v="9973.92"/>
  </r>
  <r>
    <x v="0"/>
    <x v="12"/>
    <x v="0"/>
    <n v="21"/>
    <n v="34302.410000000003"/>
    <n v="26450.880000000001"/>
    <n v="5615.89"/>
    <n v="66369.179999999993"/>
  </r>
  <r>
    <x v="0"/>
    <x v="13"/>
    <x v="0"/>
    <n v="3"/>
    <n v="306.49"/>
    <n v="319.05"/>
    <n v="100.27"/>
    <n v="725.81"/>
  </r>
  <r>
    <x v="0"/>
    <x v="14"/>
    <x v="0"/>
    <n v="58"/>
    <n v="12180.3"/>
    <n v="9783.119999999999"/>
    <n v="21436.66"/>
    <n v="43400.080000000009"/>
  </r>
  <r>
    <x v="0"/>
    <x v="15"/>
    <x v="0"/>
    <n v="116"/>
    <n v="28664.300000000017"/>
    <n v="17920.740000000002"/>
    <n v="58332.910000000011"/>
    <n v="104917.94999999998"/>
  </r>
  <r>
    <x v="0"/>
    <x v="16"/>
    <x v="0"/>
    <n v="19"/>
    <n v="5271.9499999999989"/>
    <n v="1968.55"/>
    <n v="3738.68"/>
    <n v="10979.179999999998"/>
  </r>
  <r>
    <x v="0"/>
    <x v="17"/>
    <x v="0"/>
    <n v="86"/>
    <n v="15192.090000000006"/>
    <n v="10812.270000000002"/>
    <n v="28349.309999999998"/>
    <n v="54353.67"/>
  </r>
  <r>
    <x v="0"/>
    <x v="18"/>
    <x v="0"/>
    <n v="75"/>
    <n v="14456.65"/>
    <n v="12586.489999999998"/>
    <n v="26268.590000000004"/>
    <n v="53311.73"/>
  </r>
  <r>
    <x v="0"/>
    <x v="19"/>
    <x v="0"/>
    <n v="2"/>
    <n v="160.59"/>
    <n v="36.370000000000005"/>
    <n v="387.24"/>
    <n v="584.20000000000005"/>
  </r>
  <r>
    <x v="0"/>
    <x v="20"/>
    <x v="0"/>
    <n v="44"/>
    <n v="5285.3900000000012"/>
    <n v="4040.8799999999997"/>
    <n v="15907.32"/>
    <n v="25233.589999999989"/>
  </r>
  <r>
    <x v="0"/>
    <x v="21"/>
    <x v="0"/>
    <n v="23"/>
    <n v="5784.1900000000005"/>
    <n v="448.75000000000006"/>
    <n v="2129.83"/>
    <n v="8362.7699999999986"/>
  </r>
  <r>
    <x v="0"/>
    <x v="22"/>
    <x v="0"/>
    <n v="6"/>
    <n v="1043.24"/>
    <n v="494.91999999999996"/>
    <n v="1202.6300000000001"/>
    <n v="2740.7900000000004"/>
  </r>
  <r>
    <x v="0"/>
    <x v="23"/>
    <x v="0"/>
    <n v="35"/>
    <n v="5481.9100000000008"/>
    <n v="1862.22"/>
    <n v="10156.710000000001"/>
    <n v="17500.839999999993"/>
  </r>
  <r>
    <x v="0"/>
    <x v="24"/>
    <x v="0"/>
    <n v="3"/>
    <n v="451.25"/>
    <n v="70.34"/>
    <n v="887.13"/>
    <n v="1408.72"/>
  </r>
  <r>
    <x v="0"/>
    <x v="25"/>
    <x v="0"/>
    <n v="20"/>
    <n v="4482.67"/>
    <n v="2876.9699999999993"/>
    <n v="4566.1499999999996"/>
    <n v="11925.79"/>
  </r>
  <r>
    <x v="0"/>
    <x v="26"/>
    <x v="0"/>
    <n v="5"/>
    <n v="933.02"/>
    <n v="92.77"/>
    <n v="22.74"/>
    <n v="1048.5299999999997"/>
  </r>
  <r>
    <x v="0"/>
    <x v="27"/>
    <x v="0"/>
    <n v="7"/>
    <n v="628.27"/>
    <n v="1279.31"/>
    <n v="9536.61"/>
    <n v="11444.19"/>
  </r>
  <r>
    <x v="0"/>
    <x v="28"/>
    <x v="0"/>
    <n v="25"/>
    <n v="1590.7599999999998"/>
    <n v="1164.69"/>
    <n v="3559.27"/>
    <n v="6314.72"/>
  </r>
  <r>
    <x v="0"/>
    <x v="29"/>
    <x v="0"/>
    <n v="118"/>
    <n v="24886.09999999998"/>
    <n v="14047.86"/>
    <n v="40116.249999999993"/>
    <n v="79050.209999999992"/>
  </r>
  <r>
    <x v="0"/>
    <x v="30"/>
    <x v="0"/>
    <n v="3"/>
    <n v="181.19"/>
    <n v="41.84"/>
    <n v="93.05"/>
    <n v="316.08"/>
  </r>
  <r>
    <x v="0"/>
    <x v="31"/>
    <x v="1"/>
    <n v="2"/>
    <n v="260"/>
    <n v="131.72999999999999"/>
    <n v="174.31"/>
    <n v="566.04"/>
  </r>
  <r>
    <x v="0"/>
    <x v="0"/>
    <x v="1"/>
    <n v="2175"/>
    <n v="173009.97000000018"/>
    <n v="120016.05000000012"/>
    <n v="472644.39999999944"/>
    <n v="765670.42000000167"/>
  </r>
  <r>
    <x v="0"/>
    <x v="1"/>
    <x v="1"/>
    <n v="3905"/>
    <n v="264470.8000000001"/>
    <n v="227282.79000000012"/>
    <n v="612103.08999999939"/>
    <n v="1103856.68"/>
  </r>
  <r>
    <x v="0"/>
    <x v="2"/>
    <x v="1"/>
    <n v="1321"/>
    <n v="121861.70000000019"/>
    <n v="75724.840000000055"/>
    <n v="295072.0999999998"/>
    <n v="492658.6399999999"/>
  </r>
  <r>
    <x v="0"/>
    <x v="3"/>
    <x v="1"/>
    <n v="2921"/>
    <n v="261621.40999999986"/>
    <n v="157946.06000000041"/>
    <n v="377925.71999999968"/>
    <n v="797493.18999999925"/>
  </r>
  <r>
    <x v="0"/>
    <x v="32"/>
    <x v="1"/>
    <n v="1"/>
    <n v="119.07"/>
    <n v="39.25"/>
    <n v="0"/>
    <n v="158.32"/>
  </r>
  <r>
    <x v="0"/>
    <x v="4"/>
    <x v="1"/>
    <n v="75"/>
    <n v="5743.53"/>
    <n v="4468.13"/>
    <n v="19485.400000000001"/>
    <n v="29697.059999999998"/>
  </r>
  <r>
    <x v="0"/>
    <x v="5"/>
    <x v="1"/>
    <n v="95"/>
    <n v="9016.2199999999957"/>
    <n v="5033.8500000000004"/>
    <n v="18347.989999999994"/>
    <n v="32398.059999999998"/>
  </r>
  <r>
    <x v="0"/>
    <x v="6"/>
    <x v="1"/>
    <n v="750"/>
    <n v="63246.820000000116"/>
    <n v="42290.000000000015"/>
    <n v="116444.84000000005"/>
    <n v="221981.66"/>
  </r>
  <r>
    <x v="0"/>
    <x v="7"/>
    <x v="1"/>
    <n v="431"/>
    <n v="36094.179999999993"/>
    <n v="24363.160000000007"/>
    <n v="76821.919999999998"/>
    <n v="137279.25999999998"/>
  </r>
  <r>
    <x v="0"/>
    <x v="8"/>
    <x v="1"/>
    <n v="56"/>
    <n v="4852.1999999999989"/>
    <n v="3341.85"/>
    <n v="18024.710000000003"/>
    <n v="26218.76"/>
  </r>
  <r>
    <x v="0"/>
    <x v="9"/>
    <x v="1"/>
    <n v="176"/>
    <n v="17571.260000000002"/>
    <n v="11710.47"/>
    <n v="44787.42000000002"/>
    <n v="74069.150000000038"/>
  </r>
  <r>
    <x v="0"/>
    <x v="10"/>
    <x v="1"/>
    <n v="378"/>
    <n v="35199.9"/>
    <n v="25862.859999999997"/>
    <n v="84227.139999999985"/>
    <n v="145289.90000000005"/>
  </r>
  <r>
    <x v="0"/>
    <x v="11"/>
    <x v="1"/>
    <n v="294"/>
    <n v="26791.099999999991"/>
    <n v="15535.700000000004"/>
    <n v="44848.189999999995"/>
    <n v="87174.989999999991"/>
  </r>
  <r>
    <x v="0"/>
    <x v="12"/>
    <x v="1"/>
    <n v="143"/>
    <n v="16067.880000000001"/>
    <n v="11424.430000000004"/>
    <n v="35348.89"/>
    <n v="62841.19999999999"/>
  </r>
  <r>
    <x v="0"/>
    <x v="13"/>
    <x v="1"/>
    <n v="22"/>
    <n v="1968.9699999999998"/>
    <n v="1702.0099999999995"/>
    <n v="8459.1999999999989"/>
    <n v="12130.18"/>
  </r>
  <r>
    <x v="0"/>
    <x v="14"/>
    <x v="1"/>
    <n v="1298"/>
    <n v="133865.34999999983"/>
    <n v="77001.17"/>
    <n v="220868.81000000011"/>
    <n v="431735.3299999999"/>
  </r>
  <r>
    <x v="0"/>
    <x v="15"/>
    <x v="1"/>
    <n v="1531"/>
    <n v="131978.7200000002"/>
    <n v="83626.530000000028"/>
    <n v="212845.08000000013"/>
    <n v="428450.33000000013"/>
  </r>
  <r>
    <x v="0"/>
    <x v="16"/>
    <x v="1"/>
    <n v="236"/>
    <n v="21905.179999999993"/>
    <n v="13400.26"/>
    <n v="50882.920000000013"/>
    <n v="86188.360000000015"/>
  </r>
  <r>
    <x v="0"/>
    <x v="17"/>
    <x v="1"/>
    <n v="743"/>
    <n v="50212.82"/>
    <n v="51196.250000000022"/>
    <n v="165724.99"/>
    <n v="267134.06"/>
  </r>
  <r>
    <x v="0"/>
    <x v="18"/>
    <x v="1"/>
    <n v="937"/>
    <n v="95958.779999999955"/>
    <n v="68658.09000000004"/>
    <n v="254205.52999999971"/>
    <n v="418822.39999999991"/>
  </r>
  <r>
    <x v="0"/>
    <x v="19"/>
    <x v="1"/>
    <n v="70"/>
    <n v="6660.9400000000014"/>
    <n v="6039.68"/>
    <n v="28627.86"/>
    <n v="41328.479999999989"/>
  </r>
  <r>
    <x v="0"/>
    <x v="20"/>
    <x v="1"/>
    <n v="531"/>
    <n v="51245.319999999927"/>
    <n v="33558.959999999999"/>
    <n v="83869.059999999969"/>
    <n v="168673.34000000008"/>
  </r>
  <r>
    <x v="0"/>
    <x v="33"/>
    <x v="1"/>
    <n v="1"/>
    <n v="86.85"/>
    <n v="185.01"/>
    <n v="679.43"/>
    <n v="951.29"/>
  </r>
  <r>
    <x v="0"/>
    <x v="21"/>
    <x v="1"/>
    <n v="208"/>
    <n v="19575.720000000005"/>
    <n v="13228.749999999998"/>
    <n v="24537.329999999994"/>
    <n v="57341.799999999996"/>
  </r>
  <r>
    <x v="0"/>
    <x v="22"/>
    <x v="1"/>
    <n v="490"/>
    <n v="35621.029999999977"/>
    <n v="22046.950000000012"/>
    <n v="44996.209999999985"/>
    <n v="102664.18999999994"/>
  </r>
  <r>
    <x v="0"/>
    <x v="23"/>
    <x v="1"/>
    <n v="336"/>
    <n v="23013.860000000015"/>
    <n v="18240.900000000012"/>
    <n v="56986.040000000008"/>
    <n v="98240.800000000032"/>
  </r>
  <r>
    <x v="0"/>
    <x v="24"/>
    <x v="1"/>
    <n v="15"/>
    <n v="1325.4"/>
    <n v="680.51"/>
    <n v="1632.3000000000002"/>
    <n v="3638.2099999999996"/>
  </r>
  <r>
    <x v="0"/>
    <x v="25"/>
    <x v="1"/>
    <n v="121"/>
    <n v="11195.130000000006"/>
    <n v="6619.5199999999986"/>
    <n v="31279.280000000013"/>
    <n v="49093.93"/>
  </r>
  <r>
    <x v="0"/>
    <x v="26"/>
    <x v="1"/>
    <n v="40"/>
    <n v="3612.5399999999986"/>
    <n v="1992.2000000000003"/>
    <n v="5875.2199999999993"/>
    <n v="11479.960000000001"/>
  </r>
  <r>
    <x v="0"/>
    <x v="34"/>
    <x v="1"/>
    <n v="6"/>
    <n v="725.36999999999989"/>
    <n v="551.17999999999995"/>
    <n v="1037.53"/>
    <n v="2314.08"/>
  </r>
  <r>
    <x v="0"/>
    <x v="27"/>
    <x v="1"/>
    <n v="54"/>
    <n v="1888.8899999999999"/>
    <n v="5639.7599999999993"/>
    <n v="9835.92"/>
    <n v="17364.570000000003"/>
  </r>
  <r>
    <x v="0"/>
    <x v="28"/>
    <x v="1"/>
    <n v="102"/>
    <n v="8133.4599999999982"/>
    <n v="5384.7199999999984"/>
    <n v="19272.310000000001"/>
    <n v="32790.489999999991"/>
  </r>
  <r>
    <x v="0"/>
    <x v="29"/>
    <x v="1"/>
    <n v="2246"/>
    <n v="177511.1300000003"/>
    <n v="105231.83000000003"/>
    <n v="261297.57999999987"/>
    <n v="544040.53999999922"/>
  </r>
  <r>
    <x v="0"/>
    <x v="30"/>
    <x v="1"/>
    <n v="7"/>
    <n v="0"/>
    <n v="538.11999999999989"/>
    <n v="1779.5"/>
    <n v="2317.62"/>
  </r>
  <r>
    <x v="1"/>
    <x v="31"/>
    <x v="1"/>
    <n v="3"/>
    <n v="243.81"/>
    <n v="190.02"/>
    <n v="80.02"/>
    <n v="513.84999999999991"/>
  </r>
  <r>
    <x v="1"/>
    <x v="0"/>
    <x v="0"/>
    <n v="169"/>
    <n v="44038.130000000026"/>
    <n v="18326.52"/>
    <n v="81156.280000000013"/>
    <n v="143520.92999999991"/>
  </r>
  <r>
    <x v="1"/>
    <x v="0"/>
    <x v="1"/>
    <n v="2170"/>
    <n v="113567.25000000009"/>
    <n v="123437.62999999999"/>
    <n v="558638.24000000046"/>
    <n v="795643.12000000011"/>
  </r>
  <r>
    <x v="1"/>
    <x v="1"/>
    <x v="0"/>
    <n v="191"/>
    <n v="46614.429999999971"/>
    <n v="22713.83"/>
    <n v="79876.420000000013"/>
    <n v="149204.68000000008"/>
  </r>
  <r>
    <x v="1"/>
    <x v="1"/>
    <x v="1"/>
    <n v="4113"/>
    <n v="251721.7299999996"/>
    <n v="207405.43000000028"/>
    <n v="708523.56000000017"/>
    <n v="1167650.7200000035"/>
  </r>
  <r>
    <x v="1"/>
    <x v="2"/>
    <x v="0"/>
    <n v="162"/>
    <n v="41463.760000000002"/>
    <n v="15371.429999999998"/>
    <n v="47568.77"/>
    <n v="104403.96000000002"/>
  </r>
  <r>
    <x v="1"/>
    <x v="2"/>
    <x v="1"/>
    <n v="1506"/>
    <n v="127734.90999999993"/>
    <n v="75750.560000000085"/>
    <n v="347061.92000000016"/>
    <n v="550547.39000000025"/>
  </r>
  <r>
    <x v="1"/>
    <x v="3"/>
    <x v="0"/>
    <n v="106"/>
    <n v="20962.140000000003"/>
    <n v="6375.300000000002"/>
    <n v="18074.890000000003"/>
    <n v="45412.330000000009"/>
  </r>
  <r>
    <x v="1"/>
    <x v="3"/>
    <x v="1"/>
    <n v="2557"/>
    <n v="185637.37999999951"/>
    <n v="139187.3899999999"/>
    <n v="416954.06999999972"/>
    <n v="741778.83999999915"/>
  </r>
  <r>
    <x v="1"/>
    <x v="4"/>
    <x v="0"/>
    <n v="2"/>
    <n v="100.96000000000001"/>
    <n v="82.45"/>
    <n v="214.76"/>
    <n v="398.17"/>
  </r>
  <r>
    <x v="1"/>
    <x v="4"/>
    <x v="1"/>
    <n v="68"/>
    <n v="3865.6399999999994"/>
    <n v="3411.4000000000005"/>
    <n v="20934.53"/>
    <n v="28211.569999999996"/>
  </r>
  <r>
    <x v="1"/>
    <x v="5"/>
    <x v="0"/>
    <n v="5"/>
    <n v="72.509999999999991"/>
    <n v="63.56"/>
    <n v="451.12"/>
    <n v="587.18999999999994"/>
  </r>
  <r>
    <x v="1"/>
    <x v="5"/>
    <x v="1"/>
    <n v="87"/>
    <n v="6317.22"/>
    <n v="4924.9700000000012"/>
    <n v="16641.039999999997"/>
    <n v="27883.230000000003"/>
  </r>
  <r>
    <x v="1"/>
    <x v="6"/>
    <x v="0"/>
    <n v="32"/>
    <n v="4425.5599999999995"/>
    <n v="4365.54"/>
    <n v="17583.609999999997"/>
    <n v="26374.710000000003"/>
  </r>
  <r>
    <x v="1"/>
    <x v="6"/>
    <x v="1"/>
    <n v="664"/>
    <n v="48411.580000000016"/>
    <n v="36224.190000000017"/>
    <n v="133642.93000000005"/>
    <n v="218278.69999999998"/>
  </r>
  <r>
    <x v="1"/>
    <x v="7"/>
    <x v="0"/>
    <n v="15"/>
    <n v="4859.2099999999991"/>
    <n v="644.61"/>
    <n v="5824.23"/>
    <n v="11328.050000000001"/>
  </r>
  <r>
    <x v="1"/>
    <x v="7"/>
    <x v="1"/>
    <n v="398"/>
    <n v="25411.469999999983"/>
    <n v="21096.390000000007"/>
    <n v="78171.190000000017"/>
    <n v="124679.04999999996"/>
  </r>
  <r>
    <x v="1"/>
    <x v="8"/>
    <x v="0"/>
    <n v="5"/>
    <n v="1433.48"/>
    <n v="688.2"/>
    <n v="3122.8199999999997"/>
    <n v="5244.5"/>
  </r>
  <r>
    <x v="1"/>
    <x v="8"/>
    <x v="1"/>
    <n v="45"/>
    <n v="3095.59"/>
    <n v="2730.95"/>
    <n v="17871.239999999998"/>
    <n v="23697.78"/>
  </r>
  <r>
    <x v="1"/>
    <x v="9"/>
    <x v="0"/>
    <n v="8"/>
    <n v="1225.19"/>
    <n v="173.14"/>
    <n v="1501.25"/>
    <n v="2899.58"/>
  </r>
  <r>
    <x v="1"/>
    <x v="9"/>
    <x v="1"/>
    <n v="240"/>
    <n v="21234.709999999995"/>
    <n v="11883.399999999994"/>
    <n v="58089.17"/>
    <n v="91207.280000000042"/>
  </r>
  <r>
    <x v="1"/>
    <x v="10"/>
    <x v="0"/>
    <n v="17"/>
    <n v="8551.4500000000007"/>
    <n v="3268.28"/>
    <n v="6747.2199999999993"/>
    <n v="18566.949999999997"/>
  </r>
  <r>
    <x v="1"/>
    <x v="10"/>
    <x v="1"/>
    <n v="335"/>
    <n v="25841.480000000003"/>
    <n v="20488.250000000004"/>
    <n v="92223.5"/>
    <n v="138553.22999999992"/>
  </r>
  <r>
    <x v="1"/>
    <x v="11"/>
    <x v="0"/>
    <n v="30"/>
    <n v="3054.4400000000005"/>
    <n v="1915.2900000000002"/>
    <n v="3575.3599999999997"/>
    <n v="8545.09"/>
  </r>
  <r>
    <x v="1"/>
    <x v="11"/>
    <x v="1"/>
    <n v="258"/>
    <n v="19245.550000000007"/>
    <n v="14914.099999999995"/>
    <n v="42998.170000000006"/>
    <n v="77157.820000000022"/>
  </r>
  <r>
    <x v="1"/>
    <x v="12"/>
    <x v="0"/>
    <n v="21"/>
    <n v="29849.54"/>
    <n v="4618.8300000000008"/>
    <n v="5583.17"/>
    <n v="40051.54"/>
  </r>
  <r>
    <x v="1"/>
    <x v="12"/>
    <x v="1"/>
    <n v="131"/>
    <n v="11310.149999999996"/>
    <n v="9113.0999999999985"/>
    <n v="38212.379999999997"/>
    <n v="58635.630000000026"/>
  </r>
  <r>
    <x v="1"/>
    <x v="13"/>
    <x v="0"/>
    <n v="1"/>
    <n v="125.74"/>
    <n v="134.57"/>
    <n v="215.02"/>
    <n v="475.33"/>
  </r>
  <r>
    <x v="1"/>
    <x v="13"/>
    <x v="1"/>
    <n v="20"/>
    <n v="1765.61"/>
    <n v="1491.1899999999998"/>
    <n v="8297.23"/>
    <n v="11554.03"/>
  </r>
  <r>
    <x v="1"/>
    <x v="14"/>
    <x v="0"/>
    <n v="63"/>
    <n v="52894.820000000014"/>
    <n v="8398.2999999999975"/>
    <n v="24354.1"/>
    <n v="85647.219999999972"/>
  </r>
  <r>
    <x v="1"/>
    <x v="14"/>
    <x v="1"/>
    <n v="1076"/>
    <n v="82705.520000000033"/>
    <n v="69707.85000000002"/>
    <n v="236135.28999999998"/>
    <n v="388548.65999999945"/>
  </r>
  <r>
    <x v="1"/>
    <x v="15"/>
    <x v="0"/>
    <n v="116"/>
    <n v="26300.420000000009"/>
    <n v="18654.450000000008"/>
    <n v="70179.19"/>
    <n v="115134.06000000007"/>
  </r>
  <r>
    <x v="1"/>
    <x v="15"/>
    <x v="1"/>
    <n v="1354"/>
    <n v="86259.770000000048"/>
    <n v="75700.089999999938"/>
    <n v="235883.47000000006"/>
    <n v="397843.33000000042"/>
  </r>
  <r>
    <x v="1"/>
    <x v="16"/>
    <x v="0"/>
    <n v="13"/>
    <n v="1791.42"/>
    <n v="2074.87"/>
    <n v="4235.09"/>
    <n v="8101.38"/>
  </r>
  <r>
    <x v="1"/>
    <x v="16"/>
    <x v="1"/>
    <n v="214"/>
    <n v="16062.289999999997"/>
    <n v="12760.259999999998"/>
    <n v="52378.58"/>
    <n v="81201.129999999976"/>
  </r>
  <r>
    <x v="1"/>
    <x v="17"/>
    <x v="0"/>
    <n v="115"/>
    <n v="16836.060000000009"/>
    <n v="15620.499999999996"/>
    <n v="36435.929999999993"/>
    <n v="68892.49000000002"/>
  </r>
  <r>
    <x v="1"/>
    <x v="17"/>
    <x v="1"/>
    <n v="921"/>
    <n v="73212.950000000026"/>
    <n v="47544.420000000006"/>
    <n v="191171.98000000004"/>
    <n v="311929.34999999998"/>
  </r>
  <r>
    <x v="1"/>
    <x v="18"/>
    <x v="0"/>
    <n v="70"/>
    <n v="15220.210000000003"/>
    <n v="6193.47"/>
    <n v="9419.19"/>
    <n v="30832.869999999995"/>
  </r>
  <r>
    <x v="1"/>
    <x v="18"/>
    <x v="1"/>
    <n v="844"/>
    <n v="69474.129999999932"/>
    <n v="64389.489999999983"/>
    <n v="274327.51000000013"/>
    <n v="408191.13000000047"/>
  </r>
  <r>
    <x v="1"/>
    <x v="19"/>
    <x v="0"/>
    <n v="2"/>
    <n v="132.41"/>
    <n v="21.15"/>
    <n v="403.58"/>
    <n v="557.14"/>
  </r>
  <r>
    <x v="1"/>
    <x v="19"/>
    <x v="1"/>
    <n v="64"/>
    <n v="4867.4399999999996"/>
    <n v="5075.0600000000013"/>
    <n v="30641.82"/>
    <n v="40584.320000000029"/>
  </r>
  <r>
    <x v="1"/>
    <x v="20"/>
    <x v="0"/>
    <n v="47"/>
    <n v="4881.3100000000013"/>
    <n v="4127.0200000000013"/>
    <n v="16241.88"/>
    <n v="25250.209999999992"/>
  </r>
  <r>
    <x v="1"/>
    <x v="20"/>
    <x v="1"/>
    <n v="494"/>
    <n v="38612.619999999959"/>
    <n v="28896.570000000011"/>
    <n v="91124.709999999992"/>
    <n v="158633.90000000008"/>
  </r>
  <r>
    <x v="1"/>
    <x v="33"/>
    <x v="1"/>
    <n v="1"/>
    <n v="99.16"/>
    <n v="86.85"/>
    <n v="214.44"/>
    <n v="400.45"/>
  </r>
  <r>
    <x v="1"/>
    <x v="21"/>
    <x v="0"/>
    <n v="14"/>
    <n v="1837.5400000000002"/>
    <n v="350.28"/>
    <n v="2475.75"/>
    <n v="4663.57"/>
  </r>
  <r>
    <x v="1"/>
    <x v="21"/>
    <x v="1"/>
    <n v="168"/>
    <n v="14930.739999999994"/>
    <n v="8925.4699999999975"/>
    <n v="26848.139999999992"/>
    <n v="50704.349999999991"/>
  </r>
  <r>
    <x v="1"/>
    <x v="22"/>
    <x v="0"/>
    <n v="7"/>
    <n v="1912.21"/>
    <n v="192.82"/>
    <n v="669.92"/>
    <n v="2774.9500000000003"/>
  </r>
  <r>
    <x v="1"/>
    <x v="22"/>
    <x v="1"/>
    <n v="387"/>
    <n v="22401.620000000003"/>
    <n v="19719.909999999993"/>
    <n v="49259.549999999981"/>
    <n v="91381.079999999987"/>
  </r>
  <r>
    <x v="1"/>
    <x v="23"/>
    <x v="0"/>
    <n v="35"/>
    <n v="5081.55"/>
    <n v="2155.4100000000003"/>
    <n v="11425.809999999998"/>
    <n v="18662.770000000004"/>
  </r>
  <r>
    <x v="1"/>
    <x v="23"/>
    <x v="1"/>
    <n v="253"/>
    <n v="17823.669999999995"/>
    <n v="11450.51"/>
    <n v="59277.200000000004"/>
    <n v="88551.379999999976"/>
  </r>
  <r>
    <x v="1"/>
    <x v="24"/>
    <x v="0"/>
    <n v="2"/>
    <n v="263.61"/>
    <n v="110.09"/>
    <n v="957.47"/>
    <n v="1331.17"/>
  </r>
  <r>
    <x v="1"/>
    <x v="24"/>
    <x v="1"/>
    <n v="15"/>
    <n v="834.35"/>
    <n v="746.2"/>
    <n v="1780.8"/>
    <n v="3361.3499999999995"/>
  </r>
  <r>
    <x v="1"/>
    <x v="25"/>
    <x v="0"/>
    <n v="18"/>
    <n v="3209.76"/>
    <n v="2919.43"/>
    <n v="3962.6099999999997"/>
    <n v="10091.799999999997"/>
  </r>
  <r>
    <x v="1"/>
    <x v="25"/>
    <x v="1"/>
    <n v="112"/>
    <n v="8396.1"/>
    <n v="6534.2999999999984"/>
    <n v="30993.42"/>
    <n v="45923.820000000007"/>
  </r>
  <r>
    <x v="1"/>
    <x v="26"/>
    <x v="0"/>
    <n v="3"/>
    <n v="917.14999999999986"/>
    <n v="84.26"/>
    <n v="0"/>
    <n v="1001.4099999999999"/>
  </r>
  <r>
    <x v="1"/>
    <x v="26"/>
    <x v="1"/>
    <n v="32"/>
    <n v="2021.4099999999999"/>
    <n v="2202.1"/>
    <n v="7080.1199999999981"/>
    <n v="11303.63"/>
  </r>
  <r>
    <x v="1"/>
    <x v="34"/>
    <x v="1"/>
    <n v="12"/>
    <n v="790.53000000000009"/>
    <n v="307.87"/>
    <n v="1671.2"/>
    <n v="2769.6"/>
  </r>
  <r>
    <x v="1"/>
    <x v="27"/>
    <x v="0"/>
    <n v="16"/>
    <n v="8020.5"/>
    <n v="1764.1100000000001"/>
    <n v="10165.189999999999"/>
    <n v="19949.800000000003"/>
  </r>
  <r>
    <x v="1"/>
    <x v="27"/>
    <x v="1"/>
    <n v="67"/>
    <n v="6670.7800000000016"/>
    <n v="4754.95"/>
    <n v="11966.599999999999"/>
    <n v="23392.329999999991"/>
  </r>
  <r>
    <x v="1"/>
    <x v="28"/>
    <x v="0"/>
    <n v="11"/>
    <n v="1378.02"/>
    <n v="743.99000000000012"/>
    <n v="4098.13"/>
    <n v="6220.1399999999994"/>
  </r>
  <r>
    <x v="1"/>
    <x v="28"/>
    <x v="1"/>
    <n v="84"/>
    <n v="6052.3799999999983"/>
    <n v="4832.2999999999984"/>
    <n v="20596.150000000005"/>
    <n v="31480.829999999991"/>
  </r>
  <r>
    <x v="1"/>
    <x v="29"/>
    <x v="0"/>
    <n v="156"/>
    <n v="24479.909999999996"/>
    <n v="28205.84"/>
    <n v="53938.52"/>
    <n v="106624.26999999997"/>
  </r>
  <r>
    <x v="1"/>
    <x v="29"/>
    <x v="1"/>
    <n v="2486"/>
    <n v="134847.80000000031"/>
    <n v="111213.18999999997"/>
    <n v="349226.2300000001"/>
    <n v="595287.22000000044"/>
  </r>
  <r>
    <x v="1"/>
    <x v="30"/>
    <x v="0"/>
    <n v="1"/>
    <n v="43.65"/>
    <n v="46.73"/>
    <n v="134.88999999999999"/>
    <n v="225.27"/>
  </r>
  <r>
    <x v="1"/>
    <x v="30"/>
    <x v="1"/>
    <n v="16"/>
    <n v="1212.05"/>
    <n v="855.39"/>
    <n v="1910.33"/>
    <n v="3977.7700000000004"/>
  </r>
  <r>
    <x v="2"/>
    <x v="31"/>
    <x v="1"/>
    <n v="2"/>
    <n v="177.74"/>
    <n v="175.57"/>
    <n v="206.33"/>
    <n v="559.64"/>
  </r>
  <r>
    <x v="2"/>
    <x v="0"/>
    <x v="0"/>
    <n v="204"/>
    <n v="64602.309999999976"/>
    <n v="20489.439999999991"/>
    <n v="82732.100000000049"/>
    <n v="167823.85000000009"/>
  </r>
  <r>
    <x v="2"/>
    <x v="0"/>
    <x v="1"/>
    <n v="2654"/>
    <n v="248038.7999999997"/>
    <n v="145225.39000000001"/>
    <n v="576363.00000000023"/>
    <n v="969627.18999999948"/>
  </r>
  <r>
    <x v="2"/>
    <x v="1"/>
    <x v="0"/>
    <n v="192"/>
    <n v="41639.870000000003"/>
    <n v="19486.430000000004"/>
    <n v="80070.469999999972"/>
    <n v="141196.77000000008"/>
  </r>
  <r>
    <x v="2"/>
    <x v="1"/>
    <x v="1"/>
    <n v="4337"/>
    <n v="434290.41000000027"/>
    <n v="155373.2600000001"/>
    <n v="746345.87999999907"/>
    <n v="1336009.5499999956"/>
  </r>
  <r>
    <x v="2"/>
    <x v="2"/>
    <x v="0"/>
    <n v="186"/>
    <n v="76163.579999999973"/>
    <n v="13319.810000000005"/>
    <n v="52745.360000000008"/>
    <n v="142228.75000000003"/>
  </r>
  <r>
    <x v="2"/>
    <x v="2"/>
    <x v="1"/>
    <n v="1678"/>
    <n v="229666.44000000021"/>
    <n v="69401.989999999918"/>
    <n v="350333.53000000009"/>
    <n v="649401.95999999892"/>
  </r>
  <r>
    <x v="2"/>
    <x v="3"/>
    <x v="0"/>
    <n v="99"/>
    <n v="19424.25"/>
    <n v="5544.51"/>
    <n v="20027.689999999995"/>
    <n v="44996.45"/>
  </r>
  <r>
    <x v="2"/>
    <x v="3"/>
    <x v="1"/>
    <n v="2738"/>
    <n v="280818.84999999928"/>
    <n v="99089.469999999943"/>
    <n v="443248.13"/>
    <n v="823156.4499999996"/>
  </r>
  <r>
    <x v="2"/>
    <x v="32"/>
    <x v="1"/>
    <n v="1"/>
    <n v="104.45"/>
    <n v="0"/>
    <n v="0"/>
    <n v="104.45"/>
  </r>
  <r>
    <x v="2"/>
    <x v="4"/>
    <x v="0"/>
    <n v="2"/>
    <n v="216.78"/>
    <n v="51.26"/>
    <n v="297.20999999999998"/>
    <n v="565.25"/>
  </r>
  <r>
    <x v="2"/>
    <x v="4"/>
    <x v="1"/>
    <n v="74"/>
    <n v="8468.4500000000007"/>
    <n v="2608.23"/>
    <n v="21603.459999999995"/>
    <n v="32680.14"/>
  </r>
  <r>
    <x v="2"/>
    <x v="5"/>
    <x v="0"/>
    <n v="20"/>
    <n v="12804.3"/>
    <n v="46.12"/>
    <n v="454.42999999999995"/>
    <n v="13304.849999999999"/>
  </r>
  <r>
    <x v="2"/>
    <x v="5"/>
    <x v="1"/>
    <n v="81"/>
    <n v="9627.6299999999974"/>
    <n v="3056.9900000000007"/>
    <n v="15848.389999999998"/>
    <n v="28533.010000000006"/>
  </r>
  <r>
    <x v="2"/>
    <x v="6"/>
    <x v="0"/>
    <n v="36"/>
    <n v="2522.7900000000004"/>
    <n v="3888.4799999999996"/>
    <n v="16077.8"/>
    <n v="22489.07"/>
  </r>
  <r>
    <x v="2"/>
    <x v="6"/>
    <x v="1"/>
    <n v="663"/>
    <n v="23701.32"/>
    <n v="51475.569999999985"/>
    <n v="155090.88999999987"/>
    <n v="230267.78"/>
  </r>
  <r>
    <x v="2"/>
    <x v="7"/>
    <x v="0"/>
    <n v="31"/>
    <n v="23068.950000000004"/>
    <n v="548.15000000000009"/>
    <n v="6468.84"/>
    <n v="30085.940000000002"/>
  </r>
  <r>
    <x v="2"/>
    <x v="7"/>
    <x v="1"/>
    <n v="424"/>
    <n v="45561.600000000028"/>
    <n v="15500.550000000001"/>
    <n v="79731.250000000029"/>
    <n v="140793.40000000008"/>
  </r>
  <r>
    <x v="2"/>
    <x v="8"/>
    <x v="0"/>
    <n v="6"/>
    <n v="2094.9500000000003"/>
    <n v="252.78"/>
    <n v="2750.83"/>
    <n v="5098.5599999999995"/>
  </r>
  <r>
    <x v="2"/>
    <x v="8"/>
    <x v="1"/>
    <n v="42"/>
    <n v="4649.1100000000006"/>
    <n v="2357.329999999999"/>
    <n v="19510.64"/>
    <n v="26517.079999999994"/>
  </r>
  <r>
    <x v="2"/>
    <x v="9"/>
    <x v="0"/>
    <n v="7"/>
    <n v="1427.02"/>
    <n v="95.27"/>
    <n v="1581.41"/>
    <n v="3103.7000000000003"/>
  </r>
  <r>
    <x v="2"/>
    <x v="9"/>
    <x v="1"/>
    <n v="298"/>
    <n v="46631.32999999998"/>
    <n v="12062.239999999998"/>
    <n v="60271.800000000039"/>
    <n v="118965.37000000001"/>
  </r>
  <r>
    <x v="2"/>
    <x v="10"/>
    <x v="0"/>
    <n v="23"/>
    <n v="825.90000000000009"/>
    <n v="7281.56"/>
    <n v="12158.49"/>
    <n v="20265.949999999997"/>
  </r>
  <r>
    <x v="2"/>
    <x v="10"/>
    <x v="1"/>
    <n v="320"/>
    <n v="273.51"/>
    <n v="28370.210000000014"/>
    <n v="111837.60999999999"/>
    <n v="140481.32999999996"/>
  </r>
  <r>
    <x v="2"/>
    <x v="11"/>
    <x v="0"/>
    <n v="21"/>
    <n v="3211.1699999999996"/>
    <n v="1332.1"/>
    <n v="4151.99"/>
    <n v="8695.26"/>
  </r>
  <r>
    <x v="2"/>
    <x v="11"/>
    <x v="1"/>
    <n v="261"/>
    <n v="27034.559999999994"/>
    <n v="10372.669999999995"/>
    <n v="45429.51999999999"/>
    <n v="82836.749999999956"/>
  </r>
  <r>
    <x v="2"/>
    <x v="12"/>
    <x v="0"/>
    <n v="30"/>
    <n v="46323.08"/>
    <n v="85.23"/>
    <n v="251.11"/>
    <n v="46659.420000000006"/>
  </r>
  <r>
    <x v="2"/>
    <x v="12"/>
    <x v="1"/>
    <n v="139"/>
    <n v="21836.569999999992"/>
    <n v="6606.0700000000015"/>
    <n v="37297.909999999996"/>
    <n v="65740.549999999988"/>
  </r>
  <r>
    <x v="2"/>
    <x v="13"/>
    <x v="0"/>
    <n v="2"/>
    <n v="0"/>
    <n v="304.99"/>
    <n v="475.33"/>
    <n v="780.31999999999994"/>
  </r>
  <r>
    <x v="2"/>
    <x v="13"/>
    <x v="1"/>
    <n v="23"/>
    <n v="128.35"/>
    <n v="3561.2500000000005"/>
    <n v="9341.2200000000012"/>
    <n v="13030.82"/>
  </r>
  <r>
    <x v="2"/>
    <x v="14"/>
    <x v="0"/>
    <n v="64"/>
    <n v="9651.0199999999986"/>
    <n v="7151.2800000000034"/>
    <n v="26763.51"/>
    <n v="43565.81"/>
  </r>
  <r>
    <x v="2"/>
    <x v="14"/>
    <x v="1"/>
    <n v="1033"/>
    <n v="95354.980000000025"/>
    <n v="47895.330000000038"/>
    <n v="260365.60000000006"/>
    <n v="403615.91000000021"/>
  </r>
  <r>
    <x v="2"/>
    <x v="15"/>
    <x v="0"/>
    <n v="121"/>
    <n v="37834.970000000023"/>
    <n v="15618.369999999995"/>
    <n v="71959.740000000005"/>
    <n v="125413.07999999994"/>
  </r>
  <r>
    <x v="2"/>
    <x v="15"/>
    <x v="1"/>
    <n v="1350"/>
    <n v="125793.26000000004"/>
    <n v="53507.560000000027"/>
    <n v="245838.37000000032"/>
    <n v="425139.19000000018"/>
  </r>
  <r>
    <x v="2"/>
    <x v="16"/>
    <x v="0"/>
    <n v="14"/>
    <n v="7759.1799999999994"/>
    <n v="1212.2200000000003"/>
    <n v="3974.02"/>
    <n v="12945.42"/>
  </r>
  <r>
    <x v="2"/>
    <x v="16"/>
    <x v="1"/>
    <n v="205"/>
    <n v="23587.050000000003"/>
    <n v="8536.5700000000033"/>
    <n v="55241.630000000019"/>
    <n v="87365.249999999971"/>
  </r>
  <r>
    <x v="2"/>
    <x v="17"/>
    <x v="0"/>
    <n v="109"/>
    <n v="48434.05999999999"/>
    <n v="14093.740000000005"/>
    <n v="44439.97"/>
    <n v="106967.76999999996"/>
  </r>
  <r>
    <x v="2"/>
    <x v="17"/>
    <x v="1"/>
    <n v="1028"/>
    <n v="133931.91999999987"/>
    <n v="43514.409999999996"/>
    <n v="197814.63999999996"/>
    <n v="375260.97000000044"/>
  </r>
  <r>
    <x v="2"/>
    <x v="18"/>
    <x v="0"/>
    <n v="80"/>
    <n v="12038.720000000001"/>
    <n v="6995.3099999999986"/>
    <n v="11957.06"/>
    <n v="30991.089999999993"/>
  </r>
  <r>
    <x v="2"/>
    <x v="18"/>
    <x v="1"/>
    <n v="875"/>
    <n v="81826.11000000003"/>
    <n v="59348.619999999915"/>
    <n v="305584.55999999994"/>
    <n v="446759.28999999975"/>
  </r>
  <r>
    <x v="2"/>
    <x v="19"/>
    <x v="0"/>
    <n v="1"/>
    <n v="111.91"/>
    <n v="35.39"/>
    <n v="263.3"/>
    <n v="410.6"/>
  </r>
  <r>
    <x v="2"/>
    <x v="19"/>
    <x v="1"/>
    <n v="62"/>
    <n v="7980.7699999999977"/>
    <n v="3543.1599999999985"/>
    <n v="30681.019999999997"/>
    <n v="42204.950000000004"/>
  </r>
  <r>
    <x v="2"/>
    <x v="20"/>
    <x v="0"/>
    <n v="56"/>
    <n v="6822.8499999999985"/>
    <n v="2841.2800000000007"/>
    <n v="16527.740000000002"/>
    <n v="26191.870000000003"/>
  </r>
  <r>
    <x v="2"/>
    <x v="20"/>
    <x v="1"/>
    <n v="506"/>
    <n v="63408.520000000055"/>
    <n v="20729.589999999997"/>
    <n v="98167.510000000009"/>
    <n v="182305.62000000014"/>
  </r>
  <r>
    <x v="2"/>
    <x v="21"/>
    <x v="0"/>
    <n v="17"/>
    <n v="11461.429999999998"/>
    <n v="910.01999999999987"/>
    <n v="2770.6400000000003"/>
    <n v="15142.09"/>
  </r>
  <r>
    <x v="2"/>
    <x v="21"/>
    <x v="1"/>
    <n v="180"/>
    <n v="21527.840000000004"/>
    <n v="7972.4099999999971"/>
    <n v="27515.649999999998"/>
    <n v="57015.9"/>
  </r>
  <r>
    <x v="2"/>
    <x v="22"/>
    <x v="0"/>
    <n v="6"/>
    <n v="1746.49"/>
    <n v="288.76000000000005"/>
    <n v="609.23"/>
    <n v="2644.48"/>
  </r>
  <r>
    <x v="2"/>
    <x v="22"/>
    <x v="1"/>
    <n v="400"/>
    <n v="25655.420000000006"/>
    <n v="14041.980000000007"/>
    <n v="55911.539999999972"/>
    <n v="95608.940000000017"/>
  </r>
  <r>
    <x v="2"/>
    <x v="23"/>
    <x v="0"/>
    <n v="51"/>
    <n v="16671.689999999991"/>
    <n v="1414.25"/>
    <n v="5939.69"/>
    <n v="24025.629999999994"/>
  </r>
  <r>
    <x v="2"/>
    <x v="23"/>
    <x v="1"/>
    <n v="302"/>
    <n v="38371.090000000018"/>
    <n v="10789.93"/>
    <n v="60712.679999999978"/>
    <n v="109873.70000000006"/>
  </r>
  <r>
    <x v="2"/>
    <x v="24"/>
    <x v="0"/>
    <n v="2"/>
    <n v="393.37"/>
    <n v="263.61"/>
    <n v="1067.04"/>
    <n v="1724.02"/>
  </r>
  <r>
    <x v="2"/>
    <x v="24"/>
    <x v="1"/>
    <n v="14"/>
    <n v="1509.1099999999997"/>
    <n v="558.51"/>
    <n v="1242.3699999999999"/>
    <n v="3309.9899999999993"/>
  </r>
  <r>
    <x v="2"/>
    <x v="25"/>
    <x v="0"/>
    <n v="13"/>
    <n v="3410.4900000000002"/>
    <n v="2963.04"/>
    <n v="4558.01"/>
    <n v="10931.539999999999"/>
  </r>
  <r>
    <x v="2"/>
    <x v="25"/>
    <x v="1"/>
    <n v="101"/>
    <n v="11216.61"/>
    <n v="5459.2199999999993"/>
    <n v="33311.049999999996"/>
    <n v="49986.87999999999"/>
  </r>
  <r>
    <x v="2"/>
    <x v="26"/>
    <x v="0"/>
    <n v="4"/>
    <n v="794.07"/>
    <n v="267.56"/>
    <n v="84.26"/>
    <n v="1145.8899999999999"/>
  </r>
  <r>
    <x v="2"/>
    <x v="26"/>
    <x v="1"/>
    <n v="35"/>
    <n v="3967.2"/>
    <n v="1573.2599999999995"/>
    <n v="7906.9399999999987"/>
    <n v="13447.400000000001"/>
  </r>
  <r>
    <x v="2"/>
    <x v="34"/>
    <x v="1"/>
    <n v="11"/>
    <n v="1837.4399999999996"/>
    <n v="291.27999999999997"/>
    <n v="1597.54"/>
    <n v="3726.26"/>
  </r>
  <r>
    <x v="2"/>
    <x v="27"/>
    <x v="0"/>
    <n v="13"/>
    <n v="3215.15"/>
    <n v="1256.6399999999999"/>
    <n v="3955.3799999999997"/>
    <n v="8427.17"/>
  </r>
  <r>
    <x v="2"/>
    <x v="27"/>
    <x v="1"/>
    <n v="86"/>
    <n v="13160.009999999998"/>
    <n v="3927.1000000000008"/>
    <n v="12584.140000000001"/>
    <n v="29671.250000000004"/>
  </r>
  <r>
    <x v="2"/>
    <x v="28"/>
    <x v="0"/>
    <n v="10"/>
    <n v="1213.21"/>
    <n v="599.35"/>
    <n v="4681.53"/>
    <n v="6494.09"/>
  </r>
  <r>
    <x v="2"/>
    <x v="28"/>
    <x v="1"/>
    <n v="90"/>
    <n v="10325.189999999997"/>
    <n v="3473.0299999999993"/>
    <n v="22147.040000000001"/>
    <n v="35945.260000000009"/>
  </r>
  <r>
    <x v="2"/>
    <x v="29"/>
    <x v="0"/>
    <n v="225"/>
    <n v="121889.2499999999"/>
    <n v="15044.86"/>
    <n v="49985.420000000006"/>
    <n v="186919.52999999991"/>
  </r>
  <r>
    <x v="2"/>
    <x v="29"/>
    <x v="1"/>
    <n v="2867"/>
    <n v="225860.34999999963"/>
    <n v="112324.15000000024"/>
    <n v="377056.67000000092"/>
    <n v="715241.1699999983"/>
  </r>
  <r>
    <x v="2"/>
    <x v="30"/>
    <x v="0"/>
    <n v="3"/>
    <n v="375.69"/>
    <n v="43.65"/>
    <n v="181.62"/>
    <n v="600.96"/>
  </r>
  <r>
    <x v="2"/>
    <x v="30"/>
    <x v="1"/>
    <n v="19"/>
    <n v="2850.9300000000003"/>
    <n v="529.46"/>
    <n v="1975.12"/>
    <n v="5355.5099999999993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3">
  <r>
    <x v="0"/>
    <x v="0"/>
    <n v="30"/>
    <n v="0"/>
    <x v="0"/>
  </r>
  <r>
    <x v="0"/>
    <x v="0"/>
    <n v="16"/>
    <n v="0"/>
    <x v="1"/>
  </r>
  <r>
    <x v="0"/>
    <x v="0"/>
    <n v="20"/>
    <n v="0"/>
    <x v="2"/>
  </r>
  <r>
    <x v="0"/>
    <x v="1"/>
    <n v="344"/>
    <n v="0"/>
    <x v="0"/>
  </r>
  <r>
    <x v="0"/>
    <x v="1"/>
    <n v="358"/>
    <n v="0"/>
    <x v="1"/>
  </r>
  <r>
    <x v="0"/>
    <x v="1"/>
    <n v="398"/>
    <n v="0"/>
    <x v="2"/>
  </r>
  <r>
    <x v="1"/>
    <x v="0"/>
    <n v="24"/>
    <n v="0"/>
    <x v="0"/>
  </r>
  <r>
    <x v="1"/>
    <x v="0"/>
    <n v="22"/>
    <n v="0"/>
    <x v="1"/>
  </r>
  <r>
    <x v="1"/>
    <x v="0"/>
    <n v="32"/>
    <n v="0"/>
    <x v="2"/>
  </r>
  <r>
    <x v="1"/>
    <x v="1"/>
    <n v="502"/>
    <n v="0"/>
    <x v="0"/>
  </r>
  <r>
    <x v="1"/>
    <x v="1"/>
    <n v="510"/>
    <n v="0"/>
    <x v="1"/>
  </r>
  <r>
    <x v="1"/>
    <x v="1"/>
    <n v="784"/>
    <n v="0"/>
    <x v="2"/>
  </r>
  <r>
    <x v="2"/>
    <x v="0"/>
    <n v="12"/>
    <n v="0"/>
    <x v="0"/>
  </r>
  <r>
    <x v="2"/>
    <x v="0"/>
    <n v="6"/>
    <n v="0"/>
    <x v="1"/>
  </r>
  <r>
    <x v="2"/>
    <x v="0"/>
    <n v="8"/>
    <n v="0"/>
    <x v="2"/>
  </r>
  <r>
    <x v="2"/>
    <x v="1"/>
    <n v="130"/>
    <n v="0"/>
    <x v="0"/>
  </r>
  <r>
    <x v="2"/>
    <x v="1"/>
    <n v="84"/>
    <n v="0"/>
    <x v="1"/>
  </r>
  <r>
    <x v="2"/>
    <x v="1"/>
    <n v="130"/>
    <n v="0"/>
    <x v="2"/>
  </r>
  <r>
    <x v="3"/>
    <x v="0"/>
    <n v="8"/>
    <n v="0"/>
    <x v="0"/>
  </r>
  <r>
    <x v="3"/>
    <x v="0"/>
    <n v="18"/>
    <n v="0"/>
    <x v="1"/>
  </r>
  <r>
    <x v="3"/>
    <x v="0"/>
    <n v="12"/>
    <n v="0"/>
    <x v="2"/>
  </r>
  <r>
    <x v="3"/>
    <x v="1"/>
    <n v="320"/>
    <n v="0"/>
    <x v="0"/>
  </r>
  <r>
    <x v="3"/>
    <x v="1"/>
    <n v="450"/>
    <n v="0"/>
    <x v="1"/>
  </r>
  <r>
    <x v="3"/>
    <x v="1"/>
    <n v="350"/>
    <n v="0"/>
    <x v="2"/>
  </r>
  <r>
    <x v="4"/>
    <x v="0"/>
    <n v="2"/>
    <n v="0"/>
    <x v="2"/>
  </r>
  <r>
    <x v="5"/>
    <x v="1"/>
    <n v="6"/>
    <n v="0"/>
    <x v="0"/>
  </r>
  <r>
    <x v="5"/>
    <x v="1"/>
    <n v="18"/>
    <n v="0"/>
    <x v="1"/>
  </r>
  <r>
    <x v="5"/>
    <x v="1"/>
    <n v="14"/>
    <n v="0"/>
    <x v="2"/>
  </r>
  <r>
    <x v="6"/>
    <x v="1"/>
    <n v="4"/>
    <n v="0"/>
    <x v="0"/>
  </r>
  <r>
    <x v="6"/>
    <x v="1"/>
    <n v="4"/>
    <n v="0"/>
    <x v="1"/>
  </r>
  <r>
    <x v="6"/>
    <x v="1"/>
    <n v="16"/>
    <n v="0"/>
    <x v="2"/>
  </r>
  <r>
    <x v="7"/>
    <x v="0"/>
    <n v="8"/>
    <n v="0"/>
    <x v="0"/>
  </r>
  <r>
    <x v="7"/>
    <x v="0"/>
    <n v="8"/>
    <n v="0"/>
    <x v="1"/>
  </r>
  <r>
    <x v="7"/>
    <x v="0"/>
    <n v="4"/>
    <n v="0"/>
    <x v="2"/>
  </r>
  <r>
    <x v="7"/>
    <x v="1"/>
    <n v="90"/>
    <n v="0"/>
    <x v="0"/>
  </r>
  <r>
    <x v="7"/>
    <x v="1"/>
    <n v="74"/>
    <n v="0"/>
    <x v="1"/>
  </r>
  <r>
    <x v="7"/>
    <x v="1"/>
    <n v="120"/>
    <n v="0"/>
    <x v="2"/>
  </r>
  <r>
    <x v="8"/>
    <x v="0"/>
    <n v="2"/>
    <n v="0"/>
    <x v="0"/>
  </r>
  <r>
    <x v="8"/>
    <x v="1"/>
    <n v="30"/>
    <n v="0"/>
    <x v="0"/>
  </r>
  <r>
    <x v="8"/>
    <x v="1"/>
    <n v="72"/>
    <n v="0"/>
    <x v="1"/>
  </r>
  <r>
    <x v="8"/>
    <x v="1"/>
    <n v="62"/>
    <n v="0"/>
    <x v="2"/>
  </r>
  <r>
    <x v="9"/>
    <x v="0"/>
    <n v="2"/>
    <n v="0"/>
    <x v="0"/>
  </r>
  <r>
    <x v="9"/>
    <x v="0"/>
    <n v="4"/>
    <n v="0"/>
    <x v="1"/>
  </r>
  <r>
    <x v="9"/>
    <x v="0"/>
    <n v="2"/>
    <n v="0"/>
    <x v="2"/>
  </r>
  <r>
    <x v="9"/>
    <x v="1"/>
    <n v="4"/>
    <n v="0"/>
    <x v="0"/>
  </r>
  <r>
    <x v="9"/>
    <x v="1"/>
    <n v="4"/>
    <n v="0"/>
    <x v="1"/>
  </r>
  <r>
    <x v="9"/>
    <x v="1"/>
    <n v="14"/>
    <n v="0"/>
    <x v="2"/>
  </r>
  <r>
    <x v="10"/>
    <x v="0"/>
    <n v="4"/>
    <n v="0"/>
    <x v="0"/>
  </r>
  <r>
    <x v="10"/>
    <x v="1"/>
    <n v="30"/>
    <n v="0"/>
    <x v="0"/>
  </r>
  <r>
    <x v="10"/>
    <x v="1"/>
    <n v="16"/>
    <n v="0"/>
    <x v="1"/>
  </r>
  <r>
    <x v="10"/>
    <x v="1"/>
    <n v="36"/>
    <n v="0"/>
    <x v="2"/>
  </r>
  <r>
    <x v="11"/>
    <x v="0"/>
    <n v="4"/>
    <n v="0"/>
    <x v="0"/>
  </r>
  <r>
    <x v="11"/>
    <x v="0"/>
    <n v="2"/>
    <n v="0"/>
    <x v="1"/>
  </r>
  <r>
    <x v="11"/>
    <x v="0"/>
    <n v="24"/>
    <n v="0"/>
    <x v="2"/>
  </r>
  <r>
    <x v="11"/>
    <x v="1"/>
    <n v="38"/>
    <n v="0"/>
    <x v="0"/>
  </r>
  <r>
    <x v="11"/>
    <x v="1"/>
    <n v="26"/>
    <n v="0"/>
    <x v="1"/>
  </r>
  <r>
    <x v="11"/>
    <x v="1"/>
    <n v="80"/>
    <n v="0"/>
    <x v="2"/>
  </r>
  <r>
    <x v="12"/>
    <x v="0"/>
    <n v="6"/>
    <n v="0"/>
    <x v="1"/>
  </r>
  <r>
    <x v="12"/>
    <x v="0"/>
    <n v="2"/>
    <n v="0"/>
    <x v="2"/>
  </r>
  <r>
    <x v="12"/>
    <x v="1"/>
    <n v="20"/>
    <n v="0"/>
    <x v="0"/>
  </r>
  <r>
    <x v="12"/>
    <x v="1"/>
    <n v="30"/>
    <n v="0"/>
    <x v="1"/>
  </r>
  <r>
    <x v="12"/>
    <x v="1"/>
    <n v="38"/>
    <n v="0"/>
    <x v="2"/>
  </r>
  <r>
    <x v="13"/>
    <x v="1"/>
    <n v="24"/>
    <n v="0"/>
    <x v="0"/>
  </r>
  <r>
    <x v="13"/>
    <x v="1"/>
    <n v="14"/>
    <n v="0"/>
    <x v="1"/>
  </r>
  <r>
    <x v="13"/>
    <x v="1"/>
    <n v="40"/>
    <n v="0"/>
    <x v="2"/>
  </r>
  <r>
    <x v="14"/>
    <x v="1"/>
    <n v="4"/>
    <n v="0"/>
    <x v="0"/>
  </r>
  <r>
    <x v="14"/>
    <x v="1"/>
    <n v="4"/>
    <n v="0"/>
    <x v="1"/>
  </r>
  <r>
    <x v="14"/>
    <x v="1"/>
    <n v="2"/>
    <n v="0"/>
    <x v="2"/>
  </r>
  <r>
    <x v="15"/>
    <x v="0"/>
    <n v="8"/>
    <n v="0"/>
    <x v="0"/>
  </r>
  <r>
    <x v="15"/>
    <x v="0"/>
    <n v="14"/>
    <n v="0"/>
    <x v="1"/>
  </r>
  <r>
    <x v="15"/>
    <x v="0"/>
    <n v="4"/>
    <n v="0"/>
    <x v="2"/>
  </r>
  <r>
    <x v="15"/>
    <x v="1"/>
    <n v="114"/>
    <n v="0"/>
    <x v="0"/>
  </r>
  <r>
    <x v="15"/>
    <x v="1"/>
    <n v="190"/>
    <n v="0"/>
    <x v="1"/>
  </r>
  <r>
    <x v="15"/>
    <x v="1"/>
    <n v="106"/>
    <n v="0"/>
    <x v="2"/>
  </r>
  <r>
    <x v="16"/>
    <x v="0"/>
    <n v="12"/>
    <n v="0"/>
    <x v="0"/>
  </r>
  <r>
    <x v="16"/>
    <x v="0"/>
    <n v="26"/>
    <n v="0"/>
    <x v="1"/>
  </r>
  <r>
    <x v="16"/>
    <x v="0"/>
    <n v="18"/>
    <n v="0"/>
    <x v="2"/>
  </r>
  <r>
    <x v="16"/>
    <x v="1"/>
    <n v="100"/>
    <n v="0"/>
    <x v="0"/>
  </r>
  <r>
    <x v="16"/>
    <x v="1"/>
    <n v="182"/>
    <n v="0"/>
    <x v="1"/>
  </r>
  <r>
    <x v="16"/>
    <x v="1"/>
    <n v="230"/>
    <n v="0"/>
    <x v="2"/>
  </r>
  <r>
    <x v="17"/>
    <x v="1"/>
    <n v="22"/>
    <n v="0"/>
    <x v="0"/>
  </r>
  <r>
    <x v="17"/>
    <x v="1"/>
    <n v="26"/>
    <n v="0"/>
    <x v="1"/>
  </r>
  <r>
    <x v="17"/>
    <x v="1"/>
    <n v="28"/>
    <n v="0"/>
    <x v="2"/>
  </r>
  <r>
    <x v="18"/>
    <x v="0"/>
    <n v="6"/>
    <n v="0"/>
    <x v="0"/>
  </r>
  <r>
    <x v="18"/>
    <x v="0"/>
    <n v="2"/>
    <n v="0"/>
    <x v="1"/>
  </r>
  <r>
    <x v="18"/>
    <x v="0"/>
    <n v="10"/>
    <n v="0"/>
    <x v="2"/>
  </r>
  <r>
    <x v="18"/>
    <x v="1"/>
    <n v="60"/>
    <n v="0"/>
    <x v="0"/>
  </r>
  <r>
    <x v="18"/>
    <x v="1"/>
    <n v="84"/>
    <n v="0"/>
    <x v="1"/>
  </r>
  <r>
    <x v="18"/>
    <x v="1"/>
    <n v="162"/>
    <n v="0"/>
    <x v="2"/>
  </r>
  <r>
    <x v="19"/>
    <x v="0"/>
    <n v="2"/>
    <n v="0"/>
    <x v="0"/>
  </r>
  <r>
    <x v="19"/>
    <x v="0"/>
    <n v="4"/>
    <n v="0"/>
    <x v="1"/>
  </r>
  <r>
    <x v="19"/>
    <x v="0"/>
    <n v="16"/>
    <n v="0"/>
    <x v="2"/>
  </r>
  <r>
    <x v="19"/>
    <x v="1"/>
    <n v="86"/>
    <n v="0"/>
    <x v="0"/>
  </r>
  <r>
    <x v="19"/>
    <x v="1"/>
    <n v="82"/>
    <n v="0"/>
    <x v="1"/>
  </r>
  <r>
    <x v="19"/>
    <x v="1"/>
    <n v="154"/>
    <n v="0"/>
    <x v="2"/>
  </r>
  <r>
    <x v="20"/>
    <x v="0"/>
    <n v="4"/>
    <n v="0"/>
    <x v="2"/>
  </r>
  <r>
    <x v="20"/>
    <x v="1"/>
    <n v="6"/>
    <n v="0"/>
    <x v="0"/>
  </r>
  <r>
    <x v="20"/>
    <x v="1"/>
    <n v="2"/>
    <n v="0"/>
    <x v="1"/>
  </r>
  <r>
    <x v="20"/>
    <x v="1"/>
    <n v="22"/>
    <n v="0"/>
    <x v="2"/>
  </r>
  <r>
    <x v="21"/>
    <x v="0"/>
    <n v="2"/>
    <n v="0"/>
    <x v="0"/>
  </r>
  <r>
    <x v="21"/>
    <x v="0"/>
    <n v="2"/>
    <n v="0"/>
    <x v="1"/>
  </r>
  <r>
    <x v="21"/>
    <x v="0"/>
    <n v="4"/>
    <n v="0"/>
    <x v="2"/>
  </r>
  <r>
    <x v="21"/>
    <x v="1"/>
    <n v="62"/>
    <n v="0"/>
    <x v="0"/>
  </r>
  <r>
    <x v="21"/>
    <x v="1"/>
    <n v="58"/>
    <n v="0"/>
    <x v="1"/>
  </r>
  <r>
    <x v="21"/>
    <x v="1"/>
    <n v="62"/>
    <n v="0"/>
    <x v="2"/>
  </r>
  <r>
    <x v="22"/>
    <x v="0"/>
    <n v="2"/>
    <n v="0"/>
    <x v="2"/>
  </r>
  <r>
    <x v="22"/>
    <x v="1"/>
    <n v="6"/>
    <n v="0"/>
    <x v="0"/>
  </r>
  <r>
    <x v="22"/>
    <x v="1"/>
    <n v="18"/>
    <n v="0"/>
    <x v="1"/>
  </r>
  <r>
    <x v="22"/>
    <x v="1"/>
    <n v="6"/>
    <n v="0"/>
    <x v="2"/>
  </r>
  <r>
    <x v="23"/>
    <x v="0"/>
    <n v="4"/>
    <n v="0"/>
    <x v="1"/>
  </r>
  <r>
    <x v="23"/>
    <x v="0"/>
    <n v="2"/>
    <n v="0"/>
    <x v="2"/>
  </r>
  <r>
    <x v="23"/>
    <x v="1"/>
    <n v="64"/>
    <n v="0"/>
    <x v="0"/>
  </r>
  <r>
    <x v="23"/>
    <x v="1"/>
    <n v="102"/>
    <n v="0"/>
    <x v="1"/>
  </r>
  <r>
    <x v="23"/>
    <x v="1"/>
    <n v="64"/>
    <n v="0"/>
    <x v="2"/>
  </r>
  <r>
    <x v="24"/>
    <x v="0"/>
    <n v="2"/>
    <n v="0"/>
    <x v="0"/>
  </r>
  <r>
    <x v="24"/>
    <x v="0"/>
    <n v="2"/>
    <n v="0"/>
    <x v="2"/>
  </r>
  <r>
    <x v="24"/>
    <x v="1"/>
    <n v="20"/>
    <n v="0"/>
    <x v="0"/>
  </r>
  <r>
    <x v="24"/>
    <x v="1"/>
    <n v="36"/>
    <n v="0"/>
    <x v="1"/>
  </r>
  <r>
    <x v="24"/>
    <x v="1"/>
    <n v="34"/>
    <n v="0"/>
    <x v="2"/>
  </r>
  <r>
    <x v="25"/>
    <x v="1"/>
    <n v="2"/>
    <n v="0"/>
    <x v="0"/>
  </r>
  <r>
    <x v="25"/>
    <x v="1"/>
    <n v="2"/>
    <n v="0"/>
    <x v="2"/>
  </r>
  <r>
    <x v="26"/>
    <x v="0"/>
    <n v="4"/>
    <n v="0"/>
    <x v="1"/>
  </r>
  <r>
    <x v="26"/>
    <x v="1"/>
    <n v="6"/>
    <n v="0"/>
    <x v="0"/>
  </r>
  <r>
    <x v="26"/>
    <x v="1"/>
    <n v="10"/>
    <n v="0"/>
    <x v="1"/>
  </r>
  <r>
    <x v="26"/>
    <x v="1"/>
    <n v="6"/>
    <n v="0"/>
    <x v="2"/>
  </r>
  <r>
    <x v="27"/>
    <x v="1"/>
    <n v="4"/>
    <n v="0"/>
    <x v="1"/>
  </r>
  <r>
    <x v="27"/>
    <x v="1"/>
    <n v="2"/>
    <n v="0"/>
    <x v="2"/>
  </r>
  <r>
    <x v="28"/>
    <x v="0"/>
    <n v="4"/>
    <n v="0"/>
    <x v="1"/>
  </r>
  <r>
    <x v="28"/>
    <x v="0"/>
    <n v="2"/>
    <n v="0"/>
    <x v="2"/>
  </r>
  <r>
    <x v="28"/>
    <x v="1"/>
    <n v="2"/>
    <n v="0"/>
    <x v="0"/>
  </r>
  <r>
    <x v="28"/>
    <x v="1"/>
    <n v="2"/>
    <n v="0"/>
    <x v="1"/>
  </r>
  <r>
    <x v="28"/>
    <x v="1"/>
    <n v="6"/>
    <n v="0"/>
    <x v="2"/>
  </r>
  <r>
    <x v="29"/>
    <x v="0"/>
    <n v="6"/>
    <n v="0"/>
    <x v="2"/>
  </r>
  <r>
    <x v="29"/>
    <x v="1"/>
    <n v="6"/>
    <n v="0"/>
    <x v="0"/>
  </r>
  <r>
    <x v="29"/>
    <x v="1"/>
    <n v="24"/>
    <n v="0"/>
    <x v="2"/>
  </r>
  <r>
    <x v="30"/>
    <x v="0"/>
    <n v="18"/>
    <n v="0"/>
    <x v="0"/>
  </r>
  <r>
    <x v="30"/>
    <x v="0"/>
    <n v="20"/>
    <n v="0"/>
    <x v="1"/>
  </r>
  <r>
    <x v="30"/>
    <x v="0"/>
    <n v="16"/>
    <n v="0"/>
    <x v="2"/>
  </r>
  <r>
    <x v="30"/>
    <x v="1"/>
    <n v="394"/>
    <n v="0"/>
    <x v="0"/>
  </r>
  <r>
    <x v="30"/>
    <x v="1"/>
    <n v="308"/>
    <n v="0"/>
    <x v="1"/>
  </r>
  <r>
    <x v="30"/>
    <x v="1"/>
    <n v="342"/>
    <n v="0"/>
    <x v="2"/>
  </r>
  <r>
    <x v="31"/>
    <x v="1"/>
    <n v="4"/>
    <n v="0"/>
    <x v="0"/>
  </r>
  <r>
    <x v="31"/>
    <x v="1"/>
    <n v="2"/>
    <n v="0"/>
    <x v="2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4">
  <r>
    <x v="0"/>
    <x v="0"/>
    <n v="4"/>
    <x v="0"/>
    <n v="0"/>
  </r>
  <r>
    <x v="0"/>
    <x v="0"/>
    <n v="9"/>
    <x v="1"/>
    <n v="0"/>
  </r>
  <r>
    <x v="0"/>
    <x v="0"/>
    <n v="2"/>
    <x v="2"/>
    <n v="0"/>
  </r>
  <r>
    <x v="0"/>
    <x v="0"/>
    <n v="6"/>
    <x v="3"/>
    <n v="0"/>
  </r>
  <r>
    <x v="0"/>
    <x v="1"/>
    <n v="99"/>
    <x v="0"/>
    <n v="0"/>
  </r>
  <r>
    <x v="0"/>
    <x v="1"/>
    <n v="70"/>
    <x v="1"/>
    <n v="0"/>
  </r>
  <r>
    <x v="0"/>
    <x v="1"/>
    <n v="26"/>
    <x v="2"/>
    <n v="0"/>
  </r>
  <r>
    <x v="0"/>
    <x v="1"/>
    <n v="109"/>
    <x v="3"/>
    <n v="0"/>
  </r>
  <r>
    <x v="1"/>
    <x v="0"/>
    <n v="8"/>
    <x v="0"/>
    <n v="0"/>
  </r>
  <r>
    <x v="1"/>
    <x v="0"/>
    <n v="2"/>
    <x v="1"/>
    <n v="0"/>
  </r>
  <r>
    <x v="1"/>
    <x v="0"/>
    <n v="2"/>
    <x v="2"/>
    <n v="0"/>
  </r>
  <r>
    <x v="1"/>
    <x v="0"/>
    <n v="5"/>
    <x v="3"/>
    <n v="0"/>
  </r>
  <r>
    <x v="1"/>
    <x v="1"/>
    <n v="163"/>
    <x v="0"/>
    <n v="0"/>
  </r>
  <r>
    <x v="1"/>
    <x v="1"/>
    <n v="98"/>
    <x v="1"/>
    <n v="0"/>
  </r>
  <r>
    <x v="1"/>
    <x v="1"/>
    <n v="53"/>
    <x v="2"/>
    <n v="0"/>
  </r>
  <r>
    <x v="1"/>
    <x v="1"/>
    <n v="127"/>
    <x v="3"/>
    <n v="0"/>
  </r>
  <r>
    <x v="2"/>
    <x v="0"/>
    <n v="2"/>
    <x v="0"/>
    <n v="0"/>
  </r>
  <r>
    <x v="2"/>
    <x v="0"/>
    <n v="2"/>
    <x v="1"/>
    <n v="0"/>
  </r>
  <r>
    <x v="2"/>
    <x v="0"/>
    <n v="4"/>
    <x v="3"/>
    <n v="0"/>
  </r>
  <r>
    <x v="2"/>
    <x v="1"/>
    <n v="27"/>
    <x v="0"/>
    <n v="0"/>
  </r>
  <r>
    <x v="2"/>
    <x v="1"/>
    <n v="5"/>
    <x v="1"/>
    <n v="0"/>
  </r>
  <r>
    <x v="2"/>
    <x v="1"/>
    <n v="12"/>
    <x v="2"/>
    <n v="0"/>
  </r>
  <r>
    <x v="2"/>
    <x v="1"/>
    <n v="26"/>
    <x v="3"/>
    <n v="0"/>
  </r>
  <r>
    <x v="3"/>
    <x v="0"/>
    <n v="5"/>
    <x v="1"/>
    <n v="0"/>
  </r>
  <r>
    <x v="3"/>
    <x v="1"/>
    <n v="136"/>
    <x v="0"/>
    <n v="0"/>
  </r>
  <r>
    <x v="3"/>
    <x v="1"/>
    <n v="107"/>
    <x v="1"/>
    <n v="0"/>
  </r>
  <r>
    <x v="3"/>
    <x v="1"/>
    <n v="32"/>
    <x v="2"/>
    <n v="0"/>
  </r>
  <r>
    <x v="3"/>
    <x v="1"/>
    <n v="123"/>
    <x v="3"/>
    <n v="0"/>
  </r>
  <r>
    <x v="4"/>
    <x v="1"/>
    <n v="7"/>
    <x v="0"/>
    <n v="0"/>
  </r>
  <r>
    <x v="4"/>
    <x v="1"/>
    <n v="4"/>
    <x v="1"/>
    <n v="0"/>
  </r>
  <r>
    <x v="4"/>
    <x v="1"/>
    <n v="4"/>
    <x v="3"/>
    <n v="0"/>
  </r>
  <r>
    <x v="5"/>
    <x v="1"/>
    <n v="3"/>
    <x v="0"/>
    <n v="0"/>
  </r>
  <r>
    <x v="5"/>
    <x v="1"/>
    <n v="2"/>
    <x v="1"/>
    <n v="0"/>
  </r>
  <r>
    <x v="5"/>
    <x v="1"/>
    <n v="1"/>
    <x v="2"/>
    <n v="0"/>
  </r>
  <r>
    <x v="5"/>
    <x v="1"/>
    <n v="2"/>
    <x v="3"/>
    <n v="0"/>
  </r>
  <r>
    <x v="6"/>
    <x v="0"/>
    <n v="3"/>
    <x v="0"/>
    <n v="0"/>
  </r>
  <r>
    <x v="6"/>
    <x v="1"/>
    <n v="29"/>
    <x v="0"/>
    <n v="0"/>
  </r>
  <r>
    <x v="6"/>
    <x v="1"/>
    <n v="10"/>
    <x v="1"/>
    <n v="0"/>
  </r>
  <r>
    <x v="6"/>
    <x v="1"/>
    <n v="18"/>
    <x v="2"/>
    <n v="0"/>
  </r>
  <r>
    <x v="6"/>
    <x v="1"/>
    <n v="15"/>
    <x v="3"/>
    <n v="0"/>
  </r>
  <r>
    <x v="7"/>
    <x v="1"/>
    <n v="7"/>
    <x v="0"/>
    <n v="0"/>
  </r>
  <r>
    <x v="7"/>
    <x v="1"/>
    <n v="17"/>
    <x v="1"/>
    <n v="0"/>
  </r>
  <r>
    <x v="7"/>
    <x v="1"/>
    <n v="8"/>
    <x v="2"/>
    <n v="0"/>
  </r>
  <r>
    <x v="7"/>
    <x v="1"/>
    <n v="7"/>
    <x v="3"/>
    <n v="0"/>
  </r>
  <r>
    <x v="8"/>
    <x v="1"/>
    <n v="3"/>
    <x v="0"/>
    <n v="0"/>
  </r>
  <r>
    <x v="8"/>
    <x v="1"/>
    <n v="3"/>
    <x v="1"/>
    <n v="0"/>
  </r>
  <r>
    <x v="8"/>
    <x v="1"/>
    <n v="3"/>
    <x v="2"/>
    <n v="0"/>
  </r>
  <r>
    <x v="8"/>
    <x v="1"/>
    <n v="1"/>
    <x v="3"/>
    <n v="0"/>
  </r>
  <r>
    <x v="9"/>
    <x v="1"/>
    <n v="5"/>
    <x v="0"/>
    <n v="0"/>
  </r>
  <r>
    <x v="9"/>
    <x v="1"/>
    <n v="6"/>
    <x v="1"/>
    <n v="0"/>
  </r>
  <r>
    <x v="9"/>
    <x v="1"/>
    <n v="2"/>
    <x v="2"/>
    <n v="0"/>
  </r>
  <r>
    <x v="9"/>
    <x v="1"/>
    <n v="4"/>
    <x v="3"/>
    <n v="0"/>
  </r>
  <r>
    <x v="10"/>
    <x v="1"/>
    <n v="6"/>
    <x v="0"/>
    <n v="0"/>
  </r>
  <r>
    <x v="10"/>
    <x v="1"/>
    <n v="10"/>
    <x v="1"/>
    <n v="0"/>
  </r>
  <r>
    <x v="10"/>
    <x v="1"/>
    <n v="6"/>
    <x v="2"/>
    <n v="0"/>
  </r>
  <r>
    <x v="10"/>
    <x v="1"/>
    <n v="5"/>
    <x v="3"/>
    <n v="0"/>
  </r>
  <r>
    <x v="11"/>
    <x v="0"/>
    <n v="3"/>
    <x v="1"/>
    <n v="0"/>
  </r>
  <r>
    <x v="11"/>
    <x v="0"/>
    <n v="2"/>
    <x v="2"/>
    <n v="0"/>
  </r>
  <r>
    <x v="11"/>
    <x v="1"/>
    <n v="9"/>
    <x v="0"/>
    <n v="0"/>
  </r>
  <r>
    <x v="11"/>
    <x v="1"/>
    <n v="2"/>
    <x v="1"/>
    <n v="0"/>
  </r>
  <r>
    <x v="11"/>
    <x v="1"/>
    <n v="3"/>
    <x v="2"/>
    <n v="0"/>
  </r>
  <r>
    <x v="11"/>
    <x v="1"/>
    <n v="7"/>
    <x v="3"/>
    <n v="0"/>
  </r>
  <r>
    <x v="12"/>
    <x v="1"/>
    <n v="1"/>
    <x v="0"/>
    <n v="0"/>
  </r>
  <r>
    <x v="12"/>
    <x v="1"/>
    <n v="4"/>
    <x v="2"/>
    <n v="0"/>
  </r>
  <r>
    <x v="13"/>
    <x v="1"/>
    <n v="1"/>
    <x v="2"/>
    <n v="0"/>
  </r>
  <r>
    <x v="14"/>
    <x v="0"/>
    <n v="2"/>
    <x v="0"/>
    <n v="0"/>
  </r>
  <r>
    <x v="14"/>
    <x v="0"/>
    <n v="1"/>
    <x v="3"/>
    <n v="0"/>
  </r>
  <r>
    <x v="14"/>
    <x v="1"/>
    <n v="42"/>
    <x v="0"/>
    <n v="0"/>
  </r>
  <r>
    <x v="14"/>
    <x v="1"/>
    <n v="27"/>
    <x v="1"/>
    <n v="0"/>
  </r>
  <r>
    <x v="14"/>
    <x v="1"/>
    <n v="12"/>
    <x v="2"/>
    <n v="0"/>
  </r>
  <r>
    <x v="14"/>
    <x v="1"/>
    <n v="36"/>
    <x v="3"/>
    <n v="0"/>
  </r>
  <r>
    <x v="15"/>
    <x v="0"/>
    <n v="17"/>
    <x v="0"/>
    <n v="0"/>
  </r>
  <r>
    <x v="15"/>
    <x v="0"/>
    <n v="6"/>
    <x v="2"/>
    <n v="0"/>
  </r>
  <r>
    <x v="15"/>
    <x v="0"/>
    <n v="2"/>
    <x v="3"/>
    <n v="0"/>
  </r>
  <r>
    <x v="15"/>
    <x v="1"/>
    <n v="23"/>
    <x v="0"/>
    <n v="0"/>
  </r>
  <r>
    <x v="15"/>
    <x v="1"/>
    <n v="30"/>
    <x v="1"/>
    <n v="0"/>
  </r>
  <r>
    <x v="15"/>
    <x v="1"/>
    <n v="15"/>
    <x v="2"/>
    <n v="0"/>
  </r>
  <r>
    <x v="15"/>
    <x v="1"/>
    <n v="31"/>
    <x v="3"/>
    <n v="0"/>
  </r>
  <r>
    <x v="16"/>
    <x v="1"/>
    <n v="4"/>
    <x v="0"/>
    <n v="0"/>
  </r>
  <r>
    <x v="16"/>
    <x v="1"/>
    <n v="2"/>
    <x v="1"/>
    <n v="0"/>
  </r>
  <r>
    <x v="16"/>
    <x v="1"/>
    <n v="3"/>
    <x v="2"/>
    <n v="0"/>
  </r>
  <r>
    <x v="16"/>
    <x v="1"/>
    <n v="1"/>
    <x v="3"/>
    <n v="0"/>
  </r>
  <r>
    <x v="17"/>
    <x v="0"/>
    <n v="2"/>
    <x v="0"/>
    <n v="0"/>
  </r>
  <r>
    <x v="17"/>
    <x v="1"/>
    <n v="24"/>
    <x v="0"/>
    <n v="0"/>
  </r>
  <r>
    <x v="17"/>
    <x v="1"/>
    <n v="4"/>
    <x v="1"/>
    <n v="0"/>
  </r>
  <r>
    <x v="17"/>
    <x v="1"/>
    <n v="4"/>
    <x v="2"/>
    <n v="0"/>
  </r>
  <r>
    <x v="17"/>
    <x v="1"/>
    <n v="10"/>
    <x v="3"/>
    <n v="0"/>
  </r>
  <r>
    <x v="18"/>
    <x v="0"/>
    <n v="2"/>
    <x v="0"/>
    <n v="0"/>
  </r>
  <r>
    <x v="18"/>
    <x v="0"/>
    <n v="2"/>
    <x v="1"/>
    <n v="0"/>
  </r>
  <r>
    <x v="18"/>
    <x v="0"/>
    <n v="2"/>
    <x v="2"/>
    <n v="0"/>
  </r>
  <r>
    <x v="18"/>
    <x v="1"/>
    <n v="16"/>
    <x v="0"/>
    <n v="0"/>
  </r>
  <r>
    <x v="18"/>
    <x v="1"/>
    <n v="12"/>
    <x v="1"/>
    <n v="0"/>
  </r>
  <r>
    <x v="18"/>
    <x v="1"/>
    <n v="8"/>
    <x v="2"/>
    <n v="0"/>
  </r>
  <r>
    <x v="18"/>
    <x v="1"/>
    <n v="10"/>
    <x v="3"/>
    <n v="0"/>
  </r>
  <r>
    <x v="19"/>
    <x v="1"/>
    <n v="1"/>
    <x v="0"/>
    <n v="0"/>
  </r>
  <r>
    <x v="19"/>
    <x v="1"/>
    <n v="1"/>
    <x v="2"/>
    <n v="0"/>
  </r>
  <r>
    <x v="20"/>
    <x v="1"/>
    <n v="7"/>
    <x v="0"/>
    <n v="0"/>
  </r>
  <r>
    <x v="20"/>
    <x v="1"/>
    <n v="9"/>
    <x v="1"/>
    <n v="0"/>
  </r>
  <r>
    <x v="20"/>
    <x v="1"/>
    <n v="10"/>
    <x v="3"/>
    <n v="0"/>
  </r>
  <r>
    <x v="21"/>
    <x v="1"/>
    <n v="2"/>
    <x v="2"/>
    <n v="0"/>
  </r>
  <r>
    <x v="21"/>
    <x v="1"/>
    <n v="2"/>
    <x v="3"/>
    <n v="0"/>
  </r>
  <r>
    <x v="22"/>
    <x v="0"/>
    <n v="2"/>
    <x v="1"/>
    <n v="0"/>
  </r>
  <r>
    <x v="22"/>
    <x v="1"/>
    <n v="29"/>
    <x v="0"/>
    <n v="0"/>
  </r>
  <r>
    <x v="22"/>
    <x v="1"/>
    <n v="17"/>
    <x v="1"/>
    <n v="0"/>
  </r>
  <r>
    <x v="22"/>
    <x v="1"/>
    <n v="4"/>
    <x v="2"/>
    <n v="0"/>
  </r>
  <r>
    <x v="22"/>
    <x v="1"/>
    <n v="67"/>
    <x v="3"/>
    <n v="0"/>
  </r>
  <r>
    <x v="23"/>
    <x v="0"/>
    <n v="1"/>
    <x v="3"/>
    <n v="0"/>
  </r>
  <r>
    <x v="23"/>
    <x v="1"/>
    <n v="11"/>
    <x v="0"/>
    <n v="0"/>
  </r>
  <r>
    <x v="23"/>
    <x v="1"/>
    <n v="6"/>
    <x v="1"/>
    <n v="0"/>
  </r>
  <r>
    <x v="23"/>
    <x v="1"/>
    <n v="7"/>
    <x v="2"/>
    <n v="0"/>
  </r>
  <r>
    <x v="23"/>
    <x v="1"/>
    <n v="8"/>
    <x v="3"/>
    <n v="0"/>
  </r>
  <r>
    <x v="24"/>
    <x v="1"/>
    <n v="1"/>
    <x v="2"/>
    <n v="0"/>
  </r>
  <r>
    <x v="25"/>
    <x v="0"/>
    <n v="2"/>
    <x v="0"/>
    <n v="0"/>
  </r>
  <r>
    <x v="25"/>
    <x v="0"/>
    <n v="2"/>
    <x v="1"/>
    <n v="0"/>
  </r>
  <r>
    <x v="25"/>
    <x v="1"/>
    <n v="4"/>
    <x v="0"/>
    <n v="0"/>
  </r>
  <r>
    <x v="25"/>
    <x v="1"/>
    <n v="6"/>
    <x v="3"/>
    <n v="0"/>
  </r>
  <r>
    <x v="26"/>
    <x v="1"/>
    <n v="2"/>
    <x v="0"/>
    <n v="0"/>
  </r>
  <r>
    <x v="26"/>
    <x v="1"/>
    <n v="1"/>
    <x v="3"/>
    <n v="0"/>
  </r>
  <r>
    <x v="27"/>
    <x v="0"/>
    <n v="2"/>
    <x v="1"/>
    <n v="0"/>
  </r>
  <r>
    <x v="27"/>
    <x v="1"/>
    <n v="2"/>
    <x v="1"/>
    <n v="0"/>
  </r>
  <r>
    <x v="28"/>
    <x v="0"/>
    <n v="2"/>
    <x v="0"/>
    <n v="0"/>
  </r>
  <r>
    <x v="28"/>
    <x v="0"/>
    <n v="1"/>
    <x v="3"/>
    <n v="0"/>
  </r>
  <r>
    <x v="28"/>
    <x v="1"/>
    <n v="3"/>
    <x v="0"/>
    <n v="0"/>
  </r>
  <r>
    <x v="28"/>
    <x v="1"/>
    <n v="2"/>
    <x v="2"/>
    <n v="0"/>
  </r>
  <r>
    <x v="28"/>
    <x v="1"/>
    <n v="1"/>
    <x v="3"/>
    <n v="0"/>
  </r>
  <r>
    <x v="29"/>
    <x v="0"/>
    <n v="4"/>
    <x v="0"/>
    <n v="0"/>
  </r>
  <r>
    <x v="29"/>
    <x v="0"/>
    <n v="8"/>
    <x v="1"/>
    <n v="0"/>
  </r>
  <r>
    <x v="29"/>
    <x v="0"/>
    <n v="3"/>
    <x v="2"/>
    <n v="0"/>
  </r>
  <r>
    <x v="29"/>
    <x v="0"/>
    <n v="8"/>
    <x v="3"/>
    <n v="0"/>
  </r>
  <r>
    <x v="29"/>
    <x v="1"/>
    <n v="85"/>
    <x v="0"/>
    <n v="0"/>
  </r>
  <r>
    <x v="29"/>
    <x v="1"/>
    <n v="56"/>
    <x v="1"/>
    <n v="0"/>
  </r>
  <r>
    <x v="29"/>
    <x v="1"/>
    <n v="23"/>
    <x v="2"/>
    <n v="0"/>
  </r>
  <r>
    <x v="29"/>
    <x v="1"/>
    <n v="112"/>
    <x v="3"/>
    <n v="0"/>
  </r>
  <r>
    <x v="30"/>
    <x v="0"/>
    <n v="1"/>
    <x v="0"/>
    <n v="0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0">
  <r>
    <x v="0"/>
    <x v="0"/>
    <x v="0"/>
    <n v="701.3"/>
    <x v="0"/>
  </r>
  <r>
    <x v="1"/>
    <x v="0"/>
    <x v="0"/>
    <n v="7450.4900000000007"/>
    <x v="0"/>
  </r>
  <r>
    <x v="1"/>
    <x v="0"/>
    <x v="1"/>
    <n v="13517.27"/>
    <x v="0"/>
  </r>
  <r>
    <x v="1"/>
    <x v="0"/>
    <x v="2"/>
    <n v="1572.5200000000002"/>
    <x v="0"/>
  </r>
  <r>
    <x v="0"/>
    <x v="1"/>
    <x v="2"/>
    <n v="679.32"/>
    <x v="0"/>
  </r>
  <r>
    <x v="1"/>
    <x v="1"/>
    <x v="0"/>
    <n v="16081.230000000001"/>
    <x v="0"/>
  </r>
  <r>
    <x v="1"/>
    <x v="1"/>
    <x v="1"/>
    <n v="11038.599999999995"/>
    <x v="0"/>
  </r>
  <r>
    <x v="1"/>
    <x v="1"/>
    <x v="2"/>
    <n v="5870.6099999999988"/>
    <x v="0"/>
  </r>
  <r>
    <x v="0"/>
    <x v="2"/>
    <x v="0"/>
    <n v="363.19"/>
    <x v="0"/>
  </r>
  <r>
    <x v="0"/>
    <x v="2"/>
    <x v="1"/>
    <n v="62.04"/>
    <x v="0"/>
  </r>
  <r>
    <x v="0"/>
    <x v="2"/>
    <x v="2"/>
    <n v="42.519999999999996"/>
    <x v="0"/>
  </r>
  <r>
    <x v="1"/>
    <x v="2"/>
    <x v="0"/>
    <n v="10402.149999999998"/>
    <x v="0"/>
  </r>
  <r>
    <x v="1"/>
    <x v="2"/>
    <x v="1"/>
    <n v="4416.9199999999992"/>
    <x v="0"/>
  </r>
  <r>
    <x v="1"/>
    <x v="2"/>
    <x v="2"/>
    <n v="4482.1400000000003"/>
    <x v="0"/>
  </r>
  <r>
    <x v="0"/>
    <x v="3"/>
    <x v="0"/>
    <n v="591.78"/>
    <x v="0"/>
  </r>
  <r>
    <x v="0"/>
    <x v="3"/>
    <x v="1"/>
    <n v="650.33000000000004"/>
    <x v="0"/>
  </r>
  <r>
    <x v="1"/>
    <x v="3"/>
    <x v="0"/>
    <n v="6104.86"/>
    <x v="0"/>
  </r>
  <r>
    <x v="1"/>
    <x v="3"/>
    <x v="1"/>
    <n v="1883.7700000000004"/>
    <x v="0"/>
  </r>
  <r>
    <x v="1"/>
    <x v="3"/>
    <x v="2"/>
    <n v="4477.6200000000008"/>
    <x v="0"/>
  </r>
  <r>
    <x v="1"/>
    <x v="4"/>
    <x v="1"/>
    <n v="8.18"/>
    <x v="0"/>
  </r>
  <r>
    <x v="1"/>
    <x v="5"/>
    <x v="0"/>
    <n v="384.52"/>
    <x v="0"/>
  </r>
  <r>
    <x v="1"/>
    <x v="6"/>
    <x v="0"/>
    <n v="2085.62"/>
    <x v="0"/>
  </r>
  <r>
    <x v="1"/>
    <x v="6"/>
    <x v="1"/>
    <n v="2389.8399999999997"/>
    <x v="0"/>
  </r>
  <r>
    <x v="1"/>
    <x v="7"/>
    <x v="0"/>
    <n v="856.62000000000012"/>
    <x v="0"/>
  </r>
  <r>
    <x v="1"/>
    <x v="7"/>
    <x v="1"/>
    <n v="451.79999999999995"/>
    <x v="0"/>
  </r>
  <r>
    <x v="1"/>
    <x v="7"/>
    <x v="2"/>
    <n v="919.91000000000008"/>
    <x v="0"/>
  </r>
  <r>
    <x v="1"/>
    <x v="8"/>
    <x v="1"/>
    <n v="101.86"/>
    <x v="0"/>
  </r>
  <r>
    <x v="1"/>
    <x v="9"/>
    <x v="1"/>
    <n v="186.51999999999998"/>
    <x v="0"/>
  </r>
  <r>
    <x v="1"/>
    <x v="10"/>
    <x v="0"/>
    <n v="911.45999999999992"/>
    <x v="0"/>
  </r>
  <r>
    <x v="1"/>
    <x v="10"/>
    <x v="1"/>
    <n v="1609.41"/>
    <x v="0"/>
  </r>
  <r>
    <x v="0"/>
    <x v="11"/>
    <x v="0"/>
    <n v="6.8"/>
    <x v="0"/>
  </r>
  <r>
    <x v="1"/>
    <x v="11"/>
    <x v="0"/>
    <n v="742.71999999999991"/>
    <x v="0"/>
  </r>
  <r>
    <x v="1"/>
    <x v="12"/>
    <x v="0"/>
    <n v="390.1"/>
    <x v="0"/>
  </r>
  <r>
    <x v="0"/>
    <x v="13"/>
    <x v="2"/>
    <n v="11.64"/>
    <x v="0"/>
  </r>
  <r>
    <x v="1"/>
    <x v="13"/>
    <x v="0"/>
    <n v="5688.04"/>
    <x v="0"/>
  </r>
  <r>
    <x v="1"/>
    <x v="13"/>
    <x v="1"/>
    <n v="9164.18"/>
    <x v="0"/>
  </r>
  <r>
    <x v="1"/>
    <x v="13"/>
    <x v="2"/>
    <n v="2222.9899999999998"/>
    <x v="0"/>
  </r>
  <r>
    <x v="1"/>
    <x v="14"/>
    <x v="0"/>
    <n v="2457.0299999999997"/>
    <x v="0"/>
  </r>
  <r>
    <x v="1"/>
    <x v="14"/>
    <x v="1"/>
    <n v="1292.01"/>
    <x v="0"/>
  </r>
  <r>
    <x v="1"/>
    <x v="14"/>
    <x v="2"/>
    <n v="1772.46"/>
    <x v="0"/>
  </r>
  <r>
    <x v="1"/>
    <x v="15"/>
    <x v="0"/>
    <n v="181.47"/>
    <x v="0"/>
  </r>
  <r>
    <x v="1"/>
    <x v="15"/>
    <x v="1"/>
    <n v="39.89"/>
    <x v="0"/>
  </r>
  <r>
    <x v="1"/>
    <x v="15"/>
    <x v="2"/>
    <n v="2217.44"/>
    <x v="0"/>
  </r>
  <r>
    <x v="0"/>
    <x v="16"/>
    <x v="2"/>
    <n v="288.83999999999997"/>
    <x v="0"/>
  </r>
  <r>
    <x v="1"/>
    <x v="16"/>
    <x v="0"/>
    <n v="2225.1"/>
    <x v="0"/>
  </r>
  <r>
    <x v="1"/>
    <x v="16"/>
    <x v="1"/>
    <n v="697.44"/>
    <x v="0"/>
  </r>
  <r>
    <x v="1"/>
    <x v="16"/>
    <x v="2"/>
    <n v="64.59"/>
    <x v="0"/>
  </r>
  <r>
    <x v="0"/>
    <x v="17"/>
    <x v="2"/>
    <n v="57.91"/>
    <x v="0"/>
  </r>
  <r>
    <x v="1"/>
    <x v="17"/>
    <x v="0"/>
    <n v="1088.8"/>
    <x v="0"/>
  </r>
  <r>
    <x v="1"/>
    <x v="17"/>
    <x v="1"/>
    <n v="5446.5599999999995"/>
    <x v="0"/>
  </r>
  <r>
    <x v="1"/>
    <x v="17"/>
    <x v="2"/>
    <n v="1979.37"/>
    <x v="0"/>
  </r>
  <r>
    <x v="1"/>
    <x v="18"/>
    <x v="1"/>
    <n v="78.89"/>
    <x v="0"/>
  </r>
  <r>
    <x v="1"/>
    <x v="19"/>
    <x v="0"/>
    <n v="470.64000000000004"/>
    <x v="0"/>
  </r>
  <r>
    <x v="1"/>
    <x v="19"/>
    <x v="1"/>
    <n v="3730.01"/>
    <x v="0"/>
  </r>
  <r>
    <x v="1"/>
    <x v="19"/>
    <x v="2"/>
    <n v="16.52"/>
    <x v="0"/>
  </r>
  <r>
    <x v="1"/>
    <x v="20"/>
    <x v="1"/>
    <n v="1910.83"/>
    <x v="0"/>
  </r>
  <r>
    <x v="1"/>
    <x v="20"/>
    <x v="2"/>
    <n v="19.329999999999998"/>
    <x v="0"/>
  </r>
  <r>
    <x v="1"/>
    <x v="21"/>
    <x v="0"/>
    <n v="2766.5800000000004"/>
    <x v="0"/>
  </r>
  <r>
    <x v="1"/>
    <x v="21"/>
    <x v="1"/>
    <n v="1681.64"/>
    <x v="0"/>
  </r>
  <r>
    <x v="1"/>
    <x v="21"/>
    <x v="2"/>
    <n v="191.88"/>
    <x v="0"/>
  </r>
  <r>
    <x v="1"/>
    <x v="22"/>
    <x v="1"/>
    <n v="1921.97"/>
    <x v="0"/>
  </r>
  <r>
    <x v="0"/>
    <x v="23"/>
    <x v="1"/>
    <n v="25.03"/>
    <x v="0"/>
  </r>
  <r>
    <x v="1"/>
    <x v="23"/>
    <x v="0"/>
    <n v="108.39"/>
    <x v="0"/>
  </r>
  <r>
    <x v="1"/>
    <x v="23"/>
    <x v="1"/>
    <n v="439.32"/>
    <x v="0"/>
  </r>
  <r>
    <x v="1"/>
    <x v="23"/>
    <x v="2"/>
    <n v="56.71"/>
    <x v="0"/>
  </r>
  <r>
    <x v="1"/>
    <x v="24"/>
    <x v="0"/>
    <n v="597"/>
    <x v="0"/>
  </r>
  <r>
    <x v="1"/>
    <x v="25"/>
    <x v="1"/>
    <n v="958.05"/>
    <x v="0"/>
  </r>
  <r>
    <x v="1"/>
    <x v="25"/>
    <x v="2"/>
    <n v="344.44"/>
    <x v="0"/>
  </r>
  <r>
    <x v="0"/>
    <x v="26"/>
    <x v="1"/>
    <n v="1947.72"/>
    <x v="0"/>
  </r>
  <r>
    <x v="0"/>
    <x v="26"/>
    <x v="2"/>
    <n v="670.34999999999991"/>
    <x v="0"/>
  </r>
  <r>
    <x v="1"/>
    <x v="26"/>
    <x v="0"/>
    <n v="6897.2"/>
    <x v="0"/>
  </r>
  <r>
    <x v="1"/>
    <x v="26"/>
    <x v="1"/>
    <n v="6798.84"/>
    <x v="0"/>
  </r>
  <r>
    <x v="1"/>
    <x v="26"/>
    <x v="2"/>
    <n v="6203.8400000000011"/>
    <x v="0"/>
  </r>
  <r>
    <x v="0"/>
    <x v="0"/>
    <x v="0"/>
    <n v="2"/>
    <x v="1"/>
  </r>
  <r>
    <x v="1"/>
    <x v="0"/>
    <x v="0"/>
    <n v="29"/>
    <x v="1"/>
  </r>
  <r>
    <x v="1"/>
    <x v="0"/>
    <x v="1"/>
    <n v="36"/>
    <x v="1"/>
  </r>
  <r>
    <x v="1"/>
    <x v="0"/>
    <x v="2"/>
    <n v="11"/>
    <x v="1"/>
  </r>
  <r>
    <x v="0"/>
    <x v="1"/>
    <x v="2"/>
    <n v="1"/>
    <x v="1"/>
  </r>
  <r>
    <x v="1"/>
    <x v="1"/>
    <x v="0"/>
    <n v="49"/>
    <x v="1"/>
  </r>
  <r>
    <x v="1"/>
    <x v="1"/>
    <x v="1"/>
    <n v="40"/>
    <x v="1"/>
  </r>
  <r>
    <x v="1"/>
    <x v="1"/>
    <x v="2"/>
    <n v="22"/>
    <x v="1"/>
  </r>
  <r>
    <x v="0"/>
    <x v="2"/>
    <x v="0"/>
    <n v="2"/>
    <x v="1"/>
  </r>
  <r>
    <x v="0"/>
    <x v="2"/>
    <x v="1"/>
    <n v="1"/>
    <x v="1"/>
  </r>
  <r>
    <x v="0"/>
    <x v="2"/>
    <x v="2"/>
    <n v="2"/>
    <x v="1"/>
  </r>
  <r>
    <x v="1"/>
    <x v="2"/>
    <x v="0"/>
    <n v="20"/>
    <x v="1"/>
  </r>
  <r>
    <x v="1"/>
    <x v="2"/>
    <x v="1"/>
    <n v="13"/>
    <x v="1"/>
  </r>
  <r>
    <x v="1"/>
    <x v="2"/>
    <x v="2"/>
    <n v="9"/>
    <x v="1"/>
  </r>
  <r>
    <x v="0"/>
    <x v="3"/>
    <x v="0"/>
    <n v="2"/>
    <x v="1"/>
  </r>
  <r>
    <x v="0"/>
    <x v="3"/>
    <x v="1"/>
    <n v="1"/>
    <x v="1"/>
  </r>
  <r>
    <x v="1"/>
    <x v="3"/>
    <x v="0"/>
    <n v="19"/>
    <x v="1"/>
  </r>
  <r>
    <x v="1"/>
    <x v="3"/>
    <x v="1"/>
    <n v="25"/>
    <x v="1"/>
  </r>
  <r>
    <x v="1"/>
    <x v="3"/>
    <x v="2"/>
    <n v="17"/>
    <x v="1"/>
  </r>
  <r>
    <x v="1"/>
    <x v="4"/>
    <x v="1"/>
    <n v="1"/>
    <x v="1"/>
  </r>
  <r>
    <x v="1"/>
    <x v="5"/>
    <x v="0"/>
    <n v="1"/>
    <x v="1"/>
  </r>
  <r>
    <x v="1"/>
    <x v="6"/>
    <x v="0"/>
    <n v="9"/>
    <x v="1"/>
  </r>
  <r>
    <x v="1"/>
    <x v="6"/>
    <x v="1"/>
    <n v="8"/>
    <x v="1"/>
  </r>
  <r>
    <x v="1"/>
    <x v="7"/>
    <x v="0"/>
    <n v="3"/>
    <x v="1"/>
  </r>
  <r>
    <x v="1"/>
    <x v="7"/>
    <x v="1"/>
    <n v="4"/>
    <x v="1"/>
  </r>
  <r>
    <x v="1"/>
    <x v="7"/>
    <x v="2"/>
    <n v="4"/>
    <x v="1"/>
  </r>
  <r>
    <x v="1"/>
    <x v="8"/>
    <x v="1"/>
    <n v="1"/>
    <x v="1"/>
  </r>
  <r>
    <x v="1"/>
    <x v="9"/>
    <x v="1"/>
    <n v="3"/>
    <x v="1"/>
  </r>
  <r>
    <x v="1"/>
    <x v="10"/>
    <x v="0"/>
    <n v="2"/>
    <x v="1"/>
  </r>
  <r>
    <x v="1"/>
    <x v="10"/>
    <x v="1"/>
    <n v="5"/>
    <x v="1"/>
  </r>
  <r>
    <x v="0"/>
    <x v="11"/>
    <x v="0"/>
    <n v="1"/>
    <x v="1"/>
  </r>
  <r>
    <x v="1"/>
    <x v="11"/>
    <x v="0"/>
    <n v="3"/>
    <x v="1"/>
  </r>
  <r>
    <x v="1"/>
    <x v="12"/>
    <x v="0"/>
    <n v="1"/>
    <x v="1"/>
  </r>
  <r>
    <x v="0"/>
    <x v="13"/>
    <x v="2"/>
    <n v="1"/>
    <x v="1"/>
  </r>
  <r>
    <x v="1"/>
    <x v="13"/>
    <x v="0"/>
    <n v="15"/>
    <x v="1"/>
  </r>
  <r>
    <x v="1"/>
    <x v="13"/>
    <x v="1"/>
    <n v="11"/>
    <x v="1"/>
  </r>
  <r>
    <x v="1"/>
    <x v="13"/>
    <x v="2"/>
    <n v="1"/>
    <x v="1"/>
  </r>
  <r>
    <x v="1"/>
    <x v="14"/>
    <x v="0"/>
    <n v="15"/>
    <x v="1"/>
  </r>
  <r>
    <x v="1"/>
    <x v="14"/>
    <x v="1"/>
    <n v="6"/>
    <x v="1"/>
  </r>
  <r>
    <x v="1"/>
    <x v="14"/>
    <x v="2"/>
    <n v="10"/>
    <x v="1"/>
  </r>
  <r>
    <x v="1"/>
    <x v="15"/>
    <x v="0"/>
    <n v="2"/>
    <x v="1"/>
  </r>
  <r>
    <x v="1"/>
    <x v="15"/>
    <x v="1"/>
    <n v="1"/>
    <x v="1"/>
  </r>
  <r>
    <x v="1"/>
    <x v="15"/>
    <x v="2"/>
    <n v="3"/>
    <x v="1"/>
  </r>
  <r>
    <x v="0"/>
    <x v="16"/>
    <x v="2"/>
    <n v="1"/>
    <x v="1"/>
  </r>
  <r>
    <x v="1"/>
    <x v="16"/>
    <x v="0"/>
    <n v="4"/>
    <x v="1"/>
  </r>
  <r>
    <x v="1"/>
    <x v="16"/>
    <x v="1"/>
    <n v="4"/>
    <x v="1"/>
  </r>
  <r>
    <x v="1"/>
    <x v="16"/>
    <x v="2"/>
    <n v="1"/>
    <x v="1"/>
  </r>
  <r>
    <x v="0"/>
    <x v="17"/>
    <x v="2"/>
    <n v="1"/>
    <x v="1"/>
  </r>
  <r>
    <x v="1"/>
    <x v="17"/>
    <x v="0"/>
    <n v="6"/>
    <x v="1"/>
  </r>
  <r>
    <x v="1"/>
    <x v="17"/>
    <x v="1"/>
    <n v="8"/>
    <x v="1"/>
  </r>
  <r>
    <x v="1"/>
    <x v="17"/>
    <x v="2"/>
    <n v="5"/>
    <x v="1"/>
  </r>
  <r>
    <x v="1"/>
    <x v="18"/>
    <x v="1"/>
    <n v="1"/>
    <x v="1"/>
  </r>
  <r>
    <x v="1"/>
    <x v="19"/>
    <x v="0"/>
    <n v="7"/>
    <x v="1"/>
  </r>
  <r>
    <x v="1"/>
    <x v="19"/>
    <x v="1"/>
    <n v="9"/>
    <x v="1"/>
  </r>
  <r>
    <x v="1"/>
    <x v="19"/>
    <x v="2"/>
    <n v="1"/>
    <x v="1"/>
  </r>
  <r>
    <x v="1"/>
    <x v="20"/>
    <x v="1"/>
    <n v="3"/>
    <x v="1"/>
  </r>
  <r>
    <x v="1"/>
    <x v="20"/>
    <x v="2"/>
    <n v="1"/>
    <x v="1"/>
  </r>
  <r>
    <x v="1"/>
    <x v="21"/>
    <x v="0"/>
    <n v="10"/>
    <x v="1"/>
  </r>
  <r>
    <x v="1"/>
    <x v="21"/>
    <x v="1"/>
    <n v="13"/>
    <x v="1"/>
  </r>
  <r>
    <x v="1"/>
    <x v="21"/>
    <x v="2"/>
    <n v="1"/>
    <x v="1"/>
  </r>
  <r>
    <x v="1"/>
    <x v="22"/>
    <x v="1"/>
    <n v="5"/>
    <x v="1"/>
  </r>
  <r>
    <x v="0"/>
    <x v="23"/>
    <x v="1"/>
    <n v="1"/>
    <x v="1"/>
  </r>
  <r>
    <x v="1"/>
    <x v="23"/>
    <x v="0"/>
    <n v="2"/>
    <x v="1"/>
  </r>
  <r>
    <x v="1"/>
    <x v="23"/>
    <x v="1"/>
    <n v="2"/>
    <x v="1"/>
  </r>
  <r>
    <x v="1"/>
    <x v="23"/>
    <x v="2"/>
    <n v="1"/>
    <x v="1"/>
  </r>
  <r>
    <x v="1"/>
    <x v="24"/>
    <x v="0"/>
    <n v="2"/>
    <x v="1"/>
  </r>
  <r>
    <x v="1"/>
    <x v="25"/>
    <x v="1"/>
    <n v="1"/>
    <x v="1"/>
  </r>
  <r>
    <x v="1"/>
    <x v="25"/>
    <x v="2"/>
    <n v="1"/>
    <x v="1"/>
  </r>
  <r>
    <x v="0"/>
    <x v="26"/>
    <x v="1"/>
    <n v="5"/>
    <x v="1"/>
  </r>
  <r>
    <x v="0"/>
    <x v="26"/>
    <x v="2"/>
    <n v="3"/>
    <x v="1"/>
  </r>
  <r>
    <x v="1"/>
    <x v="26"/>
    <x v="0"/>
    <n v="35"/>
    <x v="1"/>
  </r>
  <r>
    <x v="1"/>
    <x v="26"/>
    <x v="1"/>
    <n v="27"/>
    <x v="1"/>
  </r>
  <r>
    <x v="1"/>
    <x v="26"/>
    <x v="2"/>
    <n v="15"/>
    <x v="1"/>
  </r>
  <r>
    <x v="0"/>
    <x v="0"/>
    <x v="0"/>
    <n v="701.3"/>
    <x v="2"/>
  </r>
  <r>
    <x v="1"/>
    <x v="0"/>
    <x v="0"/>
    <n v="739.74"/>
    <x v="2"/>
  </r>
  <r>
    <x v="1"/>
    <x v="0"/>
    <x v="1"/>
    <n v="1333.05"/>
    <x v="2"/>
  </r>
  <r>
    <x v="1"/>
    <x v="0"/>
    <x v="2"/>
    <n v="51.62"/>
    <x v="2"/>
  </r>
  <r>
    <x v="1"/>
    <x v="1"/>
    <x v="0"/>
    <n v="1056.1600000000001"/>
    <x v="2"/>
  </r>
  <r>
    <x v="1"/>
    <x v="1"/>
    <x v="1"/>
    <n v="1334.88"/>
    <x v="2"/>
  </r>
  <r>
    <x v="1"/>
    <x v="1"/>
    <x v="2"/>
    <n v="298.10000000000002"/>
    <x v="2"/>
  </r>
  <r>
    <x v="0"/>
    <x v="2"/>
    <x v="0"/>
    <n v="11.76"/>
    <x v="2"/>
  </r>
  <r>
    <x v="0"/>
    <x v="2"/>
    <x v="1"/>
    <n v="62.04"/>
    <x v="2"/>
  </r>
  <r>
    <x v="0"/>
    <x v="2"/>
    <x v="2"/>
    <n v="42.519999999999996"/>
    <x v="2"/>
  </r>
  <r>
    <x v="1"/>
    <x v="2"/>
    <x v="0"/>
    <n v="712.96"/>
    <x v="2"/>
  </r>
  <r>
    <x v="1"/>
    <x v="2"/>
    <x v="1"/>
    <n v="1280.4899999999998"/>
    <x v="2"/>
  </r>
  <r>
    <x v="1"/>
    <x v="2"/>
    <x v="2"/>
    <n v="268.58"/>
    <x v="2"/>
  </r>
  <r>
    <x v="0"/>
    <x v="3"/>
    <x v="0"/>
    <n v="178.9"/>
    <x v="2"/>
  </r>
  <r>
    <x v="0"/>
    <x v="3"/>
    <x v="1"/>
    <n v="650.33000000000004"/>
    <x v="2"/>
  </r>
  <r>
    <x v="1"/>
    <x v="3"/>
    <x v="0"/>
    <n v="555.19000000000005"/>
    <x v="2"/>
  </r>
  <r>
    <x v="1"/>
    <x v="3"/>
    <x v="1"/>
    <n v="566.54999999999995"/>
    <x v="2"/>
  </r>
  <r>
    <x v="1"/>
    <x v="3"/>
    <x v="2"/>
    <n v="594.55999999999995"/>
    <x v="2"/>
  </r>
  <r>
    <x v="1"/>
    <x v="6"/>
    <x v="0"/>
    <n v="715.01"/>
    <x v="2"/>
  </r>
  <r>
    <x v="1"/>
    <x v="6"/>
    <x v="1"/>
    <n v="337.89"/>
    <x v="2"/>
  </r>
  <r>
    <x v="1"/>
    <x v="7"/>
    <x v="0"/>
    <n v="92.2"/>
    <x v="2"/>
  </r>
  <r>
    <x v="1"/>
    <x v="7"/>
    <x v="2"/>
    <n v="501.12"/>
    <x v="2"/>
  </r>
  <r>
    <x v="1"/>
    <x v="9"/>
    <x v="1"/>
    <n v="86.97"/>
    <x v="2"/>
  </r>
  <r>
    <x v="1"/>
    <x v="10"/>
    <x v="0"/>
    <n v="241.67"/>
    <x v="2"/>
  </r>
  <r>
    <x v="1"/>
    <x v="10"/>
    <x v="1"/>
    <n v="13.44"/>
    <x v="2"/>
  </r>
  <r>
    <x v="0"/>
    <x v="13"/>
    <x v="2"/>
    <n v="11.64"/>
    <x v="2"/>
  </r>
  <r>
    <x v="1"/>
    <x v="13"/>
    <x v="0"/>
    <n v="364.46"/>
    <x v="2"/>
  </r>
  <r>
    <x v="1"/>
    <x v="13"/>
    <x v="1"/>
    <n v="596.71"/>
    <x v="2"/>
  </r>
  <r>
    <x v="1"/>
    <x v="14"/>
    <x v="0"/>
    <n v="398.08"/>
    <x v="2"/>
  </r>
  <r>
    <x v="1"/>
    <x v="14"/>
    <x v="2"/>
    <n v="85.42"/>
    <x v="2"/>
  </r>
  <r>
    <x v="1"/>
    <x v="15"/>
    <x v="1"/>
    <n v="39.89"/>
    <x v="2"/>
  </r>
  <r>
    <x v="1"/>
    <x v="15"/>
    <x v="2"/>
    <n v="59.88"/>
    <x v="2"/>
  </r>
  <r>
    <x v="1"/>
    <x v="16"/>
    <x v="1"/>
    <n v="55.62"/>
    <x v="2"/>
  </r>
  <r>
    <x v="1"/>
    <x v="16"/>
    <x v="2"/>
    <n v="64.59"/>
    <x v="2"/>
  </r>
  <r>
    <x v="0"/>
    <x v="17"/>
    <x v="2"/>
    <n v="57.91"/>
    <x v="2"/>
  </r>
  <r>
    <x v="1"/>
    <x v="17"/>
    <x v="0"/>
    <n v="311.35000000000002"/>
    <x v="2"/>
  </r>
  <r>
    <x v="1"/>
    <x v="17"/>
    <x v="1"/>
    <n v="256.48"/>
    <x v="2"/>
  </r>
  <r>
    <x v="1"/>
    <x v="17"/>
    <x v="2"/>
    <n v="67.14"/>
    <x v="2"/>
  </r>
  <r>
    <x v="1"/>
    <x v="19"/>
    <x v="0"/>
    <n v="213.98000000000002"/>
    <x v="2"/>
  </r>
  <r>
    <x v="1"/>
    <x v="19"/>
    <x v="1"/>
    <n v="676.17"/>
    <x v="2"/>
  </r>
  <r>
    <x v="1"/>
    <x v="19"/>
    <x v="2"/>
    <n v="16.52"/>
    <x v="2"/>
  </r>
  <r>
    <x v="1"/>
    <x v="20"/>
    <x v="1"/>
    <n v="168.49"/>
    <x v="2"/>
  </r>
  <r>
    <x v="1"/>
    <x v="21"/>
    <x v="0"/>
    <n v="798.01"/>
    <x v="2"/>
  </r>
  <r>
    <x v="1"/>
    <x v="21"/>
    <x v="1"/>
    <n v="728.76"/>
    <x v="2"/>
  </r>
  <r>
    <x v="1"/>
    <x v="22"/>
    <x v="1"/>
    <n v="378.03"/>
    <x v="2"/>
  </r>
  <r>
    <x v="0"/>
    <x v="23"/>
    <x v="1"/>
    <n v="25.03"/>
    <x v="2"/>
  </r>
  <r>
    <x v="1"/>
    <x v="23"/>
    <x v="0"/>
    <n v="108.39"/>
    <x v="2"/>
  </r>
  <r>
    <x v="1"/>
    <x v="23"/>
    <x v="1"/>
    <n v="293.14"/>
    <x v="2"/>
  </r>
  <r>
    <x v="1"/>
    <x v="23"/>
    <x v="2"/>
    <n v="56.71"/>
    <x v="2"/>
  </r>
  <r>
    <x v="0"/>
    <x v="26"/>
    <x v="1"/>
    <n v="1391.5"/>
    <x v="2"/>
  </r>
  <r>
    <x v="0"/>
    <x v="26"/>
    <x v="2"/>
    <n v="60.15"/>
    <x v="2"/>
  </r>
  <r>
    <x v="1"/>
    <x v="26"/>
    <x v="0"/>
    <n v="791.02"/>
    <x v="2"/>
  </r>
  <r>
    <x v="1"/>
    <x v="26"/>
    <x v="1"/>
    <n v="1354.56"/>
    <x v="2"/>
  </r>
  <r>
    <x v="1"/>
    <x v="26"/>
    <x v="2"/>
    <n v="427.76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C41D742-88CB-4AC2-9022-8AE329E23B1C}" name="PivotTable1" cacheId="8" applyNumberFormats="0" applyBorderFormats="0" applyFontFormats="0" applyPatternFormats="0" applyAlignmentFormats="0" applyWidthHeightFormats="1" dataCaption="Values" updatedVersion="6" minRefreshableVersion="3" useAutoFormatting="1" colGrandTotals="0" itemPrintTitles="1" createdVersion="6" indent="0" compact="0" compactData="0" multipleFieldFilters="0">
  <location ref="Q1:V50" firstHeaderRow="1" firstDataRow="2" firstDataCol="2"/>
  <pivotFields count="5">
    <pivotField axis="axisRow" compact="0" outline="0" showAl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>
      <items count="5">
        <item x="0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1"/>
    <field x="0"/>
  </rowFields>
  <rowItems count="48">
    <i>
      <x/>
      <x/>
    </i>
    <i r="1">
      <x v="1"/>
    </i>
    <i r="1">
      <x v="2"/>
    </i>
    <i r="1">
      <x v="3"/>
    </i>
    <i r="1">
      <x v="6"/>
    </i>
    <i r="1">
      <x v="11"/>
    </i>
    <i r="1">
      <x v="14"/>
    </i>
    <i r="1">
      <x v="15"/>
    </i>
    <i r="1">
      <x v="17"/>
    </i>
    <i r="1">
      <x v="18"/>
    </i>
    <i r="1">
      <x v="22"/>
    </i>
    <i r="1">
      <x v="23"/>
    </i>
    <i r="1">
      <x v="25"/>
    </i>
    <i r="1">
      <x v="27"/>
    </i>
    <i r="1">
      <x v="28"/>
    </i>
    <i r="1">
      <x v="29"/>
    </i>
    <i r="1">
      <x v="30"/>
    </i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t="grand">
      <x/>
    </i>
  </rowItems>
  <colFields count="1">
    <field x="3"/>
  </colFields>
  <colItems count="4">
    <i>
      <x/>
    </i>
    <i>
      <x v="1"/>
    </i>
    <i>
      <x v="2"/>
    </i>
    <i>
      <x v="3"/>
    </i>
  </colItems>
  <dataFields count="1">
    <dataField name="Sum of CountOfConcat Agreement Number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37AA881-103E-4EDA-9066-7101ACD0D940}" name="PivotTable2" cacheId="7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multipleFieldFilters="0">
  <location ref="AD1:AI58" firstHeaderRow="1" firstDataRow="2" firstDataCol="2"/>
  <pivotFields count="5">
    <pivotField axis="axisRow" compact="0" outline="0" showAl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1"/>
    <field x="0"/>
  </rowFields>
  <rowItems count="56">
    <i>
      <x/>
      <x/>
    </i>
    <i r="1">
      <x v="1"/>
    </i>
    <i r="1">
      <x v="2"/>
    </i>
    <i r="1">
      <x v="3"/>
    </i>
    <i r="1">
      <x v="4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5"/>
    </i>
    <i r="1">
      <x v="16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6"/>
    </i>
    <i r="1">
      <x v="28"/>
    </i>
    <i r="1">
      <x v="29"/>
    </i>
    <i r="1">
      <x v="30"/>
    </i>
    <i>
      <x v="1"/>
      <x/>
    </i>
    <i r="1">
      <x v="1"/>
    </i>
    <i r="1">
      <x v="2"/>
    </i>
    <i r="1">
      <x v="3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t="grand">
      <x/>
    </i>
  </rowItems>
  <colFields count="1">
    <field x="4"/>
  </colFields>
  <colItems count="4">
    <i>
      <x/>
    </i>
    <i>
      <x v="1"/>
    </i>
    <i>
      <x v="2"/>
    </i>
    <i t="grand">
      <x/>
    </i>
  </colItems>
  <dataFields count="1">
    <dataField name="Sum of CountOfConcat Agreement Number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A798083-1E7A-462C-BB36-51C49E48C506}" name="PivotTable5" cacheId="9" applyNumberFormats="0" applyBorderFormats="0" applyFontFormats="0" applyPatternFormats="0" applyAlignmentFormats="0" applyWidthHeightFormats="1" dataCaption="Values" updatedVersion="6" minRefreshableVersion="3" useAutoFormatting="1" rowGrandTotals="0" colGrandTotals="0" itemPrintTitles="1" createdVersion="6" indent="0" compact="0" compactData="0" multipleFieldFilters="0">
  <location ref="A3:K42" firstHeaderRow="1" firstDataRow="3" firstDataCol="2"/>
  <pivotFields count="5">
    <pivotField axis="axisRow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>
      <items count="4">
        <item x="1"/>
        <item x="2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0"/>
    <field x="1"/>
  </rowFields>
  <rowItems count="37">
    <i>
      <x/>
      <x/>
    </i>
    <i r="1">
      <x v="1"/>
    </i>
    <i r="1">
      <x v="2"/>
    </i>
    <i r="1">
      <x v="3"/>
    </i>
    <i r="1">
      <x v="11"/>
    </i>
    <i r="1">
      <x v="13"/>
    </i>
    <i r="1">
      <x v="16"/>
    </i>
    <i r="1">
      <x v="17"/>
    </i>
    <i r="1">
      <x v="23"/>
    </i>
    <i r="1">
      <x v="26"/>
    </i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</rowItems>
  <colFields count="2">
    <field x="2"/>
    <field x="4"/>
  </colFields>
  <colItems count="9">
    <i>
      <x/>
      <x/>
    </i>
    <i r="1">
      <x v="1"/>
    </i>
    <i r="1">
      <x v="2"/>
    </i>
    <i>
      <x v="1"/>
      <x/>
    </i>
    <i r="1">
      <x v="1"/>
    </i>
    <i r="1">
      <x v="2"/>
    </i>
    <i>
      <x v="2"/>
      <x/>
    </i>
    <i r="1">
      <x v="1"/>
    </i>
    <i r="1">
      <x v="2"/>
    </i>
  </colItems>
  <dataFields count="1">
    <dataField name="Sum of COUNT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0B91A75-65C4-4E85-B301-68E62C24E270}" name="PivotTable3" cacheId="6" applyNumberFormats="0" applyBorderFormats="0" applyFontFormats="0" applyPatternFormats="0" applyAlignmentFormats="0" applyWidthHeightFormats="1" dataCaption="Values" updatedVersion="6" minRefreshableVersion="3" useAutoFormatting="1" rowGrandTotals="0" colGrandTotals="0" itemPrintTitles="1" createdVersion="6" indent="0" compact="0" compactData="0" multipleFieldFilters="0">
  <location ref="A3:Q71" firstHeaderRow="1" firstDataRow="3" firstDataCol="2"/>
  <pivotFields count="8">
    <pivotField axis="axisCol" compact="0" numFmtId="165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36">
        <item x="31"/>
        <item x="0"/>
        <item x="1"/>
        <item x="2"/>
        <item x="3"/>
        <item x="32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33"/>
        <item x="21"/>
        <item x="22"/>
        <item x="23"/>
        <item x="24"/>
        <item x="25"/>
        <item x="26"/>
        <item x="34"/>
        <item x="27"/>
        <item x="28"/>
        <item x="29"/>
        <item x="3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2"/>
    <field x="1"/>
  </rowFields>
  <rowItems count="66">
    <i>
      <x/>
      <x v="1"/>
    </i>
    <i r="1">
      <x v="2"/>
    </i>
    <i r="1">
      <x v="3"/>
    </i>
    <i r="1">
      <x v="4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1"/>
    </i>
    <i r="1">
      <x v="32"/>
    </i>
    <i r="1">
      <x v="33"/>
    </i>
    <i r="1">
      <x v="34"/>
    </i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</rowItems>
  <colFields count="2">
    <field x="0"/>
    <field x="-2"/>
  </colFields>
  <colItems count="15">
    <i>
      <x/>
      <x/>
    </i>
    <i r="1" i="1">
      <x v="1"/>
    </i>
    <i r="1" i="2">
      <x v="2"/>
    </i>
    <i r="1" i="3">
      <x v="3"/>
    </i>
    <i r="1" i="4">
      <x v="4"/>
    </i>
    <i>
      <x v="1"/>
      <x/>
    </i>
    <i r="1" i="1">
      <x v="1"/>
    </i>
    <i r="1" i="2">
      <x v="2"/>
    </i>
    <i r="1" i="3">
      <x v="3"/>
    </i>
    <i r="1" i="4">
      <x v="4"/>
    </i>
    <i>
      <x v="2"/>
      <x/>
    </i>
    <i r="1" i="1">
      <x v="1"/>
    </i>
    <i r="1" i="2">
      <x v="2"/>
    </i>
    <i r="1" i="3">
      <x v="3"/>
    </i>
    <i r="1" i="4">
      <x v="4"/>
    </i>
  </colItems>
  <dataFields count="5">
    <dataField name="Sum of CountOfCUST" fld="3" baseField="0" baseItem="0"/>
    <dataField name="Sum of SumOfSumOfSumOfDays 31 60" fld="4" baseField="0" baseItem="0"/>
    <dataField name="Sum of SumOfSumOfSumOfDays 61 90" fld="5" baseField="0" baseItem="0"/>
    <dataField name="Sum of SumOfSumOfSumOfDays 91+" fld="6" baseField="0" baseItem="0"/>
    <dataField name="Sum of SumOfSumOfSumOfArrears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79884A3-7E76-4081-8A24-2DFC73EC4B24}" name="PivotTable4" cacheId="5" applyNumberFormats="0" applyBorderFormats="0" applyFontFormats="0" applyPatternFormats="0" applyAlignmentFormats="0" applyWidthHeightFormats="1" dataCaption="Values" updatedVersion="6" minRefreshableVersion="3" useAutoFormatting="1" rowGrandTotals="0" colGrandTotals="0" itemPrintTitles="1" createdVersion="6" indent="0" compact="0" compactData="0" multipleFieldFilters="0">
  <location ref="A3:N45" firstHeaderRow="1" firstDataRow="3" firstDataCol="2"/>
  <pivotFields count="8">
    <pivotField axis="axisCol" compact="0" numFmtId="165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3"/>
    <field x="2"/>
  </rowFields>
  <rowItems count="40">
    <i>
      <x/>
      <x/>
    </i>
    <i r="1">
      <x v="1"/>
    </i>
    <i r="1">
      <x v="3"/>
    </i>
    <i r="1">
      <x v="13"/>
    </i>
    <i r="1">
      <x v="17"/>
    </i>
    <i r="1">
      <x v="18"/>
    </i>
    <i r="1">
      <x v="19"/>
    </i>
    <i r="1">
      <x v="25"/>
    </i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</rowItems>
  <colFields count="2">
    <field x="0"/>
    <field x="-2"/>
  </colFields>
  <colItems count="12">
    <i>
      <x/>
      <x/>
    </i>
    <i r="1" i="1">
      <x v="1"/>
    </i>
    <i r="1" i="2">
      <x v="2"/>
    </i>
    <i r="1" i="3">
      <x v="3"/>
    </i>
    <i>
      <x v="1"/>
      <x/>
    </i>
    <i r="1" i="1">
      <x v="1"/>
    </i>
    <i r="1" i="2">
      <x v="2"/>
    </i>
    <i r="1" i="3">
      <x v="3"/>
    </i>
    <i>
      <x v="2"/>
      <x/>
    </i>
    <i r="1" i="1">
      <x v="1"/>
    </i>
    <i r="1" i="2">
      <x v="2"/>
    </i>
    <i r="1" i="3">
      <x v="3"/>
    </i>
  </colItems>
  <dataFields count="4">
    <dataField name="Sum of SumOfDays 31 60" fld="4" baseField="0" baseItem="0"/>
    <dataField name="Sum of SumOfDays 61 90" fld="5" baseField="0" baseItem="0"/>
    <dataField name="Sum of SumOfDays 91+" fld="6" baseField="0" baseItem="0"/>
    <dataField name="Sum of SumOfArrears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AZ143"/>
  <sheetViews>
    <sheetView tabSelected="1" workbookViewId="0">
      <selection activeCell="AM1" sqref="AM1:AY1048576"/>
    </sheetView>
  </sheetViews>
  <sheetFormatPr defaultRowHeight="15" x14ac:dyDescent="0.25"/>
  <cols>
    <col min="1" max="1" width="6" bestFit="1" customWidth="1"/>
    <col min="2" max="2" width="5.5703125" bestFit="1" customWidth="1"/>
    <col min="3" max="4" width="6" bestFit="1" customWidth="1"/>
    <col min="5" max="5" width="5.42578125" bestFit="1" customWidth="1"/>
    <col min="6" max="6" width="6.28515625" bestFit="1" customWidth="1"/>
    <col min="7" max="7" width="6" bestFit="1" customWidth="1"/>
    <col min="8" max="8" width="5.5703125" bestFit="1" customWidth="1"/>
    <col min="9" max="10" width="6" bestFit="1" customWidth="1"/>
    <col min="11" max="11" width="5.5703125" bestFit="1" customWidth="1"/>
    <col min="12" max="13" width="6" bestFit="1" customWidth="1"/>
    <col min="14" max="14" width="5.5703125" bestFit="1" customWidth="1"/>
    <col min="15" max="16" width="6" bestFit="1" customWidth="1"/>
    <col min="17" max="17" width="5.5703125" bestFit="1" customWidth="1"/>
    <col min="18" max="19" width="6" bestFit="1" customWidth="1"/>
    <col min="20" max="20" width="5.5703125" bestFit="1" customWidth="1"/>
    <col min="21" max="22" width="6" bestFit="1" customWidth="1"/>
    <col min="23" max="23" width="5.5703125" bestFit="1" customWidth="1"/>
    <col min="24" max="25" width="6" bestFit="1" customWidth="1"/>
    <col min="26" max="26" width="5.5703125" bestFit="1" customWidth="1"/>
    <col min="27" max="28" width="6" bestFit="1" customWidth="1"/>
    <col min="29" max="29" width="5.5703125" bestFit="1" customWidth="1"/>
    <col min="30" max="31" width="6" bestFit="1" customWidth="1"/>
    <col min="32" max="32" width="5.5703125" bestFit="1" customWidth="1"/>
    <col min="33" max="34" width="6" bestFit="1" customWidth="1"/>
    <col min="35" max="35" width="5.5703125" bestFit="1" customWidth="1"/>
    <col min="36" max="36" width="6" bestFit="1" customWidth="1"/>
    <col min="37" max="37" width="3.140625" style="10" customWidth="1"/>
    <col min="38" max="38" width="14.42578125" customWidth="1"/>
    <col min="39" max="48" width="12.5703125" bestFit="1" customWidth="1"/>
    <col min="49" max="50" width="12.5703125" customWidth="1"/>
    <col min="51" max="51" width="14.28515625" bestFit="1" customWidth="1"/>
  </cols>
  <sheetData>
    <row r="1" spans="1:52" x14ac:dyDescent="0.25">
      <c r="A1" s="7" t="s">
        <v>231</v>
      </c>
      <c r="B1" s="7"/>
      <c r="C1" s="7"/>
      <c r="D1" s="7"/>
      <c r="AK1" s="53"/>
    </row>
    <row r="2" spans="1:52" x14ac:dyDescent="0.25">
      <c r="A2" s="7" t="s">
        <v>153</v>
      </c>
      <c r="B2" s="7"/>
      <c r="C2" s="7"/>
      <c r="D2" s="7"/>
      <c r="AK2" s="53"/>
    </row>
    <row r="3" spans="1:52" x14ac:dyDescent="0.25">
      <c r="A3" s="79" t="s">
        <v>31</v>
      </c>
      <c r="B3" s="79"/>
      <c r="C3" s="79"/>
      <c r="D3" s="79"/>
      <c r="AK3" s="126"/>
    </row>
    <row r="4" spans="1:52" ht="30" x14ac:dyDescent="0.25">
      <c r="A4" s="117">
        <v>43831</v>
      </c>
      <c r="B4" s="118"/>
      <c r="C4" s="118"/>
      <c r="D4" s="117">
        <v>43862</v>
      </c>
      <c r="E4" s="118"/>
      <c r="F4" s="118"/>
      <c r="G4" s="117">
        <v>43891</v>
      </c>
      <c r="H4" s="118"/>
      <c r="I4" s="118"/>
      <c r="J4" s="117">
        <v>43922</v>
      </c>
      <c r="K4" s="118"/>
      <c r="L4" s="118"/>
      <c r="M4" s="117">
        <v>43952</v>
      </c>
      <c r="N4" s="118"/>
      <c r="O4" s="118"/>
      <c r="P4" s="117">
        <v>43983</v>
      </c>
      <c r="Q4" s="118"/>
      <c r="R4" s="118"/>
      <c r="S4" s="117">
        <v>44013</v>
      </c>
      <c r="T4" s="118"/>
      <c r="U4" s="118"/>
      <c r="V4" s="117">
        <v>44044</v>
      </c>
      <c r="W4" s="118"/>
      <c r="X4" s="118"/>
      <c r="Y4" s="117">
        <v>44075</v>
      </c>
      <c r="Z4" s="118"/>
      <c r="AA4" s="118"/>
      <c r="AB4" s="117">
        <v>44105</v>
      </c>
      <c r="AC4" s="118"/>
      <c r="AD4" s="118"/>
      <c r="AE4" s="117">
        <v>44136</v>
      </c>
      <c r="AF4" s="118"/>
      <c r="AG4" s="118"/>
      <c r="AH4" s="117">
        <v>44166</v>
      </c>
      <c r="AI4" s="118"/>
      <c r="AJ4" s="118"/>
      <c r="AK4" s="127"/>
      <c r="AL4" s="125" t="s">
        <v>125</v>
      </c>
      <c r="AM4" s="43" t="s">
        <v>134</v>
      </c>
      <c r="AN4" s="43" t="s">
        <v>135</v>
      </c>
      <c r="AO4" s="43" t="s">
        <v>136</v>
      </c>
      <c r="AP4" s="43" t="s">
        <v>137</v>
      </c>
      <c r="AQ4" s="43" t="s">
        <v>138</v>
      </c>
      <c r="AR4" s="43" t="s">
        <v>139</v>
      </c>
      <c r="AS4" s="43" t="s">
        <v>140</v>
      </c>
      <c r="AT4" s="43" t="s">
        <v>141</v>
      </c>
      <c r="AU4" s="43" t="s">
        <v>142</v>
      </c>
      <c r="AV4" s="43" t="s">
        <v>143</v>
      </c>
      <c r="AW4" s="43" t="s">
        <v>144</v>
      </c>
      <c r="AX4" s="43" t="s">
        <v>145</v>
      </c>
      <c r="AY4" s="43" t="s">
        <v>148</v>
      </c>
    </row>
    <row r="5" spans="1:52" x14ac:dyDescent="0.25">
      <c r="A5" s="119" t="s">
        <v>230</v>
      </c>
      <c r="B5" s="119" t="s">
        <v>229</v>
      </c>
      <c r="C5" s="119" t="s">
        <v>228</v>
      </c>
      <c r="D5" s="73" t="s">
        <v>230</v>
      </c>
      <c r="E5" s="73" t="s">
        <v>229</v>
      </c>
      <c r="F5" s="73" t="s">
        <v>228</v>
      </c>
      <c r="G5" s="119" t="s">
        <v>230</v>
      </c>
      <c r="H5" s="119" t="s">
        <v>229</v>
      </c>
      <c r="I5" s="119" t="s">
        <v>228</v>
      </c>
      <c r="J5" s="119" t="s">
        <v>230</v>
      </c>
      <c r="K5" s="119" t="s">
        <v>229</v>
      </c>
      <c r="L5" s="119" t="s">
        <v>228</v>
      </c>
      <c r="M5" s="119" t="s">
        <v>230</v>
      </c>
      <c r="N5" s="119" t="s">
        <v>229</v>
      </c>
      <c r="O5" s="119" t="s">
        <v>228</v>
      </c>
      <c r="P5" s="119" t="s">
        <v>230</v>
      </c>
      <c r="Q5" s="119" t="s">
        <v>229</v>
      </c>
      <c r="R5" s="119" t="s">
        <v>228</v>
      </c>
      <c r="S5" s="119" t="s">
        <v>230</v>
      </c>
      <c r="T5" s="119" t="s">
        <v>229</v>
      </c>
      <c r="U5" s="119" t="s">
        <v>228</v>
      </c>
      <c r="V5" s="119" t="s">
        <v>230</v>
      </c>
      <c r="W5" s="119" t="s">
        <v>229</v>
      </c>
      <c r="X5" s="119" t="s">
        <v>228</v>
      </c>
      <c r="Y5" s="119" t="s">
        <v>230</v>
      </c>
      <c r="Z5" s="119" t="s">
        <v>229</v>
      </c>
      <c r="AA5" s="119" t="s">
        <v>228</v>
      </c>
      <c r="AB5" s="119" t="s">
        <v>230</v>
      </c>
      <c r="AC5" s="119" t="s">
        <v>229</v>
      </c>
      <c r="AD5" s="119" t="s">
        <v>228</v>
      </c>
      <c r="AE5" s="119" t="s">
        <v>230</v>
      </c>
      <c r="AF5" s="119" t="s">
        <v>229</v>
      </c>
      <c r="AG5" s="119" t="s">
        <v>228</v>
      </c>
      <c r="AH5" s="119" t="s">
        <v>230</v>
      </c>
      <c r="AI5" s="119" t="s">
        <v>229</v>
      </c>
      <c r="AJ5" s="124" t="s">
        <v>228</v>
      </c>
      <c r="AL5" s="44" t="s">
        <v>126</v>
      </c>
      <c r="AM5" s="45">
        <v>187204745</v>
      </c>
      <c r="AN5" s="45">
        <v>159477756</v>
      </c>
      <c r="AO5" s="45">
        <v>138382371</v>
      </c>
      <c r="AP5" s="45">
        <v>118811531</v>
      </c>
      <c r="AQ5" s="45">
        <v>91504913</v>
      </c>
      <c r="AR5" s="45">
        <v>95690167</v>
      </c>
      <c r="AS5" s="45">
        <v>113689088</v>
      </c>
      <c r="AT5" s="45">
        <v>135183670</v>
      </c>
      <c r="AU5" s="45">
        <v>117259982</v>
      </c>
      <c r="AV5" s="45">
        <v>93298672</v>
      </c>
      <c r="AW5" s="45">
        <v>130696277</v>
      </c>
      <c r="AX5" s="45">
        <v>191439206</v>
      </c>
      <c r="AY5" s="46">
        <f>SUM(AM5:AX5)</f>
        <v>1572638378</v>
      </c>
    </row>
    <row r="6" spans="1:52" x14ac:dyDescent="0.25">
      <c r="A6" s="120" t="s">
        <v>35</v>
      </c>
      <c r="B6" s="120" t="s">
        <v>34</v>
      </c>
      <c r="C6" s="121">
        <v>2070</v>
      </c>
      <c r="D6" t="s">
        <v>35</v>
      </c>
      <c r="E6" t="s">
        <v>34</v>
      </c>
      <c r="F6">
        <v>2058</v>
      </c>
      <c r="G6" s="120" t="s">
        <v>35</v>
      </c>
      <c r="H6" s="120" t="s">
        <v>34</v>
      </c>
      <c r="I6" s="121">
        <v>2065</v>
      </c>
      <c r="J6" s="120" t="s">
        <v>35</v>
      </c>
      <c r="K6" s="120" t="s">
        <v>34</v>
      </c>
      <c r="L6" s="121">
        <v>2061</v>
      </c>
      <c r="M6" s="120" t="s">
        <v>35</v>
      </c>
      <c r="N6" s="120" t="s">
        <v>34</v>
      </c>
      <c r="O6" s="121">
        <v>2057</v>
      </c>
      <c r="P6" s="120" t="s">
        <v>35</v>
      </c>
      <c r="Q6" s="120" t="s">
        <v>34</v>
      </c>
      <c r="R6" s="121">
        <v>2060</v>
      </c>
      <c r="S6" s="120" t="s">
        <v>35</v>
      </c>
      <c r="T6" s="120" t="s">
        <v>34</v>
      </c>
      <c r="U6" s="121">
        <v>2065</v>
      </c>
      <c r="V6" s="120" t="s">
        <v>35</v>
      </c>
      <c r="W6" s="120" t="s">
        <v>34</v>
      </c>
      <c r="X6" s="121">
        <v>2065</v>
      </c>
      <c r="Y6" s="120" t="s">
        <v>35</v>
      </c>
      <c r="Z6" s="120" t="s">
        <v>34</v>
      </c>
      <c r="AA6" s="121">
        <v>2074</v>
      </c>
      <c r="AB6" s="120" t="s">
        <v>35</v>
      </c>
      <c r="AC6" s="120" t="s">
        <v>34</v>
      </c>
      <c r="AD6" s="121">
        <v>2077</v>
      </c>
      <c r="AE6" s="120" t="s">
        <v>35</v>
      </c>
      <c r="AF6" s="120" t="s">
        <v>34</v>
      </c>
      <c r="AG6" s="121">
        <v>2075</v>
      </c>
      <c r="AH6" t="s">
        <v>35</v>
      </c>
      <c r="AI6" t="s">
        <v>34</v>
      </c>
      <c r="AJ6">
        <v>2097</v>
      </c>
      <c r="AL6" s="44" t="s">
        <v>127</v>
      </c>
      <c r="AM6" s="45">
        <v>138932205</v>
      </c>
      <c r="AN6" s="45">
        <v>130434781</v>
      </c>
      <c r="AO6" s="45">
        <v>116109062</v>
      </c>
      <c r="AP6" s="45">
        <v>107053672</v>
      </c>
      <c r="AQ6" s="45">
        <v>100339187</v>
      </c>
      <c r="AR6" s="45">
        <v>111077733</v>
      </c>
      <c r="AS6" s="45">
        <v>122050532</v>
      </c>
      <c r="AT6" s="45">
        <v>132740816</v>
      </c>
      <c r="AU6" s="45">
        <v>137359959</v>
      </c>
      <c r="AV6" s="45">
        <v>134120062</v>
      </c>
      <c r="AW6" s="45">
        <v>134086700</v>
      </c>
      <c r="AX6" s="45">
        <v>133799182</v>
      </c>
      <c r="AY6" s="46">
        <f t="shared" ref="AY6:AY8" si="0">SUM(AM6:AX6)</f>
        <v>1498103891</v>
      </c>
    </row>
    <row r="7" spans="1:52" x14ac:dyDescent="0.25">
      <c r="A7" s="122" t="s">
        <v>36</v>
      </c>
      <c r="B7" s="122" t="s">
        <v>34</v>
      </c>
      <c r="C7" s="123">
        <v>2537</v>
      </c>
      <c r="D7" t="s">
        <v>36</v>
      </c>
      <c r="E7" t="s">
        <v>34</v>
      </c>
      <c r="F7">
        <v>2532</v>
      </c>
      <c r="G7" s="122" t="s">
        <v>36</v>
      </c>
      <c r="H7" s="122" t="s">
        <v>34</v>
      </c>
      <c r="I7" s="123">
        <v>2537</v>
      </c>
      <c r="J7" s="122" t="s">
        <v>36</v>
      </c>
      <c r="K7" s="122" t="s">
        <v>34</v>
      </c>
      <c r="L7" s="123">
        <v>2528</v>
      </c>
      <c r="M7" s="122" t="s">
        <v>36</v>
      </c>
      <c r="N7" s="122" t="s">
        <v>34</v>
      </c>
      <c r="O7" s="123">
        <v>2522</v>
      </c>
      <c r="P7" s="122" t="s">
        <v>36</v>
      </c>
      <c r="Q7" s="122" t="s">
        <v>34</v>
      </c>
      <c r="R7" s="123">
        <v>2523</v>
      </c>
      <c r="S7" s="122" t="s">
        <v>36</v>
      </c>
      <c r="T7" s="122" t="s">
        <v>34</v>
      </c>
      <c r="U7" s="123">
        <v>2526</v>
      </c>
      <c r="V7" s="122" t="s">
        <v>36</v>
      </c>
      <c r="W7" s="122" t="s">
        <v>34</v>
      </c>
      <c r="X7" s="123">
        <v>2522</v>
      </c>
      <c r="Y7" s="122" t="s">
        <v>36</v>
      </c>
      <c r="Z7" s="122" t="s">
        <v>34</v>
      </c>
      <c r="AA7" s="123">
        <v>2509</v>
      </c>
      <c r="AB7" s="122" t="s">
        <v>36</v>
      </c>
      <c r="AC7" s="122" t="s">
        <v>34</v>
      </c>
      <c r="AD7" s="123">
        <v>2524</v>
      </c>
      <c r="AE7" s="122" t="s">
        <v>36</v>
      </c>
      <c r="AF7" s="122" t="s">
        <v>34</v>
      </c>
      <c r="AG7" s="123">
        <v>2521</v>
      </c>
      <c r="AH7" t="s">
        <v>36</v>
      </c>
      <c r="AI7" t="s">
        <v>34</v>
      </c>
      <c r="AJ7">
        <v>2542</v>
      </c>
      <c r="AL7" s="44" t="s">
        <v>146</v>
      </c>
      <c r="AM7" s="45">
        <v>65686070</v>
      </c>
      <c r="AN7" s="45">
        <v>66072891</v>
      </c>
      <c r="AO7" s="45">
        <v>66587765</v>
      </c>
      <c r="AP7" s="45">
        <v>64749037</v>
      </c>
      <c r="AQ7" s="45">
        <v>61211834</v>
      </c>
      <c r="AR7" s="45">
        <v>67754879</v>
      </c>
      <c r="AS7" s="45">
        <v>66728890</v>
      </c>
      <c r="AT7" s="45">
        <v>68378925</v>
      </c>
      <c r="AU7" s="45">
        <v>70586585</v>
      </c>
      <c r="AV7" s="45">
        <v>70313779</v>
      </c>
      <c r="AW7" s="45">
        <v>70831365</v>
      </c>
      <c r="AX7" s="45">
        <v>68223263</v>
      </c>
      <c r="AY7" s="46">
        <f t="shared" si="0"/>
        <v>807125283</v>
      </c>
    </row>
    <row r="8" spans="1:52" x14ac:dyDescent="0.25">
      <c r="A8" s="122" t="s">
        <v>37</v>
      </c>
      <c r="B8" s="122" t="s">
        <v>34</v>
      </c>
      <c r="C8" s="123">
        <v>1546</v>
      </c>
      <c r="D8" t="s">
        <v>37</v>
      </c>
      <c r="E8" t="s">
        <v>34</v>
      </c>
      <c r="F8">
        <v>1551</v>
      </c>
      <c r="G8" s="122" t="s">
        <v>37</v>
      </c>
      <c r="H8" s="122" t="s">
        <v>34</v>
      </c>
      <c r="I8" s="123">
        <v>1558</v>
      </c>
      <c r="J8" s="122" t="s">
        <v>37</v>
      </c>
      <c r="K8" s="122" t="s">
        <v>34</v>
      </c>
      <c r="L8" s="123">
        <v>1589</v>
      </c>
      <c r="M8" s="122" t="s">
        <v>37</v>
      </c>
      <c r="N8" s="122" t="s">
        <v>34</v>
      </c>
      <c r="O8" s="123">
        <v>1585</v>
      </c>
      <c r="P8" s="122" t="s">
        <v>37</v>
      </c>
      <c r="Q8" s="122" t="s">
        <v>34</v>
      </c>
      <c r="R8" s="123">
        <v>1593</v>
      </c>
      <c r="S8" s="122" t="s">
        <v>37</v>
      </c>
      <c r="T8" s="122" t="s">
        <v>34</v>
      </c>
      <c r="U8" s="123">
        <v>1607</v>
      </c>
      <c r="V8" s="122" t="s">
        <v>37</v>
      </c>
      <c r="W8" s="122" t="s">
        <v>34</v>
      </c>
      <c r="X8" s="123">
        <v>1606</v>
      </c>
      <c r="Y8" s="122" t="s">
        <v>37</v>
      </c>
      <c r="Z8" s="122" t="s">
        <v>34</v>
      </c>
      <c r="AA8" s="123">
        <v>1600</v>
      </c>
      <c r="AB8" s="122" t="s">
        <v>37</v>
      </c>
      <c r="AC8" s="122" t="s">
        <v>34</v>
      </c>
      <c r="AD8" s="123">
        <v>1607</v>
      </c>
      <c r="AE8" s="122" t="s">
        <v>37</v>
      </c>
      <c r="AF8" s="122" t="s">
        <v>34</v>
      </c>
      <c r="AG8" s="123">
        <v>1603</v>
      </c>
      <c r="AH8" t="s">
        <v>37</v>
      </c>
      <c r="AI8" t="s">
        <v>34</v>
      </c>
      <c r="AJ8">
        <v>1610</v>
      </c>
      <c r="AL8" s="44" t="s">
        <v>147</v>
      </c>
      <c r="AM8" s="45">
        <v>613380</v>
      </c>
      <c r="AN8" s="45">
        <v>534821</v>
      </c>
      <c r="AO8" s="45">
        <v>2607709</v>
      </c>
      <c r="AP8" s="45">
        <v>8136764</v>
      </c>
      <c r="AQ8" s="45">
        <v>16311791</v>
      </c>
      <c r="AR8" s="45">
        <v>20483882</v>
      </c>
      <c r="AS8" s="45">
        <v>31341813</v>
      </c>
      <c r="AT8" s="45">
        <v>36683288</v>
      </c>
      <c r="AU8" s="45">
        <v>29873791</v>
      </c>
      <c r="AV8" s="45">
        <v>19810391</v>
      </c>
      <c r="AW8" s="45">
        <v>8144562</v>
      </c>
      <c r="AX8" s="45">
        <v>1995703</v>
      </c>
      <c r="AY8" s="46">
        <f t="shared" si="0"/>
        <v>176537895</v>
      </c>
    </row>
    <row r="9" spans="1:52" x14ac:dyDescent="0.25">
      <c r="A9" s="122" t="s">
        <v>38</v>
      </c>
      <c r="B9" s="122" t="s">
        <v>34</v>
      </c>
      <c r="C9" s="123">
        <v>2</v>
      </c>
      <c r="D9" t="s">
        <v>38</v>
      </c>
      <c r="E9" t="s">
        <v>34</v>
      </c>
      <c r="F9">
        <v>2</v>
      </c>
      <c r="G9" s="122" t="s">
        <v>38</v>
      </c>
      <c r="H9" s="122" t="s">
        <v>34</v>
      </c>
      <c r="I9" s="123">
        <v>2</v>
      </c>
      <c r="J9" s="122" t="s">
        <v>38</v>
      </c>
      <c r="K9" s="122" t="s">
        <v>34</v>
      </c>
      <c r="L9" s="123">
        <v>2</v>
      </c>
      <c r="M9" s="122" t="s">
        <v>38</v>
      </c>
      <c r="N9" s="122" t="s">
        <v>34</v>
      </c>
      <c r="O9" s="123">
        <v>2</v>
      </c>
      <c r="P9" s="122" t="s">
        <v>38</v>
      </c>
      <c r="Q9" s="122" t="s">
        <v>34</v>
      </c>
      <c r="R9" s="123">
        <v>2</v>
      </c>
      <c r="S9" s="122" t="s">
        <v>38</v>
      </c>
      <c r="T9" s="122" t="s">
        <v>34</v>
      </c>
      <c r="U9" s="123">
        <v>2</v>
      </c>
      <c r="V9" s="122" t="s">
        <v>38</v>
      </c>
      <c r="W9" s="122" t="s">
        <v>34</v>
      </c>
      <c r="X9" s="123">
        <v>2</v>
      </c>
      <c r="Y9" s="122" t="s">
        <v>38</v>
      </c>
      <c r="Z9" s="122" t="s">
        <v>34</v>
      </c>
      <c r="AA9" s="123">
        <v>2</v>
      </c>
      <c r="AB9" s="122" t="s">
        <v>38</v>
      </c>
      <c r="AC9" s="122" t="s">
        <v>34</v>
      </c>
      <c r="AD9" s="123">
        <v>2</v>
      </c>
      <c r="AE9" s="122" t="s">
        <v>38</v>
      </c>
      <c r="AF9" s="122" t="s">
        <v>34</v>
      </c>
      <c r="AG9" s="123">
        <v>2</v>
      </c>
      <c r="AH9" t="s">
        <v>38</v>
      </c>
      <c r="AI9" t="s">
        <v>34</v>
      </c>
      <c r="AJ9">
        <v>2</v>
      </c>
      <c r="AL9" s="47" t="s">
        <v>148</v>
      </c>
      <c r="AM9" s="46">
        <f>SUM(AM5:AM8)</f>
        <v>392436400</v>
      </c>
      <c r="AN9" s="46">
        <f t="shared" ref="AN9:AV9" si="1">SUM(AN5:AN8)</f>
        <v>356520249</v>
      </c>
      <c r="AO9" s="46">
        <f t="shared" si="1"/>
        <v>323686907</v>
      </c>
      <c r="AP9" s="46">
        <f t="shared" si="1"/>
        <v>298751004</v>
      </c>
      <c r="AQ9" s="46">
        <f t="shared" si="1"/>
        <v>269367725</v>
      </c>
      <c r="AR9" s="46">
        <f t="shared" si="1"/>
        <v>295006661</v>
      </c>
      <c r="AS9" s="46">
        <f t="shared" si="1"/>
        <v>333810323</v>
      </c>
      <c r="AT9" s="46">
        <f t="shared" si="1"/>
        <v>372986699</v>
      </c>
      <c r="AU9" s="46">
        <f t="shared" si="1"/>
        <v>355080317</v>
      </c>
      <c r="AV9" s="46">
        <f t="shared" si="1"/>
        <v>317542904</v>
      </c>
      <c r="AW9" s="46">
        <f>SUM(AW5:AW8)</f>
        <v>343758904</v>
      </c>
      <c r="AX9" s="46">
        <f>SUM(AX5:AX8)</f>
        <v>395457354</v>
      </c>
      <c r="AY9" s="46">
        <f>SUM(AY5:AY8)</f>
        <v>4054405447</v>
      </c>
      <c r="AZ9" s="33"/>
    </row>
    <row r="10" spans="1:52" x14ac:dyDescent="0.25">
      <c r="A10" s="122" t="s">
        <v>39</v>
      </c>
      <c r="B10" s="122" t="s">
        <v>34</v>
      </c>
      <c r="C10" s="123">
        <v>2</v>
      </c>
      <c r="D10" t="s">
        <v>39</v>
      </c>
      <c r="E10" t="s">
        <v>34</v>
      </c>
      <c r="F10">
        <v>2</v>
      </c>
      <c r="G10" s="122" t="s">
        <v>39</v>
      </c>
      <c r="H10" s="122" t="s">
        <v>34</v>
      </c>
      <c r="I10" s="123">
        <v>2</v>
      </c>
      <c r="J10" s="122" t="s">
        <v>39</v>
      </c>
      <c r="K10" s="122" t="s">
        <v>34</v>
      </c>
      <c r="L10" s="123">
        <v>2</v>
      </c>
      <c r="M10" s="122" t="s">
        <v>39</v>
      </c>
      <c r="N10" s="122" t="s">
        <v>34</v>
      </c>
      <c r="O10" s="123">
        <v>2</v>
      </c>
      <c r="P10" s="122" t="s">
        <v>39</v>
      </c>
      <c r="Q10" s="122" t="s">
        <v>34</v>
      </c>
      <c r="R10" s="123">
        <v>2</v>
      </c>
      <c r="S10" s="122" t="s">
        <v>39</v>
      </c>
      <c r="T10" s="122" t="s">
        <v>34</v>
      </c>
      <c r="U10" s="123">
        <v>2</v>
      </c>
      <c r="V10" s="122" t="s">
        <v>39</v>
      </c>
      <c r="W10" s="122" t="s">
        <v>34</v>
      </c>
      <c r="X10" s="123">
        <v>2</v>
      </c>
      <c r="Y10" s="122" t="s">
        <v>39</v>
      </c>
      <c r="Z10" s="122" t="s">
        <v>34</v>
      </c>
      <c r="AA10" s="123">
        <v>2</v>
      </c>
      <c r="AB10" s="122" t="s">
        <v>39</v>
      </c>
      <c r="AC10" s="122" t="s">
        <v>34</v>
      </c>
      <c r="AD10" s="123">
        <v>2</v>
      </c>
      <c r="AE10" s="122" t="s">
        <v>39</v>
      </c>
      <c r="AF10" s="122" t="s">
        <v>34</v>
      </c>
      <c r="AG10" s="123">
        <v>2</v>
      </c>
      <c r="AH10" t="s">
        <v>39</v>
      </c>
      <c r="AI10" t="s">
        <v>34</v>
      </c>
      <c r="AJ10">
        <v>2</v>
      </c>
      <c r="AV10" s="34"/>
      <c r="AW10" s="34"/>
      <c r="AX10" s="34"/>
      <c r="AY10" s="34"/>
      <c r="AZ10" s="34"/>
    </row>
    <row r="11" spans="1:52" x14ac:dyDescent="0.25">
      <c r="A11" s="122" t="s">
        <v>40</v>
      </c>
      <c r="B11" s="122" t="s">
        <v>34</v>
      </c>
      <c r="C11" s="123">
        <v>1471</v>
      </c>
      <c r="D11" t="s">
        <v>40</v>
      </c>
      <c r="E11" t="s">
        <v>34</v>
      </c>
      <c r="F11">
        <v>1471</v>
      </c>
      <c r="G11" s="122" t="s">
        <v>40</v>
      </c>
      <c r="H11" s="122" t="s">
        <v>34</v>
      </c>
      <c r="I11" s="123">
        <v>1484</v>
      </c>
      <c r="J11" s="122" t="s">
        <v>40</v>
      </c>
      <c r="K11" s="122" t="s">
        <v>34</v>
      </c>
      <c r="L11" s="123">
        <v>1476</v>
      </c>
      <c r="M11" s="122" t="s">
        <v>40</v>
      </c>
      <c r="N11" s="122" t="s">
        <v>34</v>
      </c>
      <c r="O11" s="123">
        <v>1486</v>
      </c>
      <c r="P11" s="122" t="s">
        <v>40</v>
      </c>
      <c r="Q11" s="122" t="s">
        <v>34</v>
      </c>
      <c r="R11" s="123">
        <v>1495</v>
      </c>
      <c r="S11" s="122" t="s">
        <v>40</v>
      </c>
      <c r="T11" s="122" t="s">
        <v>34</v>
      </c>
      <c r="U11" s="123">
        <v>1490</v>
      </c>
      <c r="V11" s="122" t="s">
        <v>40</v>
      </c>
      <c r="W11" s="122" t="s">
        <v>34</v>
      </c>
      <c r="X11" s="123">
        <v>1495</v>
      </c>
      <c r="Y11" s="122" t="s">
        <v>40</v>
      </c>
      <c r="Z11" s="122" t="s">
        <v>34</v>
      </c>
      <c r="AA11" s="123">
        <v>1495</v>
      </c>
      <c r="AB11" s="122" t="s">
        <v>40</v>
      </c>
      <c r="AC11" s="122" t="s">
        <v>34</v>
      </c>
      <c r="AD11" s="123">
        <v>1490</v>
      </c>
      <c r="AE11" s="122" t="s">
        <v>40</v>
      </c>
      <c r="AF11" s="122" t="s">
        <v>34</v>
      </c>
      <c r="AG11" s="123">
        <v>1499</v>
      </c>
      <c r="AH11" t="s">
        <v>40</v>
      </c>
      <c r="AI11" t="s">
        <v>34</v>
      </c>
      <c r="AJ11">
        <v>1504</v>
      </c>
      <c r="AV11" s="34"/>
      <c r="AW11" s="34"/>
      <c r="AX11" s="34"/>
      <c r="AY11" s="34"/>
      <c r="AZ11" s="34"/>
    </row>
    <row r="12" spans="1:52" x14ac:dyDescent="0.25">
      <c r="A12" s="122" t="s">
        <v>41</v>
      </c>
      <c r="B12" s="122" t="s">
        <v>34</v>
      </c>
      <c r="C12" s="123">
        <v>4</v>
      </c>
      <c r="D12" t="s">
        <v>41</v>
      </c>
      <c r="E12" t="s">
        <v>34</v>
      </c>
      <c r="F12">
        <v>4</v>
      </c>
      <c r="G12" s="122" t="s">
        <v>41</v>
      </c>
      <c r="H12" s="122" t="s">
        <v>34</v>
      </c>
      <c r="I12" s="123">
        <v>4</v>
      </c>
      <c r="J12" s="122" t="s">
        <v>41</v>
      </c>
      <c r="K12" s="122" t="s">
        <v>34</v>
      </c>
      <c r="L12" s="123">
        <v>4</v>
      </c>
      <c r="M12" s="122" t="s">
        <v>41</v>
      </c>
      <c r="N12" s="122" t="s">
        <v>34</v>
      </c>
      <c r="O12" s="123">
        <v>4</v>
      </c>
      <c r="P12" s="122" t="s">
        <v>41</v>
      </c>
      <c r="Q12" s="122" t="s">
        <v>34</v>
      </c>
      <c r="R12" s="123">
        <v>4</v>
      </c>
      <c r="S12" s="122" t="s">
        <v>41</v>
      </c>
      <c r="T12" s="122" t="s">
        <v>34</v>
      </c>
      <c r="U12" s="123">
        <v>4</v>
      </c>
      <c r="V12" s="122" t="s">
        <v>41</v>
      </c>
      <c r="W12" s="122" t="s">
        <v>34</v>
      </c>
      <c r="X12" s="123">
        <v>4</v>
      </c>
      <c r="Y12" s="122" t="s">
        <v>41</v>
      </c>
      <c r="Z12" s="122" t="s">
        <v>34</v>
      </c>
      <c r="AA12" s="123">
        <v>4</v>
      </c>
      <c r="AB12" s="122" t="s">
        <v>41</v>
      </c>
      <c r="AC12" s="122" t="s">
        <v>34</v>
      </c>
      <c r="AD12" s="123">
        <v>4</v>
      </c>
      <c r="AE12" s="122" t="s">
        <v>41</v>
      </c>
      <c r="AF12" s="122" t="s">
        <v>34</v>
      </c>
      <c r="AG12" s="123">
        <v>4</v>
      </c>
      <c r="AH12" t="s">
        <v>41</v>
      </c>
      <c r="AI12" t="s">
        <v>34</v>
      </c>
      <c r="AJ12">
        <v>4</v>
      </c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4"/>
      <c r="AZ12" s="34"/>
    </row>
    <row r="13" spans="1:52" x14ac:dyDescent="0.25">
      <c r="A13" s="122" t="s">
        <v>42</v>
      </c>
      <c r="B13" s="122" t="s">
        <v>34</v>
      </c>
      <c r="C13" s="123">
        <v>26</v>
      </c>
      <c r="D13" t="s">
        <v>42</v>
      </c>
      <c r="E13" t="s">
        <v>34</v>
      </c>
      <c r="F13">
        <v>29</v>
      </c>
      <c r="G13" s="122" t="s">
        <v>42</v>
      </c>
      <c r="H13" s="122" t="s">
        <v>34</v>
      </c>
      <c r="I13" s="123">
        <v>26</v>
      </c>
      <c r="J13" s="122" t="s">
        <v>42</v>
      </c>
      <c r="K13" s="122" t="s">
        <v>34</v>
      </c>
      <c r="L13" s="123">
        <v>26</v>
      </c>
      <c r="M13" s="122" t="s">
        <v>42</v>
      </c>
      <c r="N13" s="122" t="s">
        <v>34</v>
      </c>
      <c r="O13" s="123">
        <v>27</v>
      </c>
      <c r="P13" s="122" t="s">
        <v>42</v>
      </c>
      <c r="Q13" s="122" t="s">
        <v>34</v>
      </c>
      <c r="R13" s="123">
        <v>26</v>
      </c>
      <c r="S13" s="122" t="s">
        <v>42</v>
      </c>
      <c r="T13" s="122" t="s">
        <v>34</v>
      </c>
      <c r="U13" s="123">
        <v>26</v>
      </c>
      <c r="V13" s="122" t="s">
        <v>42</v>
      </c>
      <c r="W13" s="122" t="s">
        <v>34</v>
      </c>
      <c r="X13" s="123">
        <v>26</v>
      </c>
      <c r="Y13" s="122" t="s">
        <v>42</v>
      </c>
      <c r="Z13" s="122" t="s">
        <v>34</v>
      </c>
      <c r="AA13" s="123">
        <v>26</v>
      </c>
      <c r="AB13" s="122" t="s">
        <v>42</v>
      </c>
      <c r="AC13" s="122" t="s">
        <v>34</v>
      </c>
      <c r="AD13" s="123">
        <v>26</v>
      </c>
      <c r="AE13" s="122" t="s">
        <v>42</v>
      </c>
      <c r="AF13" s="122" t="s">
        <v>34</v>
      </c>
      <c r="AG13" s="123">
        <v>26</v>
      </c>
      <c r="AH13" t="s">
        <v>42</v>
      </c>
      <c r="AI13" t="s">
        <v>34</v>
      </c>
      <c r="AJ13">
        <v>27</v>
      </c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4"/>
      <c r="AZ13" s="34"/>
    </row>
    <row r="14" spans="1:52" x14ac:dyDescent="0.25">
      <c r="A14" s="122" t="s">
        <v>43</v>
      </c>
      <c r="B14" s="122" t="s">
        <v>34</v>
      </c>
      <c r="C14" s="123">
        <v>106</v>
      </c>
      <c r="D14" t="s">
        <v>43</v>
      </c>
      <c r="E14" t="s">
        <v>34</v>
      </c>
      <c r="F14">
        <v>106</v>
      </c>
      <c r="G14" s="122" t="s">
        <v>43</v>
      </c>
      <c r="H14" s="122" t="s">
        <v>34</v>
      </c>
      <c r="I14" s="123">
        <v>107</v>
      </c>
      <c r="J14" s="122" t="s">
        <v>43</v>
      </c>
      <c r="K14" s="122" t="s">
        <v>34</v>
      </c>
      <c r="L14" s="123">
        <v>105</v>
      </c>
      <c r="M14" s="122" t="s">
        <v>43</v>
      </c>
      <c r="N14" s="122" t="s">
        <v>34</v>
      </c>
      <c r="O14" s="123">
        <v>105</v>
      </c>
      <c r="P14" s="122" t="s">
        <v>43</v>
      </c>
      <c r="Q14" s="122" t="s">
        <v>34</v>
      </c>
      <c r="R14" s="123">
        <v>105</v>
      </c>
      <c r="S14" s="122" t="s">
        <v>43</v>
      </c>
      <c r="T14" s="122" t="s">
        <v>34</v>
      </c>
      <c r="U14" s="123">
        <v>106</v>
      </c>
      <c r="V14" s="122" t="s">
        <v>43</v>
      </c>
      <c r="W14" s="122" t="s">
        <v>34</v>
      </c>
      <c r="X14" s="123">
        <v>105</v>
      </c>
      <c r="Y14" s="122" t="s">
        <v>43</v>
      </c>
      <c r="Z14" s="122" t="s">
        <v>34</v>
      </c>
      <c r="AA14" s="123">
        <v>106</v>
      </c>
      <c r="AB14" s="122" t="s">
        <v>43</v>
      </c>
      <c r="AC14" s="122" t="s">
        <v>34</v>
      </c>
      <c r="AD14" s="123">
        <v>106</v>
      </c>
      <c r="AE14" s="122" t="s">
        <v>43</v>
      </c>
      <c r="AF14" s="122" t="s">
        <v>34</v>
      </c>
      <c r="AG14" s="123">
        <v>106</v>
      </c>
      <c r="AH14" t="s">
        <v>43</v>
      </c>
      <c r="AI14" t="s">
        <v>34</v>
      </c>
      <c r="AJ14">
        <v>106</v>
      </c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4"/>
      <c r="AZ14" s="34"/>
    </row>
    <row r="15" spans="1:52" x14ac:dyDescent="0.25">
      <c r="A15" s="122" t="s">
        <v>44</v>
      </c>
      <c r="B15" s="122" t="s">
        <v>34</v>
      </c>
      <c r="C15" s="123">
        <v>589</v>
      </c>
      <c r="D15" t="s">
        <v>44</v>
      </c>
      <c r="E15" t="s">
        <v>34</v>
      </c>
      <c r="F15">
        <v>592</v>
      </c>
      <c r="G15" s="122" t="s">
        <v>44</v>
      </c>
      <c r="H15" s="122" t="s">
        <v>34</v>
      </c>
      <c r="I15" s="123">
        <v>592</v>
      </c>
      <c r="J15" s="122" t="s">
        <v>44</v>
      </c>
      <c r="K15" s="122" t="s">
        <v>34</v>
      </c>
      <c r="L15" s="123">
        <v>590</v>
      </c>
      <c r="M15" s="122" t="s">
        <v>44</v>
      </c>
      <c r="N15" s="122" t="s">
        <v>34</v>
      </c>
      <c r="O15" s="123">
        <v>592</v>
      </c>
      <c r="P15" s="122" t="s">
        <v>44</v>
      </c>
      <c r="Q15" s="122" t="s">
        <v>34</v>
      </c>
      <c r="R15" s="123">
        <v>585</v>
      </c>
      <c r="S15" s="122" t="s">
        <v>44</v>
      </c>
      <c r="T15" s="122" t="s">
        <v>34</v>
      </c>
      <c r="U15" s="123">
        <v>586</v>
      </c>
      <c r="V15" s="122" t="s">
        <v>44</v>
      </c>
      <c r="W15" s="122" t="s">
        <v>34</v>
      </c>
      <c r="X15" s="123">
        <v>594</v>
      </c>
      <c r="Y15" s="122" t="s">
        <v>44</v>
      </c>
      <c r="Z15" s="122" t="s">
        <v>34</v>
      </c>
      <c r="AA15" s="123">
        <v>589</v>
      </c>
      <c r="AB15" s="122" t="s">
        <v>44</v>
      </c>
      <c r="AC15" s="122" t="s">
        <v>34</v>
      </c>
      <c r="AD15" s="123">
        <v>590</v>
      </c>
      <c r="AE15" s="122" t="s">
        <v>44</v>
      </c>
      <c r="AF15" s="122" t="s">
        <v>34</v>
      </c>
      <c r="AG15" s="123">
        <v>595</v>
      </c>
      <c r="AH15" t="s">
        <v>44</v>
      </c>
      <c r="AI15" t="s">
        <v>34</v>
      </c>
      <c r="AJ15">
        <v>614</v>
      </c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4"/>
      <c r="AZ15" s="34"/>
    </row>
    <row r="16" spans="1:52" x14ac:dyDescent="0.25">
      <c r="A16" s="122" t="s">
        <v>45</v>
      </c>
      <c r="B16" s="122" t="s">
        <v>34</v>
      </c>
      <c r="C16" s="123">
        <v>228</v>
      </c>
      <c r="D16" t="s">
        <v>45</v>
      </c>
      <c r="E16" t="s">
        <v>34</v>
      </c>
      <c r="F16">
        <v>228</v>
      </c>
      <c r="G16" s="122" t="s">
        <v>45</v>
      </c>
      <c r="H16" s="122" t="s">
        <v>34</v>
      </c>
      <c r="I16" s="123">
        <v>233</v>
      </c>
      <c r="J16" s="122" t="s">
        <v>45</v>
      </c>
      <c r="K16" s="122" t="s">
        <v>34</v>
      </c>
      <c r="L16" s="123">
        <v>229</v>
      </c>
      <c r="M16" s="122" t="s">
        <v>45</v>
      </c>
      <c r="N16" s="122" t="s">
        <v>34</v>
      </c>
      <c r="O16" s="123">
        <v>233</v>
      </c>
      <c r="P16" s="122" t="s">
        <v>45</v>
      </c>
      <c r="Q16" s="122" t="s">
        <v>34</v>
      </c>
      <c r="R16" s="123">
        <v>233</v>
      </c>
      <c r="S16" s="122" t="s">
        <v>45</v>
      </c>
      <c r="T16" s="122" t="s">
        <v>34</v>
      </c>
      <c r="U16" s="123">
        <v>230</v>
      </c>
      <c r="V16" s="122" t="s">
        <v>45</v>
      </c>
      <c r="W16" s="122" t="s">
        <v>34</v>
      </c>
      <c r="X16" s="123">
        <v>227</v>
      </c>
      <c r="Y16" s="122" t="s">
        <v>45</v>
      </c>
      <c r="Z16" s="122" t="s">
        <v>34</v>
      </c>
      <c r="AA16" s="123">
        <v>227</v>
      </c>
      <c r="AB16" s="122" t="s">
        <v>45</v>
      </c>
      <c r="AC16" s="122" t="s">
        <v>34</v>
      </c>
      <c r="AD16" s="123">
        <v>226</v>
      </c>
      <c r="AE16" s="122" t="s">
        <v>45</v>
      </c>
      <c r="AF16" s="122" t="s">
        <v>34</v>
      </c>
      <c r="AG16" s="123">
        <v>229</v>
      </c>
      <c r="AH16" t="s">
        <v>45</v>
      </c>
      <c r="AI16" t="s">
        <v>34</v>
      </c>
      <c r="AJ16">
        <v>231</v>
      </c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</row>
    <row r="17" spans="1:50" x14ac:dyDescent="0.25">
      <c r="A17" s="122" t="s">
        <v>46</v>
      </c>
      <c r="B17" s="122" t="s">
        <v>34</v>
      </c>
      <c r="C17" s="123">
        <v>68</v>
      </c>
      <c r="D17" t="s">
        <v>46</v>
      </c>
      <c r="E17" t="s">
        <v>34</v>
      </c>
      <c r="F17">
        <v>68</v>
      </c>
      <c r="G17" s="122" t="s">
        <v>46</v>
      </c>
      <c r="H17" s="122" t="s">
        <v>34</v>
      </c>
      <c r="I17" s="123">
        <v>74</v>
      </c>
      <c r="J17" s="122" t="s">
        <v>46</v>
      </c>
      <c r="K17" s="122" t="s">
        <v>34</v>
      </c>
      <c r="L17" s="123">
        <v>68</v>
      </c>
      <c r="M17" s="122" t="s">
        <v>46</v>
      </c>
      <c r="N17" s="122" t="s">
        <v>34</v>
      </c>
      <c r="O17" s="123">
        <v>69</v>
      </c>
      <c r="P17" s="122" t="s">
        <v>46</v>
      </c>
      <c r="Q17" s="122" t="s">
        <v>34</v>
      </c>
      <c r="R17" s="123">
        <v>71</v>
      </c>
      <c r="S17" s="122" t="s">
        <v>46</v>
      </c>
      <c r="T17" s="122" t="s">
        <v>34</v>
      </c>
      <c r="U17" s="123">
        <v>72</v>
      </c>
      <c r="V17" s="122" t="s">
        <v>46</v>
      </c>
      <c r="W17" s="122" t="s">
        <v>34</v>
      </c>
      <c r="X17" s="123">
        <v>70</v>
      </c>
      <c r="Y17" s="122" t="s">
        <v>46</v>
      </c>
      <c r="Z17" s="122" t="s">
        <v>34</v>
      </c>
      <c r="AA17" s="123">
        <v>70</v>
      </c>
      <c r="AB17" s="122" t="s">
        <v>46</v>
      </c>
      <c r="AC17" s="122" t="s">
        <v>34</v>
      </c>
      <c r="AD17" s="123">
        <v>70</v>
      </c>
      <c r="AE17" s="122" t="s">
        <v>46</v>
      </c>
      <c r="AF17" s="122" t="s">
        <v>34</v>
      </c>
      <c r="AG17" s="123">
        <v>69</v>
      </c>
      <c r="AH17" t="s">
        <v>46</v>
      </c>
      <c r="AI17" t="s">
        <v>34</v>
      </c>
      <c r="AJ17">
        <v>69</v>
      </c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</row>
    <row r="18" spans="1:50" x14ac:dyDescent="0.25">
      <c r="A18" s="122" t="s">
        <v>47</v>
      </c>
      <c r="B18" s="122" t="s">
        <v>34</v>
      </c>
      <c r="C18" s="123">
        <v>133</v>
      </c>
      <c r="D18" t="s">
        <v>47</v>
      </c>
      <c r="E18" t="s">
        <v>34</v>
      </c>
      <c r="F18">
        <v>136</v>
      </c>
      <c r="G18" s="122" t="s">
        <v>47</v>
      </c>
      <c r="H18" s="122" t="s">
        <v>34</v>
      </c>
      <c r="I18" s="123">
        <v>141</v>
      </c>
      <c r="J18" s="122" t="s">
        <v>47</v>
      </c>
      <c r="K18" s="122" t="s">
        <v>34</v>
      </c>
      <c r="L18" s="123">
        <v>140</v>
      </c>
      <c r="M18" s="122" t="s">
        <v>47</v>
      </c>
      <c r="N18" s="122" t="s">
        <v>34</v>
      </c>
      <c r="O18" s="123">
        <v>140</v>
      </c>
      <c r="P18" s="122" t="s">
        <v>47</v>
      </c>
      <c r="Q18" s="122" t="s">
        <v>34</v>
      </c>
      <c r="R18" s="123">
        <v>140</v>
      </c>
      <c r="S18" s="122" t="s">
        <v>47</v>
      </c>
      <c r="T18" s="122" t="s">
        <v>34</v>
      </c>
      <c r="U18" s="123">
        <v>140</v>
      </c>
      <c r="V18" s="122" t="s">
        <v>47</v>
      </c>
      <c r="W18" s="122" t="s">
        <v>34</v>
      </c>
      <c r="X18" s="123">
        <v>142</v>
      </c>
      <c r="Y18" s="122" t="s">
        <v>47</v>
      </c>
      <c r="Z18" s="122" t="s">
        <v>34</v>
      </c>
      <c r="AA18" s="123">
        <v>140</v>
      </c>
      <c r="AB18" s="122" t="s">
        <v>47</v>
      </c>
      <c r="AC18" s="122" t="s">
        <v>34</v>
      </c>
      <c r="AD18" s="123">
        <v>139</v>
      </c>
      <c r="AE18" s="122" t="s">
        <v>47</v>
      </c>
      <c r="AF18" s="122" t="s">
        <v>34</v>
      </c>
      <c r="AG18" s="123">
        <v>137</v>
      </c>
      <c r="AH18" t="s">
        <v>47</v>
      </c>
      <c r="AI18" t="s">
        <v>34</v>
      </c>
      <c r="AJ18">
        <v>137</v>
      </c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</row>
    <row r="19" spans="1:50" x14ac:dyDescent="0.25">
      <c r="A19" s="122" t="s">
        <v>48</v>
      </c>
      <c r="B19" s="122" t="s">
        <v>34</v>
      </c>
      <c r="C19" s="123">
        <v>333</v>
      </c>
      <c r="D19" t="s">
        <v>48</v>
      </c>
      <c r="E19" t="s">
        <v>34</v>
      </c>
      <c r="F19">
        <v>333</v>
      </c>
      <c r="G19" s="122" t="s">
        <v>48</v>
      </c>
      <c r="H19" s="122" t="s">
        <v>34</v>
      </c>
      <c r="I19" s="123">
        <v>331</v>
      </c>
      <c r="J19" s="122" t="s">
        <v>48</v>
      </c>
      <c r="K19" s="122" t="s">
        <v>34</v>
      </c>
      <c r="L19" s="123">
        <v>327</v>
      </c>
      <c r="M19" s="122" t="s">
        <v>48</v>
      </c>
      <c r="N19" s="122" t="s">
        <v>34</v>
      </c>
      <c r="O19" s="123">
        <v>327</v>
      </c>
      <c r="P19" s="122" t="s">
        <v>48</v>
      </c>
      <c r="Q19" s="122" t="s">
        <v>34</v>
      </c>
      <c r="R19" s="123">
        <v>332</v>
      </c>
      <c r="S19" s="122" t="s">
        <v>48</v>
      </c>
      <c r="T19" s="122" t="s">
        <v>34</v>
      </c>
      <c r="U19" s="123">
        <v>324</v>
      </c>
      <c r="V19" s="122" t="s">
        <v>48</v>
      </c>
      <c r="W19" s="122" t="s">
        <v>34</v>
      </c>
      <c r="X19" s="123">
        <v>324</v>
      </c>
      <c r="Y19" s="122" t="s">
        <v>48</v>
      </c>
      <c r="Z19" s="122" t="s">
        <v>34</v>
      </c>
      <c r="AA19" s="123">
        <v>322</v>
      </c>
      <c r="AB19" s="122" t="s">
        <v>48</v>
      </c>
      <c r="AC19" s="122" t="s">
        <v>34</v>
      </c>
      <c r="AD19" s="123">
        <v>323</v>
      </c>
      <c r="AE19" s="122" t="s">
        <v>48</v>
      </c>
      <c r="AF19" s="122" t="s">
        <v>34</v>
      </c>
      <c r="AG19" s="123">
        <v>324</v>
      </c>
      <c r="AH19" t="s">
        <v>48</v>
      </c>
      <c r="AI19" t="s">
        <v>34</v>
      </c>
      <c r="AJ19">
        <v>326</v>
      </c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</row>
    <row r="20" spans="1:50" x14ac:dyDescent="0.25">
      <c r="A20" s="122" t="s">
        <v>49</v>
      </c>
      <c r="B20" s="122" t="s">
        <v>34</v>
      </c>
      <c r="C20" s="123">
        <v>371</v>
      </c>
      <c r="D20" t="s">
        <v>49</v>
      </c>
      <c r="E20" t="s">
        <v>34</v>
      </c>
      <c r="F20">
        <v>374</v>
      </c>
      <c r="G20" s="122" t="s">
        <v>49</v>
      </c>
      <c r="H20" s="122" t="s">
        <v>34</v>
      </c>
      <c r="I20" s="123">
        <v>373</v>
      </c>
      <c r="J20" s="122" t="s">
        <v>49</v>
      </c>
      <c r="K20" s="122" t="s">
        <v>34</v>
      </c>
      <c r="L20" s="123">
        <v>377</v>
      </c>
      <c r="M20" s="122" t="s">
        <v>49</v>
      </c>
      <c r="N20" s="122" t="s">
        <v>34</v>
      </c>
      <c r="O20" s="123">
        <v>374</v>
      </c>
      <c r="P20" s="122" t="s">
        <v>49</v>
      </c>
      <c r="Q20" s="122" t="s">
        <v>34</v>
      </c>
      <c r="R20" s="123">
        <v>373</v>
      </c>
      <c r="S20" s="122" t="s">
        <v>49</v>
      </c>
      <c r="T20" s="122" t="s">
        <v>34</v>
      </c>
      <c r="U20" s="123">
        <v>373</v>
      </c>
      <c r="V20" s="122" t="s">
        <v>49</v>
      </c>
      <c r="W20" s="122" t="s">
        <v>34</v>
      </c>
      <c r="X20" s="123">
        <v>375</v>
      </c>
      <c r="Y20" s="122" t="s">
        <v>49</v>
      </c>
      <c r="Z20" s="122" t="s">
        <v>34</v>
      </c>
      <c r="AA20" s="123">
        <v>374</v>
      </c>
      <c r="AB20" s="122" t="s">
        <v>49</v>
      </c>
      <c r="AC20" s="122" t="s">
        <v>34</v>
      </c>
      <c r="AD20" s="123">
        <v>377</v>
      </c>
      <c r="AE20" s="122" t="s">
        <v>49</v>
      </c>
      <c r="AF20" s="122" t="s">
        <v>34</v>
      </c>
      <c r="AG20" s="123">
        <v>378</v>
      </c>
      <c r="AH20" t="s">
        <v>49</v>
      </c>
      <c r="AI20" t="s">
        <v>34</v>
      </c>
      <c r="AJ20">
        <v>382</v>
      </c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</row>
    <row r="21" spans="1:50" x14ac:dyDescent="0.25">
      <c r="A21" s="122" t="s">
        <v>50</v>
      </c>
      <c r="B21" s="122" t="s">
        <v>34</v>
      </c>
      <c r="C21" s="123">
        <v>142</v>
      </c>
      <c r="D21" t="s">
        <v>50</v>
      </c>
      <c r="E21" t="s">
        <v>34</v>
      </c>
      <c r="F21">
        <v>144</v>
      </c>
      <c r="G21" s="122" t="s">
        <v>50</v>
      </c>
      <c r="H21" s="122" t="s">
        <v>34</v>
      </c>
      <c r="I21" s="123">
        <v>147</v>
      </c>
      <c r="J21" s="122" t="s">
        <v>50</v>
      </c>
      <c r="K21" s="122" t="s">
        <v>34</v>
      </c>
      <c r="L21" s="123">
        <v>145</v>
      </c>
      <c r="M21" s="122" t="s">
        <v>50</v>
      </c>
      <c r="N21" s="122" t="s">
        <v>34</v>
      </c>
      <c r="O21" s="123">
        <v>144</v>
      </c>
      <c r="P21" s="122" t="s">
        <v>50</v>
      </c>
      <c r="Q21" s="122" t="s">
        <v>34</v>
      </c>
      <c r="R21" s="123">
        <v>145</v>
      </c>
      <c r="S21" s="122" t="s">
        <v>50</v>
      </c>
      <c r="T21" s="122" t="s">
        <v>34</v>
      </c>
      <c r="U21" s="123">
        <v>148</v>
      </c>
      <c r="V21" s="122" t="s">
        <v>50</v>
      </c>
      <c r="W21" s="122" t="s">
        <v>34</v>
      </c>
      <c r="X21" s="123">
        <v>147</v>
      </c>
      <c r="Y21" s="122" t="s">
        <v>50</v>
      </c>
      <c r="Z21" s="122" t="s">
        <v>34</v>
      </c>
      <c r="AA21" s="123">
        <v>147</v>
      </c>
      <c r="AB21" s="122" t="s">
        <v>50</v>
      </c>
      <c r="AC21" s="122" t="s">
        <v>34</v>
      </c>
      <c r="AD21" s="123">
        <v>147</v>
      </c>
      <c r="AE21" s="122" t="s">
        <v>50</v>
      </c>
      <c r="AF21" s="122" t="s">
        <v>34</v>
      </c>
      <c r="AG21" s="123">
        <v>149</v>
      </c>
      <c r="AH21" t="s">
        <v>50</v>
      </c>
      <c r="AI21" t="s">
        <v>34</v>
      </c>
      <c r="AJ21">
        <v>151</v>
      </c>
    </row>
    <row r="22" spans="1:50" x14ac:dyDescent="0.25">
      <c r="A22" s="122" t="s">
        <v>51</v>
      </c>
      <c r="B22" s="122" t="s">
        <v>34</v>
      </c>
      <c r="C22" s="123">
        <v>18</v>
      </c>
      <c r="D22" t="s">
        <v>51</v>
      </c>
      <c r="E22" t="s">
        <v>34</v>
      </c>
      <c r="F22">
        <v>18</v>
      </c>
      <c r="G22" s="122" t="s">
        <v>51</v>
      </c>
      <c r="H22" s="122" t="s">
        <v>34</v>
      </c>
      <c r="I22" s="123">
        <v>18</v>
      </c>
      <c r="J22" s="122" t="s">
        <v>51</v>
      </c>
      <c r="K22" s="122" t="s">
        <v>34</v>
      </c>
      <c r="L22" s="123">
        <v>18</v>
      </c>
      <c r="M22" s="122" t="s">
        <v>51</v>
      </c>
      <c r="N22" s="122" t="s">
        <v>34</v>
      </c>
      <c r="O22" s="123">
        <v>17</v>
      </c>
      <c r="P22" s="122" t="s">
        <v>51</v>
      </c>
      <c r="Q22" s="122" t="s">
        <v>34</v>
      </c>
      <c r="R22" s="123">
        <v>17</v>
      </c>
      <c r="S22" s="122" t="s">
        <v>51</v>
      </c>
      <c r="T22" s="122" t="s">
        <v>34</v>
      </c>
      <c r="U22" s="123">
        <v>18</v>
      </c>
      <c r="V22" s="122" t="s">
        <v>51</v>
      </c>
      <c r="W22" s="122" t="s">
        <v>34</v>
      </c>
      <c r="X22" s="123">
        <v>18</v>
      </c>
      <c r="Y22" s="122" t="s">
        <v>51</v>
      </c>
      <c r="Z22" s="122" t="s">
        <v>34</v>
      </c>
      <c r="AA22" s="123">
        <v>18</v>
      </c>
      <c r="AB22" s="122" t="s">
        <v>51</v>
      </c>
      <c r="AC22" s="122" t="s">
        <v>34</v>
      </c>
      <c r="AD22" s="123">
        <v>17</v>
      </c>
      <c r="AE22" s="122" t="s">
        <v>51</v>
      </c>
      <c r="AF22" s="122" t="s">
        <v>34</v>
      </c>
      <c r="AG22" s="123">
        <v>17</v>
      </c>
      <c r="AH22" t="s">
        <v>51</v>
      </c>
      <c r="AI22" t="s">
        <v>34</v>
      </c>
      <c r="AJ22">
        <v>17</v>
      </c>
    </row>
    <row r="23" spans="1:50" x14ac:dyDescent="0.25">
      <c r="A23" s="122" t="s">
        <v>52</v>
      </c>
      <c r="B23" s="122" t="s">
        <v>34</v>
      </c>
      <c r="C23" s="123">
        <v>831</v>
      </c>
      <c r="D23" t="s">
        <v>52</v>
      </c>
      <c r="E23" t="s">
        <v>34</v>
      </c>
      <c r="F23">
        <v>834</v>
      </c>
      <c r="G23" s="122" t="s">
        <v>52</v>
      </c>
      <c r="H23" s="122" t="s">
        <v>34</v>
      </c>
      <c r="I23" s="123">
        <v>838</v>
      </c>
      <c r="J23" s="122" t="s">
        <v>52</v>
      </c>
      <c r="K23" s="122" t="s">
        <v>34</v>
      </c>
      <c r="L23" s="123">
        <v>837</v>
      </c>
      <c r="M23" s="122" t="s">
        <v>52</v>
      </c>
      <c r="N23" s="122" t="s">
        <v>34</v>
      </c>
      <c r="O23" s="123">
        <v>833</v>
      </c>
      <c r="P23" s="122" t="s">
        <v>52</v>
      </c>
      <c r="Q23" s="122" t="s">
        <v>34</v>
      </c>
      <c r="R23" s="123">
        <v>840</v>
      </c>
      <c r="S23" s="122" t="s">
        <v>52</v>
      </c>
      <c r="T23" s="122" t="s">
        <v>34</v>
      </c>
      <c r="U23" s="123">
        <v>832</v>
      </c>
      <c r="V23" s="122" t="s">
        <v>52</v>
      </c>
      <c r="W23" s="122" t="s">
        <v>34</v>
      </c>
      <c r="X23" s="123">
        <v>832</v>
      </c>
      <c r="Y23" s="122" t="s">
        <v>52</v>
      </c>
      <c r="Z23" s="122" t="s">
        <v>34</v>
      </c>
      <c r="AA23" s="123">
        <v>838</v>
      </c>
      <c r="AB23" s="122" t="s">
        <v>52</v>
      </c>
      <c r="AC23" s="122" t="s">
        <v>34</v>
      </c>
      <c r="AD23" s="123">
        <v>848</v>
      </c>
      <c r="AE23" s="122" t="s">
        <v>52</v>
      </c>
      <c r="AF23" s="122" t="s">
        <v>34</v>
      </c>
      <c r="AG23" s="123">
        <v>843</v>
      </c>
      <c r="AH23" t="s">
        <v>52</v>
      </c>
      <c r="AI23" t="s">
        <v>34</v>
      </c>
      <c r="AJ23">
        <v>848</v>
      </c>
    </row>
    <row r="24" spans="1:50" x14ac:dyDescent="0.25">
      <c r="A24" s="122" t="s">
        <v>53</v>
      </c>
      <c r="B24" s="122" t="s">
        <v>34</v>
      </c>
      <c r="C24" s="123">
        <v>1293</v>
      </c>
      <c r="D24" t="s">
        <v>53</v>
      </c>
      <c r="E24" t="s">
        <v>34</v>
      </c>
      <c r="F24">
        <v>1295</v>
      </c>
      <c r="G24" s="122" t="s">
        <v>53</v>
      </c>
      <c r="H24" s="122" t="s">
        <v>34</v>
      </c>
      <c r="I24" s="123">
        <v>1288</v>
      </c>
      <c r="J24" s="122" t="s">
        <v>53</v>
      </c>
      <c r="K24" s="122" t="s">
        <v>34</v>
      </c>
      <c r="L24" s="123">
        <v>1272</v>
      </c>
      <c r="M24" s="122" t="s">
        <v>53</v>
      </c>
      <c r="N24" s="122" t="s">
        <v>34</v>
      </c>
      <c r="O24" s="123">
        <v>1269</v>
      </c>
      <c r="P24" s="122" t="s">
        <v>53</v>
      </c>
      <c r="Q24" s="122" t="s">
        <v>34</v>
      </c>
      <c r="R24" s="123">
        <v>1268</v>
      </c>
      <c r="S24" s="122" t="s">
        <v>53</v>
      </c>
      <c r="T24" s="122" t="s">
        <v>34</v>
      </c>
      <c r="U24" s="123">
        <v>1269</v>
      </c>
      <c r="V24" s="122" t="s">
        <v>53</v>
      </c>
      <c r="W24" s="122" t="s">
        <v>34</v>
      </c>
      <c r="X24" s="123">
        <v>1271</v>
      </c>
      <c r="Y24" s="122" t="s">
        <v>53</v>
      </c>
      <c r="Z24" s="122" t="s">
        <v>34</v>
      </c>
      <c r="AA24" s="123">
        <v>1272</v>
      </c>
      <c r="AB24" s="122" t="s">
        <v>53</v>
      </c>
      <c r="AC24" s="122" t="s">
        <v>34</v>
      </c>
      <c r="AD24" s="123">
        <v>1270</v>
      </c>
      <c r="AE24" s="122" t="s">
        <v>53</v>
      </c>
      <c r="AF24" s="122" t="s">
        <v>34</v>
      </c>
      <c r="AG24" s="123">
        <v>1265</v>
      </c>
      <c r="AH24" t="s">
        <v>53</v>
      </c>
      <c r="AI24" t="s">
        <v>34</v>
      </c>
      <c r="AJ24">
        <v>1272</v>
      </c>
    </row>
    <row r="25" spans="1:50" x14ac:dyDescent="0.25">
      <c r="A25" s="122" t="s">
        <v>54</v>
      </c>
      <c r="B25" s="122" t="s">
        <v>34</v>
      </c>
      <c r="C25" s="123">
        <v>195</v>
      </c>
      <c r="D25" t="s">
        <v>54</v>
      </c>
      <c r="E25" t="s">
        <v>34</v>
      </c>
      <c r="F25">
        <v>197</v>
      </c>
      <c r="G25" s="122" t="s">
        <v>54</v>
      </c>
      <c r="H25" s="122" t="s">
        <v>34</v>
      </c>
      <c r="I25" s="123">
        <v>196</v>
      </c>
      <c r="J25" s="122" t="s">
        <v>54</v>
      </c>
      <c r="K25" s="122" t="s">
        <v>34</v>
      </c>
      <c r="L25" s="123">
        <v>197</v>
      </c>
      <c r="M25" s="122" t="s">
        <v>54</v>
      </c>
      <c r="N25" s="122" t="s">
        <v>34</v>
      </c>
      <c r="O25" s="123">
        <v>197</v>
      </c>
      <c r="P25" s="122" t="s">
        <v>54</v>
      </c>
      <c r="Q25" s="122" t="s">
        <v>34</v>
      </c>
      <c r="R25" s="123">
        <v>197</v>
      </c>
      <c r="S25" s="122" t="s">
        <v>54</v>
      </c>
      <c r="T25" s="122" t="s">
        <v>34</v>
      </c>
      <c r="U25" s="123">
        <v>199</v>
      </c>
      <c r="V25" s="122" t="s">
        <v>54</v>
      </c>
      <c r="W25" s="122" t="s">
        <v>34</v>
      </c>
      <c r="X25" s="123">
        <v>198</v>
      </c>
      <c r="Y25" s="122" t="s">
        <v>54</v>
      </c>
      <c r="Z25" s="122" t="s">
        <v>34</v>
      </c>
      <c r="AA25" s="123">
        <v>197</v>
      </c>
      <c r="AB25" s="122" t="s">
        <v>54</v>
      </c>
      <c r="AC25" s="122" t="s">
        <v>34</v>
      </c>
      <c r="AD25" s="123">
        <v>197</v>
      </c>
      <c r="AE25" s="122" t="s">
        <v>54</v>
      </c>
      <c r="AF25" s="122" t="s">
        <v>34</v>
      </c>
      <c r="AG25" s="123">
        <v>195</v>
      </c>
      <c r="AH25" t="s">
        <v>54</v>
      </c>
      <c r="AI25" t="s">
        <v>34</v>
      </c>
      <c r="AJ25">
        <v>197</v>
      </c>
    </row>
    <row r="26" spans="1:50" x14ac:dyDescent="0.25">
      <c r="A26" s="122" t="s">
        <v>55</v>
      </c>
      <c r="B26" s="122" t="s">
        <v>34</v>
      </c>
      <c r="C26" s="123">
        <v>688</v>
      </c>
      <c r="D26" t="s">
        <v>55</v>
      </c>
      <c r="E26" t="s">
        <v>34</v>
      </c>
      <c r="F26">
        <v>679</v>
      </c>
      <c r="G26" s="122" t="s">
        <v>55</v>
      </c>
      <c r="H26" s="122" t="s">
        <v>34</v>
      </c>
      <c r="I26" s="123">
        <v>685</v>
      </c>
      <c r="J26" s="122" t="s">
        <v>55</v>
      </c>
      <c r="K26" s="122" t="s">
        <v>34</v>
      </c>
      <c r="L26" s="123">
        <v>688</v>
      </c>
      <c r="M26" s="122" t="s">
        <v>55</v>
      </c>
      <c r="N26" s="122" t="s">
        <v>34</v>
      </c>
      <c r="O26" s="123">
        <v>687</v>
      </c>
      <c r="P26" s="122" t="s">
        <v>55</v>
      </c>
      <c r="Q26" s="122" t="s">
        <v>34</v>
      </c>
      <c r="R26" s="123">
        <v>686</v>
      </c>
      <c r="S26" s="122" t="s">
        <v>55</v>
      </c>
      <c r="T26" s="122" t="s">
        <v>34</v>
      </c>
      <c r="U26" s="123">
        <v>690</v>
      </c>
      <c r="V26" s="122" t="s">
        <v>55</v>
      </c>
      <c r="W26" s="122" t="s">
        <v>34</v>
      </c>
      <c r="X26" s="123">
        <v>691</v>
      </c>
      <c r="Y26" s="122" t="s">
        <v>55</v>
      </c>
      <c r="Z26" s="122" t="s">
        <v>34</v>
      </c>
      <c r="AA26" s="123">
        <v>691</v>
      </c>
      <c r="AB26" s="122" t="s">
        <v>55</v>
      </c>
      <c r="AC26" s="122" t="s">
        <v>34</v>
      </c>
      <c r="AD26" s="123">
        <v>692</v>
      </c>
      <c r="AE26" s="122" t="s">
        <v>55</v>
      </c>
      <c r="AF26" s="122" t="s">
        <v>34</v>
      </c>
      <c r="AG26" s="123">
        <v>692</v>
      </c>
      <c r="AH26" t="s">
        <v>55</v>
      </c>
      <c r="AI26" t="s">
        <v>34</v>
      </c>
      <c r="AJ26">
        <v>692</v>
      </c>
    </row>
    <row r="27" spans="1:50" x14ac:dyDescent="0.25">
      <c r="A27" s="122" t="s">
        <v>56</v>
      </c>
      <c r="B27" s="122" t="s">
        <v>34</v>
      </c>
      <c r="C27" s="123">
        <v>749</v>
      </c>
      <c r="D27" t="s">
        <v>56</v>
      </c>
      <c r="E27" t="s">
        <v>34</v>
      </c>
      <c r="F27">
        <v>748</v>
      </c>
      <c r="G27" s="122" t="s">
        <v>56</v>
      </c>
      <c r="H27" s="122" t="s">
        <v>34</v>
      </c>
      <c r="I27" s="123">
        <v>762</v>
      </c>
      <c r="J27" s="122" t="s">
        <v>56</v>
      </c>
      <c r="K27" s="122" t="s">
        <v>34</v>
      </c>
      <c r="L27" s="123">
        <v>751</v>
      </c>
      <c r="M27" s="122" t="s">
        <v>56</v>
      </c>
      <c r="N27" s="122" t="s">
        <v>34</v>
      </c>
      <c r="O27" s="123">
        <v>750</v>
      </c>
      <c r="P27" s="122" t="s">
        <v>56</v>
      </c>
      <c r="Q27" s="122" t="s">
        <v>34</v>
      </c>
      <c r="R27" s="123">
        <v>745</v>
      </c>
      <c r="S27" s="122" t="s">
        <v>56</v>
      </c>
      <c r="T27" s="122" t="s">
        <v>34</v>
      </c>
      <c r="U27" s="123">
        <v>754</v>
      </c>
      <c r="V27" s="122" t="s">
        <v>56</v>
      </c>
      <c r="W27" s="122" t="s">
        <v>34</v>
      </c>
      <c r="X27" s="123">
        <v>750</v>
      </c>
      <c r="Y27" s="122" t="s">
        <v>56</v>
      </c>
      <c r="Z27" s="122" t="s">
        <v>34</v>
      </c>
      <c r="AA27" s="123">
        <v>755</v>
      </c>
      <c r="AB27" s="122" t="s">
        <v>56</v>
      </c>
      <c r="AC27" s="122" t="s">
        <v>34</v>
      </c>
      <c r="AD27" s="123">
        <v>749</v>
      </c>
      <c r="AE27" s="122" t="s">
        <v>56</v>
      </c>
      <c r="AF27" s="122" t="s">
        <v>34</v>
      </c>
      <c r="AG27" s="123">
        <v>748</v>
      </c>
      <c r="AH27" t="s">
        <v>56</v>
      </c>
      <c r="AI27" t="s">
        <v>34</v>
      </c>
      <c r="AJ27">
        <v>756</v>
      </c>
    </row>
    <row r="28" spans="1:50" x14ac:dyDescent="0.25">
      <c r="A28" s="122" t="s">
        <v>57</v>
      </c>
      <c r="B28" s="122" t="s">
        <v>34</v>
      </c>
      <c r="C28" s="123">
        <v>60</v>
      </c>
      <c r="D28" t="s">
        <v>57</v>
      </c>
      <c r="E28" t="s">
        <v>34</v>
      </c>
      <c r="F28">
        <v>61</v>
      </c>
      <c r="G28" s="122" t="s">
        <v>57</v>
      </c>
      <c r="H28" s="122" t="s">
        <v>34</v>
      </c>
      <c r="I28" s="123">
        <v>61</v>
      </c>
      <c r="J28" s="122" t="s">
        <v>57</v>
      </c>
      <c r="K28" s="122" t="s">
        <v>34</v>
      </c>
      <c r="L28" s="123">
        <v>61</v>
      </c>
      <c r="M28" s="122" t="s">
        <v>57</v>
      </c>
      <c r="N28" s="122" t="s">
        <v>34</v>
      </c>
      <c r="O28" s="123">
        <v>61</v>
      </c>
      <c r="P28" s="122" t="s">
        <v>57</v>
      </c>
      <c r="Q28" s="122" t="s">
        <v>34</v>
      </c>
      <c r="R28" s="123">
        <v>61</v>
      </c>
      <c r="S28" s="122" t="s">
        <v>57</v>
      </c>
      <c r="T28" s="122" t="s">
        <v>34</v>
      </c>
      <c r="U28" s="123">
        <v>61</v>
      </c>
      <c r="V28" s="122" t="s">
        <v>57</v>
      </c>
      <c r="W28" s="122" t="s">
        <v>34</v>
      </c>
      <c r="X28" s="123">
        <v>61</v>
      </c>
      <c r="Y28" s="122" t="s">
        <v>57</v>
      </c>
      <c r="Z28" s="122" t="s">
        <v>34</v>
      </c>
      <c r="AA28" s="123">
        <v>61</v>
      </c>
      <c r="AB28" s="122" t="s">
        <v>57</v>
      </c>
      <c r="AC28" s="122" t="s">
        <v>34</v>
      </c>
      <c r="AD28" s="123">
        <v>61</v>
      </c>
      <c r="AE28" s="122" t="s">
        <v>57</v>
      </c>
      <c r="AF28" s="122" t="s">
        <v>34</v>
      </c>
      <c r="AG28" s="123">
        <v>62</v>
      </c>
      <c r="AH28" t="s">
        <v>57</v>
      </c>
      <c r="AI28" t="s">
        <v>34</v>
      </c>
      <c r="AJ28">
        <v>64</v>
      </c>
    </row>
    <row r="29" spans="1:50" x14ac:dyDescent="0.25">
      <c r="A29" s="122" t="s">
        <v>58</v>
      </c>
      <c r="B29" s="122" t="s">
        <v>34</v>
      </c>
      <c r="C29" s="123">
        <v>495</v>
      </c>
      <c r="D29" t="s">
        <v>58</v>
      </c>
      <c r="E29" t="s">
        <v>34</v>
      </c>
      <c r="F29">
        <v>500</v>
      </c>
      <c r="G29" s="122" t="s">
        <v>58</v>
      </c>
      <c r="H29" s="122" t="s">
        <v>34</v>
      </c>
      <c r="I29" s="123">
        <v>492</v>
      </c>
      <c r="J29" s="122" t="s">
        <v>58</v>
      </c>
      <c r="K29" s="122" t="s">
        <v>34</v>
      </c>
      <c r="L29" s="123">
        <v>495</v>
      </c>
      <c r="M29" s="122" t="s">
        <v>58</v>
      </c>
      <c r="N29" s="122" t="s">
        <v>34</v>
      </c>
      <c r="O29" s="123">
        <v>495</v>
      </c>
      <c r="P29" s="122" t="s">
        <v>58</v>
      </c>
      <c r="Q29" s="122" t="s">
        <v>34</v>
      </c>
      <c r="R29" s="123">
        <v>499</v>
      </c>
      <c r="S29" s="122" t="s">
        <v>58</v>
      </c>
      <c r="T29" s="122" t="s">
        <v>34</v>
      </c>
      <c r="U29" s="123">
        <v>495</v>
      </c>
      <c r="V29" s="122" t="s">
        <v>58</v>
      </c>
      <c r="W29" s="122" t="s">
        <v>34</v>
      </c>
      <c r="X29" s="123">
        <v>495</v>
      </c>
      <c r="Y29" s="122" t="s">
        <v>58</v>
      </c>
      <c r="Z29" s="122" t="s">
        <v>34</v>
      </c>
      <c r="AA29" s="123">
        <v>501</v>
      </c>
      <c r="AB29" s="122" t="s">
        <v>58</v>
      </c>
      <c r="AC29" s="122" t="s">
        <v>34</v>
      </c>
      <c r="AD29" s="123">
        <v>503</v>
      </c>
      <c r="AE29" s="122" t="s">
        <v>58</v>
      </c>
      <c r="AF29" s="122" t="s">
        <v>34</v>
      </c>
      <c r="AG29" s="123">
        <v>503</v>
      </c>
      <c r="AH29" t="s">
        <v>58</v>
      </c>
      <c r="AI29" t="s">
        <v>34</v>
      </c>
      <c r="AJ29">
        <v>509</v>
      </c>
    </row>
    <row r="30" spans="1:50" x14ac:dyDescent="0.25">
      <c r="A30" s="122" t="s">
        <v>59</v>
      </c>
      <c r="B30" s="122" t="s">
        <v>34</v>
      </c>
      <c r="C30" s="123">
        <v>4</v>
      </c>
      <c r="D30" t="s">
        <v>59</v>
      </c>
      <c r="E30" t="s">
        <v>34</v>
      </c>
      <c r="F30">
        <v>4</v>
      </c>
      <c r="G30" s="122" t="s">
        <v>59</v>
      </c>
      <c r="H30" s="122" t="s">
        <v>34</v>
      </c>
      <c r="I30" s="123">
        <v>4</v>
      </c>
      <c r="J30" s="122" t="s">
        <v>59</v>
      </c>
      <c r="K30" s="122" t="s">
        <v>34</v>
      </c>
      <c r="L30" s="123">
        <v>4</v>
      </c>
      <c r="M30" s="122" t="s">
        <v>59</v>
      </c>
      <c r="N30" s="122" t="s">
        <v>34</v>
      </c>
      <c r="O30" s="123">
        <v>4</v>
      </c>
      <c r="P30" s="122" t="s">
        <v>59</v>
      </c>
      <c r="Q30" s="122" t="s">
        <v>34</v>
      </c>
      <c r="R30" s="123">
        <v>4</v>
      </c>
      <c r="S30" s="122" t="s">
        <v>59</v>
      </c>
      <c r="T30" s="122" t="s">
        <v>34</v>
      </c>
      <c r="U30" s="123">
        <v>4</v>
      </c>
      <c r="V30" s="122" t="s">
        <v>59</v>
      </c>
      <c r="W30" s="122" t="s">
        <v>34</v>
      </c>
      <c r="X30" s="123">
        <v>4</v>
      </c>
      <c r="Y30" s="122" t="s">
        <v>59</v>
      </c>
      <c r="Z30" s="122" t="s">
        <v>34</v>
      </c>
      <c r="AA30" s="123">
        <v>4</v>
      </c>
      <c r="AB30" s="122" t="s">
        <v>59</v>
      </c>
      <c r="AC30" s="122" t="s">
        <v>34</v>
      </c>
      <c r="AD30" s="123">
        <v>4</v>
      </c>
      <c r="AE30" s="122" t="s">
        <v>59</v>
      </c>
      <c r="AF30" s="122" t="s">
        <v>34</v>
      </c>
      <c r="AG30" s="123">
        <v>4</v>
      </c>
      <c r="AH30" t="s">
        <v>59</v>
      </c>
      <c r="AI30" t="s">
        <v>34</v>
      </c>
      <c r="AJ30">
        <v>4</v>
      </c>
    </row>
    <row r="31" spans="1:50" x14ac:dyDescent="0.25">
      <c r="A31" s="122" t="s">
        <v>60</v>
      </c>
      <c r="B31" s="122" t="s">
        <v>34</v>
      </c>
      <c r="C31" s="123">
        <v>102</v>
      </c>
      <c r="D31" t="s">
        <v>60</v>
      </c>
      <c r="E31" t="s">
        <v>34</v>
      </c>
      <c r="F31">
        <v>100</v>
      </c>
      <c r="G31" s="122" t="s">
        <v>60</v>
      </c>
      <c r="H31" s="122" t="s">
        <v>34</v>
      </c>
      <c r="I31" s="123">
        <v>102</v>
      </c>
      <c r="J31" s="122" t="s">
        <v>60</v>
      </c>
      <c r="K31" s="122" t="s">
        <v>34</v>
      </c>
      <c r="L31" s="123">
        <v>102</v>
      </c>
      <c r="M31" s="122" t="s">
        <v>60</v>
      </c>
      <c r="N31" s="122" t="s">
        <v>34</v>
      </c>
      <c r="O31" s="123">
        <v>103</v>
      </c>
      <c r="P31" s="122" t="s">
        <v>60</v>
      </c>
      <c r="Q31" s="122" t="s">
        <v>34</v>
      </c>
      <c r="R31" s="123">
        <v>103</v>
      </c>
      <c r="S31" s="122" t="s">
        <v>60</v>
      </c>
      <c r="T31" s="122" t="s">
        <v>34</v>
      </c>
      <c r="U31" s="123">
        <v>104</v>
      </c>
      <c r="V31" s="122" t="s">
        <v>60</v>
      </c>
      <c r="W31" s="122" t="s">
        <v>34</v>
      </c>
      <c r="X31" s="123">
        <v>104</v>
      </c>
      <c r="Y31" s="122" t="s">
        <v>60</v>
      </c>
      <c r="Z31" s="122" t="s">
        <v>34</v>
      </c>
      <c r="AA31" s="123">
        <v>103</v>
      </c>
      <c r="AB31" s="122" t="s">
        <v>60</v>
      </c>
      <c r="AC31" s="122" t="s">
        <v>34</v>
      </c>
      <c r="AD31" s="123">
        <v>102</v>
      </c>
      <c r="AE31" s="122" t="s">
        <v>60</v>
      </c>
      <c r="AF31" s="122" t="s">
        <v>34</v>
      </c>
      <c r="AG31" s="123">
        <v>103</v>
      </c>
      <c r="AH31" t="s">
        <v>60</v>
      </c>
      <c r="AI31" t="s">
        <v>34</v>
      </c>
      <c r="AJ31">
        <v>102</v>
      </c>
    </row>
    <row r="32" spans="1:50" x14ac:dyDescent="0.25">
      <c r="A32" s="122" t="s">
        <v>61</v>
      </c>
      <c r="B32" s="122" t="s">
        <v>34</v>
      </c>
      <c r="C32" s="123">
        <v>179</v>
      </c>
      <c r="D32" t="s">
        <v>61</v>
      </c>
      <c r="E32" t="s">
        <v>34</v>
      </c>
      <c r="F32">
        <v>177</v>
      </c>
      <c r="G32" s="122" t="s">
        <v>61</v>
      </c>
      <c r="H32" s="122" t="s">
        <v>34</v>
      </c>
      <c r="I32" s="123">
        <v>177</v>
      </c>
      <c r="J32" s="122" t="s">
        <v>61</v>
      </c>
      <c r="K32" s="122" t="s">
        <v>34</v>
      </c>
      <c r="L32" s="123">
        <v>177</v>
      </c>
      <c r="M32" s="122" t="s">
        <v>61</v>
      </c>
      <c r="N32" s="122" t="s">
        <v>34</v>
      </c>
      <c r="O32" s="123">
        <v>177</v>
      </c>
      <c r="P32" s="122" t="s">
        <v>61</v>
      </c>
      <c r="Q32" s="122" t="s">
        <v>34</v>
      </c>
      <c r="R32" s="123">
        <v>179</v>
      </c>
      <c r="S32" s="122" t="s">
        <v>61</v>
      </c>
      <c r="T32" s="122" t="s">
        <v>34</v>
      </c>
      <c r="U32" s="123">
        <v>179</v>
      </c>
      <c r="V32" s="122" t="s">
        <v>61</v>
      </c>
      <c r="W32" s="122" t="s">
        <v>34</v>
      </c>
      <c r="X32" s="123">
        <v>178</v>
      </c>
      <c r="Y32" s="122" t="s">
        <v>61</v>
      </c>
      <c r="Z32" s="122" t="s">
        <v>34</v>
      </c>
      <c r="AA32" s="123">
        <v>178</v>
      </c>
      <c r="AB32" s="122" t="s">
        <v>61</v>
      </c>
      <c r="AC32" s="122" t="s">
        <v>34</v>
      </c>
      <c r="AD32" s="123">
        <v>179</v>
      </c>
      <c r="AE32" s="122" t="s">
        <v>61</v>
      </c>
      <c r="AF32" s="122" t="s">
        <v>34</v>
      </c>
      <c r="AG32" s="123">
        <v>179</v>
      </c>
      <c r="AH32" t="s">
        <v>61</v>
      </c>
      <c r="AI32" t="s">
        <v>34</v>
      </c>
      <c r="AJ32">
        <v>178</v>
      </c>
    </row>
    <row r="33" spans="1:36" x14ac:dyDescent="0.25">
      <c r="A33" s="122" t="s">
        <v>62</v>
      </c>
      <c r="B33" s="122" t="s">
        <v>34</v>
      </c>
      <c r="C33" s="123">
        <v>389</v>
      </c>
      <c r="D33" t="s">
        <v>62</v>
      </c>
      <c r="E33" t="s">
        <v>34</v>
      </c>
      <c r="F33">
        <v>392</v>
      </c>
      <c r="G33" s="122" t="s">
        <v>62</v>
      </c>
      <c r="H33" s="122" t="s">
        <v>34</v>
      </c>
      <c r="I33" s="123">
        <v>385</v>
      </c>
      <c r="J33" s="122" t="s">
        <v>62</v>
      </c>
      <c r="K33" s="122" t="s">
        <v>34</v>
      </c>
      <c r="L33" s="123">
        <v>381</v>
      </c>
      <c r="M33" s="122" t="s">
        <v>62</v>
      </c>
      <c r="N33" s="122" t="s">
        <v>34</v>
      </c>
      <c r="O33" s="123">
        <v>381</v>
      </c>
      <c r="P33" s="122" t="s">
        <v>62</v>
      </c>
      <c r="Q33" s="122" t="s">
        <v>34</v>
      </c>
      <c r="R33" s="123">
        <v>384</v>
      </c>
      <c r="S33" s="122" t="s">
        <v>62</v>
      </c>
      <c r="T33" s="122" t="s">
        <v>34</v>
      </c>
      <c r="U33" s="123">
        <v>380</v>
      </c>
      <c r="V33" s="122" t="s">
        <v>62</v>
      </c>
      <c r="W33" s="122" t="s">
        <v>34</v>
      </c>
      <c r="X33" s="123">
        <v>382</v>
      </c>
      <c r="Y33" s="122" t="s">
        <v>62</v>
      </c>
      <c r="Z33" s="122" t="s">
        <v>34</v>
      </c>
      <c r="AA33" s="123">
        <v>384</v>
      </c>
      <c r="AB33" s="122" t="s">
        <v>62</v>
      </c>
      <c r="AC33" s="122" t="s">
        <v>34</v>
      </c>
      <c r="AD33" s="123">
        <v>380</v>
      </c>
      <c r="AE33" s="122" t="s">
        <v>62</v>
      </c>
      <c r="AF33" s="122" t="s">
        <v>34</v>
      </c>
      <c r="AG33" s="123">
        <v>382</v>
      </c>
      <c r="AH33" t="s">
        <v>62</v>
      </c>
      <c r="AI33" t="s">
        <v>34</v>
      </c>
      <c r="AJ33">
        <v>382</v>
      </c>
    </row>
    <row r="34" spans="1:36" x14ac:dyDescent="0.25">
      <c r="A34" s="122" t="s">
        <v>63</v>
      </c>
      <c r="B34" s="122" t="s">
        <v>34</v>
      </c>
      <c r="C34" s="123">
        <v>34</v>
      </c>
      <c r="D34" t="s">
        <v>63</v>
      </c>
      <c r="E34" t="s">
        <v>34</v>
      </c>
      <c r="F34">
        <v>34</v>
      </c>
      <c r="G34" s="122" t="s">
        <v>63</v>
      </c>
      <c r="H34" s="122" t="s">
        <v>34</v>
      </c>
      <c r="I34" s="123">
        <v>34</v>
      </c>
      <c r="J34" s="122" t="s">
        <v>63</v>
      </c>
      <c r="K34" s="122" t="s">
        <v>34</v>
      </c>
      <c r="L34" s="123">
        <v>34</v>
      </c>
      <c r="M34" s="122" t="s">
        <v>63</v>
      </c>
      <c r="N34" s="122" t="s">
        <v>34</v>
      </c>
      <c r="O34" s="123">
        <v>33</v>
      </c>
      <c r="P34" s="122" t="s">
        <v>63</v>
      </c>
      <c r="Q34" s="122" t="s">
        <v>34</v>
      </c>
      <c r="R34" s="123">
        <v>34</v>
      </c>
      <c r="S34" s="122" t="s">
        <v>63</v>
      </c>
      <c r="T34" s="122" t="s">
        <v>34</v>
      </c>
      <c r="U34" s="123">
        <v>34</v>
      </c>
      <c r="V34" s="122" t="s">
        <v>63</v>
      </c>
      <c r="W34" s="122" t="s">
        <v>34</v>
      </c>
      <c r="X34" s="123">
        <v>34</v>
      </c>
      <c r="Y34" s="122" t="s">
        <v>63</v>
      </c>
      <c r="Z34" s="122" t="s">
        <v>34</v>
      </c>
      <c r="AA34" s="123">
        <v>34</v>
      </c>
      <c r="AB34" s="122" t="s">
        <v>63</v>
      </c>
      <c r="AC34" s="122" t="s">
        <v>34</v>
      </c>
      <c r="AD34" s="123">
        <v>36</v>
      </c>
      <c r="AE34" s="122" t="s">
        <v>63</v>
      </c>
      <c r="AF34" s="122" t="s">
        <v>34</v>
      </c>
      <c r="AG34" s="123">
        <v>35</v>
      </c>
      <c r="AH34" t="s">
        <v>63</v>
      </c>
      <c r="AI34" t="s">
        <v>34</v>
      </c>
      <c r="AJ34">
        <v>34</v>
      </c>
    </row>
    <row r="35" spans="1:36" x14ac:dyDescent="0.25">
      <c r="A35" s="122" t="s">
        <v>64</v>
      </c>
      <c r="B35" s="122" t="s">
        <v>34</v>
      </c>
      <c r="C35" s="123">
        <v>272</v>
      </c>
      <c r="D35" t="s">
        <v>64</v>
      </c>
      <c r="E35" t="s">
        <v>34</v>
      </c>
      <c r="F35">
        <v>269</v>
      </c>
      <c r="G35" s="122" t="s">
        <v>64</v>
      </c>
      <c r="H35" s="122" t="s">
        <v>34</v>
      </c>
      <c r="I35" s="123">
        <v>272</v>
      </c>
      <c r="J35" s="122" t="s">
        <v>64</v>
      </c>
      <c r="K35" s="122" t="s">
        <v>34</v>
      </c>
      <c r="L35" s="123">
        <v>269</v>
      </c>
      <c r="M35" s="122" t="s">
        <v>64</v>
      </c>
      <c r="N35" s="122" t="s">
        <v>34</v>
      </c>
      <c r="O35" s="123">
        <v>282</v>
      </c>
      <c r="P35" s="122" t="s">
        <v>64</v>
      </c>
      <c r="Q35" s="122" t="s">
        <v>34</v>
      </c>
      <c r="R35" s="123">
        <v>278</v>
      </c>
      <c r="S35" s="122" t="s">
        <v>64</v>
      </c>
      <c r="T35" s="122" t="s">
        <v>34</v>
      </c>
      <c r="U35" s="123">
        <v>280</v>
      </c>
      <c r="V35" s="122" t="s">
        <v>64</v>
      </c>
      <c r="W35" s="122" t="s">
        <v>34</v>
      </c>
      <c r="X35" s="123">
        <v>280</v>
      </c>
      <c r="Y35" s="122" t="s">
        <v>64</v>
      </c>
      <c r="Z35" s="122" t="s">
        <v>34</v>
      </c>
      <c r="AA35" s="123">
        <v>282</v>
      </c>
      <c r="AB35" s="122" t="s">
        <v>64</v>
      </c>
      <c r="AC35" s="122" t="s">
        <v>34</v>
      </c>
      <c r="AD35" s="123">
        <v>285</v>
      </c>
      <c r="AE35" s="122" t="s">
        <v>64</v>
      </c>
      <c r="AF35" s="122" t="s">
        <v>34</v>
      </c>
      <c r="AG35" s="123">
        <v>284</v>
      </c>
      <c r="AH35" t="s">
        <v>64</v>
      </c>
      <c r="AI35" t="s">
        <v>34</v>
      </c>
      <c r="AJ35">
        <v>283</v>
      </c>
    </row>
    <row r="36" spans="1:36" x14ac:dyDescent="0.25">
      <c r="A36" s="122" t="s">
        <v>65</v>
      </c>
      <c r="B36" s="122" t="s">
        <v>34</v>
      </c>
      <c r="C36" s="123">
        <v>48</v>
      </c>
      <c r="D36" t="s">
        <v>65</v>
      </c>
      <c r="E36" t="s">
        <v>34</v>
      </c>
      <c r="F36">
        <v>48</v>
      </c>
      <c r="G36" s="122" t="s">
        <v>65</v>
      </c>
      <c r="H36" s="122" t="s">
        <v>34</v>
      </c>
      <c r="I36" s="123">
        <v>48</v>
      </c>
      <c r="J36" s="122" t="s">
        <v>65</v>
      </c>
      <c r="K36" s="122" t="s">
        <v>34</v>
      </c>
      <c r="L36" s="123">
        <v>48</v>
      </c>
      <c r="M36" s="122" t="s">
        <v>65</v>
      </c>
      <c r="N36" s="122" t="s">
        <v>34</v>
      </c>
      <c r="O36" s="123">
        <v>48</v>
      </c>
      <c r="P36" s="122" t="s">
        <v>65</v>
      </c>
      <c r="Q36" s="122" t="s">
        <v>34</v>
      </c>
      <c r="R36" s="123">
        <v>48</v>
      </c>
      <c r="S36" s="122" t="s">
        <v>65</v>
      </c>
      <c r="T36" s="122" t="s">
        <v>34</v>
      </c>
      <c r="U36" s="123">
        <v>48</v>
      </c>
      <c r="V36" s="122" t="s">
        <v>65</v>
      </c>
      <c r="W36" s="122" t="s">
        <v>34</v>
      </c>
      <c r="X36" s="123">
        <v>48</v>
      </c>
      <c r="Y36" s="122" t="s">
        <v>65</v>
      </c>
      <c r="Z36" s="122" t="s">
        <v>34</v>
      </c>
      <c r="AA36" s="123">
        <v>48</v>
      </c>
      <c r="AB36" s="122" t="s">
        <v>65</v>
      </c>
      <c r="AC36" s="122" t="s">
        <v>34</v>
      </c>
      <c r="AD36" s="123">
        <v>55</v>
      </c>
      <c r="AE36" s="122" t="s">
        <v>65</v>
      </c>
      <c r="AF36" s="122" t="s">
        <v>34</v>
      </c>
      <c r="AG36" s="123">
        <v>54</v>
      </c>
      <c r="AH36" t="s">
        <v>65</v>
      </c>
      <c r="AI36" t="s">
        <v>34</v>
      </c>
      <c r="AJ36">
        <v>48</v>
      </c>
    </row>
    <row r="37" spans="1:36" x14ac:dyDescent="0.25">
      <c r="A37" s="122" t="s">
        <v>67</v>
      </c>
      <c r="B37" s="122" t="s">
        <v>34</v>
      </c>
      <c r="C37" s="123">
        <v>125</v>
      </c>
      <c r="D37" t="s">
        <v>67</v>
      </c>
      <c r="E37" t="s">
        <v>34</v>
      </c>
      <c r="F37">
        <v>124</v>
      </c>
      <c r="G37" s="122" t="s">
        <v>67</v>
      </c>
      <c r="H37" s="122" t="s">
        <v>34</v>
      </c>
      <c r="I37" s="123">
        <v>125</v>
      </c>
      <c r="J37" s="122" t="s">
        <v>67</v>
      </c>
      <c r="K37" s="122" t="s">
        <v>34</v>
      </c>
      <c r="L37" s="123">
        <v>125</v>
      </c>
      <c r="M37" s="122" t="s">
        <v>67</v>
      </c>
      <c r="N37" s="122" t="s">
        <v>34</v>
      </c>
      <c r="O37" s="123">
        <v>125</v>
      </c>
      <c r="P37" s="122" t="s">
        <v>66</v>
      </c>
      <c r="Q37" s="122" t="s">
        <v>34</v>
      </c>
      <c r="R37" s="123">
        <v>1</v>
      </c>
      <c r="S37" s="122" t="s">
        <v>66</v>
      </c>
      <c r="T37" s="122" t="s">
        <v>34</v>
      </c>
      <c r="U37" s="123">
        <v>1</v>
      </c>
      <c r="V37" s="122" t="s">
        <v>66</v>
      </c>
      <c r="W37" s="122" t="s">
        <v>34</v>
      </c>
      <c r="X37" s="123">
        <v>1</v>
      </c>
      <c r="Y37" s="122" t="s">
        <v>66</v>
      </c>
      <c r="Z37" s="122" t="s">
        <v>34</v>
      </c>
      <c r="AA37" s="123">
        <v>1</v>
      </c>
      <c r="AB37" s="122" t="s">
        <v>66</v>
      </c>
      <c r="AC37" s="122" t="s">
        <v>34</v>
      </c>
      <c r="AD37" s="123">
        <v>1</v>
      </c>
      <c r="AE37" s="122" t="s">
        <v>66</v>
      </c>
      <c r="AF37" s="122" t="s">
        <v>34</v>
      </c>
      <c r="AG37" s="123">
        <v>1</v>
      </c>
      <c r="AH37" t="s">
        <v>66</v>
      </c>
      <c r="AI37" t="s">
        <v>34</v>
      </c>
      <c r="AJ37">
        <v>1</v>
      </c>
    </row>
    <row r="38" spans="1:36" x14ac:dyDescent="0.25">
      <c r="A38" s="122" t="s">
        <v>68</v>
      </c>
      <c r="B38" s="122" t="s">
        <v>34</v>
      </c>
      <c r="C38" s="123">
        <v>142</v>
      </c>
      <c r="D38" t="s">
        <v>68</v>
      </c>
      <c r="E38" t="s">
        <v>34</v>
      </c>
      <c r="F38">
        <v>141</v>
      </c>
      <c r="G38" s="122" t="s">
        <v>68</v>
      </c>
      <c r="H38" s="122" t="s">
        <v>34</v>
      </c>
      <c r="I38" s="123">
        <v>141</v>
      </c>
      <c r="J38" s="122" t="s">
        <v>68</v>
      </c>
      <c r="K38" s="122" t="s">
        <v>34</v>
      </c>
      <c r="L38" s="123">
        <v>140</v>
      </c>
      <c r="M38" s="122" t="s">
        <v>68</v>
      </c>
      <c r="N38" s="122" t="s">
        <v>34</v>
      </c>
      <c r="O38" s="123">
        <v>140</v>
      </c>
      <c r="P38" s="122" t="s">
        <v>67</v>
      </c>
      <c r="Q38" s="122" t="s">
        <v>34</v>
      </c>
      <c r="R38" s="123">
        <v>125</v>
      </c>
      <c r="S38" s="122" t="s">
        <v>67</v>
      </c>
      <c r="T38" s="122" t="s">
        <v>34</v>
      </c>
      <c r="U38" s="123">
        <v>126</v>
      </c>
      <c r="V38" s="122" t="s">
        <v>67</v>
      </c>
      <c r="W38" s="122" t="s">
        <v>34</v>
      </c>
      <c r="X38" s="123">
        <v>127</v>
      </c>
      <c r="Y38" s="122" t="s">
        <v>67</v>
      </c>
      <c r="Z38" s="122" t="s">
        <v>34</v>
      </c>
      <c r="AA38" s="123">
        <v>126</v>
      </c>
      <c r="AB38" s="122" t="s">
        <v>67</v>
      </c>
      <c r="AC38" s="122" t="s">
        <v>34</v>
      </c>
      <c r="AD38" s="123">
        <v>128</v>
      </c>
      <c r="AE38" s="122" t="s">
        <v>67</v>
      </c>
      <c r="AF38" s="122" t="s">
        <v>34</v>
      </c>
      <c r="AG38" s="123">
        <v>128</v>
      </c>
      <c r="AH38" t="s">
        <v>67</v>
      </c>
      <c r="AI38" t="s">
        <v>34</v>
      </c>
      <c r="AJ38">
        <v>124</v>
      </c>
    </row>
    <row r="39" spans="1:36" x14ac:dyDescent="0.25">
      <c r="A39" s="122" t="s">
        <v>69</v>
      </c>
      <c r="B39" s="122" t="s">
        <v>34</v>
      </c>
      <c r="C39" s="123">
        <v>2560</v>
      </c>
      <c r="D39" t="s">
        <v>69</v>
      </c>
      <c r="E39" t="s">
        <v>34</v>
      </c>
      <c r="F39">
        <v>2560</v>
      </c>
      <c r="G39" s="122" t="s">
        <v>69</v>
      </c>
      <c r="H39" s="122" t="s">
        <v>34</v>
      </c>
      <c r="I39" s="123">
        <v>2559</v>
      </c>
      <c r="J39" s="122" t="s">
        <v>69</v>
      </c>
      <c r="K39" s="122" t="s">
        <v>34</v>
      </c>
      <c r="L39" s="123">
        <v>2549</v>
      </c>
      <c r="M39" s="122" t="s">
        <v>69</v>
      </c>
      <c r="N39" s="122" t="s">
        <v>34</v>
      </c>
      <c r="O39" s="123">
        <v>2549</v>
      </c>
      <c r="P39" s="122" t="s">
        <v>68</v>
      </c>
      <c r="Q39" s="122" t="s">
        <v>34</v>
      </c>
      <c r="R39" s="123">
        <v>140</v>
      </c>
      <c r="S39" s="122" t="s">
        <v>68</v>
      </c>
      <c r="T39" s="122" t="s">
        <v>34</v>
      </c>
      <c r="U39" s="123">
        <v>139</v>
      </c>
      <c r="V39" s="122" t="s">
        <v>68</v>
      </c>
      <c r="W39" s="122" t="s">
        <v>34</v>
      </c>
      <c r="X39" s="123">
        <v>141</v>
      </c>
      <c r="Y39" s="122" t="s">
        <v>68</v>
      </c>
      <c r="Z39" s="122" t="s">
        <v>34</v>
      </c>
      <c r="AA39" s="123">
        <v>143</v>
      </c>
      <c r="AB39" s="122" t="s">
        <v>68</v>
      </c>
      <c r="AC39" s="122" t="s">
        <v>34</v>
      </c>
      <c r="AD39" s="123">
        <v>148</v>
      </c>
      <c r="AE39" s="122" t="s">
        <v>68</v>
      </c>
      <c r="AF39" s="122" t="s">
        <v>34</v>
      </c>
      <c r="AG39" s="123">
        <v>150</v>
      </c>
      <c r="AH39" t="s">
        <v>68</v>
      </c>
      <c r="AI39" t="s">
        <v>34</v>
      </c>
      <c r="AJ39">
        <v>145</v>
      </c>
    </row>
    <row r="40" spans="1:36" x14ac:dyDescent="0.25">
      <c r="A40" s="122" t="s">
        <v>70</v>
      </c>
      <c r="B40" s="122" t="s">
        <v>34</v>
      </c>
      <c r="C40" s="123">
        <v>71</v>
      </c>
      <c r="D40" t="s">
        <v>70</v>
      </c>
      <c r="E40" t="s">
        <v>34</v>
      </c>
      <c r="F40">
        <v>70</v>
      </c>
      <c r="G40" s="122" t="s">
        <v>70</v>
      </c>
      <c r="H40" s="122" t="s">
        <v>34</v>
      </c>
      <c r="I40" s="123">
        <v>70</v>
      </c>
      <c r="J40" s="122" t="s">
        <v>70</v>
      </c>
      <c r="K40" s="122" t="s">
        <v>34</v>
      </c>
      <c r="L40" s="123">
        <v>70</v>
      </c>
      <c r="M40" s="122" t="s">
        <v>70</v>
      </c>
      <c r="N40" s="122" t="s">
        <v>34</v>
      </c>
      <c r="O40" s="123">
        <v>72</v>
      </c>
      <c r="P40" s="122" t="s">
        <v>69</v>
      </c>
      <c r="Q40" s="122" t="s">
        <v>34</v>
      </c>
      <c r="R40" s="123">
        <v>2551</v>
      </c>
      <c r="S40" s="122" t="s">
        <v>69</v>
      </c>
      <c r="T40" s="122" t="s">
        <v>34</v>
      </c>
      <c r="U40" s="123">
        <v>2568</v>
      </c>
      <c r="V40" s="122" t="s">
        <v>69</v>
      </c>
      <c r="W40" s="122" t="s">
        <v>34</v>
      </c>
      <c r="X40" s="123">
        <v>2578</v>
      </c>
      <c r="Y40" s="122" t="s">
        <v>69</v>
      </c>
      <c r="Z40" s="122" t="s">
        <v>34</v>
      </c>
      <c r="AA40" s="123">
        <v>2587</v>
      </c>
      <c r="AB40" s="122" t="s">
        <v>69</v>
      </c>
      <c r="AC40" s="122" t="s">
        <v>34</v>
      </c>
      <c r="AD40" s="123">
        <v>2599</v>
      </c>
      <c r="AE40" s="122" t="s">
        <v>69</v>
      </c>
      <c r="AF40" s="122" t="s">
        <v>34</v>
      </c>
      <c r="AG40" s="123">
        <v>2597</v>
      </c>
      <c r="AH40" t="s">
        <v>69</v>
      </c>
      <c r="AI40" t="s">
        <v>34</v>
      </c>
      <c r="AJ40">
        <v>2609</v>
      </c>
    </row>
    <row r="41" spans="1:36" x14ac:dyDescent="0.25">
      <c r="A41" s="122" t="s">
        <v>35</v>
      </c>
      <c r="B41" s="122" t="s">
        <v>71</v>
      </c>
      <c r="C41" s="123">
        <v>47</v>
      </c>
      <c r="D41" t="s">
        <v>35</v>
      </c>
      <c r="E41" t="s">
        <v>71</v>
      </c>
      <c r="F41">
        <v>47</v>
      </c>
      <c r="G41" s="122" t="s">
        <v>35</v>
      </c>
      <c r="H41" s="122" t="s">
        <v>71</v>
      </c>
      <c r="I41" s="123">
        <v>47</v>
      </c>
      <c r="J41" s="122" t="s">
        <v>35</v>
      </c>
      <c r="K41" s="122" t="s">
        <v>71</v>
      </c>
      <c r="L41" s="123">
        <v>47</v>
      </c>
      <c r="M41" s="122" t="s">
        <v>35</v>
      </c>
      <c r="N41" s="122" t="s">
        <v>71</v>
      </c>
      <c r="O41" s="123">
        <v>47</v>
      </c>
      <c r="P41" s="122" t="s">
        <v>70</v>
      </c>
      <c r="Q41" s="122" t="s">
        <v>34</v>
      </c>
      <c r="R41" s="123">
        <v>71</v>
      </c>
      <c r="S41" s="122" t="s">
        <v>70</v>
      </c>
      <c r="T41" s="122" t="s">
        <v>34</v>
      </c>
      <c r="U41" s="123">
        <v>73</v>
      </c>
      <c r="V41" s="122" t="s">
        <v>70</v>
      </c>
      <c r="W41" s="122" t="s">
        <v>34</v>
      </c>
      <c r="X41" s="123">
        <v>72</v>
      </c>
      <c r="Y41" s="122" t="s">
        <v>70</v>
      </c>
      <c r="Z41" s="122" t="s">
        <v>34</v>
      </c>
      <c r="AA41" s="123">
        <v>76</v>
      </c>
      <c r="AB41" s="122" t="s">
        <v>70</v>
      </c>
      <c r="AC41" s="122" t="s">
        <v>34</v>
      </c>
      <c r="AD41" s="123">
        <v>74</v>
      </c>
      <c r="AE41" s="122" t="s">
        <v>70</v>
      </c>
      <c r="AF41" s="122" t="s">
        <v>34</v>
      </c>
      <c r="AG41" s="123">
        <v>76</v>
      </c>
      <c r="AH41" t="s">
        <v>70</v>
      </c>
      <c r="AI41" t="s">
        <v>34</v>
      </c>
      <c r="AJ41">
        <v>75</v>
      </c>
    </row>
    <row r="42" spans="1:36" x14ac:dyDescent="0.25">
      <c r="A42" s="122" t="s">
        <v>36</v>
      </c>
      <c r="B42" s="122" t="s">
        <v>71</v>
      </c>
      <c r="C42" s="123">
        <v>84</v>
      </c>
      <c r="D42" t="s">
        <v>36</v>
      </c>
      <c r="E42" t="s">
        <v>71</v>
      </c>
      <c r="F42">
        <v>84</v>
      </c>
      <c r="G42" s="122" t="s">
        <v>36</v>
      </c>
      <c r="H42" s="122" t="s">
        <v>71</v>
      </c>
      <c r="I42" s="123">
        <v>85</v>
      </c>
      <c r="J42" s="122" t="s">
        <v>36</v>
      </c>
      <c r="K42" s="122" t="s">
        <v>71</v>
      </c>
      <c r="L42" s="123">
        <v>86</v>
      </c>
      <c r="M42" s="122" t="s">
        <v>36</v>
      </c>
      <c r="N42" s="122" t="s">
        <v>71</v>
      </c>
      <c r="O42" s="123">
        <v>85</v>
      </c>
      <c r="P42" s="122" t="s">
        <v>35</v>
      </c>
      <c r="Q42" s="122" t="s">
        <v>71</v>
      </c>
      <c r="R42" s="123">
        <v>47</v>
      </c>
      <c r="S42" s="122" t="s">
        <v>35</v>
      </c>
      <c r="T42" s="122" t="s">
        <v>71</v>
      </c>
      <c r="U42" s="123">
        <v>47</v>
      </c>
      <c r="V42" s="122" t="s">
        <v>35</v>
      </c>
      <c r="W42" s="122" t="s">
        <v>71</v>
      </c>
      <c r="X42" s="123">
        <v>47</v>
      </c>
      <c r="Y42" s="122" t="s">
        <v>35</v>
      </c>
      <c r="Z42" s="122" t="s">
        <v>71</v>
      </c>
      <c r="AA42" s="123">
        <v>47</v>
      </c>
      <c r="AB42" s="122" t="s">
        <v>35</v>
      </c>
      <c r="AC42" s="122" t="s">
        <v>71</v>
      </c>
      <c r="AD42" s="123">
        <v>47</v>
      </c>
      <c r="AE42" s="122" t="s">
        <v>35</v>
      </c>
      <c r="AF42" s="122" t="s">
        <v>71</v>
      </c>
      <c r="AG42" s="123">
        <v>47</v>
      </c>
      <c r="AH42" t="s">
        <v>35</v>
      </c>
      <c r="AI42" t="s">
        <v>71</v>
      </c>
      <c r="AJ42">
        <v>47</v>
      </c>
    </row>
    <row r="43" spans="1:36" x14ac:dyDescent="0.25">
      <c r="A43" s="122" t="s">
        <v>37</v>
      </c>
      <c r="B43" s="122" t="s">
        <v>71</v>
      </c>
      <c r="C43" s="123">
        <v>65</v>
      </c>
      <c r="D43" t="s">
        <v>37</v>
      </c>
      <c r="E43" t="s">
        <v>71</v>
      </c>
      <c r="F43">
        <v>65</v>
      </c>
      <c r="G43" s="122" t="s">
        <v>37</v>
      </c>
      <c r="H43" s="122" t="s">
        <v>71</v>
      </c>
      <c r="I43" s="123">
        <v>65</v>
      </c>
      <c r="J43" s="122" t="s">
        <v>37</v>
      </c>
      <c r="K43" s="122" t="s">
        <v>71</v>
      </c>
      <c r="L43" s="123">
        <v>65</v>
      </c>
      <c r="M43" s="122" t="s">
        <v>37</v>
      </c>
      <c r="N43" s="122" t="s">
        <v>71</v>
      </c>
      <c r="O43" s="123">
        <v>64</v>
      </c>
      <c r="P43" s="122" t="s">
        <v>36</v>
      </c>
      <c r="Q43" s="122" t="s">
        <v>71</v>
      </c>
      <c r="R43" s="123">
        <v>85</v>
      </c>
      <c r="S43" s="122" t="s">
        <v>36</v>
      </c>
      <c r="T43" s="122" t="s">
        <v>71</v>
      </c>
      <c r="U43" s="123">
        <v>87</v>
      </c>
      <c r="V43" s="122" t="s">
        <v>36</v>
      </c>
      <c r="W43" s="122" t="s">
        <v>71</v>
      </c>
      <c r="X43" s="123">
        <v>85</v>
      </c>
      <c r="Y43" s="122" t="s">
        <v>36</v>
      </c>
      <c r="Z43" s="122" t="s">
        <v>71</v>
      </c>
      <c r="AA43" s="123">
        <v>86</v>
      </c>
      <c r="AB43" s="122" t="s">
        <v>36</v>
      </c>
      <c r="AC43" s="122" t="s">
        <v>71</v>
      </c>
      <c r="AD43" s="123">
        <v>88</v>
      </c>
      <c r="AE43" s="122" t="s">
        <v>36</v>
      </c>
      <c r="AF43" s="122" t="s">
        <v>71</v>
      </c>
      <c r="AG43" s="123">
        <v>87</v>
      </c>
      <c r="AH43" t="s">
        <v>36</v>
      </c>
      <c r="AI43" t="s">
        <v>71</v>
      </c>
      <c r="AJ43">
        <v>94</v>
      </c>
    </row>
    <row r="44" spans="1:36" x14ac:dyDescent="0.25">
      <c r="A44" s="122" t="s">
        <v>40</v>
      </c>
      <c r="B44" s="122" t="s">
        <v>71</v>
      </c>
      <c r="C44" s="123">
        <v>17</v>
      </c>
      <c r="D44" t="s">
        <v>40</v>
      </c>
      <c r="E44" t="s">
        <v>71</v>
      </c>
      <c r="F44">
        <v>17</v>
      </c>
      <c r="G44" s="122" t="s">
        <v>40</v>
      </c>
      <c r="H44" s="122" t="s">
        <v>71</v>
      </c>
      <c r="I44" s="123">
        <v>17</v>
      </c>
      <c r="J44" s="122" t="s">
        <v>40</v>
      </c>
      <c r="K44" s="122" t="s">
        <v>71</v>
      </c>
      <c r="L44" s="123">
        <v>17</v>
      </c>
      <c r="M44" s="122" t="s">
        <v>40</v>
      </c>
      <c r="N44" s="122" t="s">
        <v>71</v>
      </c>
      <c r="O44" s="123">
        <v>17</v>
      </c>
      <c r="P44" s="122" t="s">
        <v>37</v>
      </c>
      <c r="Q44" s="122" t="s">
        <v>71</v>
      </c>
      <c r="R44" s="123">
        <v>65</v>
      </c>
      <c r="S44" s="122" t="s">
        <v>37</v>
      </c>
      <c r="T44" s="122" t="s">
        <v>71</v>
      </c>
      <c r="U44" s="123">
        <v>65</v>
      </c>
      <c r="V44" s="122" t="s">
        <v>37</v>
      </c>
      <c r="W44" s="122" t="s">
        <v>71</v>
      </c>
      <c r="X44" s="123">
        <v>64</v>
      </c>
      <c r="Y44" s="122" t="s">
        <v>37</v>
      </c>
      <c r="Z44" s="122" t="s">
        <v>71</v>
      </c>
      <c r="AA44" s="123">
        <v>64</v>
      </c>
      <c r="AB44" s="122" t="s">
        <v>37</v>
      </c>
      <c r="AC44" s="122" t="s">
        <v>71</v>
      </c>
      <c r="AD44" s="123">
        <v>64</v>
      </c>
      <c r="AE44" s="122" t="s">
        <v>37</v>
      </c>
      <c r="AF44" s="122" t="s">
        <v>71</v>
      </c>
      <c r="AG44" s="123">
        <v>64</v>
      </c>
      <c r="AH44" t="s">
        <v>37</v>
      </c>
      <c r="AI44" t="s">
        <v>71</v>
      </c>
      <c r="AJ44">
        <v>68</v>
      </c>
    </row>
    <row r="45" spans="1:36" x14ac:dyDescent="0.25">
      <c r="A45" s="122" t="s">
        <v>42</v>
      </c>
      <c r="B45" s="122" t="s">
        <v>71</v>
      </c>
      <c r="C45" s="123">
        <v>1</v>
      </c>
      <c r="D45" t="s">
        <v>42</v>
      </c>
      <c r="E45" t="s">
        <v>71</v>
      </c>
      <c r="F45">
        <v>1</v>
      </c>
      <c r="G45" s="122" t="s">
        <v>42</v>
      </c>
      <c r="H45" s="122" t="s">
        <v>71</v>
      </c>
      <c r="I45" s="123">
        <v>1</v>
      </c>
      <c r="J45" s="122" t="s">
        <v>42</v>
      </c>
      <c r="K45" s="122" t="s">
        <v>71</v>
      </c>
      <c r="L45" s="123">
        <v>1</v>
      </c>
      <c r="M45" s="122" t="s">
        <v>42</v>
      </c>
      <c r="N45" s="122" t="s">
        <v>71</v>
      </c>
      <c r="O45" s="123">
        <v>1</v>
      </c>
      <c r="P45" s="122" t="s">
        <v>40</v>
      </c>
      <c r="Q45" s="122" t="s">
        <v>71</v>
      </c>
      <c r="R45" s="123">
        <v>17</v>
      </c>
      <c r="S45" s="122" t="s">
        <v>40</v>
      </c>
      <c r="T45" s="122" t="s">
        <v>71</v>
      </c>
      <c r="U45" s="123">
        <v>17</v>
      </c>
      <c r="V45" s="122" t="s">
        <v>40</v>
      </c>
      <c r="W45" s="122" t="s">
        <v>71</v>
      </c>
      <c r="X45" s="123">
        <v>17</v>
      </c>
      <c r="Y45" s="122" t="s">
        <v>40</v>
      </c>
      <c r="Z45" s="122" t="s">
        <v>71</v>
      </c>
      <c r="AA45" s="123">
        <v>16</v>
      </c>
      <c r="AB45" s="122" t="s">
        <v>40</v>
      </c>
      <c r="AC45" s="122" t="s">
        <v>71</v>
      </c>
      <c r="AD45" s="123">
        <v>16</v>
      </c>
      <c r="AE45" s="122" t="s">
        <v>40</v>
      </c>
      <c r="AF45" s="122" t="s">
        <v>71</v>
      </c>
      <c r="AG45" s="123">
        <v>15</v>
      </c>
      <c r="AH45" t="s">
        <v>40</v>
      </c>
      <c r="AI45" t="s">
        <v>71</v>
      </c>
      <c r="AJ45">
        <v>15</v>
      </c>
    </row>
    <row r="46" spans="1:36" x14ac:dyDescent="0.25">
      <c r="A46" s="122" t="s">
        <v>43</v>
      </c>
      <c r="B46" s="122" t="s">
        <v>71</v>
      </c>
      <c r="C46" s="123">
        <v>4</v>
      </c>
      <c r="D46" t="s">
        <v>43</v>
      </c>
      <c r="E46" t="s">
        <v>71</v>
      </c>
      <c r="F46">
        <v>4</v>
      </c>
      <c r="G46" s="122" t="s">
        <v>43</v>
      </c>
      <c r="H46" s="122" t="s">
        <v>71</v>
      </c>
      <c r="I46" s="123">
        <v>4</v>
      </c>
      <c r="J46" s="122" t="s">
        <v>43</v>
      </c>
      <c r="K46" s="122" t="s">
        <v>71</v>
      </c>
      <c r="L46" s="123">
        <v>4</v>
      </c>
      <c r="M46" s="122" t="s">
        <v>43</v>
      </c>
      <c r="N46" s="122" t="s">
        <v>71</v>
      </c>
      <c r="O46" s="123">
        <v>4</v>
      </c>
      <c r="P46" s="122" t="s">
        <v>42</v>
      </c>
      <c r="Q46" s="122" t="s">
        <v>71</v>
      </c>
      <c r="R46" s="123">
        <v>1</v>
      </c>
      <c r="S46" s="122" t="s">
        <v>42</v>
      </c>
      <c r="T46" s="122" t="s">
        <v>71</v>
      </c>
      <c r="U46" s="123">
        <v>1</v>
      </c>
      <c r="V46" s="122" t="s">
        <v>42</v>
      </c>
      <c r="W46" s="122" t="s">
        <v>71</v>
      </c>
      <c r="X46" s="123">
        <v>1</v>
      </c>
      <c r="Y46" s="122" t="s">
        <v>42</v>
      </c>
      <c r="Z46" s="122" t="s">
        <v>71</v>
      </c>
      <c r="AA46" s="123">
        <v>1</v>
      </c>
      <c r="AB46" s="122" t="s">
        <v>42</v>
      </c>
      <c r="AC46" s="122" t="s">
        <v>71</v>
      </c>
      <c r="AD46" s="123">
        <v>1</v>
      </c>
      <c r="AE46" s="122" t="s">
        <v>42</v>
      </c>
      <c r="AF46" s="122" t="s">
        <v>71</v>
      </c>
      <c r="AG46" s="123">
        <v>1</v>
      </c>
      <c r="AH46" t="s">
        <v>42</v>
      </c>
      <c r="AI46" t="s">
        <v>71</v>
      </c>
      <c r="AJ46">
        <v>1</v>
      </c>
    </row>
    <row r="47" spans="1:36" x14ac:dyDescent="0.25">
      <c r="A47" s="122" t="s">
        <v>44</v>
      </c>
      <c r="B47" s="122" t="s">
        <v>71</v>
      </c>
      <c r="C47" s="123">
        <v>26</v>
      </c>
      <c r="D47" t="s">
        <v>44</v>
      </c>
      <c r="E47" t="s">
        <v>71</v>
      </c>
      <c r="F47">
        <v>26</v>
      </c>
      <c r="G47" s="122" t="s">
        <v>44</v>
      </c>
      <c r="H47" s="122" t="s">
        <v>71</v>
      </c>
      <c r="I47" s="123">
        <v>26</v>
      </c>
      <c r="J47" s="122" t="s">
        <v>44</v>
      </c>
      <c r="K47" s="122" t="s">
        <v>71</v>
      </c>
      <c r="L47" s="123">
        <v>27</v>
      </c>
      <c r="M47" s="122" t="s">
        <v>44</v>
      </c>
      <c r="N47" s="122" t="s">
        <v>71</v>
      </c>
      <c r="O47" s="123">
        <v>27</v>
      </c>
      <c r="P47" s="122" t="s">
        <v>43</v>
      </c>
      <c r="Q47" s="122" t="s">
        <v>71</v>
      </c>
      <c r="R47" s="123">
        <v>4</v>
      </c>
      <c r="S47" s="122" t="s">
        <v>43</v>
      </c>
      <c r="T47" s="122" t="s">
        <v>71</v>
      </c>
      <c r="U47" s="123">
        <v>4</v>
      </c>
      <c r="V47" s="122" t="s">
        <v>43</v>
      </c>
      <c r="W47" s="122" t="s">
        <v>71</v>
      </c>
      <c r="X47" s="123">
        <v>4</v>
      </c>
      <c r="Y47" s="122" t="s">
        <v>43</v>
      </c>
      <c r="Z47" s="122" t="s">
        <v>71</v>
      </c>
      <c r="AA47" s="123">
        <v>4</v>
      </c>
      <c r="AB47" s="122" t="s">
        <v>43</v>
      </c>
      <c r="AC47" s="122" t="s">
        <v>71</v>
      </c>
      <c r="AD47" s="123">
        <v>4</v>
      </c>
      <c r="AE47" s="122" t="s">
        <v>43</v>
      </c>
      <c r="AF47" s="122" t="s">
        <v>71</v>
      </c>
      <c r="AG47" s="123">
        <v>4</v>
      </c>
      <c r="AH47" t="s">
        <v>43</v>
      </c>
      <c r="AI47" t="s">
        <v>71</v>
      </c>
      <c r="AJ47">
        <v>4</v>
      </c>
    </row>
    <row r="48" spans="1:36" x14ac:dyDescent="0.25">
      <c r="A48" s="122" t="s">
        <v>45</v>
      </c>
      <c r="B48" s="122" t="s">
        <v>71</v>
      </c>
      <c r="C48" s="123">
        <v>12</v>
      </c>
      <c r="D48" t="s">
        <v>45</v>
      </c>
      <c r="E48" t="s">
        <v>71</v>
      </c>
      <c r="F48">
        <v>12</v>
      </c>
      <c r="G48" s="122" t="s">
        <v>45</v>
      </c>
      <c r="H48" s="122" t="s">
        <v>71</v>
      </c>
      <c r="I48" s="123">
        <v>12</v>
      </c>
      <c r="J48" s="122" t="s">
        <v>45</v>
      </c>
      <c r="K48" s="122" t="s">
        <v>71</v>
      </c>
      <c r="L48" s="123">
        <v>12</v>
      </c>
      <c r="M48" s="122" t="s">
        <v>45</v>
      </c>
      <c r="N48" s="122" t="s">
        <v>71</v>
      </c>
      <c r="O48" s="123">
        <v>12</v>
      </c>
      <c r="P48" s="122" t="s">
        <v>44</v>
      </c>
      <c r="Q48" s="122" t="s">
        <v>71</v>
      </c>
      <c r="R48" s="123">
        <v>26</v>
      </c>
      <c r="S48" s="122" t="s">
        <v>44</v>
      </c>
      <c r="T48" s="122" t="s">
        <v>71</v>
      </c>
      <c r="U48" s="123">
        <v>26</v>
      </c>
      <c r="V48" s="122" t="s">
        <v>44</v>
      </c>
      <c r="W48" s="122" t="s">
        <v>71</v>
      </c>
      <c r="X48" s="123">
        <v>26</v>
      </c>
      <c r="Y48" s="122" t="s">
        <v>44</v>
      </c>
      <c r="Z48" s="122" t="s">
        <v>71</v>
      </c>
      <c r="AA48" s="123">
        <v>26</v>
      </c>
      <c r="AB48" s="122" t="s">
        <v>44</v>
      </c>
      <c r="AC48" s="122" t="s">
        <v>71</v>
      </c>
      <c r="AD48" s="123">
        <v>26</v>
      </c>
      <c r="AE48" s="122" t="s">
        <v>44</v>
      </c>
      <c r="AF48" s="122" t="s">
        <v>71</v>
      </c>
      <c r="AG48" s="123">
        <v>26</v>
      </c>
      <c r="AH48" t="s">
        <v>44</v>
      </c>
      <c r="AI48" t="s">
        <v>71</v>
      </c>
      <c r="AJ48">
        <v>28</v>
      </c>
    </row>
    <row r="49" spans="1:36" x14ac:dyDescent="0.25">
      <c r="A49" s="122" t="s">
        <v>46</v>
      </c>
      <c r="B49" s="122" t="s">
        <v>71</v>
      </c>
      <c r="C49" s="123">
        <v>1</v>
      </c>
      <c r="D49" t="s">
        <v>46</v>
      </c>
      <c r="E49" t="s">
        <v>71</v>
      </c>
      <c r="F49">
        <v>1</v>
      </c>
      <c r="G49" s="122" t="s">
        <v>46</v>
      </c>
      <c r="H49" s="122" t="s">
        <v>71</v>
      </c>
      <c r="I49" s="123">
        <v>2</v>
      </c>
      <c r="J49" s="122" t="s">
        <v>46</v>
      </c>
      <c r="K49" s="122" t="s">
        <v>71</v>
      </c>
      <c r="L49" s="123">
        <v>1</v>
      </c>
      <c r="M49" s="122" t="s">
        <v>46</v>
      </c>
      <c r="N49" s="122" t="s">
        <v>71</v>
      </c>
      <c r="O49" s="123">
        <v>1</v>
      </c>
      <c r="P49" s="122" t="s">
        <v>45</v>
      </c>
      <c r="Q49" s="122" t="s">
        <v>71</v>
      </c>
      <c r="R49" s="123">
        <v>12</v>
      </c>
      <c r="S49" s="122" t="s">
        <v>45</v>
      </c>
      <c r="T49" s="122" t="s">
        <v>71</v>
      </c>
      <c r="U49" s="123">
        <v>12</v>
      </c>
      <c r="V49" s="122" t="s">
        <v>45</v>
      </c>
      <c r="W49" s="122" t="s">
        <v>71</v>
      </c>
      <c r="X49" s="123">
        <v>12</v>
      </c>
      <c r="Y49" s="122" t="s">
        <v>45</v>
      </c>
      <c r="Z49" s="122" t="s">
        <v>71</v>
      </c>
      <c r="AA49" s="123">
        <v>12</v>
      </c>
      <c r="AB49" s="122" t="s">
        <v>45</v>
      </c>
      <c r="AC49" s="122" t="s">
        <v>71</v>
      </c>
      <c r="AD49" s="123">
        <v>12</v>
      </c>
      <c r="AE49" s="122" t="s">
        <v>45</v>
      </c>
      <c r="AF49" s="122" t="s">
        <v>71</v>
      </c>
      <c r="AG49" s="123">
        <v>12</v>
      </c>
      <c r="AH49" t="s">
        <v>45</v>
      </c>
      <c r="AI49" t="s">
        <v>71</v>
      </c>
      <c r="AJ49">
        <v>12</v>
      </c>
    </row>
    <row r="50" spans="1:36" x14ac:dyDescent="0.25">
      <c r="A50" s="122" t="s">
        <v>47</v>
      </c>
      <c r="B50" s="122" t="s">
        <v>71</v>
      </c>
      <c r="C50" s="123">
        <v>4</v>
      </c>
      <c r="D50" t="s">
        <v>47</v>
      </c>
      <c r="E50" t="s">
        <v>71</v>
      </c>
      <c r="F50">
        <v>4</v>
      </c>
      <c r="G50" s="122" t="s">
        <v>47</v>
      </c>
      <c r="H50" s="122" t="s">
        <v>71</v>
      </c>
      <c r="I50" s="123">
        <v>4</v>
      </c>
      <c r="J50" s="122" t="s">
        <v>47</v>
      </c>
      <c r="K50" s="122" t="s">
        <v>71</v>
      </c>
      <c r="L50" s="123">
        <v>4</v>
      </c>
      <c r="M50" s="122" t="s">
        <v>47</v>
      </c>
      <c r="N50" s="122" t="s">
        <v>71</v>
      </c>
      <c r="O50" s="123">
        <v>4</v>
      </c>
      <c r="P50" s="122" t="s">
        <v>46</v>
      </c>
      <c r="Q50" s="122" t="s">
        <v>71</v>
      </c>
      <c r="R50" s="123">
        <v>1</v>
      </c>
      <c r="S50" s="122" t="s">
        <v>46</v>
      </c>
      <c r="T50" s="122" t="s">
        <v>71</v>
      </c>
      <c r="U50" s="123">
        <v>1</v>
      </c>
      <c r="V50" s="122" t="s">
        <v>46</v>
      </c>
      <c r="W50" s="122" t="s">
        <v>71</v>
      </c>
      <c r="X50" s="123">
        <v>1</v>
      </c>
      <c r="Y50" s="122" t="s">
        <v>46</v>
      </c>
      <c r="Z50" s="122" t="s">
        <v>71</v>
      </c>
      <c r="AA50" s="123">
        <v>1</v>
      </c>
      <c r="AB50" s="122" t="s">
        <v>46</v>
      </c>
      <c r="AC50" s="122" t="s">
        <v>71</v>
      </c>
      <c r="AD50" s="123">
        <v>1</v>
      </c>
      <c r="AE50" s="122" t="s">
        <v>46</v>
      </c>
      <c r="AF50" s="122" t="s">
        <v>71</v>
      </c>
      <c r="AG50" s="123">
        <v>1</v>
      </c>
      <c r="AH50" t="s">
        <v>46</v>
      </c>
      <c r="AI50" t="s">
        <v>71</v>
      </c>
      <c r="AJ50">
        <v>1</v>
      </c>
    </row>
    <row r="51" spans="1:36" x14ac:dyDescent="0.25">
      <c r="A51" s="122" t="s">
        <v>48</v>
      </c>
      <c r="B51" s="122" t="s">
        <v>71</v>
      </c>
      <c r="C51" s="123">
        <v>18</v>
      </c>
      <c r="D51" t="s">
        <v>48</v>
      </c>
      <c r="E51" t="s">
        <v>71</v>
      </c>
      <c r="F51">
        <v>18</v>
      </c>
      <c r="G51" s="122" t="s">
        <v>48</v>
      </c>
      <c r="H51" s="122" t="s">
        <v>71</v>
      </c>
      <c r="I51" s="123">
        <v>18</v>
      </c>
      <c r="J51" s="122" t="s">
        <v>48</v>
      </c>
      <c r="K51" s="122" t="s">
        <v>71</v>
      </c>
      <c r="L51" s="123">
        <v>18</v>
      </c>
      <c r="M51" s="122" t="s">
        <v>48</v>
      </c>
      <c r="N51" s="122" t="s">
        <v>71</v>
      </c>
      <c r="O51" s="123">
        <v>18</v>
      </c>
      <c r="P51" s="122" t="s">
        <v>47</v>
      </c>
      <c r="Q51" s="122" t="s">
        <v>71</v>
      </c>
      <c r="R51" s="123">
        <v>4</v>
      </c>
      <c r="S51" s="122" t="s">
        <v>47</v>
      </c>
      <c r="T51" s="122" t="s">
        <v>71</v>
      </c>
      <c r="U51" s="123">
        <v>4</v>
      </c>
      <c r="V51" s="122" t="s">
        <v>47</v>
      </c>
      <c r="W51" s="122" t="s">
        <v>71</v>
      </c>
      <c r="X51" s="123">
        <v>4</v>
      </c>
      <c r="Y51" s="122" t="s">
        <v>47</v>
      </c>
      <c r="Z51" s="122" t="s">
        <v>71</v>
      </c>
      <c r="AA51" s="123">
        <v>4</v>
      </c>
      <c r="AB51" s="122" t="s">
        <v>47</v>
      </c>
      <c r="AC51" s="122" t="s">
        <v>71</v>
      </c>
      <c r="AD51" s="123">
        <v>4</v>
      </c>
      <c r="AE51" s="122" t="s">
        <v>47</v>
      </c>
      <c r="AF51" s="122" t="s">
        <v>71</v>
      </c>
      <c r="AG51" s="123">
        <v>4</v>
      </c>
      <c r="AH51" t="s">
        <v>47</v>
      </c>
      <c r="AI51" t="s">
        <v>71</v>
      </c>
      <c r="AJ51">
        <v>4</v>
      </c>
    </row>
    <row r="52" spans="1:36" x14ac:dyDescent="0.25">
      <c r="A52" s="122" t="s">
        <v>49</v>
      </c>
      <c r="B52" s="122" t="s">
        <v>71</v>
      </c>
      <c r="C52" s="123">
        <v>11</v>
      </c>
      <c r="D52" t="s">
        <v>49</v>
      </c>
      <c r="E52" t="s">
        <v>71</v>
      </c>
      <c r="F52">
        <v>11</v>
      </c>
      <c r="G52" s="122" t="s">
        <v>49</v>
      </c>
      <c r="H52" s="122" t="s">
        <v>71</v>
      </c>
      <c r="I52" s="123">
        <v>11</v>
      </c>
      <c r="J52" s="122" t="s">
        <v>49</v>
      </c>
      <c r="K52" s="122" t="s">
        <v>71</v>
      </c>
      <c r="L52" s="123">
        <v>11</v>
      </c>
      <c r="M52" s="122" t="s">
        <v>49</v>
      </c>
      <c r="N52" s="122" t="s">
        <v>71</v>
      </c>
      <c r="O52" s="123">
        <v>11</v>
      </c>
      <c r="P52" s="122" t="s">
        <v>48</v>
      </c>
      <c r="Q52" s="122" t="s">
        <v>71</v>
      </c>
      <c r="R52" s="123">
        <v>18</v>
      </c>
      <c r="S52" s="122" t="s">
        <v>48</v>
      </c>
      <c r="T52" s="122" t="s">
        <v>71</v>
      </c>
      <c r="U52" s="123">
        <v>18</v>
      </c>
      <c r="V52" s="122" t="s">
        <v>48</v>
      </c>
      <c r="W52" s="122" t="s">
        <v>71</v>
      </c>
      <c r="X52" s="123">
        <v>18</v>
      </c>
      <c r="Y52" s="122" t="s">
        <v>48</v>
      </c>
      <c r="Z52" s="122" t="s">
        <v>71</v>
      </c>
      <c r="AA52" s="123">
        <v>18</v>
      </c>
      <c r="AB52" s="122" t="s">
        <v>48</v>
      </c>
      <c r="AC52" s="122" t="s">
        <v>71</v>
      </c>
      <c r="AD52" s="123">
        <v>18</v>
      </c>
      <c r="AE52" s="122" t="s">
        <v>48</v>
      </c>
      <c r="AF52" s="122" t="s">
        <v>71</v>
      </c>
      <c r="AG52" s="123">
        <v>18</v>
      </c>
      <c r="AH52" t="s">
        <v>48</v>
      </c>
      <c r="AI52" t="s">
        <v>71</v>
      </c>
      <c r="AJ52">
        <v>19</v>
      </c>
    </row>
    <row r="53" spans="1:36" x14ac:dyDescent="0.25">
      <c r="A53" s="122" t="s">
        <v>50</v>
      </c>
      <c r="B53" s="122" t="s">
        <v>71</v>
      </c>
      <c r="C53" s="123">
        <v>3</v>
      </c>
      <c r="D53" t="s">
        <v>50</v>
      </c>
      <c r="E53" t="s">
        <v>71</v>
      </c>
      <c r="F53">
        <v>3</v>
      </c>
      <c r="G53" s="122" t="s">
        <v>50</v>
      </c>
      <c r="H53" s="122" t="s">
        <v>71</v>
      </c>
      <c r="I53" s="123">
        <v>3</v>
      </c>
      <c r="J53" s="122" t="s">
        <v>50</v>
      </c>
      <c r="K53" s="122" t="s">
        <v>71</v>
      </c>
      <c r="L53" s="123">
        <v>3</v>
      </c>
      <c r="M53" s="122" t="s">
        <v>50</v>
      </c>
      <c r="N53" s="122" t="s">
        <v>71</v>
      </c>
      <c r="O53" s="123">
        <v>3</v>
      </c>
      <c r="P53" s="122" t="s">
        <v>49</v>
      </c>
      <c r="Q53" s="122" t="s">
        <v>71</v>
      </c>
      <c r="R53" s="123">
        <v>11</v>
      </c>
      <c r="S53" s="122" t="s">
        <v>49</v>
      </c>
      <c r="T53" s="122" t="s">
        <v>71</v>
      </c>
      <c r="U53" s="123">
        <v>11</v>
      </c>
      <c r="V53" s="122" t="s">
        <v>49</v>
      </c>
      <c r="W53" s="122" t="s">
        <v>71</v>
      </c>
      <c r="X53" s="123">
        <v>11</v>
      </c>
      <c r="Y53" s="122" t="s">
        <v>49</v>
      </c>
      <c r="Z53" s="122" t="s">
        <v>71</v>
      </c>
      <c r="AA53" s="123">
        <v>11</v>
      </c>
      <c r="AB53" s="122" t="s">
        <v>49</v>
      </c>
      <c r="AC53" s="122" t="s">
        <v>71</v>
      </c>
      <c r="AD53" s="123">
        <v>11</v>
      </c>
      <c r="AE53" s="122" t="s">
        <v>49</v>
      </c>
      <c r="AF53" s="122" t="s">
        <v>71</v>
      </c>
      <c r="AG53" s="123">
        <v>11</v>
      </c>
      <c r="AH53" t="s">
        <v>49</v>
      </c>
      <c r="AI53" t="s">
        <v>71</v>
      </c>
      <c r="AJ53">
        <v>11</v>
      </c>
    </row>
    <row r="54" spans="1:36" x14ac:dyDescent="0.25">
      <c r="A54" s="122" t="s">
        <v>51</v>
      </c>
      <c r="B54" s="122" t="s">
        <v>71</v>
      </c>
      <c r="C54" s="123">
        <v>1</v>
      </c>
      <c r="D54" t="s">
        <v>51</v>
      </c>
      <c r="E54" t="s">
        <v>71</v>
      </c>
      <c r="F54">
        <v>1</v>
      </c>
      <c r="G54" s="122" t="s">
        <v>51</v>
      </c>
      <c r="H54" s="122" t="s">
        <v>71</v>
      </c>
      <c r="I54" s="123">
        <v>1</v>
      </c>
      <c r="J54" s="122" t="s">
        <v>51</v>
      </c>
      <c r="K54" s="122" t="s">
        <v>71</v>
      </c>
      <c r="L54" s="123">
        <v>1</v>
      </c>
      <c r="M54" s="122" t="s">
        <v>51</v>
      </c>
      <c r="N54" s="122" t="s">
        <v>71</v>
      </c>
      <c r="O54" s="123">
        <v>1</v>
      </c>
      <c r="P54" s="122" t="s">
        <v>50</v>
      </c>
      <c r="Q54" s="122" t="s">
        <v>71</v>
      </c>
      <c r="R54" s="123">
        <v>3</v>
      </c>
      <c r="S54" s="122" t="s">
        <v>50</v>
      </c>
      <c r="T54" s="122" t="s">
        <v>71</v>
      </c>
      <c r="U54" s="123">
        <v>3</v>
      </c>
      <c r="V54" s="122" t="s">
        <v>50</v>
      </c>
      <c r="W54" s="122" t="s">
        <v>71</v>
      </c>
      <c r="X54" s="123">
        <v>3</v>
      </c>
      <c r="Y54" s="122" t="s">
        <v>50</v>
      </c>
      <c r="Z54" s="122" t="s">
        <v>71</v>
      </c>
      <c r="AA54" s="123">
        <v>3</v>
      </c>
      <c r="AB54" s="122" t="s">
        <v>50</v>
      </c>
      <c r="AC54" s="122" t="s">
        <v>71</v>
      </c>
      <c r="AD54" s="123">
        <v>3</v>
      </c>
      <c r="AE54" s="122" t="s">
        <v>50</v>
      </c>
      <c r="AF54" s="122" t="s">
        <v>71</v>
      </c>
      <c r="AG54" s="123">
        <v>3</v>
      </c>
      <c r="AH54" t="s">
        <v>50</v>
      </c>
      <c r="AI54" t="s">
        <v>71</v>
      </c>
      <c r="AJ54">
        <v>3</v>
      </c>
    </row>
    <row r="55" spans="1:36" x14ac:dyDescent="0.25">
      <c r="A55" s="122" t="s">
        <v>52</v>
      </c>
      <c r="B55" s="122" t="s">
        <v>71</v>
      </c>
      <c r="C55" s="123">
        <v>28</v>
      </c>
      <c r="D55" t="s">
        <v>52</v>
      </c>
      <c r="E55" t="s">
        <v>71</v>
      </c>
      <c r="F55">
        <v>28</v>
      </c>
      <c r="G55" s="122" t="s">
        <v>52</v>
      </c>
      <c r="H55" s="122" t="s">
        <v>71</v>
      </c>
      <c r="I55" s="123">
        <v>28</v>
      </c>
      <c r="J55" s="122" t="s">
        <v>52</v>
      </c>
      <c r="K55" s="122" t="s">
        <v>71</v>
      </c>
      <c r="L55" s="123">
        <v>28</v>
      </c>
      <c r="M55" s="122" t="s">
        <v>52</v>
      </c>
      <c r="N55" s="122" t="s">
        <v>71</v>
      </c>
      <c r="O55" s="123">
        <v>28</v>
      </c>
      <c r="P55" s="122" t="s">
        <v>51</v>
      </c>
      <c r="Q55" s="122" t="s">
        <v>71</v>
      </c>
      <c r="R55" s="123">
        <v>1</v>
      </c>
      <c r="S55" s="122" t="s">
        <v>51</v>
      </c>
      <c r="T55" s="122" t="s">
        <v>71</v>
      </c>
      <c r="U55" s="123">
        <v>1</v>
      </c>
      <c r="V55" s="122" t="s">
        <v>51</v>
      </c>
      <c r="W55" s="122" t="s">
        <v>71</v>
      </c>
      <c r="X55" s="123">
        <v>1</v>
      </c>
      <c r="Y55" s="122" t="s">
        <v>51</v>
      </c>
      <c r="Z55" s="122" t="s">
        <v>71</v>
      </c>
      <c r="AA55" s="123">
        <v>1</v>
      </c>
      <c r="AB55" s="122" t="s">
        <v>51</v>
      </c>
      <c r="AC55" s="122" t="s">
        <v>71</v>
      </c>
      <c r="AD55" s="123">
        <v>1</v>
      </c>
      <c r="AE55" s="122" t="s">
        <v>51</v>
      </c>
      <c r="AF55" s="122" t="s">
        <v>71</v>
      </c>
      <c r="AG55" s="123">
        <v>1</v>
      </c>
      <c r="AH55" t="s">
        <v>51</v>
      </c>
      <c r="AI55" t="s">
        <v>71</v>
      </c>
      <c r="AJ55">
        <v>1</v>
      </c>
    </row>
    <row r="56" spans="1:36" x14ac:dyDescent="0.25">
      <c r="A56" s="122" t="s">
        <v>53</v>
      </c>
      <c r="B56" s="122" t="s">
        <v>71</v>
      </c>
      <c r="C56" s="123">
        <v>54</v>
      </c>
      <c r="D56" t="s">
        <v>53</v>
      </c>
      <c r="E56" t="s">
        <v>71</v>
      </c>
      <c r="F56">
        <v>57</v>
      </c>
      <c r="G56" s="122" t="s">
        <v>53</v>
      </c>
      <c r="H56" s="122" t="s">
        <v>71</v>
      </c>
      <c r="I56" s="123">
        <v>54</v>
      </c>
      <c r="J56" s="122" t="s">
        <v>53</v>
      </c>
      <c r="K56" s="122" t="s">
        <v>71</v>
      </c>
      <c r="L56" s="123">
        <v>54</v>
      </c>
      <c r="M56" s="122" t="s">
        <v>53</v>
      </c>
      <c r="N56" s="122" t="s">
        <v>71</v>
      </c>
      <c r="O56" s="123">
        <v>54</v>
      </c>
      <c r="P56" s="122" t="s">
        <v>52</v>
      </c>
      <c r="Q56" s="122" t="s">
        <v>71</v>
      </c>
      <c r="R56" s="123">
        <v>29</v>
      </c>
      <c r="S56" s="122" t="s">
        <v>52</v>
      </c>
      <c r="T56" s="122" t="s">
        <v>71</v>
      </c>
      <c r="U56" s="123">
        <v>28</v>
      </c>
      <c r="V56" s="122" t="s">
        <v>52</v>
      </c>
      <c r="W56" s="122" t="s">
        <v>71</v>
      </c>
      <c r="X56" s="123">
        <v>28</v>
      </c>
      <c r="Y56" s="122" t="s">
        <v>52</v>
      </c>
      <c r="Z56" s="122" t="s">
        <v>71</v>
      </c>
      <c r="AA56" s="123">
        <v>28</v>
      </c>
      <c r="AB56" s="122" t="s">
        <v>52</v>
      </c>
      <c r="AC56" s="122" t="s">
        <v>71</v>
      </c>
      <c r="AD56" s="123">
        <v>28</v>
      </c>
      <c r="AE56" s="122" t="s">
        <v>52</v>
      </c>
      <c r="AF56" s="122" t="s">
        <v>71</v>
      </c>
      <c r="AG56" s="123">
        <v>28</v>
      </c>
      <c r="AH56" t="s">
        <v>52</v>
      </c>
      <c r="AI56" t="s">
        <v>71</v>
      </c>
      <c r="AJ56">
        <v>32</v>
      </c>
    </row>
    <row r="57" spans="1:36" x14ac:dyDescent="0.25">
      <c r="A57" s="122" t="s">
        <v>54</v>
      </c>
      <c r="B57" s="122" t="s">
        <v>71</v>
      </c>
      <c r="C57" s="123">
        <v>1</v>
      </c>
      <c r="D57" t="s">
        <v>54</v>
      </c>
      <c r="E57" t="s">
        <v>71</v>
      </c>
      <c r="F57">
        <v>2</v>
      </c>
      <c r="G57" s="122" t="s">
        <v>54</v>
      </c>
      <c r="H57" s="122" t="s">
        <v>71</v>
      </c>
      <c r="I57" s="123">
        <v>2</v>
      </c>
      <c r="J57" s="122" t="s">
        <v>54</v>
      </c>
      <c r="K57" s="122" t="s">
        <v>71</v>
      </c>
      <c r="L57" s="123">
        <v>2</v>
      </c>
      <c r="M57" s="122" t="s">
        <v>54</v>
      </c>
      <c r="N57" s="122" t="s">
        <v>71</v>
      </c>
      <c r="O57" s="123">
        <v>2</v>
      </c>
      <c r="P57" s="122" t="s">
        <v>53</v>
      </c>
      <c r="Q57" s="122" t="s">
        <v>71</v>
      </c>
      <c r="R57" s="123">
        <v>54</v>
      </c>
      <c r="S57" s="122" t="s">
        <v>53</v>
      </c>
      <c r="T57" s="122" t="s">
        <v>71</v>
      </c>
      <c r="U57" s="123">
        <v>54</v>
      </c>
      <c r="V57" s="122" t="s">
        <v>53</v>
      </c>
      <c r="W57" s="122" t="s">
        <v>71</v>
      </c>
      <c r="X57" s="123">
        <v>54</v>
      </c>
      <c r="Y57" s="122" t="s">
        <v>53</v>
      </c>
      <c r="Z57" s="122" t="s">
        <v>71</v>
      </c>
      <c r="AA57" s="123">
        <v>59</v>
      </c>
      <c r="AB57" s="122" t="s">
        <v>53</v>
      </c>
      <c r="AC57" s="122" t="s">
        <v>71</v>
      </c>
      <c r="AD57" s="123">
        <v>55</v>
      </c>
      <c r="AE57" s="122" t="s">
        <v>53</v>
      </c>
      <c r="AF57" s="122" t="s">
        <v>71</v>
      </c>
      <c r="AG57" s="123">
        <v>54</v>
      </c>
      <c r="AH57" t="s">
        <v>53</v>
      </c>
      <c r="AI57" t="s">
        <v>71</v>
      </c>
      <c r="AJ57">
        <v>56</v>
      </c>
    </row>
    <row r="58" spans="1:36" x14ac:dyDescent="0.25">
      <c r="A58" s="122" t="s">
        <v>55</v>
      </c>
      <c r="B58" s="122" t="s">
        <v>71</v>
      </c>
      <c r="C58" s="123">
        <v>26</v>
      </c>
      <c r="D58" t="s">
        <v>55</v>
      </c>
      <c r="E58" t="s">
        <v>71</v>
      </c>
      <c r="F58">
        <v>26</v>
      </c>
      <c r="G58" s="122" t="s">
        <v>55</v>
      </c>
      <c r="H58" s="122" t="s">
        <v>71</v>
      </c>
      <c r="I58" s="123">
        <v>26</v>
      </c>
      <c r="J58" s="122" t="s">
        <v>55</v>
      </c>
      <c r="K58" s="122" t="s">
        <v>71</v>
      </c>
      <c r="L58" s="123">
        <v>26</v>
      </c>
      <c r="M58" s="122" t="s">
        <v>55</v>
      </c>
      <c r="N58" s="122" t="s">
        <v>71</v>
      </c>
      <c r="O58" s="123">
        <v>26</v>
      </c>
      <c r="P58" s="122" t="s">
        <v>54</v>
      </c>
      <c r="Q58" s="122" t="s">
        <v>71</v>
      </c>
      <c r="R58" s="123">
        <v>2</v>
      </c>
      <c r="S58" s="122" t="s">
        <v>54</v>
      </c>
      <c r="T58" s="122" t="s">
        <v>71</v>
      </c>
      <c r="U58" s="123">
        <v>2</v>
      </c>
      <c r="V58" s="122" t="s">
        <v>54</v>
      </c>
      <c r="W58" s="122" t="s">
        <v>71</v>
      </c>
      <c r="X58" s="123">
        <v>2</v>
      </c>
      <c r="Y58" s="122" t="s">
        <v>54</v>
      </c>
      <c r="Z58" s="122" t="s">
        <v>71</v>
      </c>
      <c r="AA58" s="123">
        <v>2</v>
      </c>
      <c r="AB58" s="122" t="s">
        <v>54</v>
      </c>
      <c r="AC58" s="122" t="s">
        <v>71</v>
      </c>
      <c r="AD58" s="123">
        <v>2</v>
      </c>
      <c r="AE58" s="122" t="s">
        <v>54</v>
      </c>
      <c r="AF58" s="122" t="s">
        <v>71</v>
      </c>
      <c r="AG58" s="123">
        <v>2</v>
      </c>
      <c r="AH58" t="s">
        <v>54</v>
      </c>
      <c r="AI58" t="s">
        <v>71</v>
      </c>
      <c r="AJ58">
        <v>2</v>
      </c>
    </row>
    <row r="59" spans="1:36" x14ac:dyDescent="0.25">
      <c r="A59" s="122" t="s">
        <v>56</v>
      </c>
      <c r="B59" s="122" t="s">
        <v>71</v>
      </c>
      <c r="C59" s="123">
        <v>33</v>
      </c>
      <c r="D59" t="s">
        <v>56</v>
      </c>
      <c r="E59" t="s">
        <v>71</v>
      </c>
      <c r="F59">
        <v>33</v>
      </c>
      <c r="G59" s="122" t="s">
        <v>56</v>
      </c>
      <c r="H59" s="122" t="s">
        <v>71</v>
      </c>
      <c r="I59" s="123">
        <v>32</v>
      </c>
      <c r="J59" s="122" t="s">
        <v>56</v>
      </c>
      <c r="K59" s="122" t="s">
        <v>71</v>
      </c>
      <c r="L59" s="123">
        <v>33</v>
      </c>
      <c r="M59" s="122" t="s">
        <v>56</v>
      </c>
      <c r="N59" s="122" t="s">
        <v>71</v>
      </c>
      <c r="O59" s="123">
        <v>32</v>
      </c>
      <c r="P59" s="122" t="s">
        <v>55</v>
      </c>
      <c r="Q59" s="122" t="s">
        <v>71</v>
      </c>
      <c r="R59" s="123">
        <v>26</v>
      </c>
      <c r="S59" s="122" t="s">
        <v>55</v>
      </c>
      <c r="T59" s="122" t="s">
        <v>71</v>
      </c>
      <c r="U59" s="123">
        <v>26</v>
      </c>
      <c r="V59" s="122" t="s">
        <v>55</v>
      </c>
      <c r="W59" s="122" t="s">
        <v>71</v>
      </c>
      <c r="X59" s="123">
        <v>26</v>
      </c>
      <c r="Y59" s="122" t="s">
        <v>55</v>
      </c>
      <c r="Z59" s="122" t="s">
        <v>71</v>
      </c>
      <c r="AA59" s="123">
        <v>26</v>
      </c>
      <c r="AB59" s="122" t="s">
        <v>55</v>
      </c>
      <c r="AC59" s="122" t="s">
        <v>71</v>
      </c>
      <c r="AD59" s="123">
        <v>26</v>
      </c>
      <c r="AE59" s="122" t="s">
        <v>55</v>
      </c>
      <c r="AF59" s="122" t="s">
        <v>71</v>
      </c>
      <c r="AG59" s="123">
        <v>26</v>
      </c>
      <c r="AH59" t="s">
        <v>55</v>
      </c>
      <c r="AI59" t="s">
        <v>71</v>
      </c>
      <c r="AJ59">
        <v>30</v>
      </c>
    </row>
    <row r="60" spans="1:36" x14ac:dyDescent="0.25">
      <c r="A60" s="122" t="s">
        <v>57</v>
      </c>
      <c r="B60" s="122" t="s">
        <v>71</v>
      </c>
      <c r="C60" s="123">
        <v>6</v>
      </c>
      <c r="D60" t="s">
        <v>57</v>
      </c>
      <c r="E60" t="s">
        <v>71</v>
      </c>
      <c r="F60">
        <v>6</v>
      </c>
      <c r="G60" s="122" t="s">
        <v>57</v>
      </c>
      <c r="H60" s="122" t="s">
        <v>71</v>
      </c>
      <c r="I60" s="123">
        <v>6</v>
      </c>
      <c r="J60" s="122" t="s">
        <v>57</v>
      </c>
      <c r="K60" s="122" t="s">
        <v>71</v>
      </c>
      <c r="L60" s="123">
        <v>6</v>
      </c>
      <c r="M60" s="122" t="s">
        <v>57</v>
      </c>
      <c r="N60" s="122" t="s">
        <v>71</v>
      </c>
      <c r="O60" s="123">
        <v>6</v>
      </c>
      <c r="P60" s="122" t="s">
        <v>56</v>
      </c>
      <c r="Q60" s="122" t="s">
        <v>71</v>
      </c>
      <c r="R60" s="123">
        <v>32</v>
      </c>
      <c r="S60" s="122" t="s">
        <v>56</v>
      </c>
      <c r="T60" s="122" t="s">
        <v>71</v>
      </c>
      <c r="U60" s="123">
        <v>32</v>
      </c>
      <c r="V60" s="122" t="s">
        <v>56</v>
      </c>
      <c r="W60" s="122" t="s">
        <v>71</v>
      </c>
      <c r="X60" s="123">
        <v>32</v>
      </c>
      <c r="Y60" s="122" t="s">
        <v>56</v>
      </c>
      <c r="Z60" s="122" t="s">
        <v>71</v>
      </c>
      <c r="AA60" s="123">
        <v>32</v>
      </c>
      <c r="AB60" s="122" t="s">
        <v>56</v>
      </c>
      <c r="AC60" s="122" t="s">
        <v>71</v>
      </c>
      <c r="AD60" s="123">
        <v>32</v>
      </c>
      <c r="AE60" s="122" t="s">
        <v>56</v>
      </c>
      <c r="AF60" s="122" t="s">
        <v>71</v>
      </c>
      <c r="AG60" s="123">
        <v>32</v>
      </c>
      <c r="AH60" t="s">
        <v>56</v>
      </c>
      <c r="AI60" t="s">
        <v>71</v>
      </c>
      <c r="AJ60">
        <v>32</v>
      </c>
    </row>
    <row r="61" spans="1:36" x14ac:dyDescent="0.25">
      <c r="A61" s="122" t="s">
        <v>58</v>
      </c>
      <c r="B61" s="122" t="s">
        <v>71</v>
      </c>
      <c r="C61" s="123">
        <v>16</v>
      </c>
      <c r="D61" t="s">
        <v>58</v>
      </c>
      <c r="E61" t="s">
        <v>71</v>
      </c>
      <c r="F61">
        <v>16</v>
      </c>
      <c r="G61" s="122" t="s">
        <v>58</v>
      </c>
      <c r="H61" s="122" t="s">
        <v>71</v>
      </c>
      <c r="I61" s="123">
        <v>16</v>
      </c>
      <c r="J61" s="122" t="s">
        <v>58</v>
      </c>
      <c r="K61" s="122" t="s">
        <v>71</v>
      </c>
      <c r="L61" s="123">
        <v>16</v>
      </c>
      <c r="M61" s="122" t="s">
        <v>58</v>
      </c>
      <c r="N61" s="122" t="s">
        <v>71</v>
      </c>
      <c r="O61" s="123">
        <v>16</v>
      </c>
      <c r="P61" s="122" t="s">
        <v>57</v>
      </c>
      <c r="Q61" s="122" t="s">
        <v>71</v>
      </c>
      <c r="R61" s="123">
        <v>6</v>
      </c>
      <c r="S61" s="122" t="s">
        <v>57</v>
      </c>
      <c r="T61" s="122" t="s">
        <v>71</v>
      </c>
      <c r="U61" s="123">
        <v>6</v>
      </c>
      <c r="V61" s="122" t="s">
        <v>57</v>
      </c>
      <c r="W61" s="122" t="s">
        <v>71</v>
      </c>
      <c r="X61" s="123">
        <v>6</v>
      </c>
      <c r="Y61" s="122" t="s">
        <v>57</v>
      </c>
      <c r="Z61" s="122" t="s">
        <v>71</v>
      </c>
      <c r="AA61" s="123">
        <v>6</v>
      </c>
      <c r="AB61" s="122" t="s">
        <v>57</v>
      </c>
      <c r="AC61" s="122" t="s">
        <v>71</v>
      </c>
      <c r="AD61" s="123">
        <v>5</v>
      </c>
      <c r="AE61" s="122" t="s">
        <v>57</v>
      </c>
      <c r="AF61" s="122" t="s">
        <v>71</v>
      </c>
      <c r="AG61" s="123">
        <v>5</v>
      </c>
      <c r="AH61" t="s">
        <v>57</v>
      </c>
      <c r="AI61" t="s">
        <v>71</v>
      </c>
      <c r="AJ61">
        <v>6</v>
      </c>
    </row>
    <row r="62" spans="1:36" x14ac:dyDescent="0.25">
      <c r="A62" s="122" t="s">
        <v>60</v>
      </c>
      <c r="B62" s="122" t="s">
        <v>71</v>
      </c>
      <c r="C62" s="123">
        <v>8</v>
      </c>
      <c r="D62" t="s">
        <v>60</v>
      </c>
      <c r="E62" t="s">
        <v>71</v>
      </c>
      <c r="F62">
        <v>8</v>
      </c>
      <c r="G62" s="122" t="s">
        <v>60</v>
      </c>
      <c r="H62" s="122" t="s">
        <v>71</v>
      </c>
      <c r="I62" s="123">
        <v>8</v>
      </c>
      <c r="J62" s="122" t="s">
        <v>60</v>
      </c>
      <c r="K62" s="122" t="s">
        <v>71</v>
      </c>
      <c r="L62" s="123">
        <v>8</v>
      </c>
      <c r="M62" s="122" t="s">
        <v>60</v>
      </c>
      <c r="N62" s="122" t="s">
        <v>71</v>
      </c>
      <c r="O62" s="123">
        <v>8</v>
      </c>
      <c r="P62" s="122" t="s">
        <v>58</v>
      </c>
      <c r="Q62" s="122" t="s">
        <v>71</v>
      </c>
      <c r="R62" s="123">
        <v>16</v>
      </c>
      <c r="S62" s="122" t="s">
        <v>58</v>
      </c>
      <c r="T62" s="122" t="s">
        <v>71</v>
      </c>
      <c r="U62" s="123">
        <v>15</v>
      </c>
      <c r="V62" s="122" t="s">
        <v>58</v>
      </c>
      <c r="W62" s="122" t="s">
        <v>71</v>
      </c>
      <c r="X62" s="123">
        <v>15</v>
      </c>
      <c r="Y62" s="122" t="s">
        <v>58</v>
      </c>
      <c r="Z62" s="122" t="s">
        <v>71</v>
      </c>
      <c r="AA62" s="123">
        <v>15</v>
      </c>
      <c r="AB62" s="122" t="s">
        <v>58</v>
      </c>
      <c r="AC62" s="122" t="s">
        <v>71</v>
      </c>
      <c r="AD62" s="123">
        <v>15</v>
      </c>
      <c r="AE62" s="122" t="s">
        <v>58</v>
      </c>
      <c r="AF62" s="122" t="s">
        <v>71</v>
      </c>
      <c r="AG62" s="123">
        <v>15</v>
      </c>
      <c r="AH62" t="s">
        <v>58</v>
      </c>
      <c r="AI62" t="s">
        <v>71</v>
      </c>
      <c r="AJ62">
        <v>15</v>
      </c>
    </row>
    <row r="63" spans="1:36" x14ac:dyDescent="0.25">
      <c r="A63" s="122" t="s">
        <v>62</v>
      </c>
      <c r="B63" s="122" t="s">
        <v>71</v>
      </c>
      <c r="C63" s="123">
        <v>9</v>
      </c>
      <c r="D63" t="s">
        <v>62</v>
      </c>
      <c r="E63" t="s">
        <v>71</v>
      </c>
      <c r="F63">
        <v>9</v>
      </c>
      <c r="G63" s="122" t="s">
        <v>62</v>
      </c>
      <c r="H63" s="122" t="s">
        <v>71</v>
      </c>
      <c r="I63" s="123">
        <v>9</v>
      </c>
      <c r="J63" s="122" t="s">
        <v>62</v>
      </c>
      <c r="K63" s="122" t="s">
        <v>71</v>
      </c>
      <c r="L63" s="123">
        <v>9</v>
      </c>
      <c r="M63" s="122" t="s">
        <v>62</v>
      </c>
      <c r="N63" s="122" t="s">
        <v>71</v>
      </c>
      <c r="O63" s="123">
        <v>9</v>
      </c>
      <c r="P63" s="122" t="s">
        <v>60</v>
      </c>
      <c r="Q63" s="122" t="s">
        <v>71</v>
      </c>
      <c r="R63" s="123">
        <v>8</v>
      </c>
      <c r="S63" s="122" t="s">
        <v>60</v>
      </c>
      <c r="T63" s="122" t="s">
        <v>71</v>
      </c>
      <c r="U63" s="123">
        <v>8</v>
      </c>
      <c r="V63" s="122" t="s">
        <v>60</v>
      </c>
      <c r="W63" s="122" t="s">
        <v>71</v>
      </c>
      <c r="X63" s="123">
        <v>8</v>
      </c>
      <c r="Y63" s="122" t="s">
        <v>60</v>
      </c>
      <c r="Z63" s="122" t="s">
        <v>71</v>
      </c>
      <c r="AA63" s="123">
        <v>8</v>
      </c>
      <c r="AB63" s="122" t="s">
        <v>60</v>
      </c>
      <c r="AC63" s="122" t="s">
        <v>71</v>
      </c>
      <c r="AD63" s="123">
        <v>7</v>
      </c>
      <c r="AE63" s="122" t="s">
        <v>60</v>
      </c>
      <c r="AF63" s="122" t="s">
        <v>71</v>
      </c>
      <c r="AG63" s="123">
        <v>7</v>
      </c>
      <c r="AH63" t="s">
        <v>60</v>
      </c>
      <c r="AI63" t="s">
        <v>71</v>
      </c>
      <c r="AJ63">
        <v>11</v>
      </c>
    </row>
    <row r="64" spans="1:36" x14ac:dyDescent="0.25">
      <c r="A64" s="122" t="s">
        <v>67</v>
      </c>
      <c r="B64" s="122" t="s">
        <v>71</v>
      </c>
      <c r="C64" s="123">
        <v>2</v>
      </c>
      <c r="D64" t="s">
        <v>67</v>
      </c>
      <c r="E64" t="s">
        <v>71</v>
      </c>
      <c r="F64">
        <v>2</v>
      </c>
      <c r="G64" s="122" t="s">
        <v>67</v>
      </c>
      <c r="H64" s="122" t="s">
        <v>71</v>
      </c>
      <c r="I64" s="123">
        <v>2</v>
      </c>
      <c r="J64" s="122" t="s">
        <v>67</v>
      </c>
      <c r="K64" s="122" t="s">
        <v>71</v>
      </c>
      <c r="L64" s="123">
        <v>2</v>
      </c>
      <c r="M64" s="122" t="s">
        <v>67</v>
      </c>
      <c r="N64" s="122" t="s">
        <v>71</v>
      </c>
      <c r="O64" s="123">
        <v>2</v>
      </c>
      <c r="P64" s="122" t="s">
        <v>62</v>
      </c>
      <c r="Q64" s="122" t="s">
        <v>71</v>
      </c>
      <c r="R64" s="123">
        <v>9</v>
      </c>
      <c r="S64" s="122" t="s">
        <v>62</v>
      </c>
      <c r="T64" s="122" t="s">
        <v>71</v>
      </c>
      <c r="U64" s="123">
        <v>9</v>
      </c>
      <c r="V64" s="122" t="s">
        <v>62</v>
      </c>
      <c r="W64" s="122" t="s">
        <v>71</v>
      </c>
      <c r="X64" s="123">
        <v>9</v>
      </c>
      <c r="Y64" s="122" t="s">
        <v>62</v>
      </c>
      <c r="Z64" s="122" t="s">
        <v>71</v>
      </c>
      <c r="AA64" s="123">
        <v>9</v>
      </c>
      <c r="AB64" s="122" t="s">
        <v>62</v>
      </c>
      <c r="AC64" s="122" t="s">
        <v>71</v>
      </c>
      <c r="AD64" s="123">
        <v>9</v>
      </c>
      <c r="AE64" s="122" t="s">
        <v>62</v>
      </c>
      <c r="AF64" s="122" t="s">
        <v>71</v>
      </c>
      <c r="AG64" s="123">
        <v>9</v>
      </c>
      <c r="AH64" t="s">
        <v>62</v>
      </c>
      <c r="AI64" t="s">
        <v>71</v>
      </c>
      <c r="AJ64">
        <v>9</v>
      </c>
    </row>
    <row r="65" spans="1:36" x14ac:dyDescent="0.25">
      <c r="A65" s="122" t="s">
        <v>68</v>
      </c>
      <c r="B65" s="122" t="s">
        <v>71</v>
      </c>
      <c r="C65" s="123">
        <v>1</v>
      </c>
      <c r="D65" t="s">
        <v>68</v>
      </c>
      <c r="E65" t="s">
        <v>71</v>
      </c>
      <c r="F65">
        <v>1</v>
      </c>
      <c r="G65" s="122" t="s">
        <v>68</v>
      </c>
      <c r="H65" s="122" t="s">
        <v>71</v>
      </c>
      <c r="I65" s="123">
        <v>1</v>
      </c>
      <c r="J65" s="122" t="s">
        <v>68</v>
      </c>
      <c r="K65" s="122" t="s">
        <v>71</v>
      </c>
      <c r="L65" s="123">
        <v>1</v>
      </c>
      <c r="M65" s="122" t="s">
        <v>68</v>
      </c>
      <c r="N65" s="122" t="s">
        <v>71</v>
      </c>
      <c r="O65" s="123">
        <v>1</v>
      </c>
      <c r="P65" s="122" t="s">
        <v>67</v>
      </c>
      <c r="Q65" s="122" t="s">
        <v>71</v>
      </c>
      <c r="R65" s="123">
        <v>3</v>
      </c>
      <c r="S65" s="122" t="s">
        <v>67</v>
      </c>
      <c r="T65" s="122" t="s">
        <v>71</v>
      </c>
      <c r="U65" s="123">
        <v>2</v>
      </c>
      <c r="V65" s="122" t="s">
        <v>67</v>
      </c>
      <c r="W65" s="122" t="s">
        <v>71</v>
      </c>
      <c r="X65" s="123">
        <v>2</v>
      </c>
      <c r="Y65" s="122" t="s">
        <v>67</v>
      </c>
      <c r="Z65" s="122" t="s">
        <v>71</v>
      </c>
      <c r="AA65" s="123">
        <v>2</v>
      </c>
      <c r="AB65" s="122" t="s">
        <v>67</v>
      </c>
      <c r="AC65" s="122" t="s">
        <v>71</v>
      </c>
      <c r="AD65" s="123">
        <v>2</v>
      </c>
      <c r="AE65" s="122" t="s">
        <v>67</v>
      </c>
      <c r="AF65" s="122" t="s">
        <v>71</v>
      </c>
      <c r="AG65" s="123">
        <v>4</v>
      </c>
      <c r="AH65" t="s">
        <v>67</v>
      </c>
      <c r="AI65" t="s">
        <v>71</v>
      </c>
      <c r="AJ65">
        <v>2</v>
      </c>
    </row>
    <row r="66" spans="1:36" x14ac:dyDescent="0.25">
      <c r="A66" s="122" t="s">
        <v>69</v>
      </c>
      <c r="B66" s="122" t="s">
        <v>71</v>
      </c>
      <c r="C66" s="123">
        <v>25</v>
      </c>
      <c r="D66" t="s">
        <v>69</v>
      </c>
      <c r="E66" t="s">
        <v>71</v>
      </c>
      <c r="F66">
        <v>25</v>
      </c>
      <c r="G66" s="122" t="s">
        <v>69</v>
      </c>
      <c r="H66" s="122" t="s">
        <v>71</v>
      </c>
      <c r="I66" s="123">
        <v>25</v>
      </c>
      <c r="J66" s="122" t="s">
        <v>69</v>
      </c>
      <c r="K66" s="122" t="s">
        <v>71</v>
      </c>
      <c r="L66" s="123">
        <v>25</v>
      </c>
      <c r="M66" s="122" t="s">
        <v>69</v>
      </c>
      <c r="N66" s="122" t="s">
        <v>71</v>
      </c>
      <c r="O66" s="123">
        <v>24</v>
      </c>
      <c r="P66" s="122" t="s">
        <v>68</v>
      </c>
      <c r="Q66" s="122" t="s">
        <v>71</v>
      </c>
      <c r="R66" s="123">
        <v>1</v>
      </c>
      <c r="S66" s="122" t="s">
        <v>68</v>
      </c>
      <c r="T66" s="122" t="s">
        <v>71</v>
      </c>
      <c r="U66" s="123">
        <v>1</v>
      </c>
      <c r="V66" s="122" t="s">
        <v>68</v>
      </c>
      <c r="W66" s="122" t="s">
        <v>71</v>
      </c>
      <c r="X66" s="123">
        <v>1</v>
      </c>
      <c r="Y66" s="122" t="s">
        <v>68</v>
      </c>
      <c r="Z66" s="122" t="s">
        <v>71</v>
      </c>
      <c r="AA66" s="123">
        <v>1</v>
      </c>
      <c r="AB66" s="122" t="s">
        <v>68</v>
      </c>
      <c r="AC66" s="122" t="s">
        <v>71</v>
      </c>
      <c r="AD66" s="123">
        <v>1</v>
      </c>
      <c r="AE66" s="122" t="s">
        <v>68</v>
      </c>
      <c r="AF66" s="122" t="s">
        <v>71</v>
      </c>
      <c r="AG66" s="123">
        <v>1</v>
      </c>
      <c r="AH66" t="s">
        <v>68</v>
      </c>
      <c r="AI66" t="s">
        <v>71</v>
      </c>
      <c r="AJ66">
        <v>1</v>
      </c>
    </row>
    <row r="67" spans="1:36" x14ac:dyDescent="0.25">
      <c r="A67" s="122" t="s">
        <v>70</v>
      </c>
      <c r="B67" s="122" t="s">
        <v>71</v>
      </c>
      <c r="C67" s="123">
        <v>5</v>
      </c>
      <c r="D67" t="s">
        <v>70</v>
      </c>
      <c r="E67" t="s">
        <v>71</v>
      </c>
      <c r="F67">
        <v>5</v>
      </c>
      <c r="G67" s="122" t="s">
        <v>70</v>
      </c>
      <c r="H67" s="122" t="s">
        <v>71</v>
      </c>
      <c r="I67" s="123">
        <v>5</v>
      </c>
      <c r="J67" s="122" t="s">
        <v>70</v>
      </c>
      <c r="K67" s="122" t="s">
        <v>71</v>
      </c>
      <c r="L67" s="123">
        <v>5</v>
      </c>
      <c r="M67" s="122" t="s">
        <v>70</v>
      </c>
      <c r="N67" s="122" t="s">
        <v>71</v>
      </c>
      <c r="O67" s="123">
        <v>5</v>
      </c>
      <c r="P67" s="122" t="s">
        <v>69</v>
      </c>
      <c r="Q67" s="122" t="s">
        <v>71</v>
      </c>
      <c r="R67" s="123">
        <v>23</v>
      </c>
      <c r="S67" s="122" t="s">
        <v>69</v>
      </c>
      <c r="T67" s="122" t="s">
        <v>71</v>
      </c>
      <c r="U67" s="123">
        <v>23</v>
      </c>
      <c r="V67" s="122" t="s">
        <v>69</v>
      </c>
      <c r="W67" s="122" t="s">
        <v>71</v>
      </c>
      <c r="X67" s="123">
        <v>23</v>
      </c>
      <c r="Y67" s="122" t="s">
        <v>69</v>
      </c>
      <c r="Z67" s="122" t="s">
        <v>71</v>
      </c>
      <c r="AA67" s="123">
        <v>23</v>
      </c>
      <c r="AB67" s="122" t="s">
        <v>69</v>
      </c>
      <c r="AC67" s="122" t="s">
        <v>71</v>
      </c>
      <c r="AD67" s="123">
        <v>24</v>
      </c>
      <c r="AE67" s="122" t="s">
        <v>69</v>
      </c>
      <c r="AF67" s="122" t="s">
        <v>71</v>
      </c>
      <c r="AG67" s="123">
        <v>24</v>
      </c>
      <c r="AH67" t="s">
        <v>69</v>
      </c>
      <c r="AI67" t="s">
        <v>71</v>
      </c>
      <c r="AJ67">
        <v>24</v>
      </c>
    </row>
    <row r="68" spans="1:36" x14ac:dyDescent="0.25">
      <c r="A68" s="122" t="s">
        <v>35</v>
      </c>
      <c r="B68" s="122" t="s">
        <v>72</v>
      </c>
      <c r="C68" s="123">
        <v>251</v>
      </c>
      <c r="D68" t="s">
        <v>35</v>
      </c>
      <c r="E68" t="s">
        <v>72</v>
      </c>
      <c r="F68">
        <v>246</v>
      </c>
      <c r="G68" s="122" t="s">
        <v>35</v>
      </c>
      <c r="H68" s="122" t="s">
        <v>72</v>
      </c>
      <c r="I68" s="123">
        <v>242</v>
      </c>
      <c r="J68" s="122" t="s">
        <v>35</v>
      </c>
      <c r="K68" s="122" t="s">
        <v>72</v>
      </c>
      <c r="L68" s="123">
        <v>247</v>
      </c>
      <c r="M68" s="122" t="s">
        <v>35</v>
      </c>
      <c r="N68" s="122" t="s">
        <v>72</v>
      </c>
      <c r="O68" s="123">
        <v>245</v>
      </c>
      <c r="P68" s="122" t="s">
        <v>70</v>
      </c>
      <c r="Q68" s="122" t="s">
        <v>71</v>
      </c>
      <c r="R68" s="123">
        <v>5</v>
      </c>
      <c r="S68" s="122" t="s">
        <v>70</v>
      </c>
      <c r="T68" s="122" t="s">
        <v>71</v>
      </c>
      <c r="U68" s="123">
        <v>5</v>
      </c>
      <c r="V68" s="122" t="s">
        <v>70</v>
      </c>
      <c r="W68" s="122" t="s">
        <v>71</v>
      </c>
      <c r="X68" s="123">
        <v>5</v>
      </c>
      <c r="Y68" s="122" t="s">
        <v>70</v>
      </c>
      <c r="Z68" s="122" t="s">
        <v>71</v>
      </c>
      <c r="AA68" s="123">
        <v>5</v>
      </c>
      <c r="AB68" s="122" t="s">
        <v>70</v>
      </c>
      <c r="AC68" s="122" t="s">
        <v>71</v>
      </c>
      <c r="AD68" s="123">
        <v>5</v>
      </c>
      <c r="AE68" s="122" t="s">
        <v>70</v>
      </c>
      <c r="AF68" s="122" t="s">
        <v>71</v>
      </c>
      <c r="AG68" s="123">
        <v>5</v>
      </c>
      <c r="AH68" t="s">
        <v>70</v>
      </c>
      <c r="AI68" t="s">
        <v>71</v>
      </c>
      <c r="AJ68">
        <v>6</v>
      </c>
    </row>
    <row r="69" spans="1:36" x14ac:dyDescent="0.25">
      <c r="A69" s="122" t="s">
        <v>36</v>
      </c>
      <c r="B69" s="122" t="s">
        <v>72</v>
      </c>
      <c r="C69" s="123">
        <v>58</v>
      </c>
      <c r="D69" t="s">
        <v>36</v>
      </c>
      <c r="E69" t="s">
        <v>72</v>
      </c>
      <c r="F69">
        <v>58</v>
      </c>
      <c r="G69" s="122" t="s">
        <v>36</v>
      </c>
      <c r="H69" s="122" t="s">
        <v>72</v>
      </c>
      <c r="I69" s="123">
        <v>58</v>
      </c>
      <c r="J69" s="122" t="s">
        <v>36</v>
      </c>
      <c r="K69" s="122" t="s">
        <v>72</v>
      </c>
      <c r="L69" s="123">
        <v>59</v>
      </c>
      <c r="M69" s="122" t="s">
        <v>36</v>
      </c>
      <c r="N69" s="122" t="s">
        <v>72</v>
      </c>
      <c r="O69" s="123">
        <v>59</v>
      </c>
      <c r="P69" s="122" t="s">
        <v>35</v>
      </c>
      <c r="Q69" s="122" t="s">
        <v>72</v>
      </c>
      <c r="R69" s="123">
        <v>247</v>
      </c>
      <c r="S69" s="122" t="s">
        <v>35</v>
      </c>
      <c r="T69" s="122" t="s">
        <v>72</v>
      </c>
      <c r="U69" s="123">
        <v>247</v>
      </c>
      <c r="V69" s="122" t="s">
        <v>35</v>
      </c>
      <c r="W69" s="122" t="s">
        <v>72</v>
      </c>
      <c r="X69" s="123">
        <v>248</v>
      </c>
      <c r="Y69" s="122" t="s">
        <v>35</v>
      </c>
      <c r="Z69" s="122" t="s">
        <v>72</v>
      </c>
      <c r="AA69" s="123">
        <v>246</v>
      </c>
      <c r="AB69" s="122" t="s">
        <v>35</v>
      </c>
      <c r="AC69" s="122" t="s">
        <v>72</v>
      </c>
      <c r="AD69" s="123">
        <v>246</v>
      </c>
      <c r="AE69" s="122" t="s">
        <v>35</v>
      </c>
      <c r="AF69" s="122" t="s">
        <v>72</v>
      </c>
      <c r="AG69" s="123">
        <v>246</v>
      </c>
      <c r="AH69" t="s">
        <v>35</v>
      </c>
      <c r="AI69" t="s">
        <v>72</v>
      </c>
      <c r="AJ69">
        <v>246</v>
      </c>
    </row>
    <row r="70" spans="1:36" x14ac:dyDescent="0.25">
      <c r="A70" s="122" t="s">
        <v>37</v>
      </c>
      <c r="B70" s="122" t="s">
        <v>72</v>
      </c>
      <c r="C70" s="123">
        <v>224</v>
      </c>
      <c r="D70" t="s">
        <v>37</v>
      </c>
      <c r="E70" t="s">
        <v>72</v>
      </c>
      <c r="F70">
        <v>219</v>
      </c>
      <c r="G70" s="122" t="s">
        <v>37</v>
      </c>
      <c r="H70" s="122" t="s">
        <v>72</v>
      </c>
      <c r="I70" s="123">
        <v>220</v>
      </c>
      <c r="J70" s="122" t="s">
        <v>37</v>
      </c>
      <c r="K70" s="122" t="s">
        <v>72</v>
      </c>
      <c r="L70" s="123">
        <v>219</v>
      </c>
      <c r="M70" s="122" t="s">
        <v>37</v>
      </c>
      <c r="N70" s="122" t="s">
        <v>72</v>
      </c>
      <c r="O70" s="123">
        <v>219</v>
      </c>
      <c r="P70" s="122" t="s">
        <v>36</v>
      </c>
      <c r="Q70" s="122" t="s">
        <v>72</v>
      </c>
      <c r="R70" s="123">
        <v>59</v>
      </c>
      <c r="S70" s="122" t="s">
        <v>36</v>
      </c>
      <c r="T70" s="122" t="s">
        <v>72</v>
      </c>
      <c r="U70" s="123">
        <v>59</v>
      </c>
      <c r="V70" s="122" t="s">
        <v>36</v>
      </c>
      <c r="W70" s="122" t="s">
        <v>72</v>
      </c>
      <c r="X70" s="123">
        <v>59</v>
      </c>
      <c r="Y70" s="122" t="s">
        <v>36</v>
      </c>
      <c r="Z70" s="122" t="s">
        <v>72</v>
      </c>
      <c r="AA70" s="123">
        <v>59</v>
      </c>
      <c r="AB70" s="122" t="s">
        <v>36</v>
      </c>
      <c r="AC70" s="122" t="s">
        <v>72</v>
      </c>
      <c r="AD70" s="123">
        <v>59</v>
      </c>
      <c r="AE70" s="122" t="s">
        <v>36</v>
      </c>
      <c r="AF70" s="122" t="s">
        <v>72</v>
      </c>
      <c r="AG70" s="123">
        <v>59</v>
      </c>
      <c r="AH70" t="s">
        <v>36</v>
      </c>
      <c r="AI70" t="s">
        <v>72</v>
      </c>
      <c r="AJ70">
        <v>59</v>
      </c>
    </row>
    <row r="71" spans="1:36" x14ac:dyDescent="0.25">
      <c r="A71" s="122" t="s">
        <v>38</v>
      </c>
      <c r="B71" s="122" t="s">
        <v>72</v>
      </c>
      <c r="C71" s="123">
        <v>1</v>
      </c>
      <c r="D71" t="s">
        <v>38</v>
      </c>
      <c r="E71" t="s">
        <v>72</v>
      </c>
      <c r="F71">
        <v>1</v>
      </c>
      <c r="G71" s="122" t="s">
        <v>38</v>
      </c>
      <c r="H71" s="122" t="s">
        <v>72</v>
      </c>
      <c r="I71" s="123">
        <v>1</v>
      </c>
      <c r="J71" s="122" t="s">
        <v>38</v>
      </c>
      <c r="K71" s="122" t="s">
        <v>72</v>
      </c>
      <c r="L71" s="123">
        <v>1</v>
      </c>
      <c r="M71" s="122" t="s">
        <v>38</v>
      </c>
      <c r="N71" s="122" t="s">
        <v>72</v>
      </c>
      <c r="O71" s="123">
        <v>1</v>
      </c>
      <c r="P71" s="122" t="s">
        <v>37</v>
      </c>
      <c r="Q71" s="122" t="s">
        <v>72</v>
      </c>
      <c r="R71" s="123">
        <v>219</v>
      </c>
      <c r="S71" s="122" t="s">
        <v>37</v>
      </c>
      <c r="T71" s="122" t="s">
        <v>72</v>
      </c>
      <c r="U71" s="123">
        <v>217</v>
      </c>
      <c r="V71" s="122" t="s">
        <v>37</v>
      </c>
      <c r="W71" s="122" t="s">
        <v>72</v>
      </c>
      <c r="X71" s="123">
        <v>217</v>
      </c>
      <c r="Y71" s="122" t="s">
        <v>37</v>
      </c>
      <c r="Z71" s="122" t="s">
        <v>72</v>
      </c>
      <c r="AA71" s="123">
        <v>216</v>
      </c>
      <c r="AB71" s="122" t="s">
        <v>37</v>
      </c>
      <c r="AC71" s="122" t="s">
        <v>72</v>
      </c>
      <c r="AD71" s="123">
        <v>216</v>
      </c>
      <c r="AE71" s="122" t="s">
        <v>37</v>
      </c>
      <c r="AF71" s="122" t="s">
        <v>72</v>
      </c>
      <c r="AG71" s="123">
        <v>216</v>
      </c>
      <c r="AH71" t="s">
        <v>37</v>
      </c>
      <c r="AI71" t="s">
        <v>72</v>
      </c>
      <c r="AJ71">
        <v>215</v>
      </c>
    </row>
    <row r="72" spans="1:36" x14ac:dyDescent="0.25">
      <c r="A72" s="122" t="s">
        <v>39</v>
      </c>
      <c r="B72" s="122" t="s">
        <v>72</v>
      </c>
      <c r="C72" s="123">
        <v>4</v>
      </c>
      <c r="D72" t="s">
        <v>39</v>
      </c>
      <c r="E72" t="s">
        <v>72</v>
      </c>
      <c r="F72">
        <v>4</v>
      </c>
      <c r="G72" s="122" t="s">
        <v>39</v>
      </c>
      <c r="H72" s="122" t="s">
        <v>72</v>
      </c>
      <c r="I72" s="123">
        <v>3</v>
      </c>
      <c r="J72" s="122" t="s">
        <v>39</v>
      </c>
      <c r="K72" s="122" t="s">
        <v>72</v>
      </c>
      <c r="L72" s="123">
        <v>3</v>
      </c>
      <c r="M72" s="122" t="s">
        <v>39</v>
      </c>
      <c r="N72" s="122" t="s">
        <v>72</v>
      </c>
      <c r="O72" s="123">
        <v>3</v>
      </c>
      <c r="P72" s="122" t="s">
        <v>38</v>
      </c>
      <c r="Q72" s="122" t="s">
        <v>72</v>
      </c>
      <c r="R72" s="123">
        <v>1</v>
      </c>
      <c r="S72" s="122" t="s">
        <v>38</v>
      </c>
      <c r="T72" s="122" t="s">
        <v>72</v>
      </c>
      <c r="U72" s="123">
        <v>1</v>
      </c>
      <c r="V72" s="122" t="s">
        <v>38</v>
      </c>
      <c r="W72" s="122" t="s">
        <v>72</v>
      </c>
      <c r="X72" s="123">
        <v>1</v>
      </c>
      <c r="Y72" s="122" t="s">
        <v>38</v>
      </c>
      <c r="Z72" s="122" t="s">
        <v>72</v>
      </c>
      <c r="AA72" s="123">
        <v>1</v>
      </c>
      <c r="AB72" s="122" t="s">
        <v>38</v>
      </c>
      <c r="AC72" s="122" t="s">
        <v>72</v>
      </c>
      <c r="AD72" s="123">
        <v>1</v>
      </c>
      <c r="AE72" s="122" t="s">
        <v>38</v>
      </c>
      <c r="AF72" s="122" t="s">
        <v>72</v>
      </c>
      <c r="AG72" s="123">
        <v>1</v>
      </c>
      <c r="AH72" t="s">
        <v>38</v>
      </c>
      <c r="AI72" t="s">
        <v>72</v>
      </c>
      <c r="AJ72">
        <v>1</v>
      </c>
    </row>
    <row r="73" spans="1:36" x14ac:dyDescent="0.25">
      <c r="A73" s="122" t="s">
        <v>40</v>
      </c>
      <c r="B73" s="122" t="s">
        <v>72</v>
      </c>
      <c r="C73" s="123">
        <v>238</v>
      </c>
      <c r="D73" t="s">
        <v>40</v>
      </c>
      <c r="E73" t="s">
        <v>72</v>
      </c>
      <c r="F73">
        <v>234</v>
      </c>
      <c r="G73" s="122" t="s">
        <v>40</v>
      </c>
      <c r="H73" s="122" t="s">
        <v>72</v>
      </c>
      <c r="I73" s="123">
        <v>235</v>
      </c>
      <c r="J73" s="122" t="s">
        <v>40</v>
      </c>
      <c r="K73" s="122" t="s">
        <v>72</v>
      </c>
      <c r="L73" s="123">
        <v>234</v>
      </c>
      <c r="M73" s="122" t="s">
        <v>40</v>
      </c>
      <c r="N73" s="122" t="s">
        <v>72</v>
      </c>
      <c r="O73" s="123">
        <v>236</v>
      </c>
      <c r="P73" s="122" t="s">
        <v>39</v>
      </c>
      <c r="Q73" s="122" t="s">
        <v>72</v>
      </c>
      <c r="R73" s="123">
        <v>3</v>
      </c>
      <c r="S73" s="122" t="s">
        <v>39</v>
      </c>
      <c r="T73" s="122" t="s">
        <v>72</v>
      </c>
      <c r="U73" s="123">
        <v>3</v>
      </c>
      <c r="V73" s="122" t="s">
        <v>39</v>
      </c>
      <c r="W73" s="122" t="s">
        <v>72</v>
      </c>
      <c r="X73" s="123">
        <v>3</v>
      </c>
      <c r="Y73" s="122" t="s">
        <v>39</v>
      </c>
      <c r="Z73" s="122" t="s">
        <v>72</v>
      </c>
      <c r="AA73" s="123">
        <v>3</v>
      </c>
      <c r="AB73" s="122" t="s">
        <v>39</v>
      </c>
      <c r="AC73" s="122" t="s">
        <v>72</v>
      </c>
      <c r="AD73" s="123">
        <v>3</v>
      </c>
      <c r="AE73" s="122" t="s">
        <v>39</v>
      </c>
      <c r="AF73" s="122" t="s">
        <v>72</v>
      </c>
      <c r="AG73" s="123">
        <v>3</v>
      </c>
      <c r="AH73" t="s">
        <v>39</v>
      </c>
      <c r="AI73" t="s">
        <v>72</v>
      </c>
      <c r="AJ73">
        <v>3</v>
      </c>
    </row>
    <row r="74" spans="1:36" x14ac:dyDescent="0.25">
      <c r="A74" s="122" t="s">
        <v>73</v>
      </c>
      <c r="B74" s="122" t="s">
        <v>72</v>
      </c>
      <c r="C74" s="123">
        <v>3</v>
      </c>
      <c r="D74" t="s">
        <v>73</v>
      </c>
      <c r="E74" t="s">
        <v>72</v>
      </c>
      <c r="F74">
        <v>3</v>
      </c>
      <c r="G74" s="122" t="s">
        <v>73</v>
      </c>
      <c r="H74" s="122" t="s">
        <v>72</v>
      </c>
      <c r="I74" s="123">
        <v>3</v>
      </c>
      <c r="J74" s="122" t="s">
        <v>73</v>
      </c>
      <c r="K74" s="122" t="s">
        <v>72</v>
      </c>
      <c r="L74" s="123">
        <v>3</v>
      </c>
      <c r="M74" s="122" t="s">
        <v>73</v>
      </c>
      <c r="N74" s="122" t="s">
        <v>72</v>
      </c>
      <c r="O74" s="123">
        <v>3</v>
      </c>
      <c r="P74" s="122" t="s">
        <v>40</v>
      </c>
      <c r="Q74" s="122" t="s">
        <v>72</v>
      </c>
      <c r="R74" s="123">
        <v>235</v>
      </c>
      <c r="S74" s="122" t="s">
        <v>40</v>
      </c>
      <c r="T74" s="122" t="s">
        <v>72</v>
      </c>
      <c r="U74" s="123">
        <v>235</v>
      </c>
      <c r="V74" s="122" t="s">
        <v>40</v>
      </c>
      <c r="W74" s="122" t="s">
        <v>72</v>
      </c>
      <c r="X74" s="123">
        <v>238</v>
      </c>
      <c r="Y74" s="122" t="s">
        <v>40</v>
      </c>
      <c r="Z74" s="122" t="s">
        <v>72</v>
      </c>
      <c r="AA74" s="123">
        <v>234</v>
      </c>
      <c r="AB74" s="122" t="s">
        <v>40</v>
      </c>
      <c r="AC74" s="122" t="s">
        <v>72</v>
      </c>
      <c r="AD74" s="123">
        <v>234</v>
      </c>
      <c r="AE74" s="122" t="s">
        <v>40</v>
      </c>
      <c r="AF74" s="122" t="s">
        <v>72</v>
      </c>
      <c r="AG74" s="123">
        <v>234</v>
      </c>
      <c r="AH74" t="s">
        <v>40</v>
      </c>
      <c r="AI74" t="s">
        <v>72</v>
      </c>
      <c r="AJ74">
        <v>233</v>
      </c>
    </row>
    <row r="75" spans="1:36" x14ac:dyDescent="0.25">
      <c r="A75" s="122" t="s">
        <v>41</v>
      </c>
      <c r="B75" s="122" t="s">
        <v>72</v>
      </c>
      <c r="C75" s="123">
        <v>5</v>
      </c>
      <c r="D75" t="s">
        <v>41</v>
      </c>
      <c r="E75" t="s">
        <v>72</v>
      </c>
      <c r="F75">
        <v>5</v>
      </c>
      <c r="G75" s="122" t="s">
        <v>41</v>
      </c>
      <c r="H75" s="122" t="s">
        <v>72</v>
      </c>
      <c r="I75" s="123">
        <v>5</v>
      </c>
      <c r="J75" s="122" t="s">
        <v>41</v>
      </c>
      <c r="K75" s="122" t="s">
        <v>72</v>
      </c>
      <c r="L75" s="123">
        <v>5</v>
      </c>
      <c r="M75" s="122" t="s">
        <v>41</v>
      </c>
      <c r="N75" s="122" t="s">
        <v>72</v>
      </c>
      <c r="O75" s="123">
        <v>5</v>
      </c>
      <c r="P75" s="122" t="s">
        <v>73</v>
      </c>
      <c r="Q75" s="122" t="s">
        <v>72</v>
      </c>
      <c r="R75" s="123">
        <v>3</v>
      </c>
      <c r="S75" s="122" t="s">
        <v>73</v>
      </c>
      <c r="T75" s="122" t="s">
        <v>72</v>
      </c>
      <c r="U75" s="123">
        <v>3</v>
      </c>
      <c r="V75" s="122" t="s">
        <v>73</v>
      </c>
      <c r="W75" s="122" t="s">
        <v>72</v>
      </c>
      <c r="X75" s="123">
        <v>3</v>
      </c>
      <c r="Y75" s="122" t="s">
        <v>73</v>
      </c>
      <c r="Z75" s="122" t="s">
        <v>72</v>
      </c>
      <c r="AA75" s="123">
        <v>3</v>
      </c>
      <c r="AB75" s="122" t="s">
        <v>73</v>
      </c>
      <c r="AC75" s="122" t="s">
        <v>72</v>
      </c>
      <c r="AD75" s="123">
        <v>3</v>
      </c>
      <c r="AE75" s="122" t="s">
        <v>73</v>
      </c>
      <c r="AF75" s="122" t="s">
        <v>72</v>
      </c>
      <c r="AG75" s="123">
        <v>3</v>
      </c>
      <c r="AH75" t="s">
        <v>73</v>
      </c>
      <c r="AI75" t="s">
        <v>72</v>
      </c>
      <c r="AJ75">
        <v>3</v>
      </c>
    </row>
    <row r="76" spans="1:36" x14ac:dyDescent="0.25">
      <c r="A76" s="122" t="s">
        <v>42</v>
      </c>
      <c r="B76" s="122" t="s">
        <v>72</v>
      </c>
      <c r="C76" s="123">
        <v>14</v>
      </c>
      <c r="D76" t="s">
        <v>42</v>
      </c>
      <c r="E76" t="s">
        <v>72</v>
      </c>
      <c r="F76">
        <v>15</v>
      </c>
      <c r="G76" s="122" t="s">
        <v>42</v>
      </c>
      <c r="H76" s="122" t="s">
        <v>72</v>
      </c>
      <c r="I76" s="123">
        <v>16</v>
      </c>
      <c r="J76" s="122" t="s">
        <v>42</v>
      </c>
      <c r="K76" s="122" t="s">
        <v>72</v>
      </c>
      <c r="L76" s="123">
        <v>14</v>
      </c>
      <c r="M76" s="122" t="s">
        <v>42</v>
      </c>
      <c r="N76" s="122" t="s">
        <v>72</v>
      </c>
      <c r="O76" s="123">
        <v>14</v>
      </c>
      <c r="P76" s="122" t="s">
        <v>41</v>
      </c>
      <c r="Q76" s="122" t="s">
        <v>72</v>
      </c>
      <c r="R76" s="123">
        <v>5</v>
      </c>
      <c r="S76" s="122" t="s">
        <v>41</v>
      </c>
      <c r="T76" s="122" t="s">
        <v>72</v>
      </c>
      <c r="U76" s="123">
        <v>5</v>
      </c>
      <c r="V76" s="122" t="s">
        <v>41</v>
      </c>
      <c r="W76" s="122" t="s">
        <v>72</v>
      </c>
      <c r="X76" s="123">
        <v>5</v>
      </c>
      <c r="Y76" s="122" t="s">
        <v>41</v>
      </c>
      <c r="Z76" s="122" t="s">
        <v>72</v>
      </c>
      <c r="AA76" s="123">
        <v>5</v>
      </c>
      <c r="AB76" s="122" t="s">
        <v>41</v>
      </c>
      <c r="AC76" s="122" t="s">
        <v>72</v>
      </c>
      <c r="AD76" s="123">
        <v>5</v>
      </c>
      <c r="AE76" s="122" t="s">
        <v>41</v>
      </c>
      <c r="AF76" s="122" t="s">
        <v>72</v>
      </c>
      <c r="AG76" s="123">
        <v>5</v>
      </c>
      <c r="AH76" t="s">
        <v>41</v>
      </c>
      <c r="AI76" t="s">
        <v>72</v>
      </c>
      <c r="AJ76">
        <v>5</v>
      </c>
    </row>
    <row r="77" spans="1:36" x14ac:dyDescent="0.25">
      <c r="A77" s="122" t="s">
        <v>43</v>
      </c>
      <c r="B77" s="122" t="s">
        <v>72</v>
      </c>
      <c r="C77" s="123">
        <v>45</v>
      </c>
      <c r="D77" t="s">
        <v>43</v>
      </c>
      <c r="E77" t="s">
        <v>72</v>
      </c>
      <c r="F77">
        <v>45</v>
      </c>
      <c r="G77" s="122" t="s">
        <v>43</v>
      </c>
      <c r="H77" s="122" t="s">
        <v>72</v>
      </c>
      <c r="I77" s="123">
        <v>47</v>
      </c>
      <c r="J77" s="122" t="s">
        <v>43</v>
      </c>
      <c r="K77" s="122" t="s">
        <v>72</v>
      </c>
      <c r="L77" s="123">
        <v>48</v>
      </c>
      <c r="M77" s="122" t="s">
        <v>43</v>
      </c>
      <c r="N77" s="122" t="s">
        <v>72</v>
      </c>
      <c r="O77" s="123">
        <v>47</v>
      </c>
      <c r="P77" s="122" t="s">
        <v>42</v>
      </c>
      <c r="Q77" s="122" t="s">
        <v>72</v>
      </c>
      <c r="R77" s="123">
        <v>14</v>
      </c>
      <c r="S77" s="122" t="s">
        <v>42</v>
      </c>
      <c r="T77" s="122" t="s">
        <v>72</v>
      </c>
      <c r="U77" s="123">
        <v>14</v>
      </c>
      <c r="V77" s="122" t="s">
        <v>42</v>
      </c>
      <c r="W77" s="122" t="s">
        <v>72</v>
      </c>
      <c r="X77" s="123">
        <v>14</v>
      </c>
      <c r="Y77" s="122" t="s">
        <v>42</v>
      </c>
      <c r="Z77" s="122" t="s">
        <v>72</v>
      </c>
      <c r="AA77" s="123">
        <v>14</v>
      </c>
      <c r="AB77" s="122" t="s">
        <v>42</v>
      </c>
      <c r="AC77" s="122" t="s">
        <v>72</v>
      </c>
      <c r="AD77" s="123">
        <v>14</v>
      </c>
      <c r="AE77" s="122" t="s">
        <v>42</v>
      </c>
      <c r="AF77" s="122" t="s">
        <v>72</v>
      </c>
      <c r="AG77" s="123">
        <v>14</v>
      </c>
      <c r="AH77" t="s">
        <v>42</v>
      </c>
      <c r="AI77" t="s">
        <v>72</v>
      </c>
      <c r="AJ77">
        <v>14</v>
      </c>
    </row>
    <row r="78" spans="1:36" x14ac:dyDescent="0.25">
      <c r="A78" s="122" t="s">
        <v>44</v>
      </c>
      <c r="B78" s="122" t="s">
        <v>72</v>
      </c>
      <c r="C78" s="123">
        <v>270</v>
      </c>
      <c r="D78" t="s">
        <v>44</v>
      </c>
      <c r="E78" t="s">
        <v>72</v>
      </c>
      <c r="F78">
        <v>270</v>
      </c>
      <c r="G78" s="122" t="s">
        <v>44</v>
      </c>
      <c r="H78" s="122" t="s">
        <v>72</v>
      </c>
      <c r="I78" s="123">
        <v>269</v>
      </c>
      <c r="J78" s="122" t="s">
        <v>44</v>
      </c>
      <c r="K78" s="122" t="s">
        <v>72</v>
      </c>
      <c r="L78" s="123">
        <v>270</v>
      </c>
      <c r="M78" s="122" t="s">
        <v>44</v>
      </c>
      <c r="N78" s="122" t="s">
        <v>72</v>
      </c>
      <c r="O78" s="123">
        <v>271</v>
      </c>
      <c r="P78" s="122" t="s">
        <v>43</v>
      </c>
      <c r="Q78" s="122" t="s">
        <v>72</v>
      </c>
      <c r="R78" s="123">
        <v>46</v>
      </c>
      <c r="S78" s="122" t="s">
        <v>43</v>
      </c>
      <c r="T78" s="122" t="s">
        <v>72</v>
      </c>
      <c r="U78" s="123">
        <v>46</v>
      </c>
      <c r="V78" s="122" t="s">
        <v>43</v>
      </c>
      <c r="W78" s="122" t="s">
        <v>72</v>
      </c>
      <c r="X78" s="123">
        <v>46</v>
      </c>
      <c r="Y78" s="122" t="s">
        <v>43</v>
      </c>
      <c r="Z78" s="122" t="s">
        <v>72</v>
      </c>
      <c r="AA78" s="123">
        <v>46</v>
      </c>
      <c r="AB78" s="122" t="s">
        <v>43</v>
      </c>
      <c r="AC78" s="122" t="s">
        <v>72</v>
      </c>
      <c r="AD78" s="123">
        <v>46</v>
      </c>
      <c r="AE78" s="122" t="s">
        <v>43</v>
      </c>
      <c r="AF78" s="122" t="s">
        <v>72</v>
      </c>
      <c r="AG78" s="123">
        <v>47</v>
      </c>
      <c r="AH78" t="s">
        <v>43</v>
      </c>
      <c r="AI78" t="s">
        <v>72</v>
      </c>
      <c r="AJ78">
        <v>46</v>
      </c>
    </row>
    <row r="79" spans="1:36" x14ac:dyDescent="0.25">
      <c r="A79" s="122" t="s">
        <v>45</v>
      </c>
      <c r="B79" s="122" t="s">
        <v>72</v>
      </c>
      <c r="C79" s="123">
        <v>152</v>
      </c>
      <c r="D79" t="s">
        <v>45</v>
      </c>
      <c r="E79" t="s">
        <v>72</v>
      </c>
      <c r="F79">
        <v>156</v>
      </c>
      <c r="G79" s="122" t="s">
        <v>45</v>
      </c>
      <c r="H79" s="122" t="s">
        <v>72</v>
      </c>
      <c r="I79" s="123">
        <v>157</v>
      </c>
      <c r="J79" s="122" t="s">
        <v>45</v>
      </c>
      <c r="K79" s="122" t="s">
        <v>72</v>
      </c>
      <c r="L79" s="123">
        <v>154</v>
      </c>
      <c r="M79" s="122" t="s">
        <v>45</v>
      </c>
      <c r="N79" s="122" t="s">
        <v>72</v>
      </c>
      <c r="O79" s="123">
        <v>151</v>
      </c>
      <c r="P79" s="122" t="s">
        <v>44</v>
      </c>
      <c r="Q79" s="122" t="s">
        <v>72</v>
      </c>
      <c r="R79" s="123">
        <v>271</v>
      </c>
      <c r="S79" s="122" t="s">
        <v>44</v>
      </c>
      <c r="T79" s="122" t="s">
        <v>72</v>
      </c>
      <c r="U79" s="123">
        <v>271</v>
      </c>
      <c r="V79" s="122" t="s">
        <v>44</v>
      </c>
      <c r="W79" s="122" t="s">
        <v>72</v>
      </c>
      <c r="X79" s="123">
        <v>271</v>
      </c>
      <c r="Y79" s="122" t="s">
        <v>44</v>
      </c>
      <c r="Z79" s="122" t="s">
        <v>72</v>
      </c>
      <c r="AA79" s="123">
        <v>272</v>
      </c>
      <c r="AB79" s="122" t="s">
        <v>44</v>
      </c>
      <c r="AC79" s="122" t="s">
        <v>72</v>
      </c>
      <c r="AD79" s="123">
        <v>273</v>
      </c>
      <c r="AE79" s="122" t="s">
        <v>44</v>
      </c>
      <c r="AF79" s="122" t="s">
        <v>72</v>
      </c>
      <c r="AG79" s="123">
        <v>272</v>
      </c>
      <c r="AH79" t="s">
        <v>44</v>
      </c>
      <c r="AI79" t="s">
        <v>72</v>
      </c>
      <c r="AJ79">
        <v>272</v>
      </c>
    </row>
    <row r="80" spans="1:36" x14ac:dyDescent="0.25">
      <c r="A80" s="122" t="s">
        <v>46</v>
      </c>
      <c r="B80" s="122" t="s">
        <v>72</v>
      </c>
      <c r="C80" s="123">
        <v>41</v>
      </c>
      <c r="D80" t="s">
        <v>46</v>
      </c>
      <c r="E80" t="s">
        <v>72</v>
      </c>
      <c r="F80">
        <v>40</v>
      </c>
      <c r="G80" s="122" t="s">
        <v>46</v>
      </c>
      <c r="H80" s="122" t="s">
        <v>72</v>
      </c>
      <c r="I80" s="123">
        <v>40</v>
      </c>
      <c r="J80" s="122" t="s">
        <v>46</v>
      </c>
      <c r="K80" s="122" t="s">
        <v>72</v>
      </c>
      <c r="L80" s="123">
        <v>41</v>
      </c>
      <c r="M80" s="122" t="s">
        <v>46</v>
      </c>
      <c r="N80" s="122" t="s">
        <v>72</v>
      </c>
      <c r="O80" s="123">
        <v>41</v>
      </c>
      <c r="P80" s="122" t="s">
        <v>45</v>
      </c>
      <c r="Q80" s="122" t="s">
        <v>72</v>
      </c>
      <c r="R80" s="123">
        <v>151</v>
      </c>
      <c r="S80" s="122" t="s">
        <v>45</v>
      </c>
      <c r="T80" s="122" t="s">
        <v>72</v>
      </c>
      <c r="U80" s="123">
        <v>151</v>
      </c>
      <c r="V80" s="122" t="s">
        <v>45</v>
      </c>
      <c r="W80" s="122" t="s">
        <v>72</v>
      </c>
      <c r="X80" s="123">
        <v>152</v>
      </c>
      <c r="Y80" s="122" t="s">
        <v>45</v>
      </c>
      <c r="Z80" s="122" t="s">
        <v>72</v>
      </c>
      <c r="AA80" s="123">
        <v>152</v>
      </c>
      <c r="AB80" s="122" t="s">
        <v>45</v>
      </c>
      <c r="AC80" s="122" t="s">
        <v>72</v>
      </c>
      <c r="AD80" s="123">
        <v>151</v>
      </c>
      <c r="AE80" s="122" t="s">
        <v>45</v>
      </c>
      <c r="AF80" s="122" t="s">
        <v>72</v>
      </c>
      <c r="AG80" s="123">
        <v>151</v>
      </c>
      <c r="AH80" t="s">
        <v>45</v>
      </c>
      <c r="AI80" t="s">
        <v>72</v>
      </c>
      <c r="AJ80">
        <v>151</v>
      </c>
    </row>
    <row r="81" spans="1:36" x14ac:dyDescent="0.25">
      <c r="A81" s="122" t="s">
        <v>47</v>
      </c>
      <c r="B81" s="122" t="s">
        <v>72</v>
      </c>
      <c r="C81" s="123">
        <v>129</v>
      </c>
      <c r="D81" t="s">
        <v>47</v>
      </c>
      <c r="E81" t="s">
        <v>72</v>
      </c>
      <c r="F81">
        <v>130</v>
      </c>
      <c r="G81" s="122" t="s">
        <v>47</v>
      </c>
      <c r="H81" s="122" t="s">
        <v>72</v>
      </c>
      <c r="I81" s="123">
        <v>129</v>
      </c>
      <c r="J81" s="122" t="s">
        <v>47</v>
      </c>
      <c r="K81" s="122" t="s">
        <v>72</v>
      </c>
      <c r="L81" s="123">
        <v>132</v>
      </c>
      <c r="M81" s="122" t="s">
        <v>47</v>
      </c>
      <c r="N81" s="122" t="s">
        <v>72</v>
      </c>
      <c r="O81" s="123">
        <v>130</v>
      </c>
      <c r="P81" s="122" t="s">
        <v>46</v>
      </c>
      <c r="Q81" s="122" t="s">
        <v>72</v>
      </c>
      <c r="R81" s="123">
        <v>42</v>
      </c>
      <c r="S81" s="122" t="s">
        <v>46</v>
      </c>
      <c r="T81" s="122" t="s">
        <v>72</v>
      </c>
      <c r="U81" s="123">
        <v>41</v>
      </c>
      <c r="V81" s="122" t="s">
        <v>46</v>
      </c>
      <c r="W81" s="122" t="s">
        <v>72</v>
      </c>
      <c r="X81" s="123">
        <v>41</v>
      </c>
      <c r="Y81" s="122" t="s">
        <v>46</v>
      </c>
      <c r="Z81" s="122" t="s">
        <v>72</v>
      </c>
      <c r="AA81" s="123">
        <v>42</v>
      </c>
      <c r="AB81" s="122" t="s">
        <v>46</v>
      </c>
      <c r="AC81" s="122" t="s">
        <v>72</v>
      </c>
      <c r="AD81" s="123">
        <v>41</v>
      </c>
      <c r="AE81" s="122" t="s">
        <v>46</v>
      </c>
      <c r="AF81" s="122" t="s">
        <v>72</v>
      </c>
      <c r="AG81" s="123">
        <v>41</v>
      </c>
      <c r="AH81" t="s">
        <v>46</v>
      </c>
      <c r="AI81" t="s">
        <v>72</v>
      </c>
      <c r="AJ81">
        <v>41</v>
      </c>
    </row>
    <row r="82" spans="1:36" x14ac:dyDescent="0.25">
      <c r="A82" s="122" t="s">
        <v>48</v>
      </c>
      <c r="B82" s="122" t="s">
        <v>72</v>
      </c>
      <c r="C82" s="123">
        <v>317</v>
      </c>
      <c r="D82" t="s">
        <v>48</v>
      </c>
      <c r="E82" t="s">
        <v>72</v>
      </c>
      <c r="F82">
        <v>316</v>
      </c>
      <c r="G82" s="122" t="s">
        <v>48</v>
      </c>
      <c r="H82" s="122" t="s">
        <v>72</v>
      </c>
      <c r="I82" s="123">
        <v>318</v>
      </c>
      <c r="J82" s="122" t="s">
        <v>48</v>
      </c>
      <c r="K82" s="122" t="s">
        <v>72</v>
      </c>
      <c r="L82" s="123">
        <v>321</v>
      </c>
      <c r="M82" s="122" t="s">
        <v>48</v>
      </c>
      <c r="N82" s="122" t="s">
        <v>72</v>
      </c>
      <c r="O82" s="123">
        <v>319</v>
      </c>
      <c r="P82" s="122" t="s">
        <v>47</v>
      </c>
      <c r="Q82" s="122" t="s">
        <v>72</v>
      </c>
      <c r="R82" s="123">
        <v>129</v>
      </c>
      <c r="S82" s="122" t="s">
        <v>47</v>
      </c>
      <c r="T82" s="122" t="s">
        <v>72</v>
      </c>
      <c r="U82" s="123">
        <v>128</v>
      </c>
      <c r="V82" s="122" t="s">
        <v>47</v>
      </c>
      <c r="W82" s="122" t="s">
        <v>72</v>
      </c>
      <c r="X82" s="123">
        <v>132</v>
      </c>
      <c r="Y82" s="122" t="s">
        <v>47</v>
      </c>
      <c r="Z82" s="122" t="s">
        <v>72</v>
      </c>
      <c r="AA82" s="123">
        <v>128</v>
      </c>
      <c r="AB82" s="122" t="s">
        <v>47</v>
      </c>
      <c r="AC82" s="122" t="s">
        <v>72</v>
      </c>
      <c r="AD82" s="123">
        <v>128</v>
      </c>
      <c r="AE82" s="122" t="s">
        <v>47</v>
      </c>
      <c r="AF82" s="122" t="s">
        <v>72</v>
      </c>
      <c r="AG82" s="123">
        <v>128</v>
      </c>
      <c r="AH82" t="s">
        <v>47</v>
      </c>
      <c r="AI82" t="s">
        <v>72</v>
      </c>
      <c r="AJ82">
        <v>128</v>
      </c>
    </row>
    <row r="83" spans="1:36" x14ac:dyDescent="0.25">
      <c r="A83" s="122" t="s">
        <v>49</v>
      </c>
      <c r="B83" s="122" t="s">
        <v>72</v>
      </c>
      <c r="C83" s="123">
        <v>206</v>
      </c>
      <c r="D83" t="s">
        <v>49</v>
      </c>
      <c r="E83" t="s">
        <v>72</v>
      </c>
      <c r="F83">
        <v>202</v>
      </c>
      <c r="G83" s="122" t="s">
        <v>49</v>
      </c>
      <c r="H83" s="122" t="s">
        <v>72</v>
      </c>
      <c r="I83" s="123">
        <v>202</v>
      </c>
      <c r="J83" s="122" t="s">
        <v>49</v>
      </c>
      <c r="K83" s="122" t="s">
        <v>72</v>
      </c>
      <c r="L83" s="123">
        <v>203</v>
      </c>
      <c r="M83" s="122" t="s">
        <v>49</v>
      </c>
      <c r="N83" s="122" t="s">
        <v>72</v>
      </c>
      <c r="O83" s="123">
        <v>204</v>
      </c>
      <c r="P83" s="122" t="s">
        <v>48</v>
      </c>
      <c r="Q83" s="122" t="s">
        <v>72</v>
      </c>
      <c r="R83" s="123">
        <v>318</v>
      </c>
      <c r="S83" s="122" t="s">
        <v>48</v>
      </c>
      <c r="T83" s="122" t="s">
        <v>72</v>
      </c>
      <c r="U83" s="123">
        <v>317</v>
      </c>
      <c r="V83" s="122" t="s">
        <v>48</v>
      </c>
      <c r="W83" s="122" t="s">
        <v>72</v>
      </c>
      <c r="X83" s="123">
        <v>316</v>
      </c>
      <c r="Y83" s="122" t="s">
        <v>48</v>
      </c>
      <c r="Z83" s="122" t="s">
        <v>72</v>
      </c>
      <c r="AA83" s="123">
        <v>316</v>
      </c>
      <c r="AB83" s="122" t="s">
        <v>48</v>
      </c>
      <c r="AC83" s="122" t="s">
        <v>72</v>
      </c>
      <c r="AD83" s="123">
        <v>319</v>
      </c>
      <c r="AE83" s="122" t="s">
        <v>48</v>
      </c>
      <c r="AF83" s="122" t="s">
        <v>72</v>
      </c>
      <c r="AG83" s="123">
        <v>314</v>
      </c>
      <c r="AH83" t="s">
        <v>48</v>
      </c>
      <c r="AI83" t="s">
        <v>72</v>
      </c>
      <c r="AJ83">
        <v>313</v>
      </c>
    </row>
    <row r="84" spans="1:36" x14ac:dyDescent="0.25">
      <c r="A84" s="122" t="s">
        <v>50</v>
      </c>
      <c r="B84" s="122" t="s">
        <v>72</v>
      </c>
      <c r="C84" s="123">
        <v>135</v>
      </c>
      <c r="D84" t="s">
        <v>50</v>
      </c>
      <c r="E84" t="s">
        <v>72</v>
      </c>
      <c r="F84">
        <v>135</v>
      </c>
      <c r="G84" s="122" t="s">
        <v>50</v>
      </c>
      <c r="H84" s="122" t="s">
        <v>72</v>
      </c>
      <c r="I84" s="123">
        <v>136</v>
      </c>
      <c r="J84" s="122" t="s">
        <v>50</v>
      </c>
      <c r="K84" s="122" t="s">
        <v>72</v>
      </c>
      <c r="L84" s="123">
        <v>137</v>
      </c>
      <c r="M84" s="122" t="s">
        <v>50</v>
      </c>
      <c r="N84" s="122" t="s">
        <v>72</v>
      </c>
      <c r="O84" s="123">
        <v>139</v>
      </c>
      <c r="P84" s="122" t="s">
        <v>49</v>
      </c>
      <c r="Q84" s="122" t="s">
        <v>72</v>
      </c>
      <c r="R84" s="123">
        <v>203</v>
      </c>
      <c r="S84" s="122" t="s">
        <v>49</v>
      </c>
      <c r="T84" s="122" t="s">
        <v>72</v>
      </c>
      <c r="U84" s="123">
        <v>203</v>
      </c>
      <c r="V84" s="122" t="s">
        <v>49</v>
      </c>
      <c r="W84" s="122" t="s">
        <v>72</v>
      </c>
      <c r="X84" s="123">
        <v>206</v>
      </c>
      <c r="Y84" s="122" t="s">
        <v>49</v>
      </c>
      <c r="Z84" s="122" t="s">
        <v>72</v>
      </c>
      <c r="AA84" s="123">
        <v>203</v>
      </c>
      <c r="AB84" s="122" t="s">
        <v>49</v>
      </c>
      <c r="AC84" s="122" t="s">
        <v>72</v>
      </c>
      <c r="AD84" s="123">
        <v>205</v>
      </c>
      <c r="AE84" s="122" t="s">
        <v>49</v>
      </c>
      <c r="AF84" s="122" t="s">
        <v>72</v>
      </c>
      <c r="AG84" s="123">
        <v>203</v>
      </c>
      <c r="AH84" t="s">
        <v>49</v>
      </c>
      <c r="AI84" t="s">
        <v>72</v>
      </c>
      <c r="AJ84">
        <v>203</v>
      </c>
    </row>
    <row r="85" spans="1:36" x14ac:dyDescent="0.25">
      <c r="A85" s="122" t="s">
        <v>51</v>
      </c>
      <c r="B85" s="122" t="s">
        <v>72</v>
      </c>
      <c r="C85" s="123">
        <v>4</v>
      </c>
      <c r="D85" t="s">
        <v>51</v>
      </c>
      <c r="E85" t="s">
        <v>72</v>
      </c>
      <c r="F85">
        <v>4</v>
      </c>
      <c r="G85" s="122" t="s">
        <v>51</v>
      </c>
      <c r="H85" s="122" t="s">
        <v>72</v>
      </c>
      <c r="I85" s="123">
        <v>4</v>
      </c>
      <c r="J85" s="122" t="s">
        <v>51</v>
      </c>
      <c r="K85" s="122" t="s">
        <v>72</v>
      </c>
      <c r="L85" s="123">
        <v>4</v>
      </c>
      <c r="M85" s="122" t="s">
        <v>51</v>
      </c>
      <c r="N85" s="122" t="s">
        <v>72</v>
      </c>
      <c r="O85" s="123">
        <v>4</v>
      </c>
      <c r="P85" s="122" t="s">
        <v>50</v>
      </c>
      <c r="Q85" s="122" t="s">
        <v>72</v>
      </c>
      <c r="R85" s="123">
        <v>137</v>
      </c>
      <c r="S85" s="122" t="s">
        <v>50</v>
      </c>
      <c r="T85" s="122" t="s">
        <v>72</v>
      </c>
      <c r="U85" s="123">
        <v>137</v>
      </c>
      <c r="V85" s="122" t="s">
        <v>50</v>
      </c>
      <c r="W85" s="122" t="s">
        <v>72</v>
      </c>
      <c r="X85" s="123">
        <v>136</v>
      </c>
      <c r="Y85" s="122" t="s">
        <v>50</v>
      </c>
      <c r="Z85" s="122" t="s">
        <v>72</v>
      </c>
      <c r="AA85" s="123">
        <v>137</v>
      </c>
      <c r="AB85" s="122" t="s">
        <v>50</v>
      </c>
      <c r="AC85" s="122" t="s">
        <v>72</v>
      </c>
      <c r="AD85" s="123">
        <v>136</v>
      </c>
      <c r="AE85" s="122" t="s">
        <v>50</v>
      </c>
      <c r="AF85" s="122" t="s">
        <v>72</v>
      </c>
      <c r="AG85" s="123">
        <v>137</v>
      </c>
      <c r="AH85" t="s">
        <v>50</v>
      </c>
      <c r="AI85" t="s">
        <v>72</v>
      </c>
      <c r="AJ85">
        <v>137</v>
      </c>
    </row>
    <row r="86" spans="1:36" x14ac:dyDescent="0.25">
      <c r="A86" s="122" t="s">
        <v>52</v>
      </c>
      <c r="B86" s="122" t="s">
        <v>72</v>
      </c>
      <c r="C86" s="123">
        <v>327</v>
      </c>
      <c r="D86" t="s">
        <v>52</v>
      </c>
      <c r="E86" t="s">
        <v>72</v>
      </c>
      <c r="F86">
        <v>320</v>
      </c>
      <c r="G86" s="122" t="s">
        <v>52</v>
      </c>
      <c r="H86" s="122" t="s">
        <v>72</v>
      </c>
      <c r="I86" s="123">
        <v>321</v>
      </c>
      <c r="J86" s="122" t="s">
        <v>52</v>
      </c>
      <c r="K86" s="122" t="s">
        <v>72</v>
      </c>
      <c r="L86" s="123">
        <v>324</v>
      </c>
      <c r="M86" s="122" t="s">
        <v>52</v>
      </c>
      <c r="N86" s="122" t="s">
        <v>72</v>
      </c>
      <c r="O86" s="123">
        <v>319</v>
      </c>
      <c r="P86" s="122" t="s">
        <v>51</v>
      </c>
      <c r="Q86" s="122" t="s">
        <v>72</v>
      </c>
      <c r="R86" s="123">
        <v>4</v>
      </c>
      <c r="S86" s="122" t="s">
        <v>51</v>
      </c>
      <c r="T86" s="122" t="s">
        <v>72</v>
      </c>
      <c r="U86" s="123">
        <v>4</v>
      </c>
      <c r="V86" s="122" t="s">
        <v>51</v>
      </c>
      <c r="W86" s="122" t="s">
        <v>72</v>
      </c>
      <c r="X86" s="123">
        <v>4</v>
      </c>
      <c r="Y86" s="122" t="s">
        <v>51</v>
      </c>
      <c r="Z86" s="122" t="s">
        <v>72</v>
      </c>
      <c r="AA86" s="123">
        <v>4</v>
      </c>
      <c r="AB86" s="122" t="s">
        <v>51</v>
      </c>
      <c r="AC86" s="122" t="s">
        <v>72</v>
      </c>
      <c r="AD86" s="123">
        <v>4</v>
      </c>
      <c r="AE86" s="122" t="s">
        <v>51</v>
      </c>
      <c r="AF86" s="122" t="s">
        <v>72</v>
      </c>
      <c r="AG86" s="123">
        <v>4</v>
      </c>
      <c r="AH86" t="s">
        <v>51</v>
      </c>
      <c r="AI86" t="s">
        <v>72</v>
      </c>
      <c r="AJ86">
        <v>4</v>
      </c>
    </row>
    <row r="87" spans="1:36" x14ac:dyDescent="0.25">
      <c r="A87" s="122" t="s">
        <v>53</v>
      </c>
      <c r="B87" s="122" t="s">
        <v>72</v>
      </c>
      <c r="C87" s="123">
        <v>418</v>
      </c>
      <c r="D87" t="s">
        <v>53</v>
      </c>
      <c r="E87" t="s">
        <v>72</v>
      </c>
      <c r="F87">
        <v>421</v>
      </c>
      <c r="G87" s="122" t="s">
        <v>53</v>
      </c>
      <c r="H87" s="122" t="s">
        <v>72</v>
      </c>
      <c r="I87" s="123">
        <v>424</v>
      </c>
      <c r="J87" s="122" t="s">
        <v>53</v>
      </c>
      <c r="K87" s="122" t="s">
        <v>72</v>
      </c>
      <c r="L87" s="123">
        <v>420</v>
      </c>
      <c r="M87" s="122" t="s">
        <v>53</v>
      </c>
      <c r="N87" s="122" t="s">
        <v>72</v>
      </c>
      <c r="O87" s="123">
        <v>428</v>
      </c>
      <c r="P87" s="122" t="s">
        <v>52</v>
      </c>
      <c r="Q87" s="122" t="s">
        <v>72</v>
      </c>
      <c r="R87" s="123">
        <v>322</v>
      </c>
      <c r="S87" s="122" t="s">
        <v>52</v>
      </c>
      <c r="T87" s="122" t="s">
        <v>72</v>
      </c>
      <c r="U87" s="123">
        <v>322</v>
      </c>
      <c r="V87" s="122" t="s">
        <v>52</v>
      </c>
      <c r="W87" s="122" t="s">
        <v>72</v>
      </c>
      <c r="X87" s="123">
        <v>327</v>
      </c>
      <c r="Y87" s="122" t="s">
        <v>52</v>
      </c>
      <c r="Z87" s="122" t="s">
        <v>72</v>
      </c>
      <c r="AA87" s="123">
        <v>327</v>
      </c>
      <c r="AB87" s="122" t="s">
        <v>52</v>
      </c>
      <c r="AC87" s="122" t="s">
        <v>72</v>
      </c>
      <c r="AD87" s="123">
        <v>322</v>
      </c>
      <c r="AE87" s="122" t="s">
        <v>52</v>
      </c>
      <c r="AF87" s="122" t="s">
        <v>72</v>
      </c>
      <c r="AG87" s="123">
        <v>323</v>
      </c>
      <c r="AH87" t="s">
        <v>52</v>
      </c>
      <c r="AI87" t="s">
        <v>72</v>
      </c>
      <c r="AJ87">
        <v>322</v>
      </c>
    </row>
    <row r="88" spans="1:36" x14ac:dyDescent="0.25">
      <c r="A88" s="122" t="s">
        <v>54</v>
      </c>
      <c r="B88" s="122" t="s">
        <v>72</v>
      </c>
      <c r="C88" s="123">
        <v>53</v>
      </c>
      <c r="D88" t="s">
        <v>54</v>
      </c>
      <c r="E88" t="s">
        <v>72</v>
      </c>
      <c r="F88">
        <v>53</v>
      </c>
      <c r="G88" s="122" t="s">
        <v>54</v>
      </c>
      <c r="H88" s="122" t="s">
        <v>72</v>
      </c>
      <c r="I88" s="123">
        <v>53</v>
      </c>
      <c r="J88" s="122" t="s">
        <v>54</v>
      </c>
      <c r="K88" s="122" t="s">
        <v>72</v>
      </c>
      <c r="L88" s="123">
        <v>53</v>
      </c>
      <c r="M88" s="122" t="s">
        <v>54</v>
      </c>
      <c r="N88" s="122" t="s">
        <v>72</v>
      </c>
      <c r="O88" s="123">
        <v>53</v>
      </c>
      <c r="P88" s="122" t="s">
        <v>53</v>
      </c>
      <c r="Q88" s="122" t="s">
        <v>72</v>
      </c>
      <c r="R88" s="123">
        <v>425</v>
      </c>
      <c r="S88" s="122" t="s">
        <v>53</v>
      </c>
      <c r="T88" s="122" t="s">
        <v>72</v>
      </c>
      <c r="U88" s="123">
        <v>423</v>
      </c>
      <c r="V88" s="122" t="s">
        <v>53</v>
      </c>
      <c r="W88" s="122" t="s">
        <v>72</v>
      </c>
      <c r="X88" s="123">
        <v>422</v>
      </c>
      <c r="Y88" s="122" t="s">
        <v>53</v>
      </c>
      <c r="Z88" s="122" t="s">
        <v>72</v>
      </c>
      <c r="AA88" s="123">
        <v>423</v>
      </c>
      <c r="AB88" s="122" t="s">
        <v>53</v>
      </c>
      <c r="AC88" s="122" t="s">
        <v>72</v>
      </c>
      <c r="AD88" s="123">
        <v>422</v>
      </c>
      <c r="AE88" s="122" t="s">
        <v>53</v>
      </c>
      <c r="AF88" s="122" t="s">
        <v>72</v>
      </c>
      <c r="AG88" s="123">
        <v>422</v>
      </c>
      <c r="AH88" t="s">
        <v>53</v>
      </c>
      <c r="AI88" t="s">
        <v>72</v>
      </c>
      <c r="AJ88">
        <v>416</v>
      </c>
    </row>
    <row r="89" spans="1:36" x14ac:dyDescent="0.25">
      <c r="A89" s="122" t="s">
        <v>55</v>
      </c>
      <c r="B89" s="122" t="s">
        <v>72</v>
      </c>
      <c r="C89" s="123">
        <v>153</v>
      </c>
      <c r="D89" t="s">
        <v>55</v>
      </c>
      <c r="E89" t="s">
        <v>72</v>
      </c>
      <c r="F89">
        <v>153</v>
      </c>
      <c r="G89" s="122" t="s">
        <v>55</v>
      </c>
      <c r="H89" s="122" t="s">
        <v>72</v>
      </c>
      <c r="I89" s="123">
        <v>153</v>
      </c>
      <c r="J89" s="122" t="s">
        <v>55</v>
      </c>
      <c r="K89" s="122" t="s">
        <v>72</v>
      </c>
      <c r="L89" s="123">
        <v>155</v>
      </c>
      <c r="M89" s="122" t="s">
        <v>55</v>
      </c>
      <c r="N89" s="122" t="s">
        <v>72</v>
      </c>
      <c r="O89" s="123">
        <v>156</v>
      </c>
      <c r="P89" s="122" t="s">
        <v>54</v>
      </c>
      <c r="Q89" s="122" t="s">
        <v>72</v>
      </c>
      <c r="R89" s="123">
        <v>53</v>
      </c>
      <c r="S89" s="122" t="s">
        <v>54</v>
      </c>
      <c r="T89" s="122" t="s">
        <v>72</v>
      </c>
      <c r="U89" s="123">
        <v>53</v>
      </c>
      <c r="V89" s="122" t="s">
        <v>54</v>
      </c>
      <c r="W89" s="122" t="s">
        <v>72</v>
      </c>
      <c r="X89" s="123">
        <v>53</v>
      </c>
      <c r="Y89" s="122" t="s">
        <v>54</v>
      </c>
      <c r="Z89" s="122" t="s">
        <v>72</v>
      </c>
      <c r="AA89" s="123">
        <v>52</v>
      </c>
      <c r="AB89" s="122" t="s">
        <v>54</v>
      </c>
      <c r="AC89" s="122" t="s">
        <v>72</v>
      </c>
      <c r="AD89" s="123">
        <v>52</v>
      </c>
      <c r="AE89" s="122" t="s">
        <v>54</v>
      </c>
      <c r="AF89" s="122" t="s">
        <v>72</v>
      </c>
      <c r="AG89" s="123">
        <v>52</v>
      </c>
      <c r="AH89" t="s">
        <v>54</v>
      </c>
      <c r="AI89" t="s">
        <v>72</v>
      </c>
      <c r="AJ89">
        <v>52</v>
      </c>
    </row>
    <row r="90" spans="1:36" x14ac:dyDescent="0.25">
      <c r="A90" s="122" t="s">
        <v>56</v>
      </c>
      <c r="B90" s="122" t="s">
        <v>72</v>
      </c>
      <c r="C90" s="123">
        <v>818</v>
      </c>
      <c r="D90" t="s">
        <v>56</v>
      </c>
      <c r="E90" t="s">
        <v>72</v>
      </c>
      <c r="F90">
        <v>837</v>
      </c>
      <c r="G90" s="122" t="s">
        <v>56</v>
      </c>
      <c r="H90" s="122" t="s">
        <v>72</v>
      </c>
      <c r="I90" s="123">
        <v>830</v>
      </c>
      <c r="J90" s="122" t="s">
        <v>56</v>
      </c>
      <c r="K90" s="122" t="s">
        <v>72</v>
      </c>
      <c r="L90" s="123">
        <v>826</v>
      </c>
      <c r="M90" s="122" t="s">
        <v>56</v>
      </c>
      <c r="N90" s="122" t="s">
        <v>72</v>
      </c>
      <c r="O90" s="123">
        <v>822</v>
      </c>
      <c r="P90" s="122" t="s">
        <v>55</v>
      </c>
      <c r="Q90" s="122" t="s">
        <v>72</v>
      </c>
      <c r="R90" s="123">
        <v>154</v>
      </c>
      <c r="S90" s="122" t="s">
        <v>55</v>
      </c>
      <c r="T90" s="122" t="s">
        <v>72</v>
      </c>
      <c r="U90" s="123">
        <v>155</v>
      </c>
      <c r="V90" s="122" t="s">
        <v>55</v>
      </c>
      <c r="W90" s="122" t="s">
        <v>72</v>
      </c>
      <c r="X90" s="123">
        <v>154</v>
      </c>
      <c r="Y90" s="122" t="s">
        <v>55</v>
      </c>
      <c r="Z90" s="122" t="s">
        <v>72</v>
      </c>
      <c r="AA90" s="123">
        <v>154</v>
      </c>
      <c r="AB90" s="122" t="s">
        <v>55</v>
      </c>
      <c r="AC90" s="122" t="s">
        <v>72</v>
      </c>
      <c r="AD90" s="123">
        <v>153</v>
      </c>
      <c r="AE90" s="122" t="s">
        <v>55</v>
      </c>
      <c r="AF90" s="122" t="s">
        <v>72</v>
      </c>
      <c r="AG90" s="123">
        <v>153</v>
      </c>
      <c r="AH90" t="s">
        <v>55</v>
      </c>
      <c r="AI90" t="s">
        <v>72</v>
      </c>
      <c r="AJ90">
        <v>153</v>
      </c>
    </row>
    <row r="91" spans="1:36" x14ac:dyDescent="0.25">
      <c r="A91" s="122" t="s">
        <v>57</v>
      </c>
      <c r="B91" s="122" t="s">
        <v>72</v>
      </c>
      <c r="C91" s="123">
        <v>13</v>
      </c>
      <c r="D91" t="s">
        <v>57</v>
      </c>
      <c r="E91" t="s">
        <v>72</v>
      </c>
      <c r="F91">
        <v>13</v>
      </c>
      <c r="G91" s="122" t="s">
        <v>57</v>
      </c>
      <c r="H91" s="122" t="s">
        <v>72</v>
      </c>
      <c r="I91" s="123">
        <v>13</v>
      </c>
      <c r="J91" s="122" t="s">
        <v>57</v>
      </c>
      <c r="K91" s="122" t="s">
        <v>72</v>
      </c>
      <c r="L91" s="123">
        <v>13</v>
      </c>
      <c r="M91" s="122" t="s">
        <v>57</v>
      </c>
      <c r="N91" s="122" t="s">
        <v>72</v>
      </c>
      <c r="O91" s="123">
        <v>13</v>
      </c>
      <c r="P91" s="122" t="s">
        <v>56</v>
      </c>
      <c r="Q91" s="122" t="s">
        <v>72</v>
      </c>
      <c r="R91" s="123">
        <v>829</v>
      </c>
      <c r="S91" s="122" t="s">
        <v>56</v>
      </c>
      <c r="T91" s="122" t="s">
        <v>72</v>
      </c>
      <c r="U91" s="123">
        <v>825</v>
      </c>
      <c r="V91" s="122" t="s">
        <v>56</v>
      </c>
      <c r="W91" s="122" t="s">
        <v>72</v>
      </c>
      <c r="X91" s="123">
        <v>829</v>
      </c>
      <c r="Y91" s="122" t="s">
        <v>56</v>
      </c>
      <c r="Z91" s="122" t="s">
        <v>72</v>
      </c>
      <c r="AA91" s="123">
        <v>832</v>
      </c>
      <c r="AB91" s="122" t="s">
        <v>56</v>
      </c>
      <c r="AC91" s="122" t="s">
        <v>72</v>
      </c>
      <c r="AD91" s="123">
        <v>822</v>
      </c>
      <c r="AE91" s="122" t="s">
        <v>56</v>
      </c>
      <c r="AF91" s="122" t="s">
        <v>72</v>
      </c>
      <c r="AG91" s="123">
        <v>815</v>
      </c>
      <c r="AH91" t="s">
        <v>56</v>
      </c>
      <c r="AI91" t="s">
        <v>72</v>
      </c>
      <c r="AJ91">
        <v>817</v>
      </c>
    </row>
    <row r="92" spans="1:36" x14ac:dyDescent="0.25">
      <c r="A92" s="122" t="s">
        <v>58</v>
      </c>
      <c r="B92" s="122" t="s">
        <v>72</v>
      </c>
      <c r="C92" s="123">
        <v>467</v>
      </c>
      <c r="D92" t="s">
        <v>58</v>
      </c>
      <c r="E92" t="s">
        <v>72</v>
      </c>
      <c r="F92">
        <v>471</v>
      </c>
      <c r="G92" s="122" t="s">
        <v>58</v>
      </c>
      <c r="H92" s="122" t="s">
        <v>72</v>
      </c>
      <c r="I92" s="123">
        <v>475</v>
      </c>
      <c r="J92" s="122" t="s">
        <v>58</v>
      </c>
      <c r="K92" s="122" t="s">
        <v>72</v>
      </c>
      <c r="L92" s="123">
        <v>476</v>
      </c>
      <c r="M92" s="122" t="s">
        <v>58</v>
      </c>
      <c r="N92" s="122" t="s">
        <v>72</v>
      </c>
      <c r="O92" s="123">
        <v>471</v>
      </c>
      <c r="P92" s="122" t="s">
        <v>57</v>
      </c>
      <c r="Q92" s="122" t="s">
        <v>72</v>
      </c>
      <c r="R92" s="123">
        <v>13</v>
      </c>
      <c r="S92" s="122" t="s">
        <v>57</v>
      </c>
      <c r="T92" s="122" t="s">
        <v>72</v>
      </c>
      <c r="U92" s="123">
        <v>13</v>
      </c>
      <c r="V92" s="122" t="s">
        <v>57</v>
      </c>
      <c r="W92" s="122" t="s">
        <v>72</v>
      </c>
      <c r="X92" s="123">
        <v>13</v>
      </c>
      <c r="Y92" s="122" t="s">
        <v>57</v>
      </c>
      <c r="Z92" s="122" t="s">
        <v>72</v>
      </c>
      <c r="AA92" s="123">
        <v>13</v>
      </c>
      <c r="AB92" s="122" t="s">
        <v>57</v>
      </c>
      <c r="AC92" s="122" t="s">
        <v>72</v>
      </c>
      <c r="AD92" s="123">
        <v>13</v>
      </c>
      <c r="AE92" s="122" t="s">
        <v>57</v>
      </c>
      <c r="AF92" s="122" t="s">
        <v>72</v>
      </c>
      <c r="AG92" s="123">
        <v>13</v>
      </c>
      <c r="AH92" t="s">
        <v>57</v>
      </c>
      <c r="AI92" t="s">
        <v>72</v>
      </c>
      <c r="AJ92">
        <v>13</v>
      </c>
    </row>
    <row r="93" spans="1:36" x14ac:dyDescent="0.25">
      <c r="A93" s="122" t="s">
        <v>59</v>
      </c>
      <c r="B93" s="122" t="s">
        <v>72</v>
      </c>
      <c r="C93" s="123">
        <v>1</v>
      </c>
      <c r="D93" t="s">
        <v>59</v>
      </c>
      <c r="E93" t="s">
        <v>72</v>
      </c>
      <c r="F93">
        <v>1</v>
      </c>
      <c r="G93" s="122" t="s">
        <v>59</v>
      </c>
      <c r="H93" s="122" t="s">
        <v>72</v>
      </c>
      <c r="I93" s="123">
        <v>1</v>
      </c>
      <c r="J93" s="122" t="s">
        <v>59</v>
      </c>
      <c r="K93" s="122" t="s">
        <v>72</v>
      </c>
      <c r="L93" s="123">
        <v>1</v>
      </c>
      <c r="M93" s="122" t="s">
        <v>59</v>
      </c>
      <c r="N93" s="122" t="s">
        <v>72</v>
      </c>
      <c r="O93" s="123">
        <v>1</v>
      </c>
      <c r="P93" s="122" t="s">
        <v>58</v>
      </c>
      <c r="Q93" s="122" t="s">
        <v>72</v>
      </c>
      <c r="R93" s="123">
        <v>473</v>
      </c>
      <c r="S93" s="122" t="s">
        <v>58</v>
      </c>
      <c r="T93" s="122" t="s">
        <v>72</v>
      </c>
      <c r="U93" s="123">
        <v>473</v>
      </c>
      <c r="V93" s="122" t="s">
        <v>58</v>
      </c>
      <c r="W93" s="122" t="s">
        <v>72</v>
      </c>
      <c r="X93" s="123">
        <v>473</v>
      </c>
      <c r="Y93" s="122" t="s">
        <v>58</v>
      </c>
      <c r="Z93" s="122" t="s">
        <v>72</v>
      </c>
      <c r="AA93" s="123">
        <v>474</v>
      </c>
      <c r="AB93" s="122" t="s">
        <v>58</v>
      </c>
      <c r="AC93" s="122" t="s">
        <v>72</v>
      </c>
      <c r="AD93" s="123">
        <v>470</v>
      </c>
      <c r="AE93" s="122" t="s">
        <v>58</v>
      </c>
      <c r="AF93" s="122" t="s">
        <v>72</v>
      </c>
      <c r="AG93" s="123">
        <v>469</v>
      </c>
      <c r="AH93" t="s">
        <v>58</v>
      </c>
      <c r="AI93" t="s">
        <v>72</v>
      </c>
      <c r="AJ93">
        <v>471</v>
      </c>
    </row>
    <row r="94" spans="1:36" x14ac:dyDescent="0.25">
      <c r="A94" s="122" t="s">
        <v>60</v>
      </c>
      <c r="B94" s="122" t="s">
        <v>72</v>
      </c>
      <c r="C94" s="123">
        <v>46</v>
      </c>
      <c r="D94" t="s">
        <v>60</v>
      </c>
      <c r="E94" t="s">
        <v>72</v>
      </c>
      <c r="F94">
        <v>47</v>
      </c>
      <c r="G94" s="122" t="s">
        <v>60</v>
      </c>
      <c r="H94" s="122" t="s">
        <v>72</v>
      </c>
      <c r="I94" s="123">
        <v>45</v>
      </c>
      <c r="J94" s="122" t="s">
        <v>60</v>
      </c>
      <c r="K94" s="122" t="s">
        <v>72</v>
      </c>
      <c r="L94" s="123">
        <v>43</v>
      </c>
      <c r="M94" s="122" t="s">
        <v>60</v>
      </c>
      <c r="N94" s="122" t="s">
        <v>72</v>
      </c>
      <c r="O94" s="123">
        <v>43</v>
      </c>
      <c r="P94" s="122" t="s">
        <v>59</v>
      </c>
      <c r="Q94" s="122" t="s">
        <v>72</v>
      </c>
      <c r="R94" s="123">
        <v>1</v>
      </c>
      <c r="S94" s="122" t="s">
        <v>59</v>
      </c>
      <c r="T94" s="122" t="s">
        <v>72</v>
      </c>
      <c r="U94" s="123">
        <v>1</v>
      </c>
      <c r="V94" s="122" t="s">
        <v>59</v>
      </c>
      <c r="W94" s="122" t="s">
        <v>72</v>
      </c>
      <c r="X94" s="123">
        <v>1</v>
      </c>
      <c r="Y94" s="122" t="s">
        <v>59</v>
      </c>
      <c r="Z94" s="122" t="s">
        <v>72</v>
      </c>
      <c r="AA94" s="123">
        <v>1</v>
      </c>
      <c r="AB94" s="122" t="s">
        <v>59</v>
      </c>
      <c r="AC94" s="122" t="s">
        <v>72</v>
      </c>
      <c r="AD94" s="123">
        <v>1</v>
      </c>
      <c r="AE94" s="122" t="s">
        <v>59</v>
      </c>
      <c r="AF94" s="122" t="s">
        <v>72</v>
      </c>
      <c r="AG94" s="123">
        <v>1</v>
      </c>
      <c r="AH94" t="s">
        <v>59</v>
      </c>
      <c r="AI94" t="s">
        <v>72</v>
      </c>
      <c r="AJ94">
        <v>1</v>
      </c>
    </row>
    <row r="95" spans="1:36" x14ac:dyDescent="0.25">
      <c r="A95" s="122" t="s">
        <v>61</v>
      </c>
      <c r="B95" s="122" t="s">
        <v>72</v>
      </c>
      <c r="C95" s="123">
        <v>33</v>
      </c>
      <c r="D95" t="s">
        <v>61</v>
      </c>
      <c r="E95" t="s">
        <v>72</v>
      </c>
      <c r="F95">
        <v>32</v>
      </c>
      <c r="G95" s="122" t="s">
        <v>61</v>
      </c>
      <c r="H95" s="122" t="s">
        <v>72</v>
      </c>
      <c r="I95" s="123">
        <v>33</v>
      </c>
      <c r="J95" s="122" t="s">
        <v>61</v>
      </c>
      <c r="K95" s="122" t="s">
        <v>72</v>
      </c>
      <c r="L95" s="123">
        <v>33</v>
      </c>
      <c r="M95" s="122" t="s">
        <v>61</v>
      </c>
      <c r="N95" s="122" t="s">
        <v>72</v>
      </c>
      <c r="O95" s="123">
        <v>35</v>
      </c>
      <c r="P95" s="122" t="s">
        <v>60</v>
      </c>
      <c r="Q95" s="122" t="s">
        <v>72</v>
      </c>
      <c r="R95" s="123">
        <v>44</v>
      </c>
      <c r="S95" s="122" t="s">
        <v>60</v>
      </c>
      <c r="T95" s="122" t="s">
        <v>72</v>
      </c>
      <c r="U95" s="123">
        <v>44</v>
      </c>
      <c r="V95" s="122" t="s">
        <v>60</v>
      </c>
      <c r="W95" s="122" t="s">
        <v>72</v>
      </c>
      <c r="X95" s="123">
        <v>44</v>
      </c>
      <c r="Y95" s="122" t="s">
        <v>60</v>
      </c>
      <c r="Z95" s="122" t="s">
        <v>72</v>
      </c>
      <c r="AA95" s="123">
        <v>44</v>
      </c>
      <c r="AB95" s="122" t="s">
        <v>60</v>
      </c>
      <c r="AC95" s="122" t="s">
        <v>72</v>
      </c>
      <c r="AD95" s="123">
        <v>44</v>
      </c>
      <c r="AE95" s="122" t="s">
        <v>60</v>
      </c>
      <c r="AF95" s="122" t="s">
        <v>72</v>
      </c>
      <c r="AG95" s="123">
        <v>44</v>
      </c>
      <c r="AH95" t="s">
        <v>60</v>
      </c>
      <c r="AI95" t="s">
        <v>72</v>
      </c>
      <c r="AJ95">
        <v>44</v>
      </c>
    </row>
    <row r="96" spans="1:36" x14ac:dyDescent="0.25">
      <c r="A96" s="122" t="s">
        <v>62</v>
      </c>
      <c r="B96" s="122" t="s">
        <v>72</v>
      </c>
      <c r="C96" s="123">
        <v>45</v>
      </c>
      <c r="D96" t="s">
        <v>62</v>
      </c>
      <c r="E96" t="s">
        <v>72</v>
      </c>
      <c r="F96">
        <v>44</v>
      </c>
      <c r="G96" s="122" t="s">
        <v>62</v>
      </c>
      <c r="H96" s="122" t="s">
        <v>72</v>
      </c>
      <c r="I96" s="123">
        <v>44</v>
      </c>
      <c r="J96" s="122" t="s">
        <v>62</v>
      </c>
      <c r="K96" s="122" t="s">
        <v>72</v>
      </c>
      <c r="L96" s="123">
        <v>44</v>
      </c>
      <c r="M96" s="122" t="s">
        <v>62</v>
      </c>
      <c r="N96" s="122" t="s">
        <v>72</v>
      </c>
      <c r="O96" s="123">
        <v>43</v>
      </c>
      <c r="P96" s="122" t="s">
        <v>61</v>
      </c>
      <c r="Q96" s="122" t="s">
        <v>72</v>
      </c>
      <c r="R96" s="123">
        <v>33</v>
      </c>
      <c r="S96" s="122" t="s">
        <v>61</v>
      </c>
      <c r="T96" s="122" t="s">
        <v>72</v>
      </c>
      <c r="U96" s="123">
        <v>33</v>
      </c>
      <c r="V96" s="122" t="s">
        <v>61</v>
      </c>
      <c r="W96" s="122" t="s">
        <v>72</v>
      </c>
      <c r="X96" s="123">
        <v>33</v>
      </c>
      <c r="Y96" s="122" t="s">
        <v>61</v>
      </c>
      <c r="Z96" s="122" t="s">
        <v>72</v>
      </c>
      <c r="AA96" s="123">
        <v>33</v>
      </c>
      <c r="AB96" s="122" t="s">
        <v>61</v>
      </c>
      <c r="AC96" s="122" t="s">
        <v>72</v>
      </c>
      <c r="AD96" s="123">
        <v>33</v>
      </c>
      <c r="AE96" s="122" t="s">
        <v>61</v>
      </c>
      <c r="AF96" s="122" t="s">
        <v>72</v>
      </c>
      <c r="AG96" s="123">
        <v>33</v>
      </c>
      <c r="AH96" t="s">
        <v>61</v>
      </c>
      <c r="AI96" t="s">
        <v>72</v>
      </c>
      <c r="AJ96">
        <v>32</v>
      </c>
    </row>
    <row r="97" spans="1:36" x14ac:dyDescent="0.25">
      <c r="A97" s="122" t="s">
        <v>63</v>
      </c>
      <c r="B97" s="122" t="s">
        <v>72</v>
      </c>
      <c r="C97" s="123">
        <v>5</v>
      </c>
      <c r="D97" t="s">
        <v>63</v>
      </c>
      <c r="E97" t="s">
        <v>72</v>
      </c>
      <c r="F97">
        <v>5</v>
      </c>
      <c r="G97" s="122" t="s">
        <v>63</v>
      </c>
      <c r="H97" s="122" t="s">
        <v>72</v>
      </c>
      <c r="I97" s="123">
        <v>5</v>
      </c>
      <c r="J97" s="122" t="s">
        <v>63</v>
      </c>
      <c r="K97" s="122" t="s">
        <v>72</v>
      </c>
      <c r="L97" s="123">
        <v>5</v>
      </c>
      <c r="M97" s="122" t="s">
        <v>63</v>
      </c>
      <c r="N97" s="122" t="s">
        <v>72</v>
      </c>
      <c r="O97" s="123">
        <v>4</v>
      </c>
      <c r="P97" s="122" t="s">
        <v>62</v>
      </c>
      <c r="Q97" s="122" t="s">
        <v>72</v>
      </c>
      <c r="R97" s="123">
        <v>43</v>
      </c>
      <c r="S97" s="122" t="s">
        <v>62</v>
      </c>
      <c r="T97" s="122" t="s">
        <v>72</v>
      </c>
      <c r="U97" s="123">
        <v>43</v>
      </c>
      <c r="V97" s="122" t="s">
        <v>62</v>
      </c>
      <c r="W97" s="122" t="s">
        <v>72</v>
      </c>
      <c r="X97" s="123">
        <v>43</v>
      </c>
      <c r="Y97" s="122" t="s">
        <v>62</v>
      </c>
      <c r="Z97" s="122" t="s">
        <v>72</v>
      </c>
      <c r="AA97" s="123">
        <v>44</v>
      </c>
      <c r="AB97" s="122" t="s">
        <v>62</v>
      </c>
      <c r="AC97" s="122" t="s">
        <v>72</v>
      </c>
      <c r="AD97" s="123">
        <v>43</v>
      </c>
      <c r="AE97" s="122" t="s">
        <v>62</v>
      </c>
      <c r="AF97" s="122" t="s">
        <v>72</v>
      </c>
      <c r="AG97" s="123">
        <v>43</v>
      </c>
      <c r="AH97" t="s">
        <v>62</v>
      </c>
      <c r="AI97" t="s">
        <v>72</v>
      </c>
      <c r="AJ97">
        <v>43</v>
      </c>
    </row>
    <row r="98" spans="1:36" x14ac:dyDescent="0.25">
      <c r="A98" s="122" t="s">
        <v>74</v>
      </c>
      <c r="B98" s="122" t="s">
        <v>72</v>
      </c>
      <c r="C98" s="123">
        <v>1</v>
      </c>
      <c r="D98" t="s">
        <v>74</v>
      </c>
      <c r="E98" t="s">
        <v>72</v>
      </c>
      <c r="F98">
        <v>1</v>
      </c>
      <c r="G98" s="122" t="s">
        <v>74</v>
      </c>
      <c r="H98" s="122" t="s">
        <v>72</v>
      </c>
      <c r="I98" s="123">
        <v>1</v>
      </c>
      <c r="J98" s="122" t="s">
        <v>74</v>
      </c>
      <c r="K98" s="122" t="s">
        <v>72</v>
      </c>
      <c r="L98" s="123">
        <v>1</v>
      </c>
      <c r="M98" s="122" t="s">
        <v>74</v>
      </c>
      <c r="N98" s="122" t="s">
        <v>72</v>
      </c>
      <c r="O98" s="123">
        <v>1</v>
      </c>
      <c r="P98" s="122" t="s">
        <v>63</v>
      </c>
      <c r="Q98" s="122" t="s">
        <v>72</v>
      </c>
      <c r="R98" s="123">
        <v>5</v>
      </c>
      <c r="S98" s="122" t="s">
        <v>63</v>
      </c>
      <c r="T98" s="122" t="s">
        <v>72</v>
      </c>
      <c r="U98" s="123">
        <v>5</v>
      </c>
      <c r="V98" s="122" t="s">
        <v>63</v>
      </c>
      <c r="W98" s="122" t="s">
        <v>72</v>
      </c>
      <c r="X98" s="123">
        <v>5</v>
      </c>
      <c r="Y98" s="122" t="s">
        <v>63</v>
      </c>
      <c r="Z98" s="122" t="s">
        <v>72</v>
      </c>
      <c r="AA98" s="123">
        <v>5</v>
      </c>
      <c r="AB98" s="122" t="s">
        <v>63</v>
      </c>
      <c r="AC98" s="122" t="s">
        <v>72</v>
      </c>
      <c r="AD98" s="123">
        <v>6</v>
      </c>
      <c r="AE98" s="122" t="s">
        <v>63</v>
      </c>
      <c r="AF98" s="122" t="s">
        <v>72</v>
      </c>
      <c r="AG98" s="123">
        <v>5</v>
      </c>
      <c r="AH98" t="s">
        <v>63</v>
      </c>
      <c r="AI98" t="s">
        <v>72</v>
      </c>
      <c r="AJ98">
        <v>5</v>
      </c>
    </row>
    <row r="99" spans="1:36" x14ac:dyDescent="0.25">
      <c r="A99" s="122" t="s">
        <v>64</v>
      </c>
      <c r="B99" s="122" t="s">
        <v>72</v>
      </c>
      <c r="C99" s="123">
        <v>36</v>
      </c>
      <c r="D99" t="s">
        <v>64</v>
      </c>
      <c r="E99" t="s">
        <v>72</v>
      </c>
      <c r="F99">
        <v>37</v>
      </c>
      <c r="G99" s="122" t="s">
        <v>64</v>
      </c>
      <c r="H99" s="122" t="s">
        <v>72</v>
      </c>
      <c r="I99" s="123">
        <v>37</v>
      </c>
      <c r="J99" s="122" t="s">
        <v>64</v>
      </c>
      <c r="K99" s="122" t="s">
        <v>72</v>
      </c>
      <c r="L99" s="123">
        <v>37</v>
      </c>
      <c r="M99" s="122" t="s">
        <v>64</v>
      </c>
      <c r="N99" s="122" t="s">
        <v>72</v>
      </c>
      <c r="O99" s="123">
        <v>37</v>
      </c>
      <c r="P99" s="122" t="s">
        <v>74</v>
      </c>
      <c r="Q99" s="122" t="s">
        <v>72</v>
      </c>
      <c r="R99" s="123">
        <v>1</v>
      </c>
      <c r="S99" s="122" t="s">
        <v>74</v>
      </c>
      <c r="T99" s="122" t="s">
        <v>72</v>
      </c>
      <c r="U99" s="123">
        <v>1</v>
      </c>
      <c r="V99" s="122" t="s">
        <v>74</v>
      </c>
      <c r="W99" s="122" t="s">
        <v>72</v>
      </c>
      <c r="X99" s="123">
        <v>1</v>
      </c>
      <c r="Y99" s="122" t="s">
        <v>74</v>
      </c>
      <c r="Z99" s="122" t="s">
        <v>72</v>
      </c>
      <c r="AA99" s="123">
        <v>1</v>
      </c>
      <c r="AB99" s="122" t="s">
        <v>74</v>
      </c>
      <c r="AC99" s="122" t="s">
        <v>72</v>
      </c>
      <c r="AD99" s="123">
        <v>1</v>
      </c>
      <c r="AE99" s="122" t="s">
        <v>74</v>
      </c>
      <c r="AF99" s="122" t="s">
        <v>72</v>
      </c>
      <c r="AG99" s="123">
        <v>1</v>
      </c>
      <c r="AH99" t="s">
        <v>74</v>
      </c>
      <c r="AI99" t="s">
        <v>72</v>
      </c>
      <c r="AJ99">
        <v>1</v>
      </c>
    </row>
    <row r="100" spans="1:36" x14ac:dyDescent="0.25">
      <c r="A100" s="122" t="s">
        <v>65</v>
      </c>
      <c r="B100" s="122" t="s">
        <v>72</v>
      </c>
      <c r="C100" s="123">
        <v>7</v>
      </c>
      <c r="D100" t="s">
        <v>65</v>
      </c>
      <c r="E100" t="s">
        <v>72</v>
      </c>
      <c r="F100">
        <v>7</v>
      </c>
      <c r="G100" s="122" t="s">
        <v>65</v>
      </c>
      <c r="H100" s="122" t="s">
        <v>72</v>
      </c>
      <c r="I100" s="123">
        <v>7</v>
      </c>
      <c r="J100" s="122" t="s">
        <v>65</v>
      </c>
      <c r="K100" s="122" t="s">
        <v>72</v>
      </c>
      <c r="L100" s="123">
        <v>9</v>
      </c>
      <c r="M100" s="122" t="s">
        <v>65</v>
      </c>
      <c r="N100" s="122" t="s">
        <v>72</v>
      </c>
      <c r="O100" s="123">
        <v>7</v>
      </c>
      <c r="P100" s="122" t="s">
        <v>64</v>
      </c>
      <c r="Q100" s="122" t="s">
        <v>72</v>
      </c>
      <c r="R100" s="123">
        <v>37</v>
      </c>
      <c r="S100" s="122" t="s">
        <v>64</v>
      </c>
      <c r="T100" s="122" t="s">
        <v>72</v>
      </c>
      <c r="U100" s="123">
        <v>38</v>
      </c>
      <c r="V100" s="122" t="s">
        <v>64</v>
      </c>
      <c r="W100" s="122" t="s">
        <v>72</v>
      </c>
      <c r="X100" s="123">
        <v>38</v>
      </c>
      <c r="Y100" s="122" t="s">
        <v>64</v>
      </c>
      <c r="Z100" s="122" t="s">
        <v>72</v>
      </c>
      <c r="AA100" s="123">
        <v>38</v>
      </c>
      <c r="AB100" s="122" t="s">
        <v>64</v>
      </c>
      <c r="AC100" s="122" t="s">
        <v>72</v>
      </c>
      <c r="AD100" s="123">
        <v>38</v>
      </c>
      <c r="AE100" s="122" t="s">
        <v>64</v>
      </c>
      <c r="AF100" s="122" t="s">
        <v>72</v>
      </c>
      <c r="AG100" s="123">
        <v>38</v>
      </c>
      <c r="AH100" t="s">
        <v>64</v>
      </c>
      <c r="AI100" t="s">
        <v>72</v>
      </c>
      <c r="AJ100">
        <v>38</v>
      </c>
    </row>
    <row r="101" spans="1:36" x14ac:dyDescent="0.25">
      <c r="A101" s="122" t="s">
        <v>66</v>
      </c>
      <c r="B101" s="122" t="s">
        <v>72</v>
      </c>
      <c r="C101" s="123">
        <v>4</v>
      </c>
      <c r="D101" t="s">
        <v>66</v>
      </c>
      <c r="E101" t="s">
        <v>72</v>
      </c>
      <c r="F101">
        <v>4</v>
      </c>
      <c r="G101" s="122" t="s">
        <v>66</v>
      </c>
      <c r="H101" s="122" t="s">
        <v>72</v>
      </c>
      <c r="I101" s="123">
        <v>4</v>
      </c>
      <c r="J101" s="122" t="s">
        <v>66</v>
      </c>
      <c r="K101" s="122" t="s">
        <v>72</v>
      </c>
      <c r="L101" s="123">
        <v>4</v>
      </c>
      <c r="M101" s="122" t="s">
        <v>66</v>
      </c>
      <c r="N101" s="122" t="s">
        <v>72</v>
      </c>
      <c r="O101" s="123">
        <v>6</v>
      </c>
      <c r="P101" s="122" t="s">
        <v>65</v>
      </c>
      <c r="Q101" s="122" t="s">
        <v>72</v>
      </c>
      <c r="R101" s="123">
        <v>7</v>
      </c>
      <c r="S101" s="122" t="s">
        <v>65</v>
      </c>
      <c r="T101" s="122" t="s">
        <v>72</v>
      </c>
      <c r="U101" s="123">
        <v>7</v>
      </c>
      <c r="V101" s="122" t="s">
        <v>65</v>
      </c>
      <c r="W101" s="122" t="s">
        <v>72</v>
      </c>
      <c r="X101" s="123">
        <v>7</v>
      </c>
      <c r="Y101" s="122" t="s">
        <v>65</v>
      </c>
      <c r="Z101" s="122" t="s">
        <v>72</v>
      </c>
      <c r="AA101" s="123">
        <v>7</v>
      </c>
      <c r="AB101" s="122" t="s">
        <v>65</v>
      </c>
      <c r="AC101" s="122" t="s">
        <v>72</v>
      </c>
      <c r="AD101" s="123">
        <v>7</v>
      </c>
      <c r="AE101" s="122" t="s">
        <v>65</v>
      </c>
      <c r="AF101" s="122" t="s">
        <v>72</v>
      </c>
      <c r="AG101" s="123">
        <v>7</v>
      </c>
      <c r="AH101" t="s">
        <v>65</v>
      </c>
      <c r="AI101" t="s">
        <v>72</v>
      </c>
      <c r="AJ101">
        <v>7</v>
      </c>
    </row>
    <row r="102" spans="1:36" x14ac:dyDescent="0.25">
      <c r="A102" s="122" t="s">
        <v>67</v>
      </c>
      <c r="B102" s="122" t="s">
        <v>72</v>
      </c>
      <c r="C102" s="123">
        <v>228</v>
      </c>
      <c r="D102" t="s">
        <v>67</v>
      </c>
      <c r="E102" t="s">
        <v>72</v>
      </c>
      <c r="F102">
        <v>218</v>
      </c>
      <c r="G102" s="122" t="s">
        <v>67</v>
      </c>
      <c r="H102" s="122" t="s">
        <v>72</v>
      </c>
      <c r="I102" s="123">
        <v>217</v>
      </c>
      <c r="J102" s="122" t="s">
        <v>67</v>
      </c>
      <c r="K102" s="122" t="s">
        <v>72</v>
      </c>
      <c r="L102" s="123">
        <v>216</v>
      </c>
      <c r="M102" s="122" t="s">
        <v>67</v>
      </c>
      <c r="N102" s="122" t="s">
        <v>72</v>
      </c>
      <c r="O102" s="123">
        <v>218</v>
      </c>
      <c r="P102" s="122" t="s">
        <v>66</v>
      </c>
      <c r="Q102" s="122" t="s">
        <v>72</v>
      </c>
      <c r="R102" s="123">
        <v>6</v>
      </c>
      <c r="S102" s="122" t="s">
        <v>66</v>
      </c>
      <c r="T102" s="122" t="s">
        <v>72</v>
      </c>
      <c r="U102" s="123">
        <v>6</v>
      </c>
      <c r="V102" s="122" t="s">
        <v>66</v>
      </c>
      <c r="W102" s="122" t="s">
        <v>72</v>
      </c>
      <c r="X102" s="123">
        <v>6</v>
      </c>
      <c r="Y102" s="122" t="s">
        <v>66</v>
      </c>
      <c r="Z102" s="122" t="s">
        <v>72</v>
      </c>
      <c r="AA102" s="123">
        <v>6</v>
      </c>
      <c r="AB102" s="122" t="s">
        <v>66</v>
      </c>
      <c r="AC102" s="122" t="s">
        <v>72</v>
      </c>
      <c r="AD102" s="123">
        <v>6</v>
      </c>
      <c r="AE102" s="122" t="s">
        <v>66</v>
      </c>
      <c r="AF102" s="122" t="s">
        <v>72</v>
      </c>
      <c r="AG102" s="123">
        <v>6</v>
      </c>
      <c r="AH102" t="s">
        <v>66</v>
      </c>
      <c r="AI102" t="s">
        <v>72</v>
      </c>
      <c r="AJ102">
        <v>6</v>
      </c>
    </row>
    <row r="103" spans="1:36" x14ac:dyDescent="0.25">
      <c r="A103" s="122" t="s">
        <v>68</v>
      </c>
      <c r="B103" s="122" t="s">
        <v>72</v>
      </c>
      <c r="C103" s="123">
        <v>11</v>
      </c>
      <c r="D103" t="s">
        <v>68</v>
      </c>
      <c r="E103" t="s">
        <v>72</v>
      </c>
      <c r="F103">
        <v>11</v>
      </c>
      <c r="G103" s="122" t="s">
        <v>68</v>
      </c>
      <c r="H103" s="122" t="s">
        <v>72</v>
      </c>
      <c r="I103" s="123">
        <v>11</v>
      </c>
      <c r="J103" s="122" t="s">
        <v>68</v>
      </c>
      <c r="K103" s="122" t="s">
        <v>72</v>
      </c>
      <c r="L103" s="123">
        <v>11</v>
      </c>
      <c r="M103" s="122" t="s">
        <v>68</v>
      </c>
      <c r="N103" s="122" t="s">
        <v>72</v>
      </c>
      <c r="O103" s="123">
        <v>11</v>
      </c>
      <c r="P103" s="122" t="s">
        <v>67</v>
      </c>
      <c r="Q103" s="122" t="s">
        <v>72</v>
      </c>
      <c r="R103" s="123">
        <v>217</v>
      </c>
      <c r="S103" s="122" t="s">
        <v>67</v>
      </c>
      <c r="T103" s="122" t="s">
        <v>72</v>
      </c>
      <c r="U103" s="123">
        <v>217</v>
      </c>
      <c r="V103" s="122" t="s">
        <v>67</v>
      </c>
      <c r="W103" s="122" t="s">
        <v>72</v>
      </c>
      <c r="X103" s="123">
        <v>218</v>
      </c>
      <c r="Y103" s="122" t="s">
        <v>67</v>
      </c>
      <c r="Z103" s="122" t="s">
        <v>72</v>
      </c>
      <c r="AA103" s="123">
        <v>222</v>
      </c>
      <c r="AB103" s="122" t="s">
        <v>67</v>
      </c>
      <c r="AC103" s="122" t="s">
        <v>72</v>
      </c>
      <c r="AD103" s="123">
        <v>215</v>
      </c>
      <c r="AE103" s="122" t="s">
        <v>67</v>
      </c>
      <c r="AF103" s="122" t="s">
        <v>72</v>
      </c>
      <c r="AG103" s="123">
        <v>216</v>
      </c>
      <c r="AH103" t="s">
        <v>67</v>
      </c>
      <c r="AI103" t="s">
        <v>72</v>
      </c>
      <c r="AJ103">
        <v>211</v>
      </c>
    </row>
    <row r="104" spans="1:36" x14ac:dyDescent="0.25">
      <c r="A104" s="122" t="s">
        <v>69</v>
      </c>
      <c r="B104" s="122" t="s">
        <v>72</v>
      </c>
      <c r="C104" s="123">
        <v>421</v>
      </c>
      <c r="D104" t="s">
        <v>69</v>
      </c>
      <c r="E104" t="s">
        <v>72</v>
      </c>
      <c r="F104">
        <v>417</v>
      </c>
      <c r="G104" s="122" t="s">
        <v>69</v>
      </c>
      <c r="H104" s="122" t="s">
        <v>72</v>
      </c>
      <c r="I104" s="123">
        <v>419</v>
      </c>
      <c r="J104" s="122" t="s">
        <v>69</v>
      </c>
      <c r="K104" s="122" t="s">
        <v>72</v>
      </c>
      <c r="L104" s="123">
        <v>421</v>
      </c>
      <c r="M104" s="122" t="s">
        <v>69</v>
      </c>
      <c r="N104" s="122" t="s">
        <v>72</v>
      </c>
      <c r="O104" s="123">
        <v>422</v>
      </c>
      <c r="P104" s="122" t="s">
        <v>68</v>
      </c>
      <c r="Q104" s="122" t="s">
        <v>72</v>
      </c>
      <c r="R104" s="123">
        <v>11</v>
      </c>
      <c r="S104" s="122" t="s">
        <v>68</v>
      </c>
      <c r="T104" s="122" t="s">
        <v>72</v>
      </c>
      <c r="U104" s="123">
        <v>11</v>
      </c>
      <c r="V104" s="122" t="s">
        <v>68</v>
      </c>
      <c r="W104" s="122" t="s">
        <v>72</v>
      </c>
      <c r="X104" s="123">
        <v>11</v>
      </c>
      <c r="Y104" s="122" t="s">
        <v>68</v>
      </c>
      <c r="Z104" s="122" t="s">
        <v>72</v>
      </c>
      <c r="AA104" s="123">
        <v>11</v>
      </c>
      <c r="AB104" s="122" t="s">
        <v>68</v>
      </c>
      <c r="AC104" s="122" t="s">
        <v>72</v>
      </c>
      <c r="AD104" s="123">
        <v>11</v>
      </c>
      <c r="AE104" s="122" t="s">
        <v>68</v>
      </c>
      <c r="AF104" s="122" t="s">
        <v>72</v>
      </c>
      <c r="AG104" s="123">
        <v>11</v>
      </c>
      <c r="AH104" t="s">
        <v>68</v>
      </c>
      <c r="AI104" t="s">
        <v>72</v>
      </c>
      <c r="AJ104">
        <v>11</v>
      </c>
    </row>
    <row r="105" spans="1:36" x14ac:dyDescent="0.25">
      <c r="A105" s="122" t="s">
        <v>70</v>
      </c>
      <c r="B105" s="122" t="s">
        <v>72</v>
      </c>
      <c r="C105" s="123">
        <v>10</v>
      </c>
      <c r="D105" t="s">
        <v>70</v>
      </c>
      <c r="E105" t="s">
        <v>72</v>
      </c>
      <c r="F105">
        <v>10</v>
      </c>
      <c r="G105" s="122" t="s">
        <v>70</v>
      </c>
      <c r="H105" s="122" t="s">
        <v>72</v>
      </c>
      <c r="I105" s="123">
        <v>10</v>
      </c>
      <c r="J105" s="122" t="s">
        <v>70</v>
      </c>
      <c r="K105" s="122" t="s">
        <v>72</v>
      </c>
      <c r="L105" s="123">
        <v>10</v>
      </c>
      <c r="M105" s="122" t="s">
        <v>70</v>
      </c>
      <c r="N105" s="122" t="s">
        <v>72</v>
      </c>
      <c r="O105" s="123">
        <v>10</v>
      </c>
      <c r="P105" s="122" t="s">
        <v>69</v>
      </c>
      <c r="Q105" s="122" t="s">
        <v>72</v>
      </c>
      <c r="R105" s="123">
        <v>416</v>
      </c>
      <c r="S105" s="122" t="s">
        <v>69</v>
      </c>
      <c r="T105" s="122" t="s">
        <v>72</v>
      </c>
      <c r="U105" s="123">
        <v>418</v>
      </c>
      <c r="V105" s="122" t="s">
        <v>69</v>
      </c>
      <c r="W105" s="122" t="s">
        <v>72</v>
      </c>
      <c r="X105" s="123">
        <v>420</v>
      </c>
      <c r="Y105" s="122" t="s">
        <v>69</v>
      </c>
      <c r="Z105" s="122" t="s">
        <v>72</v>
      </c>
      <c r="AA105" s="123">
        <v>419</v>
      </c>
      <c r="AB105" s="122" t="s">
        <v>69</v>
      </c>
      <c r="AC105" s="122" t="s">
        <v>72</v>
      </c>
      <c r="AD105" s="123">
        <v>421</v>
      </c>
      <c r="AE105" s="122" t="s">
        <v>69</v>
      </c>
      <c r="AF105" s="122" t="s">
        <v>72</v>
      </c>
      <c r="AG105" s="123">
        <v>421</v>
      </c>
      <c r="AH105" t="s">
        <v>69</v>
      </c>
      <c r="AI105" t="s">
        <v>72</v>
      </c>
      <c r="AJ105">
        <v>423</v>
      </c>
    </row>
    <row r="106" spans="1:36" x14ac:dyDescent="0.25">
      <c r="A106" s="122" t="s">
        <v>76</v>
      </c>
      <c r="B106" s="122" t="s">
        <v>75</v>
      </c>
      <c r="C106" s="123">
        <v>10</v>
      </c>
      <c r="D106" t="s">
        <v>76</v>
      </c>
      <c r="E106" t="s">
        <v>75</v>
      </c>
      <c r="F106">
        <v>10</v>
      </c>
      <c r="G106" s="122" t="s">
        <v>76</v>
      </c>
      <c r="H106" s="122" t="s">
        <v>75</v>
      </c>
      <c r="I106" s="123">
        <v>10</v>
      </c>
      <c r="J106" s="122" t="s">
        <v>76</v>
      </c>
      <c r="K106" s="122" t="s">
        <v>75</v>
      </c>
      <c r="L106" s="123">
        <v>10</v>
      </c>
      <c r="M106" s="122" t="s">
        <v>76</v>
      </c>
      <c r="N106" s="122" t="s">
        <v>75</v>
      </c>
      <c r="O106" s="123">
        <v>10</v>
      </c>
      <c r="P106" s="122" t="s">
        <v>70</v>
      </c>
      <c r="Q106" s="122" t="s">
        <v>72</v>
      </c>
      <c r="R106" s="123">
        <v>10</v>
      </c>
      <c r="S106" s="122" t="s">
        <v>70</v>
      </c>
      <c r="T106" s="122" t="s">
        <v>72</v>
      </c>
      <c r="U106" s="123">
        <v>10</v>
      </c>
      <c r="V106" s="122" t="s">
        <v>70</v>
      </c>
      <c r="W106" s="122" t="s">
        <v>72</v>
      </c>
      <c r="X106" s="123">
        <v>10</v>
      </c>
      <c r="Y106" s="122" t="s">
        <v>70</v>
      </c>
      <c r="Z106" s="122" t="s">
        <v>72</v>
      </c>
      <c r="AA106" s="123">
        <v>10</v>
      </c>
      <c r="AB106" s="122" t="s">
        <v>70</v>
      </c>
      <c r="AC106" s="122" t="s">
        <v>72</v>
      </c>
      <c r="AD106" s="123">
        <v>10</v>
      </c>
      <c r="AE106" s="122" t="s">
        <v>70</v>
      </c>
      <c r="AF106" s="122" t="s">
        <v>72</v>
      </c>
      <c r="AG106" s="123">
        <v>10</v>
      </c>
      <c r="AH106" t="s">
        <v>70</v>
      </c>
      <c r="AI106" t="s">
        <v>72</v>
      </c>
      <c r="AJ106">
        <v>10</v>
      </c>
    </row>
    <row r="107" spans="1:36" x14ac:dyDescent="0.25">
      <c r="A107" s="122" t="s">
        <v>35</v>
      </c>
      <c r="B107" s="122" t="s">
        <v>75</v>
      </c>
      <c r="C107" s="123">
        <v>13214</v>
      </c>
      <c r="D107" t="s">
        <v>35</v>
      </c>
      <c r="E107" t="s">
        <v>75</v>
      </c>
      <c r="F107">
        <v>13254</v>
      </c>
      <c r="G107" s="122" t="s">
        <v>35</v>
      </c>
      <c r="H107" s="122" t="s">
        <v>75</v>
      </c>
      <c r="I107" s="123">
        <v>13320</v>
      </c>
      <c r="J107" s="122" t="s">
        <v>35</v>
      </c>
      <c r="K107" s="122" t="s">
        <v>75</v>
      </c>
      <c r="L107" s="123">
        <v>13287</v>
      </c>
      <c r="M107" s="122" t="s">
        <v>35</v>
      </c>
      <c r="N107" s="122" t="s">
        <v>75</v>
      </c>
      <c r="O107" s="123">
        <v>13264</v>
      </c>
      <c r="P107" s="122" t="s">
        <v>76</v>
      </c>
      <c r="Q107" s="122" t="s">
        <v>75</v>
      </c>
      <c r="R107" s="123">
        <v>10</v>
      </c>
      <c r="S107" s="122" t="s">
        <v>76</v>
      </c>
      <c r="T107" s="122" t="s">
        <v>75</v>
      </c>
      <c r="U107" s="123">
        <v>10</v>
      </c>
      <c r="V107" s="122" t="s">
        <v>76</v>
      </c>
      <c r="W107" s="122" t="s">
        <v>75</v>
      </c>
      <c r="X107" s="123">
        <v>9</v>
      </c>
      <c r="Y107" s="122" t="s">
        <v>76</v>
      </c>
      <c r="Z107" s="122" t="s">
        <v>75</v>
      </c>
      <c r="AA107" s="123">
        <v>9</v>
      </c>
      <c r="AB107" s="122" t="s">
        <v>76</v>
      </c>
      <c r="AC107" s="122" t="s">
        <v>75</v>
      </c>
      <c r="AD107" s="123">
        <v>9</v>
      </c>
      <c r="AE107" s="122" t="s">
        <v>76</v>
      </c>
      <c r="AF107" s="122" t="s">
        <v>75</v>
      </c>
      <c r="AG107" s="123">
        <v>8</v>
      </c>
      <c r="AH107" t="s">
        <v>76</v>
      </c>
      <c r="AI107" t="s">
        <v>75</v>
      </c>
      <c r="AJ107">
        <v>9</v>
      </c>
    </row>
    <row r="108" spans="1:36" x14ac:dyDescent="0.25">
      <c r="A108" s="122" t="s">
        <v>36</v>
      </c>
      <c r="B108" s="122" t="s">
        <v>75</v>
      </c>
      <c r="C108" s="123">
        <v>19925</v>
      </c>
      <c r="D108" t="s">
        <v>36</v>
      </c>
      <c r="E108" t="s">
        <v>75</v>
      </c>
      <c r="F108">
        <v>19939</v>
      </c>
      <c r="G108" s="122" t="s">
        <v>36</v>
      </c>
      <c r="H108" s="122" t="s">
        <v>75</v>
      </c>
      <c r="I108" s="123">
        <v>19941</v>
      </c>
      <c r="J108" s="122" t="s">
        <v>36</v>
      </c>
      <c r="K108" s="122" t="s">
        <v>75</v>
      </c>
      <c r="L108" s="123">
        <v>19886</v>
      </c>
      <c r="M108" s="122" t="s">
        <v>36</v>
      </c>
      <c r="N108" s="122" t="s">
        <v>75</v>
      </c>
      <c r="O108" s="123">
        <v>19900</v>
      </c>
      <c r="P108" s="122" t="s">
        <v>35</v>
      </c>
      <c r="Q108" s="122" t="s">
        <v>75</v>
      </c>
      <c r="R108" s="123">
        <v>13286</v>
      </c>
      <c r="S108" s="122" t="s">
        <v>35</v>
      </c>
      <c r="T108" s="122" t="s">
        <v>75</v>
      </c>
      <c r="U108" s="123">
        <v>13305</v>
      </c>
      <c r="V108" s="122" t="s">
        <v>35</v>
      </c>
      <c r="W108" s="122" t="s">
        <v>75</v>
      </c>
      <c r="X108" s="123">
        <v>13280</v>
      </c>
      <c r="Y108" s="122" t="s">
        <v>35</v>
      </c>
      <c r="Z108" s="122" t="s">
        <v>75</v>
      </c>
      <c r="AA108" s="123">
        <v>13274</v>
      </c>
      <c r="AB108" s="122" t="s">
        <v>35</v>
      </c>
      <c r="AC108" s="122" t="s">
        <v>75</v>
      </c>
      <c r="AD108" s="123">
        <v>13292</v>
      </c>
      <c r="AE108" s="122" t="s">
        <v>35</v>
      </c>
      <c r="AF108" s="122" t="s">
        <v>75</v>
      </c>
      <c r="AG108" s="123">
        <v>13283</v>
      </c>
      <c r="AH108" t="s">
        <v>35</v>
      </c>
      <c r="AI108" t="s">
        <v>75</v>
      </c>
      <c r="AJ108">
        <v>13325</v>
      </c>
    </row>
    <row r="109" spans="1:36" x14ac:dyDescent="0.25">
      <c r="A109" s="122" t="s">
        <v>37</v>
      </c>
      <c r="B109" s="122" t="s">
        <v>75</v>
      </c>
      <c r="C109" s="123">
        <v>7142</v>
      </c>
      <c r="D109" t="s">
        <v>37</v>
      </c>
      <c r="E109" t="s">
        <v>75</v>
      </c>
      <c r="F109">
        <v>7146</v>
      </c>
      <c r="G109" s="122" t="s">
        <v>37</v>
      </c>
      <c r="H109" s="122" t="s">
        <v>75</v>
      </c>
      <c r="I109" s="123">
        <v>7147</v>
      </c>
      <c r="J109" s="122" t="s">
        <v>37</v>
      </c>
      <c r="K109" s="122" t="s">
        <v>75</v>
      </c>
      <c r="L109" s="123">
        <v>7136</v>
      </c>
      <c r="M109" s="122" t="s">
        <v>37</v>
      </c>
      <c r="N109" s="122" t="s">
        <v>75</v>
      </c>
      <c r="O109" s="123">
        <v>7156</v>
      </c>
      <c r="P109" s="122" t="s">
        <v>36</v>
      </c>
      <c r="Q109" s="122" t="s">
        <v>75</v>
      </c>
      <c r="R109" s="123">
        <v>19954</v>
      </c>
      <c r="S109" s="122" t="s">
        <v>36</v>
      </c>
      <c r="T109" s="122" t="s">
        <v>75</v>
      </c>
      <c r="U109" s="123">
        <v>19972</v>
      </c>
      <c r="V109" s="122" t="s">
        <v>36</v>
      </c>
      <c r="W109" s="122" t="s">
        <v>75</v>
      </c>
      <c r="X109" s="123">
        <v>19959</v>
      </c>
      <c r="Y109" s="122" t="s">
        <v>36</v>
      </c>
      <c r="Z109" s="122" t="s">
        <v>75</v>
      </c>
      <c r="AA109" s="123">
        <v>19935</v>
      </c>
      <c r="AB109" s="122" t="s">
        <v>36</v>
      </c>
      <c r="AC109" s="122" t="s">
        <v>75</v>
      </c>
      <c r="AD109" s="123">
        <v>19960</v>
      </c>
      <c r="AE109" s="122" t="s">
        <v>36</v>
      </c>
      <c r="AF109" s="122" t="s">
        <v>75</v>
      </c>
      <c r="AG109" s="123">
        <v>20024</v>
      </c>
      <c r="AH109" t="s">
        <v>36</v>
      </c>
      <c r="AI109" t="s">
        <v>75</v>
      </c>
      <c r="AJ109">
        <v>20008</v>
      </c>
    </row>
    <row r="110" spans="1:36" x14ac:dyDescent="0.25">
      <c r="A110" s="122" t="s">
        <v>38</v>
      </c>
      <c r="B110" s="122" t="s">
        <v>75</v>
      </c>
      <c r="C110" s="123">
        <v>2</v>
      </c>
      <c r="D110" t="s">
        <v>38</v>
      </c>
      <c r="E110" t="s">
        <v>75</v>
      </c>
      <c r="F110">
        <v>2</v>
      </c>
      <c r="G110" s="122" t="s">
        <v>38</v>
      </c>
      <c r="H110" s="122" t="s">
        <v>75</v>
      </c>
      <c r="I110" s="123">
        <v>2</v>
      </c>
      <c r="J110" s="122" t="s">
        <v>38</v>
      </c>
      <c r="K110" s="122" t="s">
        <v>75</v>
      </c>
      <c r="L110" s="123">
        <v>2</v>
      </c>
      <c r="M110" s="122" t="s">
        <v>38</v>
      </c>
      <c r="N110" s="122" t="s">
        <v>75</v>
      </c>
      <c r="O110" s="123">
        <v>2</v>
      </c>
      <c r="P110" s="122" t="s">
        <v>37</v>
      </c>
      <c r="Q110" s="122" t="s">
        <v>75</v>
      </c>
      <c r="R110" s="123">
        <v>7171</v>
      </c>
      <c r="S110" s="122" t="s">
        <v>37</v>
      </c>
      <c r="T110" s="122" t="s">
        <v>75</v>
      </c>
      <c r="U110" s="123">
        <v>7183</v>
      </c>
      <c r="V110" s="122" t="s">
        <v>37</v>
      </c>
      <c r="W110" s="122" t="s">
        <v>75</v>
      </c>
      <c r="X110" s="123">
        <v>7188</v>
      </c>
      <c r="Y110" s="122" t="s">
        <v>37</v>
      </c>
      <c r="Z110" s="122" t="s">
        <v>75</v>
      </c>
      <c r="AA110" s="123">
        <v>7208</v>
      </c>
      <c r="AB110" s="122" t="s">
        <v>37</v>
      </c>
      <c r="AC110" s="122" t="s">
        <v>75</v>
      </c>
      <c r="AD110" s="123">
        <v>7212</v>
      </c>
      <c r="AE110" s="122" t="s">
        <v>37</v>
      </c>
      <c r="AF110" s="122" t="s">
        <v>75</v>
      </c>
      <c r="AG110" s="123">
        <v>7193</v>
      </c>
      <c r="AH110" t="s">
        <v>37</v>
      </c>
      <c r="AI110" t="s">
        <v>75</v>
      </c>
      <c r="AJ110">
        <v>7205</v>
      </c>
    </row>
    <row r="111" spans="1:36" x14ac:dyDescent="0.25">
      <c r="A111" s="122" t="s">
        <v>40</v>
      </c>
      <c r="B111" s="122" t="s">
        <v>75</v>
      </c>
      <c r="C111" s="123">
        <v>18209</v>
      </c>
      <c r="D111" t="s">
        <v>40</v>
      </c>
      <c r="E111" t="s">
        <v>75</v>
      </c>
      <c r="F111">
        <v>18169</v>
      </c>
      <c r="G111" s="122" t="s">
        <v>40</v>
      </c>
      <c r="H111" s="122" t="s">
        <v>75</v>
      </c>
      <c r="I111" s="123">
        <v>18234</v>
      </c>
      <c r="J111" s="122" t="s">
        <v>40</v>
      </c>
      <c r="K111" s="122" t="s">
        <v>75</v>
      </c>
      <c r="L111" s="123">
        <v>18209</v>
      </c>
      <c r="M111" s="122" t="s">
        <v>40</v>
      </c>
      <c r="N111" s="122" t="s">
        <v>75</v>
      </c>
      <c r="O111" s="123">
        <v>18245</v>
      </c>
      <c r="P111" s="122" t="s">
        <v>38</v>
      </c>
      <c r="Q111" s="122" t="s">
        <v>75</v>
      </c>
      <c r="R111" s="123">
        <v>2</v>
      </c>
      <c r="S111" s="122" t="s">
        <v>38</v>
      </c>
      <c r="T111" s="122" t="s">
        <v>75</v>
      </c>
      <c r="U111" s="123">
        <v>2</v>
      </c>
      <c r="V111" s="122" t="s">
        <v>38</v>
      </c>
      <c r="W111" s="122" t="s">
        <v>75</v>
      </c>
      <c r="X111" s="123">
        <v>2</v>
      </c>
      <c r="Y111" s="122" t="s">
        <v>38</v>
      </c>
      <c r="Z111" s="122" t="s">
        <v>75</v>
      </c>
      <c r="AA111" s="123">
        <v>2</v>
      </c>
      <c r="AB111" s="122" t="s">
        <v>38</v>
      </c>
      <c r="AC111" s="122" t="s">
        <v>75</v>
      </c>
      <c r="AD111" s="123">
        <v>2</v>
      </c>
      <c r="AE111" s="122" t="s">
        <v>38</v>
      </c>
      <c r="AF111" s="122" t="s">
        <v>75</v>
      </c>
      <c r="AG111" s="123">
        <v>2</v>
      </c>
      <c r="AH111" t="s">
        <v>38</v>
      </c>
      <c r="AI111" t="s">
        <v>75</v>
      </c>
      <c r="AJ111">
        <v>2</v>
      </c>
    </row>
    <row r="112" spans="1:36" x14ac:dyDescent="0.25">
      <c r="A112" s="122" t="s">
        <v>41</v>
      </c>
      <c r="B112" s="122" t="s">
        <v>75</v>
      </c>
      <c r="C112" s="123">
        <v>3</v>
      </c>
      <c r="D112" t="s">
        <v>41</v>
      </c>
      <c r="E112" t="s">
        <v>75</v>
      </c>
      <c r="F112">
        <v>3</v>
      </c>
      <c r="G112" s="122" t="s">
        <v>41</v>
      </c>
      <c r="H112" s="122" t="s">
        <v>75</v>
      </c>
      <c r="I112" s="123">
        <v>3</v>
      </c>
      <c r="J112" s="122" t="s">
        <v>41</v>
      </c>
      <c r="K112" s="122" t="s">
        <v>75</v>
      </c>
      <c r="L112" s="123">
        <v>3</v>
      </c>
      <c r="M112" s="122" t="s">
        <v>41</v>
      </c>
      <c r="N112" s="122" t="s">
        <v>75</v>
      </c>
      <c r="O112" s="123">
        <v>3</v>
      </c>
      <c r="P112" s="122" t="s">
        <v>40</v>
      </c>
      <c r="Q112" s="122" t="s">
        <v>75</v>
      </c>
      <c r="R112" s="123">
        <v>18319</v>
      </c>
      <c r="S112" s="122" t="s">
        <v>40</v>
      </c>
      <c r="T112" s="122" t="s">
        <v>75</v>
      </c>
      <c r="U112" s="123">
        <v>18405</v>
      </c>
      <c r="V112" s="122" t="s">
        <v>40</v>
      </c>
      <c r="W112" s="122" t="s">
        <v>75</v>
      </c>
      <c r="X112" s="123">
        <v>18476</v>
      </c>
      <c r="Y112" s="122" t="s">
        <v>40</v>
      </c>
      <c r="Z112" s="122" t="s">
        <v>75</v>
      </c>
      <c r="AA112" s="123">
        <v>18502</v>
      </c>
      <c r="AB112" s="122" t="s">
        <v>40</v>
      </c>
      <c r="AC112" s="122" t="s">
        <v>75</v>
      </c>
      <c r="AD112" s="123">
        <v>18591</v>
      </c>
      <c r="AE112" s="122" t="s">
        <v>40</v>
      </c>
      <c r="AF112" s="122" t="s">
        <v>75</v>
      </c>
      <c r="AG112" s="123">
        <v>18588</v>
      </c>
      <c r="AH112" t="s">
        <v>40</v>
      </c>
      <c r="AI112" t="s">
        <v>75</v>
      </c>
      <c r="AJ112">
        <v>18599</v>
      </c>
    </row>
    <row r="113" spans="1:36" x14ac:dyDescent="0.25">
      <c r="A113" s="122" t="s">
        <v>42</v>
      </c>
      <c r="B113" s="122" t="s">
        <v>75</v>
      </c>
      <c r="C113" s="123">
        <v>247</v>
      </c>
      <c r="D113" t="s">
        <v>42</v>
      </c>
      <c r="E113" t="s">
        <v>75</v>
      </c>
      <c r="F113">
        <v>255</v>
      </c>
      <c r="G113" s="122" t="s">
        <v>42</v>
      </c>
      <c r="H113" s="122" t="s">
        <v>75</v>
      </c>
      <c r="I113" s="123">
        <v>247</v>
      </c>
      <c r="J113" s="122" t="s">
        <v>42</v>
      </c>
      <c r="K113" s="122" t="s">
        <v>75</v>
      </c>
      <c r="L113" s="123">
        <v>245</v>
      </c>
      <c r="M113" s="122" t="s">
        <v>42</v>
      </c>
      <c r="N113" s="122" t="s">
        <v>75</v>
      </c>
      <c r="O113" s="123">
        <v>247</v>
      </c>
      <c r="P113" s="122" t="s">
        <v>41</v>
      </c>
      <c r="Q113" s="122" t="s">
        <v>75</v>
      </c>
      <c r="R113" s="123">
        <v>3</v>
      </c>
      <c r="S113" s="122" t="s">
        <v>41</v>
      </c>
      <c r="T113" s="122" t="s">
        <v>75</v>
      </c>
      <c r="U113" s="123">
        <v>3</v>
      </c>
      <c r="V113" s="122" t="s">
        <v>41</v>
      </c>
      <c r="W113" s="122" t="s">
        <v>75</v>
      </c>
      <c r="X113" s="123">
        <v>3</v>
      </c>
      <c r="Y113" s="122" t="s">
        <v>41</v>
      </c>
      <c r="Z113" s="122" t="s">
        <v>75</v>
      </c>
      <c r="AA113" s="123">
        <v>3</v>
      </c>
      <c r="AB113" s="122" t="s">
        <v>41</v>
      </c>
      <c r="AC113" s="122" t="s">
        <v>75</v>
      </c>
      <c r="AD113" s="123">
        <v>3</v>
      </c>
      <c r="AE113" s="122" t="s">
        <v>41</v>
      </c>
      <c r="AF113" s="122" t="s">
        <v>75</v>
      </c>
      <c r="AG113" s="123">
        <v>3</v>
      </c>
      <c r="AH113" t="s">
        <v>41</v>
      </c>
      <c r="AI113" t="s">
        <v>75</v>
      </c>
      <c r="AJ113">
        <v>3</v>
      </c>
    </row>
    <row r="114" spans="1:36" x14ac:dyDescent="0.25">
      <c r="A114" s="122" t="s">
        <v>43</v>
      </c>
      <c r="B114" s="122" t="s">
        <v>75</v>
      </c>
      <c r="C114" s="123">
        <v>549</v>
      </c>
      <c r="D114" t="s">
        <v>43</v>
      </c>
      <c r="E114" t="s">
        <v>75</v>
      </c>
      <c r="F114">
        <v>547</v>
      </c>
      <c r="G114" s="122" t="s">
        <v>43</v>
      </c>
      <c r="H114" s="122" t="s">
        <v>75</v>
      </c>
      <c r="I114" s="123">
        <v>548</v>
      </c>
      <c r="J114" s="122" t="s">
        <v>43</v>
      </c>
      <c r="K114" s="122" t="s">
        <v>75</v>
      </c>
      <c r="L114" s="123">
        <v>545</v>
      </c>
      <c r="M114" s="122" t="s">
        <v>43</v>
      </c>
      <c r="N114" s="122" t="s">
        <v>75</v>
      </c>
      <c r="O114" s="123">
        <v>542</v>
      </c>
      <c r="P114" s="122" t="s">
        <v>42</v>
      </c>
      <c r="Q114" s="122" t="s">
        <v>75</v>
      </c>
      <c r="R114" s="123">
        <v>244</v>
      </c>
      <c r="S114" s="122" t="s">
        <v>42</v>
      </c>
      <c r="T114" s="122" t="s">
        <v>75</v>
      </c>
      <c r="U114" s="123">
        <v>244</v>
      </c>
      <c r="V114" s="122" t="s">
        <v>42</v>
      </c>
      <c r="W114" s="122" t="s">
        <v>75</v>
      </c>
      <c r="X114" s="123">
        <v>245</v>
      </c>
      <c r="Y114" s="122" t="s">
        <v>42</v>
      </c>
      <c r="Z114" s="122" t="s">
        <v>75</v>
      </c>
      <c r="AA114" s="123">
        <v>244</v>
      </c>
      <c r="AB114" s="122" t="s">
        <v>42</v>
      </c>
      <c r="AC114" s="122" t="s">
        <v>75</v>
      </c>
      <c r="AD114" s="123">
        <v>247</v>
      </c>
      <c r="AE114" s="122" t="s">
        <v>42</v>
      </c>
      <c r="AF114" s="122" t="s">
        <v>75</v>
      </c>
      <c r="AG114" s="123">
        <v>249</v>
      </c>
      <c r="AH114" t="s">
        <v>42</v>
      </c>
      <c r="AI114" t="s">
        <v>75</v>
      </c>
      <c r="AJ114">
        <v>250</v>
      </c>
    </row>
    <row r="115" spans="1:36" x14ac:dyDescent="0.25">
      <c r="A115" s="122" t="s">
        <v>44</v>
      </c>
      <c r="B115" s="122" t="s">
        <v>75</v>
      </c>
      <c r="C115" s="123">
        <v>4407</v>
      </c>
      <c r="D115" t="s">
        <v>44</v>
      </c>
      <c r="E115" t="s">
        <v>75</v>
      </c>
      <c r="F115">
        <v>4421</v>
      </c>
      <c r="G115" s="122" t="s">
        <v>44</v>
      </c>
      <c r="H115" s="122" t="s">
        <v>75</v>
      </c>
      <c r="I115" s="123">
        <v>4420</v>
      </c>
      <c r="J115" s="122" t="s">
        <v>44</v>
      </c>
      <c r="K115" s="122" t="s">
        <v>75</v>
      </c>
      <c r="L115" s="123">
        <v>4408</v>
      </c>
      <c r="M115" s="122" t="s">
        <v>44</v>
      </c>
      <c r="N115" s="122" t="s">
        <v>75</v>
      </c>
      <c r="O115" s="123">
        <v>4414</v>
      </c>
      <c r="P115" s="122" t="s">
        <v>43</v>
      </c>
      <c r="Q115" s="122" t="s">
        <v>75</v>
      </c>
      <c r="R115" s="123">
        <v>542</v>
      </c>
      <c r="S115" s="122" t="s">
        <v>43</v>
      </c>
      <c r="T115" s="122" t="s">
        <v>75</v>
      </c>
      <c r="U115" s="123">
        <v>543</v>
      </c>
      <c r="V115" s="122" t="s">
        <v>43</v>
      </c>
      <c r="W115" s="122" t="s">
        <v>75</v>
      </c>
      <c r="X115" s="123">
        <v>546</v>
      </c>
      <c r="Y115" s="122" t="s">
        <v>43</v>
      </c>
      <c r="Z115" s="122" t="s">
        <v>75</v>
      </c>
      <c r="AA115" s="123">
        <v>549</v>
      </c>
      <c r="AB115" s="122" t="s">
        <v>43</v>
      </c>
      <c r="AC115" s="122" t="s">
        <v>75</v>
      </c>
      <c r="AD115" s="123">
        <v>546</v>
      </c>
      <c r="AE115" s="122" t="s">
        <v>43</v>
      </c>
      <c r="AF115" s="122" t="s">
        <v>75</v>
      </c>
      <c r="AG115" s="123">
        <v>547</v>
      </c>
      <c r="AH115" t="s">
        <v>43</v>
      </c>
      <c r="AI115" t="s">
        <v>75</v>
      </c>
      <c r="AJ115">
        <v>544</v>
      </c>
    </row>
    <row r="116" spans="1:36" x14ac:dyDescent="0.25">
      <c r="A116" s="122" t="s">
        <v>45</v>
      </c>
      <c r="B116" s="122" t="s">
        <v>75</v>
      </c>
      <c r="C116" s="123">
        <v>1601</v>
      </c>
      <c r="D116" t="s">
        <v>45</v>
      </c>
      <c r="E116" t="s">
        <v>75</v>
      </c>
      <c r="F116">
        <v>1602</v>
      </c>
      <c r="G116" s="122" t="s">
        <v>45</v>
      </c>
      <c r="H116" s="122" t="s">
        <v>75</v>
      </c>
      <c r="I116" s="123">
        <v>1614</v>
      </c>
      <c r="J116" s="122" t="s">
        <v>45</v>
      </c>
      <c r="K116" s="122" t="s">
        <v>75</v>
      </c>
      <c r="L116" s="123">
        <v>1615</v>
      </c>
      <c r="M116" s="122" t="s">
        <v>45</v>
      </c>
      <c r="N116" s="122" t="s">
        <v>75</v>
      </c>
      <c r="O116" s="123">
        <v>1613</v>
      </c>
      <c r="P116" s="122" t="s">
        <v>44</v>
      </c>
      <c r="Q116" s="122" t="s">
        <v>75</v>
      </c>
      <c r="R116" s="123">
        <v>4418</v>
      </c>
      <c r="S116" s="122" t="s">
        <v>44</v>
      </c>
      <c r="T116" s="122" t="s">
        <v>75</v>
      </c>
      <c r="U116" s="123">
        <v>4434</v>
      </c>
      <c r="V116" s="122" t="s">
        <v>44</v>
      </c>
      <c r="W116" s="122" t="s">
        <v>75</v>
      </c>
      <c r="X116" s="123">
        <v>4435</v>
      </c>
      <c r="Y116" s="122" t="s">
        <v>44</v>
      </c>
      <c r="Z116" s="122" t="s">
        <v>75</v>
      </c>
      <c r="AA116" s="123">
        <v>4444</v>
      </c>
      <c r="AB116" s="122" t="s">
        <v>44</v>
      </c>
      <c r="AC116" s="122" t="s">
        <v>75</v>
      </c>
      <c r="AD116" s="123">
        <v>4441</v>
      </c>
      <c r="AE116" s="122" t="s">
        <v>44</v>
      </c>
      <c r="AF116" s="122" t="s">
        <v>75</v>
      </c>
      <c r="AG116" s="123">
        <v>4427</v>
      </c>
      <c r="AH116" t="s">
        <v>44</v>
      </c>
      <c r="AI116" t="s">
        <v>75</v>
      </c>
      <c r="AJ116">
        <v>4444</v>
      </c>
    </row>
    <row r="117" spans="1:36" x14ac:dyDescent="0.25">
      <c r="A117" s="122" t="s">
        <v>46</v>
      </c>
      <c r="B117" s="122" t="s">
        <v>75</v>
      </c>
      <c r="C117" s="123">
        <v>287</v>
      </c>
      <c r="D117" t="s">
        <v>46</v>
      </c>
      <c r="E117" t="s">
        <v>75</v>
      </c>
      <c r="F117">
        <v>287</v>
      </c>
      <c r="G117" s="122" t="s">
        <v>46</v>
      </c>
      <c r="H117" s="122" t="s">
        <v>75</v>
      </c>
      <c r="I117" s="123">
        <v>287</v>
      </c>
      <c r="J117" s="122" t="s">
        <v>46</v>
      </c>
      <c r="K117" s="122" t="s">
        <v>75</v>
      </c>
      <c r="L117" s="123">
        <v>283</v>
      </c>
      <c r="M117" s="122" t="s">
        <v>46</v>
      </c>
      <c r="N117" s="122" t="s">
        <v>75</v>
      </c>
      <c r="O117" s="123">
        <v>281</v>
      </c>
      <c r="P117" s="122" t="s">
        <v>45</v>
      </c>
      <c r="Q117" s="122" t="s">
        <v>75</v>
      </c>
      <c r="R117" s="123">
        <v>1615</v>
      </c>
      <c r="S117" s="122" t="s">
        <v>45</v>
      </c>
      <c r="T117" s="122" t="s">
        <v>75</v>
      </c>
      <c r="U117" s="123">
        <v>1624</v>
      </c>
      <c r="V117" s="122" t="s">
        <v>45</v>
      </c>
      <c r="W117" s="122" t="s">
        <v>75</v>
      </c>
      <c r="X117" s="123">
        <v>1625</v>
      </c>
      <c r="Y117" s="122" t="s">
        <v>45</v>
      </c>
      <c r="Z117" s="122" t="s">
        <v>75</v>
      </c>
      <c r="AA117" s="123">
        <v>1621</v>
      </c>
      <c r="AB117" s="122" t="s">
        <v>45</v>
      </c>
      <c r="AC117" s="122" t="s">
        <v>75</v>
      </c>
      <c r="AD117" s="123">
        <v>1618</v>
      </c>
      <c r="AE117" s="122" t="s">
        <v>45</v>
      </c>
      <c r="AF117" s="122" t="s">
        <v>75</v>
      </c>
      <c r="AG117" s="123">
        <v>1630</v>
      </c>
      <c r="AH117" t="s">
        <v>45</v>
      </c>
      <c r="AI117" t="s">
        <v>75</v>
      </c>
      <c r="AJ117">
        <v>1622</v>
      </c>
    </row>
    <row r="118" spans="1:36" x14ac:dyDescent="0.25">
      <c r="A118" s="122" t="s">
        <v>47</v>
      </c>
      <c r="B118" s="122" t="s">
        <v>75</v>
      </c>
      <c r="C118" s="123">
        <v>917</v>
      </c>
      <c r="D118" t="s">
        <v>47</v>
      </c>
      <c r="E118" t="s">
        <v>75</v>
      </c>
      <c r="F118">
        <v>915</v>
      </c>
      <c r="G118" s="122" t="s">
        <v>47</v>
      </c>
      <c r="H118" s="122" t="s">
        <v>75</v>
      </c>
      <c r="I118" s="123">
        <v>919</v>
      </c>
      <c r="J118" s="122" t="s">
        <v>47</v>
      </c>
      <c r="K118" s="122" t="s">
        <v>75</v>
      </c>
      <c r="L118" s="123">
        <v>920</v>
      </c>
      <c r="M118" s="122" t="s">
        <v>47</v>
      </c>
      <c r="N118" s="122" t="s">
        <v>75</v>
      </c>
      <c r="O118" s="123">
        <v>919</v>
      </c>
      <c r="P118" s="122" t="s">
        <v>46</v>
      </c>
      <c r="Q118" s="122" t="s">
        <v>75</v>
      </c>
      <c r="R118" s="123">
        <v>283</v>
      </c>
      <c r="S118" s="122" t="s">
        <v>46</v>
      </c>
      <c r="T118" s="122" t="s">
        <v>75</v>
      </c>
      <c r="U118" s="123">
        <v>285</v>
      </c>
      <c r="V118" s="122" t="s">
        <v>46</v>
      </c>
      <c r="W118" s="122" t="s">
        <v>75</v>
      </c>
      <c r="X118" s="123">
        <v>282</v>
      </c>
      <c r="Y118" s="122" t="s">
        <v>46</v>
      </c>
      <c r="Z118" s="122" t="s">
        <v>75</v>
      </c>
      <c r="AA118" s="123">
        <v>284</v>
      </c>
      <c r="AB118" s="122" t="s">
        <v>46</v>
      </c>
      <c r="AC118" s="122" t="s">
        <v>75</v>
      </c>
      <c r="AD118" s="123">
        <v>285</v>
      </c>
      <c r="AE118" s="122" t="s">
        <v>46</v>
      </c>
      <c r="AF118" s="122" t="s">
        <v>75</v>
      </c>
      <c r="AG118" s="123">
        <v>283</v>
      </c>
      <c r="AH118" t="s">
        <v>46</v>
      </c>
      <c r="AI118" t="s">
        <v>75</v>
      </c>
      <c r="AJ118">
        <v>285</v>
      </c>
    </row>
    <row r="119" spans="1:36" x14ac:dyDescent="0.25">
      <c r="A119" s="122" t="s">
        <v>48</v>
      </c>
      <c r="B119" s="122" t="s">
        <v>75</v>
      </c>
      <c r="C119" s="123">
        <v>2485</v>
      </c>
      <c r="D119" t="s">
        <v>48</v>
      </c>
      <c r="E119" t="s">
        <v>75</v>
      </c>
      <c r="F119">
        <v>2480</v>
      </c>
      <c r="G119" s="122" t="s">
        <v>48</v>
      </c>
      <c r="H119" s="122" t="s">
        <v>75</v>
      </c>
      <c r="I119" s="123">
        <v>2495</v>
      </c>
      <c r="J119" s="122" t="s">
        <v>48</v>
      </c>
      <c r="K119" s="122" t="s">
        <v>75</v>
      </c>
      <c r="L119" s="123">
        <v>2495</v>
      </c>
      <c r="M119" s="122" t="s">
        <v>48</v>
      </c>
      <c r="N119" s="122" t="s">
        <v>75</v>
      </c>
      <c r="O119" s="123">
        <v>2484</v>
      </c>
      <c r="P119" s="122" t="s">
        <v>47</v>
      </c>
      <c r="Q119" s="122" t="s">
        <v>75</v>
      </c>
      <c r="R119" s="123">
        <v>923</v>
      </c>
      <c r="S119" s="122" t="s">
        <v>47</v>
      </c>
      <c r="T119" s="122" t="s">
        <v>75</v>
      </c>
      <c r="U119" s="123">
        <v>919</v>
      </c>
      <c r="V119" s="122" t="s">
        <v>47</v>
      </c>
      <c r="W119" s="122" t="s">
        <v>75</v>
      </c>
      <c r="X119" s="123">
        <v>917</v>
      </c>
      <c r="Y119" s="122" t="s">
        <v>47</v>
      </c>
      <c r="Z119" s="122" t="s">
        <v>75</v>
      </c>
      <c r="AA119" s="123">
        <v>920</v>
      </c>
      <c r="AB119" s="122" t="s">
        <v>47</v>
      </c>
      <c r="AC119" s="122" t="s">
        <v>75</v>
      </c>
      <c r="AD119" s="123">
        <v>928</v>
      </c>
      <c r="AE119" s="122" t="s">
        <v>47</v>
      </c>
      <c r="AF119" s="122" t="s">
        <v>75</v>
      </c>
      <c r="AG119" s="123">
        <v>920</v>
      </c>
      <c r="AH119" t="s">
        <v>47</v>
      </c>
      <c r="AI119" t="s">
        <v>75</v>
      </c>
      <c r="AJ119">
        <v>926</v>
      </c>
    </row>
    <row r="120" spans="1:36" x14ac:dyDescent="0.25">
      <c r="A120" s="122" t="s">
        <v>49</v>
      </c>
      <c r="B120" s="122" t="s">
        <v>75</v>
      </c>
      <c r="C120" s="123">
        <v>2271</v>
      </c>
      <c r="D120" t="s">
        <v>49</v>
      </c>
      <c r="E120" t="s">
        <v>75</v>
      </c>
      <c r="F120">
        <v>2273</v>
      </c>
      <c r="G120" s="122" t="s">
        <v>49</v>
      </c>
      <c r="H120" s="122" t="s">
        <v>75</v>
      </c>
      <c r="I120" s="123">
        <v>2265</v>
      </c>
      <c r="J120" s="122" t="s">
        <v>49</v>
      </c>
      <c r="K120" s="122" t="s">
        <v>75</v>
      </c>
      <c r="L120" s="123">
        <v>2274</v>
      </c>
      <c r="M120" s="122" t="s">
        <v>49</v>
      </c>
      <c r="N120" s="122" t="s">
        <v>75</v>
      </c>
      <c r="O120" s="123">
        <v>2263</v>
      </c>
      <c r="P120" s="122" t="s">
        <v>48</v>
      </c>
      <c r="Q120" s="122" t="s">
        <v>75</v>
      </c>
      <c r="R120" s="123">
        <v>2494</v>
      </c>
      <c r="S120" s="122" t="s">
        <v>48</v>
      </c>
      <c r="T120" s="122" t="s">
        <v>75</v>
      </c>
      <c r="U120" s="123">
        <v>2508</v>
      </c>
      <c r="V120" s="122" t="s">
        <v>48</v>
      </c>
      <c r="W120" s="122" t="s">
        <v>75</v>
      </c>
      <c r="X120" s="123">
        <v>2507</v>
      </c>
      <c r="Y120" s="122" t="s">
        <v>48</v>
      </c>
      <c r="Z120" s="122" t="s">
        <v>75</v>
      </c>
      <c r="AA120" s="123">
        <v>2505</v>
      </c>
      <c r="AB120" s="122" t="s">
        <v>48</v>
      </c>
      <c r="AC120" s="122" t="s">
        <v>75</v>
      </c>
      <c r="AD120" s="123">
        <v>2502</v>
      </c>
      <c r="AE120" s="122" t="s">
        <v>48</v>
      </c>
      <c r="AF120" s="122" t="s">
        <v>75</v>
      </c>
      <c r="AG120" s="123">
        <v>2506</v>
      </c>
      <c r="AH120" t="s">
        <v>48</v>
      </c>
      <c r="AI120" t="s">
        <v>75</v>
      </c>
      <c r="AJ120">
        <v>2515</v>
      </c>
    </row>
    <row r="121" spans="1:36" x14ac:dyDescent="0.25">
      <c r="A121" s="122" t="s">
        <v>50</v>
      </c>
      <c r="B121" s="122" t="s">
        <v>75</v>
      </c>
      <c r="C121" s="123">
        <v>582</v>
      </c>
      <c r="D121" t="s">
        <v>50</v>
      </c>
      <c r="E121" t="s">
        <v>75</v>
      </c>
      <c r="F121">
        <v>585</v>
      </c>
      <c r="G121" s="122" t="s">
        <v>50</v>
      </c>
      <c r="H121" s="122" t="s">
        <v>75</v>
      </c>
      <c r="I121" s="123">
        <v>588</v>
      </c>
      <c r="J121" s="122" t="s">
        <v>50</v>
      </c>
      <c r="K121" s="122" t="s">
        <v>75</v>
      </c>
      <c r="L121" s="123">
        <v>581</v>
      </c>
      <c r="M121" s="122" t="s">
        <v>50</v>
      </c>
      <c r="N121" s="122" t="s">
        <v>75</v>
      </c>
      <c r="O121" s="123">
        <v>583</v>
      </c>
      <c r="P121" s="122" t="s">
        <v>49</v>
      </c>
      <c r="Q121" s="122" t="s">
        <v>75</v>
      </c>
      <c r="R121" s="123">
        <v>2271</v>
      </c>
      <c r="S121" s="122" t="s">
        <v>49</v>
      </c>
      <c r="T121" s="122" t="s">
        <v>75</v>
      </c>
      <c r="U121" s="123">
        <v>2285</v>
      </c>
      <c r="V121" s="122" t="s">
        <v>49</v>
      </c>
      <c r="W121" s="122" t="s">
        <v>75</v>
      </c>
      <c r="X121" s="123">
        <v>2281</v>
      </c>
      <c r="Y121" s="122" t="s">
        <v>49</v>
      </c>
      <c r="Z121" s="122" t="s">
        <v>75</v>
      </c>
      <c r="AA121" s="123">
        <v>2278</v>
      </c>
      <c r="AB121" s="122" t="s">
        <v>49</v>
      </c>
      <c r="AC121" s="122" t="s">
        <v>75</v>
      </c>
      <c r="AD121" s="123">
        <v>2283</v>
      </c>
      <c r="AE121" s="122" t="s">
        <v>49</v>
      </c>
      <c r="AF121" s="122" t="s">
        <v>75</v>
      </c>
      <c r="AG121" s="123">
        <v>2281</v>
      </c>
      <c r="AH121" t="s">
        <v>49</v>
      </c>
      <c r="AI121" t="s">
        <v>75</v>
      </c>
      <c r="AJ121">
        <v>2292</v>
      </c>
    </row>
    <row r="122" spans="1:36" x14ac:dyDescent="0.25">
      <c r="A122" s="122" t="s">
        <v>51</v>
      </c>
      <c r="B122" s="122" t="s">
        <v>75</v>
      </c>
      <c r="C122" s="123">
        <v>88</v>
      </c>
      <c r="D122" t="s">
        <v>51</v>
      </c>
      <c r="E122" t="s">
        <v>75</v>
      </c>
      <c r="F122">
        <v>87</v>
      </c>
      <c r="G122" s="122" t="s">
        <v>51</v>
      </c>
      <c r="H122" s="122" t="s">
        <v>75</v>
      </c>
      <c r="I122" s="123">
        <v>88</v>
      </c>
      <c r="J122" s="122" t="s">
        <v>51</v>
      </c>
      <c r="K122" s="122" t="s">
        <v>75</v>
      </c>
      <c r="L122" s="123">
        <v>89</v>
      </c>
      <c r="M122" s="122" t="s">
        <v>51</v>
      </c>
      <c r="N122" s="122" t="s">
        <v>75</v>
      </c>
      <c r="O122" s="123">
        <v>89</v>
      </c>
      <c r="P122" s="122" t="s">
        <v>50</v>
      </c>
      <c r="Q122" s="122" t="s">
        <v>75</v>
      </c>
      <c r="R122" s="123">
        <v>586</v>
      </c>
      <c r="S122" s="122" t="s">
        <v>50</v>
      </c>
      <c r="T122" s="122" t="s">
        <v>75</v>
      </c>
      <c r="U122" s="123">
        <v>580</v>
      </c>
      <c r="V122" s="122" t="s">
        <v>50</v>
      </c>
      <c r="W122" s="122" t="s">
        <v>75</v>
      </c>
      <c r="X122" s="123">
        <v>578</v>
      </c>
      <c r="Y122" s="122" t="s">
        <v>50</v>
      </c>
      <c r="Z122" s="122" t="s">
        <v>75</v>
      </c>
      <c r="AA122" s="123">
        <v>580</v>
      </c>
      <c r="AB122" s="122" t="s">
        <v>50</v>
      </c>
      <c r="AC122" s="122" t="s">
        <v>75</v>
      </c>
      <c r="AD122" s="123">
        <v>582</v>
      </c>
      <c r="AE122" s="122" t="s">
        <v>50</v>
      </c>
      <c r="AF122" s="122" t="s">
        <v>75</v>
      </c>
      <c r="AG122" s="123">
        <v>580</v>
      </c>
      <c r="AH122" t="s">
        <v>50</v>
      </c>
      <c r="AI122" t="s">
        <v>75</v>
      </c>
      <c r="AJ122">
        <v>581</v>
      </c>
    </row>
    <row r="123" spans="1:36" x14ac:dyDescent="0.25">
      <c r="A123" s="122" t="s">
        <v>52</v>
      </c>
      <c r="B123" s="122" t="s">
        <v>75</v>
      </c>
      <c r="C123" s="123">
        <v>8108</v>
      </c>
      <c r="D123" t="s">
        <v>52</v>
      </c>
      <c r="E123" t="s">
        <v>75</v>
      </c>
      <c r="F123">
        <v>8088</v>
      </c>
      <c r="G123" s="122" t="s">
        <v>52</v>
      </c>
      <c r="H123" s="122" t="s">
        <v>75</v>
      </c>
      <c r="I123" s="123">
        <v>8095</v>
      </c>
      <c r="J123" s="122" t="s">
        <v>52</v>
      </c>
      <c r="K123" s="122" t="s">
        <v>75</v>
      </c>
      <c r="L123" s="123">
        <v>8091</v>
      </c>
      <c r="M123" s="122" t="s">
        <v>52</v>
      </c>
      <c r="N123" s="122" t="s">
        <v>75</v>
      </c>
      <c r="O123" s="123">
        <v>8088</v>
      </c>
      <c r="P123" s="122" t="s">
        <v>51</v>
      </c>
      <c r="Q123" s="122" t="s">
        <v>75</v>
      </c>
      <c r="R123" s="123">
        <v>89</v>
      </c>
      <c r="S123" s="122" t="s">
        <v>51</v>
      </c>
      <c r="T123" s="122" t="s">
        <v>75</v>
      </c>
      <c r="U123" s="123">
        <v>90</v>
      </c>
      <c r="V123" s="122" t="s">
        <v>51</v>
      </c>
      <c r="W123" s="122" t="s">
        <v>75</v>
      </c>
      <c r="X123" s="123">
        <v>89</v>
      </c>
      <c r="Y123" s="122" t="s">
        <v>51</v>
      </c>
      <c r="Z123" s="122" t="s">
        <v>75</v>
      </c>
      <c r="AA123" s="123">
        <v>89</v>
      </c>
      <c r="AB123" s="122" t="s">
        <v>51</v>
      </c>
      <c r="AC123" s="122" t="s">
        <v>75</v>
      </c>
      <c r="AD123" s="123">
        <v>89</v>
      </c>
      <c r="AE123" s="122" t="s">
        <v>51</v>
      </c>
      <c r="AF123" s="122" t="s">
        <v>75</v>
      </c>
      <c r="AG123" s="123">
        <v>93</v>
      </c>
      <c r="AH123" t="s">
        <v>51</v>
      </c>
      <c r="AI123" t="s">
        <v>75</v>
      </c>
      <c r="AJ123">
        <v>91</v>
      </c>
    </row>
    <row r="124" spans="1:36" x14ac:dyDescent="0.25">
      <c r="A124" s="122" t="s">
        <v>53</v>
      </c>
      <c r="B124" s="122" t="s">
        <v>75</v>
      </c>
      <c r="C124" s="123">
        <v>7235</v>
      </c>
      <c r="D124" t="s">
        <v>53</v>
      </c>
      <c r="E124" t="s">
        <v>75</v>
      </c>
      <c r="F124">
        <v>7246</v>
      </c>
      <c r="G124" s="122" t="s">
        <v>53</v>
      </c>
      <c r="H124" s="122" t="s">
        <v>75</v>
      </c>
      <c r="I124" s="123">
        <v>7269</v>
      </c>
      <c r="J124" s="122" t="s">
        <v>53</v>
      </c>
      <c r="K124" s="122" t="s">
        <v>75</v>
      </c>
      <c r="L124" s="123">
        <v>7246</v>
      </c>
      <c r="M124" s="122" t="s">
        <v>53</v>
      </c>
      <c r="N124" s="122" t="s">
        <v>75</v>
      </c>
      <c r="O124" s="123">
        <v>7233</v>
      </c>
      <c r="P124" s="122" t="s">
        <v>52</v>
      </c>
      <c r="Q124" s="122" t="s">
        <v>75</v>
      </c>
      <c r="R124" s="123">
        <v>8145</v>
      </c>
      <c r="S124" s="122" t="s">
        <v>52</v>
      </c>
      <c r="T124" s="122" t="s">
        <v>75</v>
      </c>
      <c r="U124" s="123">
        <v>8110</v>
      </c>
      <c r="V124" s="122" t="s">
        <v>52</v>
      </c>
      <c r="W124" s="122" t="s">
        <v>75</v>
      </c>
      <c r="X124" s="123">
        <v>8119</v>
      </c>
      <c r="Y124" s="122" t="s">
        <v>52</v>
      </c>
      <c r="Z124" s="122" t="s">
        <v>75</v>
      </c>
      <c r="AA124" s="123">
        <v>8136</v>
      </c>
      <c r="AB124" s="122" t="s">
        <v>52</v>
      </c>
      <c r="AC124" s="122" t="s">
        <v>75</v>
      </c>
      <c r="AD124" s="123">
        <v>8143</v>
      </c>
      <c r="AE124" s="122" t="s">
        <v>52</v>
      </c>
      <c r="AF124" s="122" t="s">
        <v>75</v>
      </c>
      <c r="AG124" s="123">
        <v>8153</v>
      </c>
      <c r="AH124" t="s">
        <v>52</v>
      </c>
      <c r="AI124" t="s">
        <v>75</v>
      </c>
      <c r="AJ124">
        <v>8148</v>
      </c>
    </row>
    <row r="125" spans="1:36" x14ac:dyDescent="0.25">
      <c r="A125" s="122" t="s">
        <v>54</v>
      </c>
      <c r="B125" s="122" t="s">
        <v>75</v>
      </c>
      <c r="C125" s="123">
        <v>1193</v>
      </c>
      <c r="D125" t="s">
        <v>54</v>
      </c>
      <c r="E125" t="s">
        <v>75</v>
      </c>
      <c r="F125">
        <v>1191</v>
      </c>
      <c r="G125" s="122" t="s">
        <v>54</v>
      </c>
      <c r="H125" s="122" t="s">
        <v>75</v>
      </c>
      <c r="I125" s="123">
        <v>1201</v>
      </c>
      <c r="J125" s="122" t="s">
        <v>54</v>
      </c>
      <c r="K125" s="122" t="s">
        <v>75</v>
      </c>
      <c r="L125" s="123">
        <v>1196</v>
      </c>
      <c r="M125" s="122" t="s">
        <v>54</v>
      </c>
      <c r="N125" s="122" t="s">
        <v>75</v>
      </c>
      <c r="O125" s="123">
        <v>1200</v>
      </c>
      <c r="P125" s="122" t="s">
        <v>53</v>
      </c>
      <c r="Q125" s="122" t="s">
        <v>75</v>
      </c>
      <c r="R125" s="123">
        <v>7250</v>
      </c>
      <c r="S125" s="122" t="s">
        <v>53</v>
      </c>
      <c r="T125" s="122" t="s">
        <v>75</v>
      </c>
      <c r="U125" s="123">
        <v>7253</v>
      </c>
      <c r="V125" s="122" t="s">
        <v>53</v>
      </c>
      <c r="W125" s="122" t="s">
        <v>75</v>
      </c>
      <c r="X125" s="123">
        <v>7269</v>
      </c>
      <c r="Y125" s="122" t="s">
        <v>53</v>
      </c>
      <c r="Z125" s="122" t="s">
        <v>75</v>
      </c>
      <c r="AA125" s="123">
        <v>7259</v>
      </c>
      <c r="AB125" s="122" t="s">
        <v>53</v>
      </c>
      <c r="AC125" s="122" t="s">
        <v>75</v>
      </c>
      <c r="AD125" s="123">
        <v>7256</v>
      </c>
      <c r="AE125" s="122" t="s">
        <v>53</v>
      </c>
      <c r="AF125" s="122" t="s">
        <v>75</v>
      </c>
      <c r="AG125" s="123">
        <v>7258</v>
      </c>
      <c r="AH125" t="s">
        <v>53</v>
      </c>
      <c r="AI125" t="s">
        <v>75</v>
      </c>
      <c r="AJ125">
        <v>7253</v>
      </c>
    </row>
    <row r="126" spans="1:36" x14ac:dyDescent="0.25">
      <c r="A126" s="122" t="s">
        <v>55</v>
      </c>
      <c r="B126" s="122" t="s">
        <v>75</v>
      </c>
      <c r="C126" s="123">
        <v>3424</v>
      </c>
      <c r="D126" t="s">
        <v>55</v>
      </c>
      <c r="E126" t="s">
        <v>75</v>
      </c>
      <c r="F126">
        <v>3439</v>
      </c>
      <c r="G126" s="122" t="s">
        <v>55</v>
      </c>
      <c r="H126" s="122" t="s">
        <v>75</v>
      </c>
      <c r="I126" s="123">
        <v>3429</v>
      </c>
      <c r="J126" s="122" t="s">
        <v>55</v>
      </c>
      <c r="K126" s="122" t="s">
        <v>75</v>
      </c>
      <c r="L126" s="123">
        <v>3433</v>
      </c>
      <c r="M126" s="122" t="s">
        <v>55</v>
      </c>
      <c r="N126" s="122" t="s">
        <v>75</v>
      </c>
      <c r="O126" s="123">
        <v>3426</v>
      </c>
      <c r="P126" s="122" t="s">
        <v>54</v>
      </c>
      <c r="Q126" s="122" t="s">
        <v>75</v>
      </c>
      <c r="R126" s="123">
        <v>1203</v>
      </c>
      <c r="S126" s="122" t="s">
        <v>54</v>
      </c>
      <c r="T126" s="122" t="s">
        <v>75</v>
      </c>
      <c r="U126" s="123">
        <v>1204</v>
      </c>
      <c r="V126" s="122" t="s">
        <v>54</v>
      </c>
      <c r="W126" s="122" t="s">
        <v>75</v>
      </c>
      <c r="X126" s="123">
        <v>1203</v>
      </c>
      <c r="Y126" s="122" t="s">
        <v>54</v>
      </c>
      <c r="Z126" s="122" t="s">
        <v>75</v>
      </c>
      <c r="AA126" s="123">
        <v>1197</v>
      </c>
      <c r="AB126" s="122" t="s">
        <v>54</v>
      </c>
      <c r="AC126" s="122" t="s">
        <v>75</v>
      </c>
      <c r="AD126" s="123">
        <v>1213</v>
      </c>
      <c r="AE126" s="122" t="s">
        <v>54</v>
      </c>
      <c r="AF126" s="122" t="s">
        <v>75</v>
      </c>
      <c r="AG126" s="123">
        <v>1208</v>
      </c>
      <c r="AH126" t="s">
        <v>54</v>
      </c>
      <c r="AI126" t="s">
        <v>75</v>
      </c>
      <c r="AJ126">
        <v>1212</v>
      </c>
    </row>
    <row r="127" spans="1:36" x14ac:dyDescent="0.25">
      <c r="A127" s="122" t="s">
        <v>77</v>
      </c>
      <c r="B127" s="122" t="s">
        <v>75</v>
      </c>
      <c r="C127" s="123">
        <v>1</v>
      </c>
      <c r="D127" t="s">
        <v>77</v>
      </c>
      <c r="E127" t="s">
        <v>75</v>
      </c>
      <c r="F127">
        <v>1</v>
      </c>
      <c r="G127" s="122" t="s">
        <v>77</v>
      </c>
      <c r="H127" s="122" t="s">
        <v>75</v>
      </c>
      <c r="I127" s="123">
        <v>1</v>
      </c>
      <c r="J127" s="122" t="s">
        <v>77</v>
      </c>
      <c r="K127" s="122" t="s">
        <v>75</v>
      </c>
      <c r="L127" s="123">
        <v>1</v>
      </c>
      <c r="M127" s="122" t="s">
        <v>77</v>
      </c>
      <c r="N127" s="122" t="s">
        <v>75</v>
      </c>
      <c r="O127" s="123">
        <v>1</v>
      </c>
      <c r="P127" s="122" t="s">
        <v>55</v>
      </c>
      <c r="Q127" s="122" t="s">
        <v>75</v>
      </c>
      <c r="R127" s="123">
        <v>3423</v>
      </c>
      <c r="S127" s="122" t="s">
        <v>55</v>
      </c>
      <c r="T127" s="122" t="s">
        <v>75</v>
      </c>
      <c r="U127" s="123">
        <v>3438</v>
      </c>
      <c r="V127" s="122" t="s">
        <v>55</v>
      </c>
      <c r="W127" s="122" t="s">
        <v>75</v>
      </c>
      <c r="X127" s="123">
        <v>3434</v>
      </c>
      <c r="Y127" s="122" t="s">
        <v>55</v>
      </c>
      <c r="Z127" s="122" t="s">
        <v>75</v>
      </c>
      <c r="AA127" s="123">
        <v>3426</v>
      </c>
      <c r="AB127" s="122" t="s">
        <v>55</v>
      </c>
      <c r="AC127" s="122" t="s">
        <v>75</v>
      </c>
      <c r="AD127" s="123">
        <v>3443</v>
      </c>
      <c r="AE127" s="122" t="s">
        <v>55</v>
      </c>
      <c r="AF127" s="122" t="s">
        <v>75</v>
      </c>
      <c r="AG127" s="123">
        <v>3426</v>
      </c>
      <c r="AH127" t="s">
        <v>55</v>
      </c>
      <c r="AI127" t="s">
        <v>75</v>
      </c>
      <c r="AJ127">
        <v>3447</v>
      </c>
    </row>
    <row r="128" spans="1:36" x14ac:dyDescent="0.25">
      <c r="A128" s="122" t="s">
        <v>56</v>
      </c>
      <c r="B128" s="122" t="s">
        <v>75</v>
      </c>
      <c r="C128" s="123">
        <v>3656</v>
      </c>
      <c r="D128" t="s">
        <v>56</v>
      </c>
      <c r="E128" t="s">
        <v>75</v>
      </c>
      <c r="F128">
        <v>3657</v>
      </c>
      <c r="G128" s="122" t="s">
        <v>56</v>
      </c>
      <c r="H128" s="122" t="s">
        <v>75</v>
      </c>
      <c r="I128" s="123">
        <v>3676</v>
      </c>
      <c r="J128" s="122" t="s">
        <v>56</v>
      </c>
      <c r="K128" s="122" t="s">
        <v>75</v>
      </c>
      <c r="L128" s="123">
        <v>3655</v>
      </c>
      <c r="M128" s="122" t="s">
        <v>56</v>
      </c>
      <c r="N128" s="122" t="s">
        <v>75</v>
      </c>
      <c r="O128" s="123">
        <v>3669</v>
      </c>
      <c r="P128" s="122" t="s">
        <v>77</v>
      </c>
      <c r="Q128" s="122" t="s">
        <v>75</v>
      </c>
      <c r="R128" s="123">
        <v>1</v>
      </c>
      <c r="S128" s="122" t="s">
        <v>77</v>
      </c>
      <c r="T128" s="122" t="s">
        <v>75</v>
      </c>
      <c r="U128" s="123">
        <v>1</v>
      </c>
      <c r="V128" s="122" t="s">
        <v>77</v>
      </c>
      <c r="W128" s="122" t="s">
        <v>75</v>
      </c>
      <c r="X128" s="123">
        <v>1</v>
      </c>
      <c r="Y128" s="122" t="s">
        <v>77</v>
      </c>
      <c r="Z128" s="122" t="s">
        <v>75</v>
      </c>
      <c r="AA128" s="123">
        <v>1</v>
      </c>
      <c r="AB128" s="122" t="s">
        <v>77</v>
      </c>
      <c r="AC128" s="122" t="s">
        <v>75</v>
      </c>
      <c r="AD128" s="123">
        <v>1</v>
      </c>
      <c r="AE128" s="122" t="s">
        <v>77</v>
      </c>
      <c r="AF128" s="122" t="s">
        <v>75</v>
      </c>
      <c r="AG128" s="123">
        <v>1</v>
      </c>
      <c r="AH128" t="s">
        <v>77</v>
      </c>
      <c r="AI128" t="s">
        <v>75</v>
      </c>
      <c r="AJ128">
        <v>1</v>
      </c>
    </row>
    <row r="129" spans="1:36" x14ac:dyDescent="0.25">
      <c r="A129" s="122" t="s">
        <v>57</v>
      </c>
      <c r="B129" s="122" t="s">
        <v>75</v>
      </c>
      <c r="C129" s="123">
        <v>190</v>
      </c>
      <c r="D129" t="s">
        <v>57</v>
      </c>
      <c r="E129" t="s">
        <v>75</v>
      </c>
      <c r="F129">
        <v>193</v>
      </c>
      <c r="G129" s="122" t="s">
        <v>57</v>
      </c>
      <c r="H129" s="122" t="s">
        <v>75</v>
      </c>
      <c r="I129" s="123">
        <v>191</v>
      </c>
      <c r="J129" s="122" t="s">
        <v>57</v>
      </c>
      <c r="K129" s="122" t="s">
        <v>75</v>
      </c>
      <c r="L129" s="123">
        <v>192</v>
      </c>
      <c r="M129" s="122" t="s">
        <v>57</v>
      </c>
      <c r="N129" s="122" t="s">
        <v>75</v>
      </c>
      <c r="O129" s="123">
        <v>192</v>
      </c>
      <c r="P129" s="122" t="s">
        <v>56</v>
      </c>
      <c r="Q129" s="122" t="s">
        <v>75</v>
      </c>
      <c r="R129" s="123">
        <v>3663</v>
      </c>
      <c r="S129" s="122" t="s">
        <v>56</v>
      </c>
      <c r="T129" s="122" t="s">
        <v>75</v>
      </c>
      <c r="U129" s="123">
        <v>3663</v>
      </c>
      <c r="V129" s="122" t="s">
        <v>56</v>
      </c>
      <c r="W129" s="122" t="s">
        <v>75</v>
      </c>
      <c r="X129" s="123">
        <v>3662</v>
      </c>
      <c r="Y129" s="122" t="s">
        <v>56</v>
      </c>
      <c r="Z129" s="122" t="s">
        <v>75</v>
      </c>
      <c r="AA129" s="123">
        <v>3654</v>
      </c>
      <c r="AB129" s="122" t="s">
        <v>56</v>
      </c>
      <c r="AC129" s="122" t="s">
        <v>75</v>
      </c>
      <c r="AD129" s="123">
        <v>3666</v>
      </c>
      <c r="AE129" s="122" t="s">
        <v>56</v>
      </c>
      <c r="AF129" s="122" t="s">
        <v>75</v>
      </c>
      <c r="AG129" s="123">
        <v>3660</v>
      </c>
      <c r="AH129" t="s">
        <v>56</v>
      </c>
      <c r="AI129" t="s">
        <v>75</v>
      </c>
      <c r="AJ129">
        <v>3674</v>
      </c>
    </row>
    <row r="130" spans="1:36" x14ac:dyDescent="0.25">
      <c r="A130" s="122" t="s">
        <v>58</v>
      </c>
      <c r="B130" s="122" t="s">
        <v>75</v>
      </c>
      <c r="C130" s="123">
        <v>2596</v>
      </c>
      <c r="D130" t="s">
        <v>58</v>
      </c>
      <c r="E130" t="s">
        <v>75</v>
      </c>
      <c r="F130">
        <v>2595</v>
      </c>
      <c r="G130" s="122" t="s">
        <v>58</v>
      </c>
      <c r="H130" s="122" t="s">
        <v>75</v>
      </c>
      <c r="I130" s="123">
        <v>2610</v>
      </c>
      <c r="J130" s="122" t="s">
        <v>58</v>
      </c>
      <c r="K130" s="122" t="s">
        <v>75</v>
      </c>
      <c r="L130" s="123">
        <v>2598</v>
      </c>
      <c r="M130" s="122" t="s">
        <v>58</v>
      </c>
      <c r="N130" s="122" t="s">
        <v>75</v>
      </c>
      <c r="O130" s="123">
        <v>2601</v>
      </c>
      <c r="P130" s="122" t="s">
        <v>57</v>
      </c>
      <c r="Q130" s="122" t="s">
        <v>75</v>
      </c>
      <c r="R130" s="123">
        <v>193</v>
      </c>
      <c r="S130" s="122" t="s">
        <v>57</v>
      </c>
      <c r="T130" s="122" t="s">
        <v>75</v>
      </c>
      <c r="U130" s="123">
        <v>193</v>
      </c>
      <c r="V130" s="122" t="s">
        <v>57</v>
      </c>
      <c r="W130" s="122" t="s">
        <v>75</v>
      </c>
      <c r="X130" s="123">
        <v>192</v>
      </c>
      <c r="Y130" s="122" t="s">
        <v>57</v>
      </c>
      <c r="Z130" s="122" t="s">
        <v>75</v>
      </c>
      <c r="AA130" s="123">
        <v>191</v>
      </c>
      <c r="AB130" s="122" t="s">
        <v>57</v>
      </c>
      <c r="AC130" s="122" t="s">
        <v>75</v>
      </c>
      <c r="AD130" s="123">
        <v>190</v>
      </c>
      <c r="AE130" s="122" t="s">
        <v>57</v>
      </c>
      <c r="AF130" s="122" t="s">
        <v>75</v>
      </c>
      <c r="AG130" s="123">
        <v>189</v>
      </c>
      <c r="AH130" t="s">
        <v>57</v>
      </c>
      <c r="AI130" t="s">
        <v>75</v>
      </c>
      <c r="AJ130">
        <v>191</v>
      </c>
    </row>
    <row r="131" spans="1:36" x14ac:dyDescent="0.25">
      <c r="A131" s="122" t="s">
        <v>59</v>
      </c>
      <c r="B131" s="122" t="s">
        <v>75</v>
      </c>
      <c r="C131" s="123">
        <v>2</v>
      </c>
      <c r="D131" t="s">
        <v>59</v>
      </c>
      <c r="E131" t="s">
        <v>75</v>
      </c>
      <c r="F131">
        <v>2</v>
      </c>
      <c r="G131" s="122" t="s">
        <v>59</v>
      </c>
      <c r="H131" s="122" t="s">
        <v>75</v>
      </c>
      <c r="I131" s="123">
        <v>2</v>
      </c>
      <c r="J131" s="122" t="s">
        <v>59</v>
      </c>
      <c r="K131" s="122" t="s">
        <v>75</v>
      </c>
      <c r="L131" s="123">
        <v>2</v>
      </c>
      <c r="M131" s="122" t="s">
        <v>59</v>
      </c>
      <c r="N131" s="122" t="s">
        <v>75</v>
      </c>
      <c r="O131" s="123">
        <v>2</v>
      </c>
      <c r="P131" s="122" t="s">
        <v>58</v>
      </c>
      <c r="Q131" s="122" t="s">
        <v>75</v>
      </c>
      <c r="R131" s="123">
        <v>2610</v>
      </c>
      <c r="S131" s="122" t="s">
        <v>58</v>
      </c>
      <c r="T131" s="122" t="s">
        <v>75</v>
      </c>
      <c r="U131" s="123">
        <v>2612</v>
      </c>
      <c r="V131" s="122" t="s">
        <v>58</v>
      </c>
      <c r="W131" s="122" t="s">
        <v>75</v>
      </c>
      <c r="X131" s="123">
        <v>2610</v>
      </c>
      <c r="Y131" s="122" t="s">
        <v>58</v>
      </c>
      <c r="Z131" s="122" t="s">
        <v>75</v>
      </c>
      <c r="AA131" s="123">
        <v>2604</v>
      </c>
      <c r="AB131" s="122" t="s">
        <v>58</v>
      </c>
      <c r="AC131" s="122" t="s">
        <v>75</v>
      </c>
      <c r="AD131" s="123">
        <v>2605</v>
      </c>
      <c r="AE131" s="122" t="s">
        <v>58</v>
      </c>
      <c r="AF131" s="122" t="s">
        <v>75</v>
      </c>
      <c r="AG131" s="123">
        <v>2601</v>
      </c>
      <c r="AH131" t="s">
        <v>58</v>
      </c>
      <c r="AI131" t="s">
        <v>75</v>
      </c>
      <c r="AJ131">
        <v>2605</v>
      </c>
    </row>
    <row r="132" spans="1:36" x14ac:dyDescent="0.25">
      <c r="A132" s="122" t="s">
        <v>60</v>
      </c>
      <c r="B132" s="122" t="s">
        <v>75</v>
      </c>
      <c r="C132" s="123">
        <v>873</v>
      </c>
      <c r="D132" t="s">
        <v>60</v>
      </c>
      <c r="E132" t="s">
        <v>75</v>
      </c>
      <c r="F132">
        <v>870</v>
      </c>
      <c r="G132" s="122" t="s">
        <v>60</v>
      </c>
      <c r="H132" s="122" t="s">
        <v>75</v>
      </c>
      <c r="I132" s="123">
        <v>870</v>
      </c>
      <c r="J132" s="122" t="s">
        <v>60</v>
      </c>
      <c r="K132" s="122" t="s">
        <v>75</v>
      </c>
      <c r="L132" s="123">
        <v>869</v>
      </c>
      <c r="M132" s="122" t="s">
        <v>60</v>
      </c>
      <c r="N132" s="122" t="s">
        <v>75</v>
      </c>
      <c r="O132" s="123">
        <v>868</v>
      </c>
      <c r="P132" s="122" t="s">
        <v>59</v>
      </c>
      <c r="Q132" s="122" t="s">
        <v>75</v>
      </c>
      <c r="R132" s="123">
        <v>2</v>
      </c>
      <c r="S132" s="122" t="s">
        <v>59</v>
      </c>
      <c r="T132" s="122" t="s">
        <v>75</v>
      </c>
      <c r="U132" s="123">
        <v>2</v>
      </c>
      <c r="V132" s="122" t="s">
        <v>59</v>
      </c>
      <c r="W132" s="122" t="s">
        <v>75</v>
      </c>
      <c r="X132" s="123">
        <v>2</v>
      </c>
      <c r="Y132" s="122" t="s">
        <v>59</v>
      </c>
      <c r="Z132" s="122" t="s">
        <v>75</v>
      </c>
      <c r="AA132" s="123">
        <v>2</v>
      </c>
      <c r="AB132" s="122" t="s">
        <v>59</v>
      </c>
      <c r="AC132" s="122" t="s">
        <v>75</v>
      </c>
      <c r="AD132" s="123">
        <v>2</v>
      </c>
      <c r="AE132" s="122" t="s">
        <v>59</v>
      </c>
      <c r="AF132" s="122" t="s">
        <v>75</v>
      </c>
      <c r="AG132" s="123">
        <v>2</v>
      </c>
      <c r="AH132" t="s">
        <v>59</v>
      </c>
      <c r="AI132" t="s">
        <v>75</v>
      </c>
      <c r="AJ132">
        <v>2</v>
      </c>
    </row>
    <row r="133" spans="1:36" x14ac:dyDescent="0.25">
      <c r="A133" s="122" t="s">
        <v>61</v>
      </c>
      <c r="B133" s="122" t="s">
        <v>75</v>
      </c>
      <c r="C133" s="123">
        <v>3780</v>
      </c>
      <c r="D133" t="s">
        <v>61</v>
      </c>
      <c r="E133" t="s">
        <v>75</v>
      </c>
      <c r="F133">
        <v>3785</v>
      </c>
      <c r="G133" s="122" t="s">
        <v>61</v>
      </c>
      <c r="H133" s="122" t="s">
        <v>75</v>
      </c>
      <c r="I133" s="123">
        <v>3777</v>
      </c>
      <c r="J133" s="122" t="s">
        <v>61</v>
      </c>
      <c r="K133" s="122" t="s">
        <v>75</v>
      </c>
      <c r="L133" s="123">
        <v>3773</v>
      </c>
      <c r="M133" s="122" t="s">
        <v>61</v>
      </c>
      <c r="N133" s="122" t="s">
        <v>75</v>
      </c>
      <c r="O133" s="123">
        <v>3767</v>
      </c>
      <c r="P133" s="122" t="s">
        <v>60</v>
      </c>
      <c r="Q133" s="122" t="s">
        <v>75</v>
      </c>
      <c r="R133" s="123">
        <v>875</v>
      </c>
      <c r="S133" s="122" t="s">
        <v>60</v>
      </c>
      <c r="T133" s="122" t="s">
        <v>75</v>
      </c>
      <c r="U133" s="123">
        <v>869</v>
      </c>
      <c r="V133" s="122" t="s">
        <v>60</v>
      </c>
      <c r="W133" s="122" t="s">
        <v>75</v>
      </c>
      <c r="X133" s="123">
        <v>875</v>
      </c>
      <c r="Y133" s="122" t="s">
        <v>60</v>
      </c>
      <c r="Z133" s="122" t="s">
        <v>75</v>
      </c>
      <c r="AA133" s="123">
        <v>868</v>
      </c>
      <c r="AB133" s="122" t="s">
        <v>60</v>
      </c>
      <c r="AC133" s="122" t="s">
        <v>75</v>
      </c>
      <c r="AD133" s="123">
        <v>871</v>
      </c>
      <c r="AE133" s="122" t="s">
        <v>60</v>
      </c>
      <c r="AF133" s="122" t="s">
        <v>75</v>
      </c>
      <c r="AG133" s="123">
        <v>868</v>
      </c>
      <c r="AH133" t="s">
        <v>60</v>
      </c>
      <c r="AI133" t="s">
        <v>75</v>
      </c>
      <c r="AJ133">
        <v>874</v>
      </c>
    </row>
    <row r="134" spans="1:36" x14ac:dyDescent="0.25">
      <c r="A134" s="122" t="s">
        <v>62</v>
      </c>
      <c r="B134" s="122" t="s">
        <v>75</v>
      </c>
      <c r="C134" s="123">
        <v>1704</v>
      </c>
      <c r="D134" t="s">
        <v>62</v>
      </c>
      <c r="E134" t="s">
        <v>75</v>
      </c>
      <c r="F134">
        <v>1718</v>
      </c>
      <c r="G134" s="122" t="s">
        <v>62</v>
      </c>
      <c r="H134" s="122" t="s">
        <v>75</v>
      </c>
      <c r="I134" s="123">
        <v>1707</v>
      </c>
      <c r="J134" s="122" t="s">
        <v>62</v>
      </c>
      <c r="K134" s="122" t="s">
        <v>75</v>
      </c>
      <c r="L134" s="123">
        <v>1708</v>
      </c>
      <c r="M134" s="122" t="s">
        <v>62</v>
      </c>
      <c r="N134" s="122" t="s">
        <v>75</v>
      </c>
      <c r="O134" s="123">
        <v>1710</v>
      </c>
      <c r="P134" s="122" t="s">
        <v>61</v>
      </c>
      <c r="Q134" s="122" t="s">
        <v>75</v>
      </c>
      <c r="R134" s="123">
        <v>3776</v>
      </c>
      <c r="S134" s="122" t="s">
        <v>61</v>
      </c>
      <c r="T134" s="122" t="s">
        <v>75</v>
      </c>
      <c r="U134" s="123">
        <v>3766</v>
      </c>
      <c r="V134" s="122" t="s">
        <v>61</v>
      </c>
      <c r="W134" s="122" t="s">
        <v>75</v>
      </c>
      <c r="X134" s="123">
        <v>3765</v>
      </c>
      <c r="Y134" s="122" t="s">
        <v>61</v>
      </c>
      <c r="Z134" s="122" t="s">
        <v>75</v>
      </c>
      <c r="AA134" s="123">
        <v>3789</v>
      </c>
      <c r="AB134" s="122" t="s">
        <v>61</v>
      </c>
      <c r="AC134" s="122" t="s">
        <v>75</v>
      </c>
      <c r="AD134" s="123">
        <v>3795</v>
      </c>
      <c r="AE134" s="122" t="s">
        <v>61</v>
      </c>
      <c r="AF134" s="122" t="s">
        <v>75</v>
      </c>
      <c r="AG134" s="123">
        <v>3815</v>
      </c>
      <c r="AH134" t="s">
        <v>61</v>
      </c>
      <c r="AI134" t="s">
        <v>75</v>
      </c>
      <c r="AJ134">
        <v>3797</v>
      </c>
    </row>
    <row r="135" spans="1:36" x14ac:dyDescent="0.25">
      <c r="A135" s="122" t="s">
        <v>63</v>
      </c>
      <c r="B135" s="122" t="s">
        <v>75</v>
      </c>
      <c r="C135" s="123">
        <v>115</v>
      </c>
      <c r="D135" t="s">
        <v>63</v>
      </c>
      <c r="E135" t="s">
        <v>75</v>
      </c>
      <c r="F135">
        <v>115</v>
      </c>
      <c r="G135" s="122" t="s">
        <v>63</v>
      </c>
      <c r="H135" s="122" t="s">
        <v>75</v>
      </c>
      <c r="I135" s="123">
        <v>120</v>
      </c>
      <c r="J135" s="122" t="s">
        <v>63</v>
      </c>
      <c r="K135" s="122" t="s">
        <v>75</v>
      </c>
      <c r="L135" s="123">
        <v>116</v>
      </c>
      <c r="M135" s="122" t="s">
        <v>63</v>
      </c>
      <c r="N135" s="122" t="s">
        <v>75</v>
      </c>
      <c r="O135" s="123">
        <v>116</v>
      </c>
      <c r="P135" s="122" t="s">
        <v>62</v>
      </c>
      <c r="Q135" s="122" t="s">
        <v>75</v>
      </c>
      <c r="R135" s="123">
        <v>1711</v>
      </c>
      <c r="S135" s="122" t="s">
        <v>62</v>
      </c>
      <c r="T135" s="122" t="s">
        <v>75</v>
      </c>
      <c r="U135" s="123">
        <v>1718</v>
      </c>
      <c r="V135" s="122" t="s">
        <v>62</v>
      </c>
      <c r="W135" s="122" t="s">
        <v>75</v>
      </c>
      <c r="X135" s="123">
        <v>1710</v>
      </c>
      <c r="Y135" s="122" t="s">
        <v>62</v>
      </c>
      <c r="Z135" s="122" t="s">
        <v>75</v>
      </c>
      <c r="AA135" s="123">
        <v>1713</v>
      </c>
      <c r="AB135" s="122" t="s">
        <v>62</v>
      </c>
      <c r="AC135" s="122" t="s">
        <v>75</v>
      </c>
      <c r="AD135" s="123">
        <v>1721</v>
      </c>
      <c r="AE135" s="122" t="s">
        <v>62</v>
      </c>
      <c r="AF135" s="122" t="s">
        <v>75</v>
      </c>
      <c r="AG135" s="123">
        <v>1716</v>
      </c>
      <c r="AH135" t="s">
        <v>62</v>
      </c>
      <c r="AI135" t="s">
        <v>75</v>
      </c>
      <c r="AJ135">
        <v>1708</v>
      </c>
    </row>
    <row r="136" spans="1:36" x14ac:dyDescent="0.25">
      <c r="A136" s="122" t="s">
        <v>64</v>
      </c>
      <c r="B136" s="122" t="s">
        <v>75</v>
      </c>
      <c r="C136" s="123">
        <v>912</v>
      </c>
      <c r="D136" t="s">
        <v>64</v>
      </c>
      <c r="E136" t="s">
        <v>75</v>
      </c>
      <c r="F136">
        <v>908</v>
      </c>
      <c r="G136" s="122" t="s">
        <v>64</v>
      </c>
      <c r="H136" s="122" t="s">
        <v>75</v>
      </c>
      <c r="I136" s="123">
        <v>927</v>
      </c>
      <c r="J136" s="122" t="s">
        <v>64</v>
      </c>
      <c r="K136" s="122" t="s">
        <v>75</v>
      </c>
      <c r="L136" s="123">
        <v>913</v>
      </c>
      <c r="M136" s="122" t="s">
        <v>64</v>
      </c>
      <c r="N136" s="122" t="s">
        <v>75</v>
      </c>
      <c r="O136" s="123">
        <v>919</v>
      </c>
      <c r="P136" s="122" t="s">
        <v>63</v>
      </c>
      <c r="Q136" s="122" t="s">
        <v>75</v>
      </c>
      <c r="R136" s="123">
        <v>115</v>
      </c>
      <c r="S136" s="122" t="s">
        <v>63</v>
      </c>
      <c r="T136" s="122" t="s">
        <v>75</v>
      </c>
      <c r="U136" s="123">
        <v>116</v>
      </c>
      <c r="V136" s="122" t="s">
        <v>63</v>
      </c>
      <c r="W136" s="122" t="s">
        <v>75</v>
      </c>
      <c r="X136" s="123">
        <v>115</v>
      </c>
      <c r="Y136" s="122" t="s">
        <v>63</v>
      </c>
      <c r="Z136" s="122" t="s">
        <v>75</v>
      </c>
      <c r="AA136" s="123">
        <v>115</v>
      </c>
      <c r="AB136" s="122" t="s">
        <v>63</v>
      </c>
      <c r="AC136" s="122" t="s">
        <v>75</v>
      </c>
      <c r="AD136" s="123">
        <v>116</v>
      </c>
      <c r="AE136" s="122" t="s">
        <v>63</v>
      </c>
      <c r="AF136" s="122" t="s">
        <v>75</v>
      </c>
      <c r="AG136" s="123">
        <v>115</v>
      </c>
      <c r="AH136" t="s">
        <v>63</v>
      </c>
      <c r="AI136" t="s">
        <v>75</v>
      </c>
      <c r="AJ136">
        <v>116</v>
      </c>
    </row>
    <row r="137" spans="1:36" x14ac:dyDescent="0.25">
      <c r="A137" s="122" t="s">
        <v>65</v>
      </c>
      <c r="B137" s="122" t="s">
        <v>75</v>
      </c>
      <c r="C137" s="123">
        <v>198</v>
      </c>
      <c r="D137" t="s">
        <v>65</v>
      </c>
      <c r="E137" t="s">
        <v>75</v>
      </c>
      <c r="F137">
        <v>198</v>
      </c>
      <c r="G137" s="122" t="s">
        <v>65</v>
      </c>
      <c r="H137" s="122" t="s">
        <v>75</v>
      </c>
      <c r="I137" s="123">
        <v>198</v>
      </c>
      <c r="J137" s="122" t="s">
        <v>65</v>
      </c>
      <c r="K137" s="122" t="s">
        <v>75</v>
      </c>
      <c r="L137" s="123">
        <v>196</v>
      </c>
      <c r="M137" s="122" t="s">
        <v>65</v>
      </c>
      <c r="N137" s="122" t="s">
        <v>75</v>
      </c>
      <c r="O137" s="123">
        <v>200</v>
      </c>
      <c r="P137" s="122" t="s">
        <v>64</v>
      </c>
      <c r="Q137" s="122" t="s">
        <v>75</v>
      </c>
      <c r="R137" s="123">
        <v>919</v>
      </c>
      <c r="S137" s="122" t="s">
        <v>64</v>
      </c>
      <c r="T137" s="122" t="s">
        <v>75</v>
      </c>
      <c r="U137" s="123">
        <v>915</v>
      </c>
      <c r="V137" s="122" t="s">
        <v>64</v>
      </c>
      <c r="W137" s="122" t="s">
        <v>75</v>
      </c>
      <c r="X137" s="123">
        <v>919</v>
      </c>
      <c r="Y137" s="122" t="s">
        <v>64</v>
      </c>
      <c r="Z137" s="122" t="s">
        <v>75</v>
      </c>
      <c r="AA137" s="123">
        <v>917</v>
      </c>
      <c r="AB137" s="122" t="s">
        <v>64</v>
      </c>
      <c r="AC137" s="122" t="s">
        <v>75</v>
      </c>
      <c r="AD137" s="123">
        <v>915</v>
      </c>
      <c r="AE137" s="122" t="s">
        <v>64</v>
      </c>
      <c r="AF137" s="122" t="s">
        <v>75</v>
      </c>
      <c r="AG137" s="123">
        <v>912</v>
      </c>
      <c r="AH137" t="s">
        <v>64</v>
      </c>
      <c r="AI137" t="s">
        <v>75</v>
      </c>
      <c r="AJ137">
        <v>915</v>
      </c>
    </row>
    <row r="138" spans="1:36" x14ac:dyDescent="0.25">
      <c r="A138" s="122" t="s">
        <v>66</v>
      </c>
      <c r="B138" s="122" t="s">
        <v>75</v>
      </c>
      <c r="C138" s="123">
        <v>46</v>
      </c>
      <c r="D138" t="s">
        <v>66</v>
      </c>
      <c r="E138" t="s">
        <v>75</v>
      </c>
      <c r="F138">
        <v>46</v>
      </c>
      <c r="G138" s="122" t="s">
        <v>66</v>
      </c>
      <c r="H138" s="122" t="s">
        <v>75</v>
      </c>
      <c r="I138" s="123">
        <v>46</v>
      </c>
      <c r="J138" s="122" t="s">
        <v>66</v>
      </c>
      <c r="K138" s="122" t="s">
        <v>75</v>
      </c>
      <c r="L138" s="123">
        <v>46</v>
      </c>
      <c r="M138" s="122" t="s">
        <v>66</v>
      </c>
      <c r="N138" s="122" t="s">
        <v>75</v>
      </c>
      <c r="O138" s="123">
        <v>46</v>
      </c>
      <c r="P138" s="122" t="s">
        <v>65</v>
      </c>
      <c r="Q138" s="122" t="s">
        <v>75</v>
      </c>
      <c r="R138" s="123">
        <v>198</v>
      </c>
      <c r="S138" s="122" t="s">
        <v>65</v>
      </c>
      <c r="T138" s="122" t="s">
        <v>75</v>
      </c>
      <c r="U138" s="123">
        <v>197</v>
      </c>
      <c r="V138" s="122" t="s">
        <v>65</v>
      </c>
      <c r="W138" s="122" t="s">
        <v>75</v>
      </c>
      <c r="X138" s="123">
        <v>204</v>
      </c>
      <c r="Y138" s="122" t="s">
        <v>65</v>
      </c>
      <c r="Z138" s="122" t="s">
        <v>75</v>
      </c>
      <c r="AA138" s="123">
        <v>198</v>
      </c>
      <c r="AB138" s="122" t="s">
        <v>65</v>
      </c>
      <c r="AC138" s="122" t="s">
        <v>75</v>
      </c>
      <c r="AD138" s="123">
        <v>199</v>
      </c>
      <c r="AE138" s="122" t="s">
        <v>65</v>
      </c>
      <c r="AF138" s="122" t="s">
        <v>75</v>
      </c>
      <c r="AG138" s="123">
        <v>200</v>
      </c>
      <c r="AH138" t="s">
        <v>65</v>
      </c>
      <c r="AI138" t="s">
        <v>75</v>
      </c>
      <c r="AJ138">
        <v>198</v>
      </c>
    </row>
    <row r="139" spans="1:36" x14ac:dyDescent="0.25">
      <c r="A139" s="122" t="s">
        <v>67</v>
      </c>
      <c r="B139" s="122" t="s">
        <v>75</v>
      </c>
      <c r="C139" s="123">
        <v>400</v>
      </c>
      <c r="D139" t="s">
        <v>67</v>
      </c>
      <c r="E139" t="s">
        <v>75</v>
      </c>
      <c r="F139">
        <v>392</v>
      </c>
      <c r="G139" s="122" t="s">
        <v>67</v>
      </c>
      <c r="H139" s="122" t="s">
        <v>75</v>
      </c>
      <c r="I139" s="123">
        <v>389</v>
      </c>
      <c r="J139" s="122" t="s">
        <v>67</v>
      </c>
      <c r="K139" s="122" t="s">
        <v>75</v>
      </c>
      <c r="L139" s="123">
        <v>392</v>
      </c>
      <c r="M139" s="122" t="s">
        <v>67</v>
      </c>
      <c r="N139" s="122" t="s">
        <v>75</v>
      </c>
      <c r="O139" s="123">
        <v>395</v>
      </c>
      <c r="P139" s="122" t="s">
        <v>66</v>
      </c>
      <c r="Q139" s="122" t="s">
        <v>75</v>
      </c>
      <c r="R139" s="123">
        <v>46</v>
      </c>
      <c r="S139" s="122" t="s">
        <v>66</v>
      </c>
      <c r="T139" s="122" t="s">
        <v>75</v>
      </c>
      <c r="U139" s="123">
        <v>46</v>
      </c>
      <c r="V139" s="122" t="s">
        <v>66</v>
      </c>
      <c r="W139" s="122" t="s">
        <v>75</v>
      </c>
      <c r="X139" s="123">
        <v>46</v>
      </c>
      <c r="Y139" s="122" t="s">
        <v>66</v>
      </c>
      <c r="Z139" s="122" t="s">
        <v>75</v>
      </c>
      <c r="AA139" s="123">
        <v>46</v>
      </c>
      <c r="AB139" s="122" t="s">
        <v>66</v>
      </c>
      <c r="AC139" s="122" t="s">
        <v>75</v>
      </c>
      <c r="AD139" s="123">
        <v>46</v>
      </c>
      <c r="AE139" s="122" t="s">
        <v>66</v>
      </c>
      <c r="AF139" s="122" t="s">
        <v>75</v>
      </c>
      <c r="AG139" s="123">
        <v>46</v>
      </c>
      <c r="AH139" t="s">
        <v>66</v>
      </c>
      <c r="AI139" t="s">
        <v>75</v>
      </c>
      <c r="AJ139">
        <v>47</v>
      </c>
    </row>
    <row r="140" spans="1:36" x14ac:dyDescent="0.25">
      <c r="A140" s="122" t="s">
        <v>68</v>
      </c>
      <c r="B140" s="122" t="s">
        <v>75</v>
      </c>
      <c r="C140" s="123">
        <v>665</v>
      </c>
      <c r="D140" t="s">
        <v>68</v>
      </c>
      <c r="E140" t="s">
        <v>75</v>
      </c>
      <c r="F140">
        <v>669</v>
      </c>
      <c r="G140" s="122" t="s">
        <v>68</v>
      </c>
      <c r="H140" s="122" t="s">
        <v>75</v>
      </c>
      <c r="I140" s="123">
        <v>667</v>
      </c>
      <c r="J140" s="122" t="s">
        <v>68</v>
      </c>
      <c r="K140" s="122" t="s">
        <v>75</v>
      </c>
      <c r="L140" s="123">
        <v>668</v>
      </c>
      <c r="M140" s="122" t="s">
        <v>68</v>
      </c>
      <c r="N140" s="122" t="s">
        <v>75</v>
      </c>
      <c r="O140" s="123">
        <v>665</v>
      </c>
      <c r="P140" s="122" t="s">
        <v>67</v>
      </c>
      <c r="Q140" s="122" t="s">
        <v>75</v>
      </c>
      <c r="R140" s="123">
        <v>395</v>
      </c>
      <c r="S140" s="122" t="s">
        <v>67</v>
      </c>
      <c r="T140" s="122" t="s">
        <v>75</v>
      </c>
      <c r="U140" s="123">
        <v>396</v>
      </c>
      <c r="V140" s="122" t="s">
        <v>67</v>
      </c>
      <c r="W140" s="122" t="s">
        <v>75</v>
      </c>
      <c r="X140" s="123">
        <v>398</v>
      </c>
      <c r="Y140" s="122" t="s">
        <v>67</v>
      </c>
      <c r="Z140" s="122" t="s">
        <v>75</v>
      </c>
      <c r="AA140" s="123">
        <v>399</v>
      </c>
      <c r="AB140" s="122" t="s">
        <v>67</v>
      </c>
      <c r="AC140" s="122" t="s">
        <v>75</v>
      </c>
      <c r="AD140" s="123">
        <v>398</v>
      </c>
      <c r="AE140" s="122" t="s">
        <v>67</v>
      </c>
      <c r="AF140" s="122" t="s">
        <v>75</v>
      </c>
      <c r="AG140" s="123">
        <v>396</v>
      </c>
      <c r="AH140" t="s">
        <v>67</v>
      </c>
      <c r="AI140" t="s">
        <v>75</v>
      </c>
      <c r="AJ140">
        <v>398</v>
      </c>
    </row>
    <row r="141" spans="1:36" x14ac:dyDescent="0.25">
      <c r="A141" s="122" t="s">
        <v>69</v>
      </c>
      <c r="B141" s="122" t="s">
        <v>75</v>
      </c>
      <c r="C141" s="123">
        <v>18644</v>
      </c>
      <c r="D141" t="s">
        <v>69</v>
      </c>
      <c r="E141" t="s">
        <v>75</v>
      </c>
      <c r="F141">
        <v>18623</v>
      </c>
      <c r="G141" s="122" t="s">
        <v>69</v>
      </c>
      <c r="H141" s="122" t="s">
        <v>75</v>
      </c>
      <c r="I141" s="123">
        <v>18657</v>
      </c>
      <c r="J141" s="122" t="s">
        <v>69</v>
      </c>
      <c r="K141" s="122" t="s">
        <v>75</v>
      </c>
      <c r="L141" s="123">
        <v>18590</v>
      </c>
      <c r="M141" s="122" t="s">
        <v>69</v>
      </c>
      <c r="N141" s="122" t="s">
        <v>75</v>
      </c>
      <c r="O141" s="123">
        <v>18639</v>
      </c>
      <c r="P141" s="122" t="s">
        <v>68</v>
      </c>
      <c r="Q141" s="122" t="s">
        <v>75</v>
      </c>
      <c r="R141" s="123">
        <v>665</v>
      </c>
      <c r="S141" s="122" t="s">
        <v>68</v>
      </c>
      <c r="T141" s="122" t="s">
        <v>75</v>
      </c>
      <c r="U141" s="123">
        <v>671</v>
      </c>
      <c r="V141" s="122" t="s">
        <v>68</v>
      </c>
      <c r="W141" s="122" t="s">
        <v>75</v>
      </c>
      <c r="X141" s="123">
        <v>664</v>
      </c>
      <c r="Y141" s="122" t="s">
        <v>68</v>
      </c>
      <c r="Z141" s="122" t="s">
        <v>75</v>
      </c>
      <c r="AA141" s="123">
        <v>666</v>
      </c>
      <c r="AB141" s="122" t="s">
        <v>68</v>
      </c>
      <c r="AC141" s="122" t="s">
        <v>75</v>
      </c>
      <c r="AD141" s="123">
        <v>673</v>
      </c>
      <c r="AE141" s="122" t="s">
        <v>68</v>
      </c>
      <c r="AF141" s="122" t="s">
        <v>75</v>
      </c>
      <c r="AG141" s="123">
        <v>677</v>
      </c>
      <c r="AH141" t="s">
        <v>68</v>
      </c>
      <c r="AI141" t="s">
        <v>75</v>
      </c>
      <c r="AJ141">
        <v>676</v>
      </c>
    </row>
    <row r="142" spans="1:36" x14ac:dyDescent="0.25">
      <c r="A142" s="122" t="s">
        <v>70</v>
      </c>
      <c r="B142" s="122" t="s">
        <v>75</v>
      </c>
      <c r="C142" s="123">
        <v>72</v>
      </c>
      <c r="D142" t="s">
        <v>70</v>
      </c>
      <c r="E142" t="s">
        <v>75</v>
      </c>
      <c r="F142">
        <v>72</v>
      </c>
      <c r="G142" s="122" t="s">
        <v>70</v>
      </c>
      <c r="H142" s="122" t="s">
        <v>75</v>
      </c>
      <c r="I142" s="123">
        <v>73</v>
      </c>
      <c r="J142" s="122" t="s">
        <v>70</v>
      </c>
      <c r="K142" s="122" t="s">
        <v>75</v>
      </c>
      <c r="L142" s="123">
        <v>73</v>
      </c>
      <c r="M142" s="122" t="s">
        <v>70</v>
      </c>
      <c r="N142" s="122" t="s">
        <v>75</v>
      </c>
      <c r="O142" s="123">
        <v>74</v>
      </c>
      <c r="P142" s="122" t="s">
        <v>69</v>
      </c>
      <c r="Q142" s="122" t="s">
        <v>75</v>
      </c>
      <c r="R142" s="123">
        <v>18642</v>
      </c>
      <c r="S142" s="122" t="s">
        <v>69</v>
      </c>
      <c r="T142" s="122" t="s">
        <v>75</v>
      </c>
      <c r="U142" s="123">
        <v>18608</v>
      </c>
      <c r="V142" s="122" t="s">
        <v>69</v>
      </c>
      <c r="W142" s="122" t="s">
        <v>75</v>
      </c>
      <c r="X142" s="123">
        <v>18608</v>
      </c>
      <c r="Y142" s="122" t="s">
        <v>69</v>
      </c>
      <c r="Z142" s="122" t="s">
        <v>75</v>
      </c>
      <c r="AA142" s="123">
        <v>18609</v>
      </c>
      <c r="AB142" s="122" t="s">
        <v>69</v>
      </c>
      <c r="AC142" s="122" t="s">
        <v>75</v>
      </c>
      <c r="AD142" s="123">
        <v>18754</v>
      </c>
      <c r="AE142" s="122" t="s">
        <v>69</v>
      </c>
      <c r="AF142" s="122" t="s">
        <v>75</v>
      </c>
      <c r="AG142" s="123">
        <v>18735</v>
      </c>
      <c r="AH142" t="s">
        <v>69</v>
      </c>
      <c r="AI142" t="s">
        <v>75</v>
      </c>
      <c r="AJ142">
        <v>18703</v>
      </c>
    </row>
    <row r="143" spans="1:36" x14ac:dyDescent="0.25">
      <c r="P143" s="122" t="s">
        <v>70</v>
      </c>
      <c r="Q143" s="122" t="s">
        <v>75</v>
      </c>
      <c r="R143" s="123">
        <v>72</v>
      </c>
      <c r="S143" s="122" t="s">
        <v>70</v>
      </c>
      <c r="T143" s="122" t="s">
        <v>75</v>
      </c>
      <c r="U143" s="123">
        <v>73</v>
      </c>
      <c r="V143" s="122" t="s">
        <v>70</v>
      </c>
      <c r="W143" s="122" t="s">
        <v>75</v>
      </c>
      <c r="X143" s="123">
        <v>72</v>
      </c>
      <c r="Y143" s="122" t="s">
        <v>70</v>
      </c>
      <c r="Z143" s="122" t="s">
        <v>75</v>
      </c>
      <c r="AA143" s="123">
        <v>72</v>
      </c>
      <c r="AB143" s="122" t="s">
        <v>70</v>
      </c>
      <c r="AC143" s="122" t="s">
        <v>75</v>
      </c>
      <c r="AD143" s="123">
        <v>75</v>
      </c>
      <c r="AE143" s="122" t="s">
        <v>70</v>
      </c>
      <c r="AF143" s="122" t="s">
        <v>75</v>
      </c>
      <c r="AG143" s="123">
        <v>71</v>
      </c>
      <c r="AH143" t="s">
        <v>70</v>
      </c>
      <c r="AI143" t="s">
        <v>75</v>
      </c>
      <c r="AJ143">
        <v>72</v>
      </c>
    </row>
  </sheetData>
  <mergeCells count="13">
    <mergeCell ref="A4:C4"/>
    <mergeCell ref="D4:F4"/>
    <mergeCell ref="G4:I4"/>
    <mergeCell ref="J4:L4"/>
    <mergeCell ref="M4:O4"/>
    <mergeCell ref="P4:R4"/>
    <mergeCell ref="S4:U4"/>
    <mergeCell ref="V4:X4"/>
    <mergeCell ref="Y4:AA4"/>
    <mergeCell ref="AB4:AD4"/>
    <mergeCell ref="AE4:AG4"/>
    <mergeCell ref="AH4:AJ4"/>
    <mergeCell ref="A3:D3"/>
  </mergeCells>
  <phoneticPr fontId="1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4B220-C218-4B3E-9500-50CCBAD89240}">
  <sheetPr>
    <tabColor theme="5" tint="-0.249977111117893"/>
  </sheetPr>
  <dimension ref="A1:AW71"/>
  <sheetViews>
    <sheetView workbookViewId="0">
      <selection activeCell="AI9" sqref="AI9"/>
    </sheetView>
  </sheetViews>
  <sheetFormatPr defaultRowHeight="15" x14ac:dyDescent="0.25"/>
  <cols>
    <col min="1" max="1" width="10.85546875" customWidth="1"/>
    <col min="2" max="2" width="8.7109375" bestFit="1" customWidth="1"/>
    <col min="3" max="5" width="7" bestFit="1" customWidth="1"/>
    <col min="6" max="8" width="14.7109375" bestFit="1" customWidth="1"/>
    <col min="9" max="9" width="16.28515625" bestFit="1" customWidth="1"/>
    <col min="10" max="12" width="14.7109375" bestFit="1" customWidth="1"/>
    <col min="13" max="13" width="16.28515625" bestFit="1" customWidth="1"/>
    <col min="14" max="16" width="14.7109375" bestFit="1" customWidth="1"/>
    <col min="17" max="17" width="16.28515625" customWidth="1"/>
    <col min="18" max="18" width="6.28515625" bestFit="1" customWidth="1"/>
    <col min="19" max="19" width="6" bestFit="1" customWidth="1"/>
    <col min="20" max="34" width="10" bestFit="1" customWidth="1"/>
    <col min="35" max="35" width="5.42578125" bestFit="1" customWidth="1"/>
    <col min="36" max="38" width="9" bestFit="1" customWidth="1"/>
    <col min="39" max="39" width="6.28515625" bestFit="1" customWidth="1"/>
    <col min="40" max="40" width="6" bestFit="1" customWidth="1"/>
    <col min="41" max="43" width="8.42578125" bestFit="1" customWidth="1"/>
    <col min="44" max="45" width="9" bestFit="1" customWidth="1"/>
    <col min="46" max="48" width="8" bestFit="1" customWidth="1"/>
    <col min="49" max="49" width="7" bestFit="1" customWidth="1"/>
  </cols>
  <sheetData>
    <row r="1" spans="1:49" ht="66.75" customHeight="1" thickBot="1" x14ac:dyDescent="0.3">
      <c r="A1" s="7"/>
      <c r="B1" s="7"/>
      <c r="C1" s="94" t="s">
        <v>8</v>
      </c>
      <c r="D1" s="95"/>
      <c r="E1" s="96"/>
      <c r="F1" s="97" t="s">
        <v>9</v>
      </c>
      <c r="G1" s="98"/>
      <c r="H1" s="98"/>
      <c r="I1" s="98"/>
      <c r="J1" s="98"/>
      <c r="K1" s="98"/>
      <c r="L1" s="98"/>
      <c r="M1" s="98"/>
      <c r="N1" s="98"/>
      <c r="O1" s="98"/>
      <c r="P1" s="98"/>
      <c r="Q1" s="99"/>
      <c r="R1" s="97" t="s">
        <v>10</v>
      </c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9"/>
      <c r="AF1" s="94" t="s">
        <v>227</v>
      </c>
      <c r="AG1" s="95"/>
      <c r="AH1" s="96"/>
      <c r="AI1" s="94" t="s">
        <v>7</v>
      </c>
      <c r="AJ1" s="95"/>
      <c r="AK1" s="95"/>
      <c r="AL1" s="96"/>
      <c r="AM1" s="97" t="s">
        <v>11</v>
      </c>
      <c r="AN1" s="98"/>
      <c r="AO1" s="98"/>
      <c r="AP1" s="98"/>
      <c r="AQ1" s="99"/>
      <c r="AR1" s="91" t="s">
        <v>13</v>
      </c>
      <c r="AS1" s="92"/>
      <c r="AT1" s="93"/>
      <c r="AU1" s="91" t="s">
        <v>12</v>
      </c>
      <c r="AV1" s="92"/>
      <c r="AW1" s="93"/>
    </row>
    <row r="2" spans="1:49" ht="6.75" hidden="1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 t="s">
        <v>213</v>
      </c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>
        <v>0.32</v>
      </c>
      <c r="AG2" s="7"/>
      <c r="AH2" s="7"/>
      <c r="AI2" s="7"/>
      <c r="AJ2" s="7"/>
      <c r="AK2" s="7"/>
      <c r="AL2" s="7"/>
      <c r="AM2" s="7"/>
      <c r="AN2" s="7"/>
      <c r="AO2" s="7"/>
      <c r="AP2" s="67"/>
      <c r="AQ2" s="67"/>
      <c r="AR2" s="67"/>
      <c r="AS2" s="67"/>
      <c r="AT2" s="67"/>
      <c r="AU2" s="67"/>
      <c r="AV2" s="67"/>
      <c r="AW2" s="67"/>
    </row>
    <row r="3" spans="1:49" x14ac:dyDescent="0.25">
      <c r="A3" s="53"/>
      <c r="B3" s="53"/>
      <c r="C3" s="53">
        <v>202010</v>
      </c>
      <c r="D3" s="53">
        <v>202011</v>
      </c>
      <c r="E3" s="53">
        <v>202012</v>
      </c>
      <c r="F3" s="53">
        <v>202010</v>
      </c>
      <c r="G3" s="53">
        <v>202010</v>
      </c>
      <c r="H3" s="53">
        <v>202010</v>
      </c>
      <c r="I3" s="53">
        <v>202010</v>
      </c>
      <c r="J3" s="53">
        <v>202011</v>
      </c>
      <c r="K3" s="53">
        <v>202011</v>
      </c>
      <c r="L3" s="53">
        <v>202011</v>
      </c>
      <c r="M3" s="53">
        <v>202011</v>
      </c>
      <c r="N3" s="53">
        <v>202012</v>
      </c>
      <c r="O3" s="53">
        <v>202012</v>
      </c>
      <c r="P3" s="53">
        <v>202012</v>
      </c>
      <c r="Q3" s="53">
        <v>202012</v>
      </c>
      <c r="R3" s="53"/>
      <c r="S3" s="53"/>
      <c r="T3" s="53">
        <v>202010</v>
      </c>
      <c r="U3" s="53">
        <v>202010</v>
      </c>
      <c r="V3" s="53">
        <v>202010</v>
      </c>
      <c r="W3" s="53">
        <v>202010</v>
      </c>
      <c r="X3" s="53">
        <v>202011</v>
      </c>
      <c r="Y3" s="53">
        <v>202011</v>
      </c>
      <c r="Z3" s="53">
        <v>202011</v>
      </c>
      <c r="AA3" s="53">
        <v>202011</v>
      </c>
      <c r="AB3" s="53">
        <v>202012</v>
      </c>
      <c r="AC3" s="53">
        <v>202012</v>
      </c>
      <c r="AD3" s="53">
        <v>202012</v>
      </c>
      <c r="AE3" s="53">
        <v>202012</v>
      </c>
      <c r="AF3" s="53">
        <v>202010</v>
      </c>
      <c r="AG3" s="53">
        <v>202011</v>
      </c>
      <c r="AH3" s="53">
        <v>202012</v>
      </c>
      <c r="AI3" s="53" t="s">
        <v>229</v>
      </c>
      <c r="AJ3" s="53">
        <v>202010</v>
      </c>
      <c r="AK3" s="53">
        <v>202011</v>
      </c>
      <c r="AL3" s="53">
        <v>202012</v>
      </c>
      <c r="AM3" s="53"/>
      <c r="AN3" s="53"/>
      <c r="AO3" s="53" t="s">
        <v>160</v>
      </c>
      <c r="AP3" s="53" t="s">
        <v>161</v>
      </c>
      <c r="AQ3" s="53" t="s">
        <v>162</v>
      </c>
      <c r="AR3" s="53" t="s">
        <v>160</v>
      </c>
      <c r="AS3" s="53" t="s">
        <v>161</v>
      </c>
      <c r="AT3" s="53" t="s">
        <v>162</v>
      </c>
      <c r="AU3" s="53" t="s">
        <v>160</v>
      </c>
      <c r="AV3" s="53" t="s">
        <v>161</v>
      </c>
      <c r="AW3" s="53" t="s">
        <v>162</v>
      </c>
    </row>
    <row r="4" spans="1:49" x14ac:dyDescent="0.25">
      <c r="A4" s="53" t="s">
        <v>192</v>
      </c>
      <c r="B4" s="53" t="s">
        <v>0</v>
      </c>
      <c r="C4" s="53" t="s">
        <v>228</v>
      </c>
      <c r="D4" s="53" t="s">
        <v>228</v>
      </c>
      <c r="E4" s="53" t="s">
        <v>228</v>
      </c>
      <c r="F4" s="53" t="s">
        <v>204</v>
      </c>
      <c r="G4" s="53" t="s">
        <v>205</v>
      </c>
      <c r="H4" s="53" t="s">
        <v>206</v>
      </c>
      <c r="I4" s="53" t="s">
        <v>207</v>
      </c>
      <c r="J4" s="53" t="s">
        <v>204</v>
      </c>
      <c r="K4" s="53" t="s">
        <v>205</v>
      </c>
      <c r="L4" s="53" t="s">
        <v>206</v>
      </c>
      <c r="M4" s="53" t="s">
        <v>207</v>
      </c>
      <c r="N4" s="53" t="s">
        <v>204</v>
      </c>
      <c r="O4" s="53" t="s">
        <v>205</v>
      </c>
      <c r="P4" s="53" t="s">
        <v>206</v>
      </c>
      <c r="Q4" s="53" t="s">
        <v>207</v>
      </c>
      <c r="R4" s="53" t="s">
        <v>133</v>
      </c>
      <c r="S4" s="53" t="s">
        <v>208</v>
      </c>
      <c r="T4" s="53" t="s">
        <v>204</v>
      </c>
      <c r="U4" s="53" t="s">
        <v>205</v>
      </c>
      <c r="V4" s="53" t="s">
        <v>206</v>
      </c>
      <c r="W4" s="53" t="s">
        <v>207</v>
      </c>
      <c r="X4" s="53" t="s">
        <v>204</v>
      </c>
      <c r="Y4" s="53" t="s">
        <v>205</v>
      </c>
      <c r="Z4" s="53" t="s">
        <v>206</v>
      </c>
      <c r="AA4" s="53" t="s">
        <v>207</v>
      </c>
      <c r="AB4" s="53" t="s">
        <v>204</v>
      </c>
      <c r="AC4" s="53" t="s">
        <v>205</v>
      </c>
      <c r="AD4" s="53" t="s">
        <v>206</v>
      </c>
      <c r="AE4" s="53" t="s">
        <v>207</v>
      </c>
      <c r="AF4" s="53" t="s">
        <v>226</v>
      </c>
      <c r="AG4" s="53" t="s">
        <v>226</v>
      </c>
      <c r="AH4" s="53" t="s">
        <v>226</v>
      </c>
      <c r="AI4" s="70" t="s">
        <v>75</v>
      </c>
      <c r="AJ4" s="71">
        <v>81624.78</v>
      </c>
      <c r="AK4" s="71">
        <v>62485.24</v>
      </c>
      <c r="AL4" s="71">
        <v>57479.76</v>
      </c>
      <c r="AM4" s="53" t="s">
        <v>133</v>
      </c>
      <c r="AN4" s="53" t="s">
        <v>208</v>
      </c>
      <c r="AO4" s="53" t="s">
        <v>224</v>
      </c>
      <c r="AP4" s="53" t="s">
        <v>224</v>
      </c>
      <c r="AQ4" s="53" t="s">
        <v>224</v>
      </c>
      <c r="AR4" s="53" t="s">
        <v>220</v>
      </c>
      <c r="AS4" s="53" t="s">
        <v>220</v>
      </c>
      <c r="AT4" s="53" t="s">
        <v>220</v>
      </c>
      <c r="AU4" s="53" t="s">
        <v>221</v>
      </c>
      <c r="AV4" s="53" t="s">
        <v>221</v>
      </c>
      <c r="AW4" s="53" t="s">
        <v>221</v>
      </c>
    </row>
    <row r="5" spans="1:49" x14ac:dyDescent="0.25">
      <c r="A5" s="10" t="s">
        <v>34</v>
      </c>
      <c r="B5" s="10" t="s">
        <v>35</v>
      </c>
      <c r="C5" s="10">
        <v>171</v>
      </c>
      <c r="D5" s="10">
        <v>169</v>
      </c>
      <c r="E5" s="10">
        <v>204</v>
      </c>
      <c r="F5" s="68">
        <v>46328.75</v>
      </c>
      <c r="G5" s="68">
        <v>19103.26999999999</v>
      </c>
      <c r="H5" s="68">
        <v>63397.820000000007</v>
      </c>
      <c r="I5" s="68">
        <v>128829.84000000003</v>
      </c>
      <c r="J5" s="68">
        <v>44038.130000000026</v>
      </c>
      <c r="K5" s="68">
        <v>18326.52</v>
      </c>
      <c r="L5" s="68">
        <v>81156.280000000013</v>
      </c>
      <c r="M5" s="68">
        <v>143520.92999999991</v>
      </c>
      <c r="N5" s="68">
        <v>64602.309999999976</v>
      </c>
      <c r="O5" s="68">
        <v>20489.439999999991</v>
      </c>
      <c r="P5" s="68">
        <v>82732.100000000049</v>
      </c>
      <c r="Q5" s="68">
        <v>167823.85000000009</v>
      </c>
      <c r="R5" s="10" t="s">
        <v>34</v>
      </c>
      <c r="S5" s="10" t="s">
        <v>35</v>
      </c>
      <c r="T5" s="10">
        <v>17.559999999999999</v>
      </c>
      <c r="U5" s="10">
        <v>33.340000000000003</v>
      </c>
      <c r="V5" s="10">
        <v>236.83</v>
      </c>
      <c r="W5" s="10">
        <v>287.73</v>
      </c>
      <c r="X5" s="10">
        <v>14.85</v>
      </c>
      <c r="Y5" s="10">
        <v>17.559999999999999</v>
      </c>
      <c r="Z5" s="10">
        <v>270.17</v>
      </c>
      <c r="AA5" s="10">
        <v>302.58</v>
      </c>
      <c r="AB5" s="10">
        <v>53.83</v>
      </c>
      <c r="AC5" s="10">
        <v>14.85</v>
      </c>
      <c r="AD5" s="10">
        <v>287.73</v>
      </c>
      <c r="AE5" s="10">
        <v>356.41</v>
      </c>
      <c r="AF5" s="69">
        <v>20266.735990000001</v>
      </c>
      <c r="AG5" s="69">
        <v>25313.345760000004</v>
      </c>
      <c r="AH5" s="69">
        <v>26234.04858000001</v>
      </c>
      <c r="AI5" s="10" t="s">
        <v>34</v>
      </c>
      <c r="AJ5" s="69">
        <v>5433.52</v>
      </c>
      <c r="AK5" s="69">
        <v>8965.7000000000007</v>
      </c>
      <c r="AL5" s="69">
        <v>8783.56</v>
      </c>
      <c r="AM5" s="10" t="s">
        <v>34</v>
      </c>
      <c r="AN5" s="10" t="s">
        <v>35</v>
      </c>
      <c r="AO5" s="10">
        <v>2</v>
      </c>
      <c r="AP5" s="10"/>
      <c r="AQ5" s="10"/>
      <c r="AR5" s="69">
        <v>701.3</v>
      </c>
      <c r="AS5" s="69"/>
      <c r="AT5" s="69"/>
      <c r="AU5" s="69">
        <v>701.3</v>
      </c>
      <c r="AV5" s="69"/>
      <c r="AW5" s="69"/>
    </row>
    <row r="6" spans="1:49" x14ac:dyDescent="0.25">
      <c r="A6" s="10" t="s">
        <v>34</v>
      </c>
      <c r="B6" s="10" t="s">
        <v>36</v>
      </c>
      <c r="C6" s="10">
        <v>195</v>
      </c>
      <c r="D6" s="10">
        <v>191</v>
      </c>
      <c r="E6" s="10">
        <v>192</v>
      </c>
      <c r="F6" s="68">
        <v>48036.000000000015</v>
      </c>
      <c r="G6" s="68">
        <v>26816.670000000006</v>
      </c>
      <c r="H6" s="68">
        <v>74774.799999999988</v>
      </c>
      <c r="I6" s="68">
        <v>149627.47000000006</v>
      </c>
      <c r="J6" s="68">
        <v>46614.429999999971</v>
      </c>
      <c r="K6" s="68">
        <v>22713.83</v>
      </c>
      <c r="L6" s="68">
        <v>79876.420000000013</v>
      </c>
      <c r="M6" s="68">
        <v>149204.68000000008</v>
      </c>
      <c r="N6" s="68">
        <v>41639.870000000003</v>
      </c>
      <c r="O6" s="68">
        <v>19486.430000000004</v>
      </c>
      <c r="P6" s="68">
        <v>80070.469999999972</v>
      </c>
      <c r="Q6" s="68">
        <v>141196.77000000008</v>
      </c>
      <c r="R6" s="10" t="s">
        <v>34</v>
      </c>
      <c r="S6" s="10" t="s">
        <v>36</v>
      </c>
      <c r="T6" s="10">
        <v>79.41</v>
      </c>
      <c r="U6" s="10">
        <v>80.19</v>
      </c>
      <c r="V6" s="10">
        <v>548.70000000000005</v>
      </c>
      <c r="W6" s="10">
        <v>708.3</v>
      </c>
      <c r="X6" s="10">
        <v>82.34</v>
      </c>
      <c r="Y6" s="10">
        <v>79.41</v>
      </c>
      <c r="Z6" s="10">
        <v>628.89</v>
      </c>
      <c r="AA6" s="10">
        <v>790.64</v>
      </c>
      <c r="AB6" s="10">
        <v>184.35</v>
      </c>
      <c r="AC6" s="10">
        <v>82.34</v>
      </c>
      <c r="AD6" s="10">
        <v>708.3</v>
      </c>
      <c r="AE6" s="10">
        <v>974.99</v>
      </c>
      <c r="AF6" s="69">
        <v>24067.943409999996</v>
      </c>
      <c r="AG6" s="69">
        <v>25261.08755</v>
      </c>
      <c r="AH6" s="69">
        <v>25034.248839999993</v>
      </c>
      <c r="AI6" s="10"/>
      <c r="AJ6" s="10"/>
      <c r="AK6" s="10"/>
      <c r="AL6" s="10"/>
      <c r="AM6" s="10" t="s">
        <v>34</v>
      </c>
      <c r="AN6" s="10" t="s">
        <v>36</v>
      </c>
      <c r="AO6" s="10"/>
      <c r="AP6" s="10"/>
      <c r="AQ6" s="10">
        <v>1</v>
      </c>
      <c r="AR6" s="69"/>
      <c r="AS6" s="69"/>
      <c r="AT6" s="69">
        <v>679.32</v>
      </c>
      <c r="AU6" s="69"/>
      <c r="AV6" s="69"/>
      <c r="AW6" s="69"/>
    </row>
    <row r="7" spans="1:49" x14ac:dyDescent="0.25">
      <c r="A7" s="10" t="s">
        <v>34</v>
      </c>
      <c r="B7" s="10" t="s">
        <v>37</v>
      </c>
      <c r="C7" s="10">
        <v>107</v>
      </c>
      <c r="D7" s="10">
        <v>162</v>
      </c>
      <c r="E7" s="10">
        <v>186</v>
      </c>
      <c r="F7" s="68">
        <v>16698.88</v>
      </c>
      <c r="G7" s="68">
        <v>13362.459999999997</v>
      </c>
      <c r="H7" s="68">
        <v>41505.12999999999</v>
      </c>
      <c r="I7" s="68">
        <v>71566.469999999958</v>
      </c>
      <c r="J7" s="68">
        <v>41463.760000000002</v>
      </c>
      <c r="K7" s="68">
        <v>15371.429999999998</v>
      </c>
      <c r="L7" s="68">
        <v>47568.77</v>
      </c>
      <c r="M7" s="68">
        <v>104403.96000000002</v>
      </c>
      <c r="N7" s="68">
        <v>76163.579999999973</v>
      </c>
      <c r="O7" s="68">
        <v>13319.810000000005</v>
      </c>
      <c r="P7" s="68">
        <v>52745.360000000008</v>
      </c>
      <c r="Q7" s="68">
        <v>142228.75000000003</v>
      </c>
      <c r="R7" s="10" t="s">
        <v>34</v>
      </c>
      <c r="S7" s="10" t="s">
        <v>40</v>
      </c>
      <c r="T7" s="10">
        <v>46.22</v>
      </c>
      <c r="U7" s="10">
        <v>50.18</v>
      </c>
      <c r="V7" s="10">
        <v>304.45</v>
      </c>
      <c r="W7" s="10">
        <v>400.84999999999997</v>
      </c>
      <c r="X7" s="10">
        <v>59.57</v>
      </c>
      <c r="Y7" s="10">
        <v>46.22</v>
      </c>
      <c r="Z7" s="10">
        <v>354.63</v>
      </c>
      <c r="AA7" s="10">
        <v>460.41999999999996</v>
      </c>
      <c r="AB7" s="10">
        <v>111.77</v>
      </c>
      <c r="AC7" s="10">
        <v>59.57</v>
      </c>
      <c r="AD7" s="10">
        <v>400.84999999999997</v>
      </c>
      <c r="AE7" s="10">
        <v>572.19000000000005</v>
      </c>
      <c r="AF7" s="69">
        <v>13103.999629999997</v>
      </c>
      <c r="AG7" s="69">
        <v>15379.194779999998</v>
      </c>
      <c r="AH7" s="69">
        <v>17301.174350000001</v>
      </c>
      <c r="AI7" s="10"/>
      <c r="AJ7" s="10"/>
      <c r="AK7" s="10"/>
      <c r="AL7" s="10"/>
      <c r="AM7" s="10" t="s">
        <v>34</v>
      </c>
      <c r="AN7" s="10" t="s">
        <v>37</v>
      </c>
      <c r="AO7" s="10">
        <v>2</v>
      </c>
      <c r="AP7" s="10">
        <v>1</v>
      </c>
      <c r="AQ7" s="10">
        <v>2</v>
      </c>
      <c r="AR7" s="69">
        <v>363.19</v>
      </c>
      <c r="AS7" s="69">
        <v>62.04</v>
      </c>
      <c r="AT7" s="69">
        <v>42.519999999999996</v>
      </c>
      <c r="AU7" s="69">
        <v>11.76</v>
      </c>
      <c r="AV7" s="69">
        <v>62.04</v>
      </c>
      <c r="AW7" s="69">
        <v>42.519999999999996</v>
      </c>
    </row>
    <row r="8" spans="1:49" x14ac:dyDescent="0.25">
      <c r="A8" s="10" t="s">
        <v>34</v>
      </c>
      <c r="B8" s="10" t="s">
        <v>40</v>
      </c>
      <c r="C8" s="10">
        <v>112</v>
      </c>
      <c r="D8" s="10">
        <v>106</v>
      </c>
      <c r="E8" s="10">
        <v>99</v>
      </c>
      <c r="F8" s="68">
        <v>22292.28999999999</v>
      </c>
      <c r="G8" s="68">
        <v>8298.2999999999975</v>
      </c>
      <c r="H8" s="68">
        <v>16546.32</v>
      </c>
      <c r="I8" s="68">
        <v>47136.909999999996</v>
      </c>
      <c r="J8" s="68">
        <v>20962.140000000003</v>
      </c>
      <c r="K8" s="68">
        <v>6375.300000000002</v>
      </c>
      <c r="L8" s="68">
        <v>18074.890000000003</v>
      </c>
      <c r="M8" s="68">
        <v>45412.330000000009</v>
      </c>
      <c r="N8" s="68">
        <v>19424.25</v>
      </c>
      <c r="O8" s="68">
        <v>5544.51</v>
      </c>
      <c r="P8" s="68">
        <v>20027.689999999995</v>
      </c>
      <c r="Q8" s="68">
        <v>44996.45</v>
      </c>
      <c r="R8" s="10" t="s">
        <v>34</v>
      </c>
      <c r="S8" s="10" t="s">
        <v>51</v>
      </c>
      <c r="T8" s="10"/>
      <c r="U8" s="10"/>
      <c r="V8" s="10"/>
      <c r="W8" s="10"/>
      <c r="X8" s="10"/>
      <c r="Y8" s="10"/>
      <c r="Z8" s="10"/>
      <c r="AA8" s="10"/>
      <c r="AB8" s="10">
        <v>0</v>
      </c>
      <c r="AC8" s="10">
        <v>0</v>
      </c>
      <c r="AD8" s="10">
        <v>0</v>
      </c>
      <c r="AE8" s="10">
        <v>0</v>
      </c>
      <c r="AF8" s="69">
        <v>5661.3560199999993</v>
      </c>
      <c r="AG8" s="69">
        <v>5960.6813500000007</v>
      </c>
      <c r="AH8" s="69">
        <v>6448.0945399999982</v>
      </c>
      <c r="AI8" s="10"/>
      <c r="AJ8" s="10"/>
      <c r="AK8" s="10"/>
      <c r="AL8" s="10"/>
      <c r="AM8" s="10" t="s">
        <v>34</v>
      </c>
      <c r="AN8" s="10" t="s">
        <v>40</v>
      </c>
      <c r="AO8" s="10">
        <v>2</v>
      </c>
      <c r="AP8" s="10">
        <v>1</v>
      </c>
      <c r="AQ8" s="10"/>
      <c r="AR8" s="69">
        <v>591.78</v>
      </c>
      <c r="AS8" s="69">
        <v>650.33000000000004</v>
      </c>
      <c r="AT8" s="69"/>
      <c r="AU8" s="69">
        <v>178.9</v>
      </c>
      <c r="AV8" s="69">
        <v>650.33000000000004</v>
      </c>
      <c r="AW8" s="69"/>
    </row>
    <row r="9" spans="1:49" x14ac:dyDescent="0.25">
      <c r="A9" s="10" t="s">
        <v>34</v>
      </c>
      <c r="B9" s="10" t="s">
        <v>42</v>
      </c>
      <c r="C9" s="10">
        <v>2</v>
      </c>
      <c r="D9" s="10">
        <v>2</v>
      </c>
      <c r="E9" s="10">
        <v>2</v>
      </c>
      <c r="F9" s="68">
        <v>94</v>
      </c>
      <c r="G9" s="68">
        <v>115.57</v>
      </c>
      <c r="H9" s="68">
        <v>229.07999999999998</v>
      </c>
      <c r="I9" s="68">
        <v>438.65</v>
      </c>
      <c r="J9" s="68">
        <v>100.96000000000001</v>
      </c>
      <c r="K9" s="68">
        <v>82.45</v>
      </c>
      <c r="L9" s="68">
        <v>214.76</v>
      </c>
      <c r="M9" s="68">
        <v>398.17</v>
      </c>
      <c r="N9" s="68">
        <v>216.78</v>
      </c>
      <c r="O9" s="68">
        <v>51.26</v>
      </c>
      <c r="P9" s="68">
        <v>297.20999999999998</v>
      </c>
      <c r="Q9" s="68">
        <v>565.25</v>
      </c>
      <c r="R9" s="10" t="s">
        <v>34</v>
      </c>
      <c r="S9" s="10" t="s">
        <v>55</v>
      </c>
      <c r="T9" s="10">
        <v>5521.0199999999995</v>
      </c>
      <c r="U9" s="10">
        <v>1812.8700000000001</v>
      </c>
      <c r="V9" s="10">
        <v>2895.75</v>
      </c>
      <c r="W9" s="10">
        <v>10229.640000000001</v>
      </c>
      <c r="X9" s="10">
        <v>2726.35</v>
      </c>
      <c r="Y9" s="10">
        <v>4196.8099999999995</v>
      </c>
      <c r="Z9" s="10">
        <v>5145.59</v>
      </c>
      <c r="AA9" s="10">
        <v>12068.75</v>
      </c>
      <c r="AB9" s="10">
        <v>5188.2799999999988</v>
      </c>
      <c r="AC9" s="10">
        <v>3608.29</v>
      </c>
      <c r="AD9" s="10">
        <v>6553.9</v>
      </c>
      <c r="AE9" s="10">
        <v>15350.470000000003</v>
      </c>
      <c r="AF9" s="69">
        <v>74.989029999999985</v>
      </c>
      <c r="AG9" s="69">
        <v>68.875349999999997</v>
      </c>
      <c r="AH9" s="69">
        <v>92.591549999999998</v>
      </c>
      <c r="AI9" s="10"/>
      <c r="AJ9" s="10"/>
      <c r="AK9" s="10"/>
      <c r="AL9" s="10"/>
      <c r="AM9" s="10" t="s">
        <v>34</v>
      </c>
      <c r="AN9" s="10" t="s">
        <v>49</v>
      </c>
      <c r="AO9" s="10">
        <v>1</v>
      </c>
      <c r="AP9" s="10"/>
      <c r="AQ9" s="10"/>
      <c r="AR9" s="69">
        <v>6.8</v>
      </c>
      <c r="AS9" s="69"/>
      <c r="AT9" s="69"/>
      <c r="AU9" s="69"/>
      <c r="AV9" s="69"/>
      <c r="AW9" s="69"/>
    </row>
    <row r="10" spans="1:49" x14ac:dyDescent="0.25">
      <c r="A10" s="10" t="s">
        <v>34</v>
      </c>
      <c r="B10" s="10" t="s">
        <v>43</v>
      </c>
      <c r="C10" s="10">
        <v>18</v>
      </c>
      <c r="D10" s="10">
        <v>5</v>
      </c>
      <c r="E10" s="10">
        <v>20</v>
      </c>
      <c r="F10" s="68">
        <v>10786.149999999998</v>
      </c>
      <c r="G10" s="68">
        <v>59.66</v>
      </c>
      <c r="H10" s="68">
        <v>424.36</v>
      </c>
      <c r="I10" s="68">
        <v>11270.17</v>
      </c>
      <c r="J10" s="68">
        <v>72.509999999999991</v>
      </c>
      <c r="K10" s="68">
        <v>63.56</v>
      </c>
      <c r="L10" s="68">
        <v>451.12</v>
      </c>
      <c r="M10" s="68">
        <v>587.18999999999994</v>
      </c>
      <c r="N10" s="68">
        <v>12804.3</v>
      </c>
      <c r="O10" s="68">
        <v>46.12</v>
      </c>
      <c r="P10" s="68">
        <v>454.42999999999995</v>
      </c>
      <c r="Q10" s="68">
        <v>13304.849999999999</v>
      </c>
      <c r="R10" s="10" t="s">
        <v>34</v>
      </c>
      <c r="S10" s="10" t="s">
        <v>56</v>
      </c>
      <c r="T10" s="10">
        <v>11.85</v>
      </c>
      <c r="U10" s="10">
        <v>30.46</v>
      </c>
      <c r="V10" s="10">
        <v>572.58000000000004</v>
      </c>
      <c r="W10" s="10">
        <v>614.89</v>
      </c>
      <c r="X10" s="10">
        <v>282.52000000000004</v>
      </c>
      <c r="Y10" s="10">
        <v>11.85</v>
      </c>
      <c r="Z10" s="10">
        <v>603.04</v>
      </c>
      <c r="AA10" s="10">
        <v>897.41000000000008</v>
      </c>
      <c r="AB10" s="10">
        <v>417.96000000000004</v>
      </c>
      <c r="AC10" s="10">
        <v>113.69</v>
      </c>
      <c r="AD10" s="10">
        <v>614.89</v>
      </c>
      <c r="AE10" s="10">
        <v>1146.54</v>
      </c>
      <c r="AF10" s="69">
        <v>298.97701999999992</v>
      </c>
      <c r="AG10" s="69">
        <v>135.53811999999999</v>
      </c>
      <c r="AH10" s="69">
        <v>339.10462999999999</v>
      </c>
      <c r="AI10" s="10"/>
      <c r="AJ10" s="10"/>
      <c r="AK10" s="10"/>
      <c r="AL10" s="10"/>
      <c r="AM10" s="10" t="s">
        <v>34</v>
      </c>
      <c r="AN10" s="10" t="s">
        <v>52</v>
      </c>
      <c r="AO10" s="10"/>
      <c r="AP10" s="10"/>
      <c r="AQ10" s="10">
        <v>1</v>
      </c>
      <c r="AR10" s="69"/>
      <c r="AS10" s="69"/>
      <c r="AT10" s="69">
        <v>11.64</v>
      </c>
      <c r="AU10" s="69"/>
      <c r="AV10" s="69"/>
      <c r="AW10" s="69">
        <v>11.64</v>
      </c>
    </row>
    <row r="11" spans="1:49" x14ac:dyDescent="0.25">
      <c r="A11" s="10" t="s">
        <v>34</v>
      </c>
      <c r="B11" s="10" t="s">
        <v>44</v>
      </c>
      <c r="C11" s="10">
        <v>40</v>
      </c>
      <c r="D11" s="10">
        <v>32</v>
      </c>
      <c r="E11" s="10">
        <v>36</v>
      </c>
      <c r="F11" s="68">
        <v>6383.1399999999994</v>
      </c>
      <c r="G11" s="68">
        <v>4786.26</v>
      </c>
      <c r="H11" s="68">
        <v>14992.820000000003</v>
      </c>
      <c r="I11" s="68">
        <v>26162.219999999998</v>
      </c>
      <c r="J11" s="68">
        <v>4425.5599999999995</v>
      </c>
      <c r="K11" s="68">
        <v>4365.54</v>
      </c>
      <c r="L11" s="68">
        <v>17583.609999999997</v>
      </c>
      <c r="M11" s="68">
        <v>26374.710000000003</v>
      </c>
      <c r="N11" s="68">
        <v>2522.7900000000004</v>
      </c>
      <c r="O11" s="68">
        <v>3888.4799999999996</v>
      </c>
      <c r="P11" s="68">
        <v>16077.8</v>
      </c>
      <c r="Q11" s="68">
        <v>22489.07</v>
      </c>
      <c r="R11" s="10" t="s">
        <v>34</v>
      </c>
      <c r="S11" s="10" t="s">
        <v>57</v>
      </c>
      <c r="T11" s="10">
        <v>21.15</v>
      </c>
      <c r="U11" s="10">
        <v>16.34</v>
      </c>
      <c r="V11" s="10">
        <v>387.24</v>
      </c>
      <c r="W11" s="10">
        <v>424.73</v>
      </c>
      <c r="X11" s="10">
        <v>35.39</v>
      </c>
      <c r="Y11" s="10">
        <v>21.15</v>
      </c>
      <c r="Z11" s="10">
        <v>403.58</v>
      </c>
      <c r="AA11" s="10">
        <v>460.12</v>
      </c>
      <c r="AB11" s="10">
        <v>111.91</v>
      </c>
      <c r="AC11" s="10">
        <v>35.39</v>
      </c>
      <c r="AD11" s="10">
        <v>263.3</v>
      </c>
      <c r="AE11" s="10">
        <v>410.6</v>
      </c>
      <c r="AF11" s="69">
        <v>4736.5896000000012</v>
      </c>
      <c r="AG11" s="69">
        <v>5427.5012699999988</v>
      </c>
      <c r="AH11" s="69">
        <v>4931.8230800000001</v>
      </c>
      <c r="AI11" s="10"/>
      <c r="AJ11" s="10"/>
      <c r="AK11" s="10"/>
      <c r="AL11" s="10"/>
      <c r="AM11" s="10" t="s">
        <v>34</v>
      </c>
      <c r="AN11" s="10" t="s">
        <v>55</v>
      </c>
      <c r="AO11" s="10"/>
      <c r="AP11" s="10"/>
      <c r="AQ11" s="10">
        <v>1</v>
      </c>
      <c r="AR11" s="69"/>
      <c r="AS11" s="69"/>
      <c r="AT11" s="69">
        <v>288.83999999999997</v>
      </c>
      <c r="AU11" s="69"/>
      <c r="AV11" s="69"/>
      <c r="AW11" s="69"/>
    </row>
    <row r="12" spans="1:49" x14ac:dyDescent="0.25">
      <c r="A12" s="10" t="s">
        <v>34</v>
      </c>
      <c r="B12" s="10" t="s">
        <v>45</v>
      </c>
      <c r="C12" s="10">
        <v>20</v>
      </c>
      <c r="D12" s="10">
        <v>15</v>
      </c>
      <c r="E12" s="10">
        <v>31</v>
      </c>
      <c r="F12" s="68">
        <v>8264.74</v>
      </c>
      <c r="G12" s="68">
        <v>917.29000000000019</v>
      </c>
      <c r="H12" s="68">
        <v>5572.09</v>
      </c>
      <c r="I12" s="68">
        <v>14754.12</v>
      </c>
      <c r="J12" s="68">
        <v>4859.2099999999991</v>
      </c>
      <c r="K12" s="68">
        <v>644.61</v>
      </c>
      <c r="L12" s="68">
        <v>5824.23</v>
      </c>
      <c r="M12" s="68">
        <v>11328.050000000001</v>
      </c>
      <c r="N12" s="68">
        <v>23068.950000000004</v>
      </c>
      <c r="O12" s="68">
        <v>548.15000000000009</v>
      </c>
      <c r="P12" s="68">
        <v>6468.84</v>
      </c>
      <c r="Q12" s="68">
        <v>30085.940000000002</v>
      </c>
      <c r="R12" s="10" t="s">
        <v>34</v>
      </c>
      <c r="S12" s="10" t="s">
        <v>64</v>
      </c>
      <c r="T12" s="10">
        <v>100.28</v>
      </c>
      <c r="U12" s="10">
        <v>0</v>
      </c>
      <c r="V12" s="10">
        <v>0</v>
      </c>
      <c r="W12" s="10">
        <v>100.28</v>
      </c>
      <c r="X12" s="10">
        <v>95.330000000000013</v>
      </c>
      <c r="Y12" s="10">
        <v>0</v>
      </c>
      <c r="Z12" s="10">
        <v>0</v>
      </c>
      <c r="AA12" s="10">
        <v>95.330000000000013</v>
      </c>
      <c r="AB12" s="10">
        <v>305.81</v>
      </c>
      <c r="AC12" s="10">
        <v>46.45</v>
      </c>
      <c r="AD12" s="10">
        <v>0</v>
      </c>
      <c r="AE12" s="10">
        <v>352.26</v>
      </c>
      <c r="AF12" s="69">
        <v>1800.3591200000001</v>
      </c>
      <c r="AG12" s="69">
        <v>1801.5602599999997</v>
      </c>
      <c r="AH12" s="69">
        <v>2273.13141</v>
      </c>
      <c r="AI12" s="10"/>
      <c r="AJ12" s="10"/>
      <c r="AK12" s="10"/>
      <c r="AL12" s="10"/>
      <c r="AM12" s="10" t="s">
        <v>34</v>
      </c>
      <c r="AN12" s="10" t="s">
        <v>56</v>
      </c>
      <c r="AO12" s="10"/>
      <c r="AP12" s="10"/>
      <c r="AQ12" s="10">
        <v>1</v>
      </c>
      <c r="AR12" s="69"/>
      <c r="AS12" s="69"/>
      <c r="AT12" s="69">
        <v>57.91</v>
      </c>
      <c r="AU12" s="69"/>
      <c r="AV12" s="69"/>
      <c r="AW12" s="69">
        <v>57.91</v>
      </c>
    </row>
    <row r="13" spans="1:49" x14ac:dyDescent="0.25">
      <c r="A13" s="10" t="s">
        <v>34</v>
      </c>
      <c r="B13" s="10" t="s">
        <v>46</v>
      </c>
      <c r="C13" s="10">
        <v>8</v>
      </c>
      <c r="D13" s="10">
        <v>5</v>
      </c>
      <c r="E13" s="10">
        <v>6</v>
      </c>
      <c r="F13" s="68">
        <v>3251.88</v>
      </c>
      <c r="G13" s="68">
        <v>846.93000000000006</v>
      </c>
      <c r="H13" s="68">
        <v>2869.04</v>
      </c>
      <c r="I13" s="68">
        <v>6967.8499999999995</v>
      </c>
      <c r="J13" s="68">
        <v>1433.48</v>
      </c>
      <c r="K13" s="68">
        <v>688.2</v>
      </c>
      <c r="L13" s="68">
        <v>3122.8199999999997</v>
      </c>
      <c r="M13" s="68">
        <v>5244.5</v>
      </c>
      <c r="N13" s="68">
        <v>2094.9500000000003</v>
      </c>
      <c r="O13" s="68">
        <v>252.78</v>
      </c>
      <c r="P13" s="68">
        <v>2750.83</v>
      </c>
      <c r="Q13" s="68">
        <v>5098.5599999999995</v>
      </c>
      <c r="R13" s="10" t="s">
        <v>75</v>
      </c>
      <c r="S13" s="10" t="s">
        <v>35</v>
      </c>
      <c r="T13" s="10">
        <v>17724.21</v>
      </c>
      <c r="U13" s="10">
        <v>14934.98</v>
      </c>
      <c r="V13" s="10">
        <v>74742.549999999988</v>
      </c>
      <c r="W13" s="10">
        <v>107401.73999999996</v>
      </c>
      <c r="X13" s="10">
        <v>11261.61</v>
      </c>
      <c r="Y13" s="10">
        <v>14475.859999999999</v>
      </c>
      <c r="Z13" s="10">
        <v>85715.689999999988</v>
      </c>
      <c r="AA13" s="10">
        <v>111453.15999999992</v>
      </c>
      <c r="AB13" s="10">
        <v>26609.290000000005</v>
      </c>
      <c r="AC13" s="10">
        <v>14739.840000000007</v>
      </c>
      <c r="AD13" s="10">
        <v>86848.399999999965</v>
      </c>
      <c r="AE13" s="10">
        <v>128197.53000000001</v>
      </c>
      <c r="AF13" s="69">
        <v>934.53922999999986</v>
      </c>
      <c r="AG13" s="69">
        <v>968.78725999999983</v>
      </c>
      <c r="AH13" s="69">
        <v>844.43420999999989</v>
      </c>
      <c r="AI13" s="10"/>
      <c r="AJ13" s="10"/>
      <c r="AK13" s="10"/>
      <c r="AL13" s="10"/>
      <c r="AM13" s="10" t="s">
        <v>34</v>
      </c>
      <c r="AN13" s="10" t="s">
        <v>64</v>
      </c>
      <c r="AO13" s="10"/>
      <c r="AP13" s="10">
        <v>1</v>
      </c>
      <c r="AQ13" s="10"/>
      <c r="AR13" s="69"/>
      <c r="AS13" s="69">
        <v>25.03</v>
      </c>
      <c r="AT13" s="69"/>
      <c r="AU13" s="69"/>
      <c r="AV13" s="69">
        <v>25.03</v>
      </c>
      <c r="AW13" s="69"/>
    </row>
    <row r="14" spans="1:49" x14ac:dyDescent="0.25">
      <c r="A14" s="10" t="s">
        <v>34</v>
      </c>
      <c r="B14" s="10" t="s">
        <v>47</v>
      </c>
      <c r="C14" s="10">
        <v>3</v>
      </c>
      <c r="D14" s="10">
        <v>8</v>
      </c>
      <c r="E14" s="10">
        <v>7</v>
      </c>
      <c r="F14" s="68">
        <v>180.51</v>
      </c>
      <c r="G14" s="68">
        <v>95.940000000000012</v>
      </c>
      <c r="H14" s="68">
        <v>1413.14</v>
      </c>
      <c r="I14" s="68">
        <v>1689.59</v>
      </c>
      <c r="J14" s="68">
        <v>1225.19</v>
      </c>
      <c r="K14" s="68">
        <v>173.14</v>
      </c>
      <c r="L14" s="68">
        <v>1501.25</v>
      </c>
      <c r="M14" s="68">
        <v>2899.58</v>
      </c>
      <c r="N14" s="68">
        <v>1427.02</v>
      </c>
      <c r="O14" s="68">
        <v>95.27</v>
      </c>
      <c r="P14" s="68">
        <v>1581.41</v>
      </c>
      <c r="Q14" s="68">
        <v>3103.7000000000003</v>
      </c>
      <c r="R14" s="10" t="s">
        <v>75</v>
      </c>
      <c r="S14" s="10" t="s">
        <v>36</v>
      </c>
      <c r="T14" s="10">
        <v>24174.940000000024</v>
      </c>
      <c r="U14" s="10">
        <v>23422.789999999994</v>
      </c>
      <c r="V14" s="10">
        <v>84889.230000000025</v>
      </c>
      <c r="W14" s="10">
        <v>132486.95999999996</v>
      </c>
      <c r="X14" s="10">
        <v>23729.439999999991</v>
      </c>
      <c r="Y14" s="10">
        <v>21226.800000000007</v>
      </c>
      <c r="Z14" s="10">
        <v>96803.72</v>
      </c>
      <c r="AA14" s="10">
        <v>141759.95999999996</v>
      </c>
      <c r="AB14" s="10">
        <v>38190.289999999964</v>
      </c>
      <c r="AC14" s="10">
        <v>16218.28000000001</v>
      </c>
      <c r="AD14" s="10">
        <v>99953.480000000025</v>
      </c>
      <c r="AE14" s="10">
        <v>154362.04999999984</v>
      </c>
      <c r="AF14" s="69">
        <v>417.32984000000005</v>
      </c>
      <c r="AG14" s="69">
        <v>464.37210999999996</v>
      </c>
      <c r="AH14" s="69">
        <v>485.86182000000002</v>
      </c>
      <c r="AI14" s="10"/>
      <c r="AJ14" s="10"/>
      <c r="AK14" s="10"/>
      <c r="AL14" s="10"/>
      <c r="AM14" s="10" t="s">
        <v>34</v>
      </c>
      <c r="AN14" s="10" t="s">
        <v>69</v>
      </c>
      <c r="AO14" s="10"/>
      <c r="AP14" s="10">
        <v>5</v>
      </c>
      <c r="AQ14" s="10">
        <v>3</v>
      </c>
      <c r="AR14" s="69"/>
      <c r="AS14" s="69">
        <v>1947.72</v>
      </c>
      <c r="AT14" s="69">
        <v>670.34999999999991</v>
      </c>
      <c r="AU14" s="69"/>
      <c r="AV14" s="69">
        <v>1391.5</v>
      </c>
      <c r="AW14" s="69">
        <v>60.15</v>
      </c>
    </row>
    <row r="15" spans="1:49" x14ac:dyDescent="0.25">
      <c r="A15" s="10" t="s">
        <v>34</v>
      </c>
      <c r="B15" s="10" t="s">
        <v>48</v>
      </c>
      <c r="C15" s="10">
        <v>24</v>
      </c>
      <c r="D15" s="10">
        <v>17</v>
      </c>
      <c r="E15" s="10">
        <v>23</v>
      </c>
      <c r="F15" s="68">
        <v>11480.58</v>
      </c>
      <c r="G15" s="68">
        <v>3202.63</v>
      </c>
      <c r="H15" s="68">
        <v>9604.369999999999</v>
      </c>
      <c r="I15" s="68">
        <v>24287.579999999994</v>
      </c>
      <c r="J15" s="68">
        <v>8551.4500000000007</v>
      </c>
      <c r="K15" s="68">
        <v>3268.28</v>
      </c>
      <c r="L15" s="68">
        <v>6747.2199999999993</v>
      </c>
      <c r="M15" s="68">
        <v>18566.949999999997</v>
      </c>
      <c r="N15" s="68">
        <v>825.90000000000009</v>
      </c>
      <c r="O15" s="68">
        <v>7281.56</v>
      </c>
      <c r="P15" s="68">
        <v>12158.49</v>
      </c>
      <c r="Q15" s="68">
        <v>20265.949999999997</v>
      </c>
      <c r="R15" s="10" t="s">
        <v>75</v>
      </c>
      <c r="S15" s="10" t="s">
        <v>37</v>
      </c>
      <c r="T15" s="10">
        <v>9541.5499999999975</v>
      </c>
      <c r="U15" s="10">
        <v>7497.2</v>
      </c>
      <c r="V15" s="10">
        <v>29702.059999999994</v>
      </c>
      <c r="W15" s="10">
        <v>46740.809999999976</v>
      </c>
      <c r="X15" s="10">
        <v>10841.94000000001</v>
      </c>
      <c r="Y15" s="10">
        <v>7642.8100000000013</v>
      </c>
      <c r="Z15" s="10">
        <v>37955.890000000007</v>
      </c>
      <c r="AA15" s="10">
        <v>56440.63999999997</v>
      </c>
      <c r="AB15" s="10">
        <v>20283.559999999994</v>
      </c>
      <c r="AC15" s="10">
        <v>7676.0999999999976</v>
      </c>
      <c r="AD15" s="10">
        <v>39103.909999999996</v>
      </c>
      <c r="AE15" s="10">
        <v>67063.569999999992</v>
      </c>
      <c r="AF15" s="69">
        <v>3161.1178999999993</v>
      </c>
      <c r="AG15" s="69">
        <v>2292.6714199999997</v>
      </c>
      <c r="AH15" s="69">
        <v>3985.7562899999994</v>
      </c>
      <c r="AI15" s="10"/>
      <c r="AJ15" s="10"/>
      <c r="AK15" s="10"/>
      <c r="AL15" s="10"/>
      <c r="AM15" s="10" t="s">
        <v>75</v>
      </c>
      <c r="AN15" s="10" t="s">
        <v>35</v>
      </c>
      <c r="AO15" s="10">
        <v>29</v>
      </c>
      <c r="AP15" s="10">
        <v>36</v>
      </c>
      <c r="AQ15" s="10">
        <v>11</v>
      </c>
      <c r="AR15" s="69">
        <v>7450.4900000000007</v>
      </c>
      <c r="AS15" s="69">
        <v>13517.27</v>
      </c>
      <c r="AT15" s="69">
        <v>1572.5200000000002</v>
      </c>
      <c r="AU15" s="69">
        <v>739.74</v>
      </c>
      <c r="AV15" s="69">
        <v>1333.05</v>
      </c>
      <c r="AW15" s="69">
        <v>51.62</v>
      </c>
    </row>
    <row r="16" spans="1:49" x14ac:dyDescent="0.25">
      <c r="A16" s="10" t="s">
        <v>34</v>
      </c>
      <c r="B16" s="10" t="s">
        <v>49</v>
      </c>
      <c r="C16" s="10">
        <v>36</v>
      </c>
      <c r="D16" s="10">
        <v>30</v>
      </c>
      <c r="E16" s="10">
        <v>21</v>
      </c>
      <c r="F16" s="68">
        <v>5817.09</v>
      </c>
      <c r="G16" s="68">
        <v>1514.26</v>
      </c>
      <c r="H16" s="68">
        <v>2642.57</v>
      </c>
      <c r="I16" s="68">
        <v>9973.92</v>
      </c>
      <c r="J16" s="68">
        <v>3054.4400000000005</v>
      </c>
      <c r="K16" s="68">
        <v>1915.2900000000002</v>
      </c>
      <c r="L16" s="68">
        <v>3575.3599999999997</v>
      </c>
      <c r="M16" s="68">
        <v>8545.09</v>
      </c>
      <c r="N16" s="68">
        <v>3211.1699999999996</v>
      </c>
      <c r="O16" s="68">
        <v>1332.1</v>
      </c>
      <c r="P16" s="68">
        <v>4151.99</v>
      </c>
      <c r="Q16" s="68">
        <v>8695.26</v>
      </c>
      <c r="R16" s="10" t="s">
        <v>75</v>
      </c>
      <c r="S16" s="10" t="s">
        <v>40</v>
      </c>
      <c r="T16" s="10">
        <v>7850.4699999999993</v>
      </c>
      <c r="U16" s="10">
        <v>5886.7000000000016</v>
      </c>
      <c r="V16" s="10">
        <v>22388.280000000002</v>
      </c>
      <c r="W16" s="10">
        <v>36125.449999999997</v>
      </c>
      <c r="X16" s="10">
        <v>5880.6099999999979</v>
      </c>
      <c r="Y16" s="10">
        <v>5623.2500000000009</v>
      </c>
      <c r="Z16" s="10">
        <v>23925.440000000002</v>
      </c>
      <c r="AA16" s="10">
        <v>35429.299999999988</v>
      </c>
      <c r="AB16" s="10">
        <v>9979.24</v>
      </c>
      <c r="AC16" s="10">
        <v>3828.4699999999993</v>
      </c>
      <c r="AD16" s="10">
        <v>24507.449999999993</v>
      </c>
      <c r="AE16" s="10">
        <v>38315.160000000003</v>
      </c>
      <c r="AF16" s="69">
        <v>952.17454999999995</v>
      </c>
      <c r="AG16" s="69">
        <v>1202.8133499999999</v>
      </c>
      <c r="AH16" s="69">
        <v>1335.22613</v>
      </c>
      <c r="AI16" s="10"/>
      <c r="AJ16" s="10"/>
      <c r="AK16" s="10"/>
      <c r="AL16" s="10"/>
      <c r="AM16" s="10" t="s">
        <v>75</v>
      </c>
      <c r="AN16" s="10" t="s">
        <v>36</v>
      </c>
      <c r="AO16" s="10">
        <v>49</v>
      </c>
      <c r="AP16" s="10">
        <v>40</v>
      </c>
      <c r="AQ16" s="10">
        <v>22</v>
      </c>
      <c r="AR16" s="69">
        <v>16081.230000000001</v>
      </c>
      <c r="AS16" s="69">
        <v>11038.599999999995</v>
      </c>
      <c r="AT16" s="69">
        <v>5870.6099999999988</v>
      </c>
      <c r="AU16" s="69">
        <v>1056.1600000000001</v>
      </c>
      <c r="AV16" s="69">
        <v>1334.88</v>
      </c>
      <c r="AW16" s="69">
        <v>298.10000000000002</v>
      </c>
    </row>
    <row r="17" spans="1:49" x14ac:dyDescent="0.25">
      <c r="A17" s="10" t="s">
        <v>34</v>
      </c>
      <c r="B17" s="10" t="s">
        <v>50</v>
      </c>
      <c r="C17" s="10">
        <v>21</v>
      </c>
      <c r="D17" s="10">
        <v>21</v>
      </c>
      <c r="E17" s="10">
        <v>30</v>
      </c>
      <c r="F17" s="68">
        <v>34302.410000000003</v>
      </c>
      <c r="G17" s="68">
        <v>26450.880000000001</v>
      </c>
      <c r="H17" s="68">
        <v>5615.89</v>
      </c>
      <c r="I17" s="68">
        <v>66369.179999999993</v>
      </c>
      <c r="J17" s="68">
        <v>29849.54</v>
      </c>
      <c r="K17" s="68">
        <v>4618.8300000000008</v>
      </c>
      <c r="L17" s="68">
        <v>5583.17</v>
      </c>
      <c r="M17" s="68">
        <v>40051.54</v>
      </c>
      <c r="N17" s="68">
        <v>46323.08</v>
      </c>
      <c r="O17" s="68">
        <v>85.23</v>
      </c>
      <c r="P17" s="68">
        <v>251.11</v>
      </c>
      <c r="Q17" s="68">
        <v>46659.420000000006</v>
      </c>
      <c r="R17" s="10" t="s">
        <v>75</v>
      </c>
      <c r="S17" s="10" t="s">
        <v>42</v>
      </c>
      <c r="T17" s="10">
        <v>1585.09</v>
      </c>
      <c r="U17" s="10">
        <v>1372.33</v>
      </c>
      <c r="V17" s="10">
        <v>4908.55</v>
      </c>
      <c r="W17" s="10">
        <v>7865.97</v>
      </c>
      <c r="X17" s="10">
        <v>1251.5199999999998</v>
      </c>
      <c r="Y17" s="10">
        <v>1171.68</v>
      </c>
      <c r="Z17" s="10">
        <v>5579.5499999999984</v>
      </c>
      <c r="AA17" s="10">
        <v>8002.75</v>
      </c>
      <c r="AB17" s="10">
        <v>2717.0099999999998</v>
      </c>
      <c r="AC17" s="10">
        <v>1039.5199999999998</v>
      </c>
      <c r="AD17" s="10">
        <v>5623.8100000000013</v>
      </c>
      <c r="AE17" s="10">
        <v>9380.34</v>
      </c>
      <c r="AF17" s="69">
        <v>3838.23621</v>
      </c>
      <c r="AG17" s="69">
        <v>2382.1150600000001</v>
      </c>
      <c r="AH17" s="69">
        <v>819.1095600000001</v>
      </c>
      <c r="AI17" s="10"/>
      <c r="AJ17" s="10"/>
      <c r="AK17" s="10"/>
      <c r="AL17" s="10"/>
      <c r="AM17" s="10" t="s">
        <v>75</v>
      </c>
      <c r="AN17" s="10" t="s">
        <v>37</v>
      </c>
      <c r="AO17" s="10">
        <v>20</v>
      </c>
      <c r="AP17" s="10">
        <v>13</v>
      </c>
      <c r="AQ17" s="10">
        <v>9</v>
      </c>
      <c r="AR17" s="69">
        <v>10402.149999999998</v>
      </c>
      <c r="AS17" s="69">
        <v>4416.9199999999992</v>
      </c>
      <c r="AT17" s="69">
        <v>4482.1400000000003</v>
      </c>
      <c r="AU17" s="69">
        <v>712.96</v>
      </c>
      <c r="AV17" s="69">
        <v>1280.4899999999998</v>
      </c>
      <c r="AW17" s="69">
        <v>268.58</v>
      </c>
    </row>
    <row r="18" spans="1:49" x14ac:dyDescent="0.25">
      <c r="A18" s="10" t="s">
        <v>34</v>
      </c>
      <c r="B18" s="10" t="s">
        <v>51</v>
      </c>
      <c r="C18" s="10">
        <v>3</v>
      </c>
      <c r="D18" s="10">
        <v>1</v>
      </c>
      <c r="E18" s="10">
        <v>2</v>
      </c>
      <c r="F18" s="68">
        <v>306.49</v>
      </c>
      <c r="G18" s="68">
        <v>319.05</v>
      </c>
      <c r="H18" s="68">
        <v>100.27</v>
      </c>
      <c r="I18" s="68">
        <v>725.81</v>
      </c>
      <c r="J18" s="68">
        <v>125.74</v>
      </c>
      <c r="K18" s="68">
        <v>134.57</v>
      </c>
      <c r="L18" s="68">
        <v>215.02</v>
      </c>
      <c r="M18" s="68">
        <v>475.33</v>
      </c>
      <c r="N18" s="68">
        <v>0</v>
      </c>
      <c r="O18" s="68">
        <v>304.99</v>
      </c>
      <c r="P18" s="68">
        <v>475.33</v>
      </c>
      <c r="Q18" s="68">
        <v>780.31999999999994</v>
      </c>
      <c r="R18" s="10" t="s">
        <v>75</v>
      </c>
      <c r="S18" s="10" t="s">
        <v>43</v>
      </c>
      <c r="T18" s="10">
        <v>465.09</v>
      </c>
      <c r="U18" s="10">
        <v>203.32000000000002</v>
      </c>
      <c r="V18" s="10">
        <v>188.07</v>
      </c>
      <c r="W18" s="10">
        <v>856.48</v>
      </c>
      <c r="X18" s="10">
        <v>372.06</v>
      </c>
      <c r="Y18" s="10">
        <v>360.51000000000005</v>
      </c>
      <c r="Z18" s="10">
        <v>348.07000000000005</v>
      </c>
      <c r="AA18" s="10">
        <v>1080.6399999999999</v>
      </c>
      <c r="AB18" s="10">
        <v>419.3</v>
      </c>
      <c r="AC18" s="10">
        <v>218.34</v>
      </c>
      <c r="AD18" s="10">
        <v>353.38</v>
      </c>
      <c r="AE18" s="10">
        <v>991.02</v>
      </c>
      <c r="AF18" s="69">
        <v>53.982019999999999</v>
      </c>
      <c r="AG18" s="69">
        <v>72.630529999999993</v>
      </c>
      <c r="AH18" s="69">
        <v>156.58473999999998</v>
      </c>
      <c r="AI18" s="10"/>
      <c r="AJ18" s="10"/>
      <c r="AK18" s="10"/>
      <c r="AL18" s="10"/>
      <c r="AM18" s="10" t="s">
        <v>75</v>
      </c>
      <c r="AN18" s="10" t="s">
        <v>40</v>
      </c>
      <c r="AO18" s="10">
        <v>19</v>
      </c>
      <c r="AP18" s="10">
        <v>25</v>
      </c>
      <c r="AQ18" s="10">
        <v>17</v>
      </c>
      <c r="AR18" s="69">
        <v>6104.86</v>
      </c>
      <c r="AS18" s="69">
        <v>1883.7700000000004</v>
      </c>
      <c r="AT18" s="69">
        <v>4477.6200000000008</v>
      </c>
      <c r="AU18" s="69">
        <v>555.19000000000005</v>
      </c>
      <c r="AV18" s="69">
        <v>566.54999999999995</v>
      </c>
      <c r="AW18" s="69">
        <v>594.55999999999995</v>
      </c>
    </row>
    <row r="19" spans="1:49" x14ac:dyDescent="0.25">
      <c r="A19" s="10" t="s">
        <v>34</v>
      </c>
      <c r="B19" s="10" t="s">
        <v>52</v>
      </c>
      <c r="C19" s="10">
        <v>58</v>
      </c>
      <c r="D19" s="10">
        <v>63</v>
      </c>
      <c r="E19" s="10">
        <v>64</v>
      </c>
      <c r="F19" s="68">
        <v>12180.3</v>
      </c>
      <c r="G19" s="68">
        <v>9783.119999999999</v>
      </c>
      <c r="H19" s="68">
        <v>21436.66</v>
      </c>
      <c r="I19" s="68">
        <v>43400.080000000009</v>
      </c>
      <c r="J19" s="68">
        <v>52894.820000000014</v>
      </c>
      <c r="K19" s="68">
        <v>8398.2999999999975</v>
      </c>
      <c r="L19" s="68">
        <v>24354.1</v>
      </c>
      <c r="M19" s="68">
        <v>85647.219999999972</v>
      </c>
      <c r="N19" s="68">
        <v>9651.0199999999986</v>
      </c>
      <c r="O19" s="68">
        <v>7151.2800000000034</v>
      </c>
      <c r="P19" s="68">
        <v>26763.51</v>
      </c>
      <c r="Q19" s="68">
        <v>43565.81</v>
      </c>
      <c r="R19" s="10" t="s">
        <v>75</v>
      </c>
      <c r="S19" s="10" t="s">
        <v>44</v>
      </c>
      <c r="T19" s="10">
        <v>7685.45</v>
      </c>
      <c r="U19" s="10">
        <v>5979.6400000000021</v>
      </c>
      <c r="V19" s="10">
        <v>15927.730000000003</v>
      </c>
      <c r="W19" s="10">
        <v>29592.819999999989</v>
      </c>
      <c r="X19" s="10">
        <v>6120.3500000000013</v>
      </c>
      <c r="Y19" s="10">
        <v>5455.7999999999993</v>
      </c>
      <c r="Z19" s="10">
        <v>17970.990000000002</v>
      </c>
      <c r="AA19" s="10">
        <v>29547.139999999996</v>
      </c>
      <c r="AB19" s="10">
        <v>2412.4699999999998</v>
      </c>
      <c r="AC19" s="10">
        <v>7564.3799999999983</v>
      </c>
      <c r="AD19" s="10">
        <v>20767.139999999992</v>
      </c>
      <c r="AE19" s="10">
        <v>30743.990000000009</v>
      </c>
      <c r="AF19" s="69">
        <v>7006.4161000000004</v>
      </c>
      <c r="AG19" s="69">
        <v>8413.7449199999992</v>
      </c>
      <c r="AH19" s="69">
        <v>8339.601349999999</v>
      </c>
      <c r="AI19" s="10"/>
      <c r="AJ19" s="10"/>
      <c r="AK19" s="10"/>
      <c r="AL19" s="10"/>
      <c r="AM19" s="10" t="s">
        <v>75</v>
      </c>
      <c r="AN19" s="10" t="s">
        <v>42</v>
      </c>
      <c r="AO19" s="10"/>
      <c r="AP19" s="10">
        <v>1</v>
      </c>
      <c r="AQ19" s="10"/>
      <c r="AR19" s="69"/>
      <c r="AS19" s="69">
        <v>8.18</v>
      </c>
      <c r="AT19" s="69"/>
      <c r="AU19" s="69"/>
      <c r="AV19" s="69"/>
      <c r="AW19" s="69"/>
    </row>
    <row r="20" spans="1:49" x14ac:dyDescent="0.25">
      <c r="A20" s="10" t="s">
        <v>34</v>
      </c>
      <c r="B20" s="10" t="s">
        <v>53</v>
      </c>
      <c r="C20" s="10">
        <v>116</v>
      </c>
      <c r="D20" s="10">
        <v>116</v>
      </c>
      <c r="E20" s="10">
        <v>121</v>
      </c>
      <c r="F20" s="68">
        <v>28664.300000000017</v>
      </c>
      <c r="G20" s="68">
        <v>17920.740000000002</v>
      </c>
      <c r="H20" s="68">
        <v>58332.910000000011</v>
      </c>
      <c r="I20" s="68">
        <v>104917.94999999998</v>
      </c>
      <c r="J20" s="68">
        <v>26300.420000000009</v>
      </c>
      <c r="K20" s="68">
        <v>18654.450000000008</v>
      </c>
      <c r="L20" s="68">
        <v>70179.19</v>
      </c>
      <c r="M20" s="68">
        <v>115134.06000000007</v>
      </c>
      <c r="N20" s="68">
        <v>37834.970000000023</v>
      </c>
      <c r="O20" s="68">
        <v>15618.369999999995</v>
      </c>
      <c r="P20" s="68">
        <v>71959.740000000005</v>
      </c>
      <c r="Q20" s="68">
        <v>125413.07999999994</v>
      </c>
      <c r="R20" s="10" t="s">
        <v>75</v>
      </c>
      <c r="S20" s="10" t="s">
        <v>45</v>
      </c>
      <c r="T20" s="10">
        <v>4638.97</v>
      </c>
      <c r="U20" s="10">
        <v>4228.7399999999989</v>
      </c>
      <c r="V20" s="10">
        <v>12002.640000000001</v>
      </c>
      <c r="W20" s="10">
        <v>20870.350000000002</v>
      </c>
      <c r="X20" s="10">
        <v>3367.5400000000004</v>
      </c>
      <c r="Y20" s="10">
        <v>3526.4300000000003</v>
      </c>
      <c r="Z20" s="10">
        <v>10344.250000000004</v>
      </c>
      <c r="AA20" s="10">
        <v>17238.219999999998</v>
      </c>
      <c r="AB20" s="10">
        <v>5580.0399999999991</v>
      </c>
      <c r="AC20" s="10">
        <v>2209.36</v>
      </c>
      <c r="AD20" s="10">
        <v>9051.1400000000012</v>
      </c>
      <c r="AE20" s="10">
        <v>16840.540000000005</v>
      </c>
      <c r="AF20" s="69">
        <v>18445.846410000006</v>
      </c>
      <c r="AG20" s="69">
        <v>21877.822980000001</v>
      </c>
      <c r="AH20" s="69">
        <v>22385.681690000001</v>
      </c>
      <c r="AI20" s="10"/>
      <c r="AJ20" s="10"/>
      <c r="AK20" s="10"/>
      <c r="AL20" s="10"/>
      <c r="AM20" s="10" t="s">
        <v>75</v>
      </c>
      <c r="AN20" s="10" t="s">
        <v>43</v>
      </c>
      <c r="AO20" s="10">
        <v>1</v>
      </c>
      <c r="AP20" s="10"/>
      <c r="AQ20" s="10"/>
      <c r="AR20" s="69">
        <v>384.52</v>
      </c>
      <c r="AS20" s="69"/>
      <c r="AT20" s="69"/>
      <c r="AU20" s="69"/>
      <c r="AV20" s="69"/>
      <c r="AW20" s="69"/>
    </row>
    <row r="21" spans="1:49" x14ac:dyDescent="0.25">
      <c r="A21" s="10" t="s">
        <v>34</v>
      </c>
      <c r="B21" s="10" t="s">
        <v>54</v>
      </c>
      <c r="C21" s="10">
        <v>19</v>
      </c>
      <c r="D21" s="10">
        <v>13</v>
      </c>
      <c r="E21" s="10">
        <v>14</v>
      </c>
      <c r="F21" s="68">
        <v>5271.9499999999989</v>
      </c>
      <c r="G21" s="68">
        <v>1968.55</v>
      </c>
      <c r="H21" s="68">
        <v>3738.68</v>
      </c>
      <c r="I21" s="68">
        <v>10979.179999999998</v>
      </c>
      <c r="J21" s="68">
        <v>1791.42</v>
      </c>
      <c r="K21" s="68">
        <v>2074.87</v>
      </c>
      <c r="L21" s="68">
        <v>4235.09</v>
      </c>
      <c r="M21" s="68">
        <v>8101.38</v>
      </c>
      <c r="N21" s="68">
        <v>7759.1799999999994</v>
      </c>
      <c r="O21" s="68">
        <v>1212.2200000000003</v>
      </c>
      <c r="P21" s="68">
        <v>3974.02</v>
      </c>
      <c r="Q21" s="68">
        <v>12945.42</v>
      </c>
      <c r="R21" s="10" t="s">
        <v>75</v>
      </c>
      <c r="S21" s="10" t="s">
        <v>46</v>
      </c>
      <c r="T21" s="10">
        <v>773.53</v>
      </c>
      <c r="U21" s="10">
        <v>608.24</v>
      </c>
      <c r="V21" s="10">
        <v>3182.08</v>
      </c>
      <c r="W21" s="10">
        <v>4563.8500000000004</v>
      </c>
      <c r="X21" s="10">
        <v>826.82999999999981</v>
      </c>
      <c r="Y21" s="10">
        <v>611.28</v>
      </c>
      <c r="Z21" s="10">
        <v>3525.75</v>
      </c>
      <c r="AA21" s="10">
        <v>4963.8600000000006</v>
      </c>
      <c r="AB21" s="10">
        <v>1132.77</v>
      </c>
      <c r="AC21" s="10">
        <v>697.68999999999994</v>
      </c>
      <c r="AD21" s="10">
        <v>4072.2400000000002</v>
      </c>
      <c r="AE21" s="10">
        <v>5902.6999999999989</v>
      </c>
      <c r="AF21" s="69">
        <v>1288.8483699999999</v>
      </c>
      <c r="AG21" s="69">
        <v>1383.3205399999999</v>
      </c>
      <c r="AH21" s="69">
        <v>1349.0085199999999</v>
      </c>
      <c r="AI21" s="10"/>
      <c r="AJ21" s="10"/>
      <c r="AK21" s="10"/>
      <c r="AL21" s="10"/>
      <c r="AM21" s="10" t="s">
        <v>75</v>
      </c>
      <c r="AN21" s="10" t="s">
        <v>44</v>
      </c>
      <c r="AO21" s="10">
        <v>9</v>
      </c>
      <c r="AP21" s="10">
        <v>8</v>
      </c>
      <c r="AQ21" s="10"/>
      <c r="AR21" s="69">
        <v>2085.62</v>
      </c>
      <c r="AS21" s="69">
        <v>2389.8399999999997</v>
      </c>
      <c r="AT21" s="69"/>
      <c r="AU21" s="69">
        <v>715.01</v>
      </c>
      <c r="AV21" s="69">
        <v>337.89</v>
      </c>
      <c r="AW21" s="69"/>
    </row>
    <row r="22" spans="1:49" x14ac:dyDescent="0.25">
      <c r="A22" s="10" t="s">
        <v>34</v>
      </c>
      <c r="B22" s="10" t="s">
        <v>55</v>
      </c>
      <c r="C22" s="10">
        <v>86</v>
      </c>
      <c r="D22" s="10">
        <v>115</v>
      </c>
      <c r="E22" s="10">
        <v>109</v>
      </c>
      <c r="F22" s="68">
        <v>15192.090000000006</v>
      </c>
      <c r="G22" s="68">
        <v>10812.270000000002</v>
      </c>
      <c r="H22" s="68">
        <v>28349.309999999998</v>
      </c>
      <c r="I22" s="68">
        <v>54353.67</v>
      </c>
      <c r="J22" s="68">
        <v>16836.060000000009</v>
      </c>
      <c r="K22" s="68">
        <v>15620.499999999996</v>
      </c>
      <c r="L22" s="68">
        <v>36435.929999999993</v>
      </c>
      <c r="M22" s="68">
        <v>68892.49000000002</v>
      </c>
      <c r="N22" s="68">
        <v>48434.05999999999</v>
      </c>
      <c r="O22" s="68">
        <v>14093.740000000005</v>
      </c>
      <c r="P22" s="68">
        <v>44439.97</v>
      </c>
      <c r="Q22" s="68">
        <v>106967.76999999996</v>
      </c>
      <c r="R22" s="10" t="s">
        <v>75</v>
      </c>
      <c r="S22" s="10" t="s">
        <v>47</v>
      </c>
      <c r="T22" s="10">
        <v>3114.889999999999</v>
      </c>
      <c r="U22" s="10">
        <v>2208.85</v>
      </c>
      <c r="V22" s="10">
        <v>6017.7300000000005</v>
      </c>
      <c r="W22" s="10">
        <v>11341.470000000001</v>
      </c>
      <c r="X22" s="10">
        <v>3295.1199999999994</v>
      </c>
      <c r="Y22" s="10">
        <v>2143.2499999999995</v>
      </c>
      <c r="Z22" s="10">
        <v>8865.6700000000019</v>
      </c>
      <c r="AA22" s="10">
        <v>14304.039999999997</v>
      </c>
      <c r="AB22" s="10">
        <v>6761.4199999999992</v>
      </c>
      <c r="AC22" s="10">
        <v>2238.33</v>
      </c>
      <c r="AD22" s="10">
        <v>9052.6200000000008</v>
      </c>
      <c r="AE22" s="10">
        <v>18052.369999999995</v>
      </c>
      <c r="AF22" s="69">
        <v>9117.1970399999991</v>
      </c>
      <c r="AG22" s="69">
        <v>11783.452229999997</v>
      </c>
      <c r="AH22" s="69">
        <v>14506.001909999999</v>
      </c>
      <c r="AI22" s="10"/>
      <c r="AJ22" s="10"/>
      <c r="AK22" s="10"/>
      <c r="AL22" s="10"/>
      <c r="AM22" s="10" t="s">
        <v>75</v>
      </c>
      <c r="AN22" s="10" t="s">
        <v>45</v>
      </c>
      <c r="AO22" s="10">
        <v>3</v>
      </c>
      <c r="AP22" s="10">
        <v>4</v>
      </c>
      <c r="AQ22" s="10">
        <v>4</v>
      </c>
      <c r="AR22" s="69">
        <v>856.62000000000012</v>
      </c>
      <c r="AS22" s="69">
        <v>451.79999999999995</v>
      </c>
      <c r="AT22" s="69">
        <v>919.91000000000008</v>
      </c>
      <c r="AU22" s="69">
        <v>92.2</v>
      </c>
      <c r="AV22" s="69"/>
      <c r="AW22" s="69">
        <v>501.12</v>
      </c>
    </row>
    <row r="23" spans="1:49" x14ac:dyDescent="0.25">
      <c r="A23" s="10" t="s">
        <v>34</v>
      </c>
      <c r="B23" s="10" t="s">
        <v>56</v>
      </c>
      <c r="C23" s="10">
        <v>75</v>
      </c>
      <c r="D23" s="10">
        <v>70</v>
      </c>
      <c r="E23" s="10">
        <v>80</v>
      </c>
      <c r="F23" s="68">
        <v>14456.65</v>
      </c>
      <c r="G23" s="68">
        <v>12586.489999999998</v>
      </c>
      <c r="H23" s="68">
        <v>26268.590000000004</v>
      </c>
      <c r="I23" s="68">
        <v>53311.73</v>
      </c>
      <c r="J23" s="68">
        <v>15220.210000000003</v>
      </c>
      <c r="K23" s="68">
        <v>6193.47</v>
      </c>
      <c r="L23" s="68">
        <v>9419.19</v>
      </c>
      <c r="M23" s="68">
        <v>30832.869999999995</v>
      </c>
      <c r="N23" s="68">
        <v>12038.720000000001</v>
      </c>
      <c r="O23" s="68">
        <v>6995.3099999999986</v>
      </c>
      <c r="P23" s="68">
        <v>11957.06</v>
      </c>
      <c r="Q23" s="68">
        <v>30991.089999999993</v>
      </c>
      <c r="R23" s="10" t="s">
        <v>75</v>
      </c>
      <c r="S23" s="10" t="s">
        <v>48</v>
      </c>
      <c r="T23" s="10">
        <v>1143.3900000000001</v>
      </c>
      <c r="U23" s="10">
        <v>551.17999999999995</v>
      </c>
      <c r="V23" s="10">
        <v>2163.4699999999998</v>
      </c>
      <c r="W23" s="10">
        <v>3858.04</v>
      </c>
      <c r="X23" s="10">
        <v>911.99</v>
      </c>
      <c r="Y23" s="10">
        <v>655.87</v>
      </c>
      <c r="Z23" s="10">
        <v>2563.2099999999996</v>
      </c>
      <c r="AA23" s="10">
        <v>4131.07</v>
      </c>
      <c r="AB23" s="10">
        <v>0</v>
      </c>
      <c r="AC23" s="10">
        <v>769.32</v>
      </c>
      <c r="AD23" s="10">
        <v>2510.02</v>
      </c>
      <c r="AE23" s="10">
        <v>3279.3399999999997</v>
      </c>
      <c r="AF23" s="69">
        <v>8615.8777800000007</v>
      </c>
      <c r="AG23" s="69">
        <v>3355.8578799999996</v>
      </c>
      <c r="AH23" s="69">
        <v>4088.9143899999999</v>
      </c>
      <c r="AI23" s="10"/>
      <c r="AJ23" s="10"/>
      <c r="AK23" s="10"/>
      <c r="AL23" s="10"/>
      <c r="AM23" s="10" t="s">
        <v>75</v>
      </c>
      <c r="AN23" s="10" t="s">
        <v>46</v>
      </c>
      <c r="AO23" s="10"/>
      <c r="AP23" s="10">
        <v>1</v>
      </c>
      <c r="AQ23" s="10"/>
      <c r="AR23" s="69"/>
      <c r="AS23" s="69">
        <v>101.86</v>
      </c>
      <c r="AT23" s="69"/>
      <c r="AU23" s="69"/>
      <c r="AV23" s="69"/>
      <c r="AW23" s="69"/>
    </row>
    <row r="24" spans="1:49" x14ac:dyDescent="0.25">
      <c r="A24" s="10" t="s">
        <v>34</v>
      </c>
      <c r="B24" s="10" t="s">
        <v>57</v>
      </c>
      <c r="C24" s="10">
        <v>2</v>
      </c>
      <c r="D24" s="10">
        <v>2</v>
      </c>
      <c r="E24" s="10">
        <v>1</v>
      </c>
      <c r="F24" s="68">
        <v>160.59</v>
      </c>
      <c r="G24" s="68">
        <v>36.370000000000005</v>
      </c>
      <c r="H24" s="68">
        <v>387.24</v>
      </c>
      <c r="I24" s="68">
        <v>584.20000000000005</v>
      </c>
      <c r="J24" s="68">
        <v>132.41</v>
      </c>
      <c r="K24" s="68">
        <v>21.15</v>
      </c>
      <c r="L24" s="68">
        <v>403.58</v>
      </c>
      <c r="M24" s="68">
        <v>557.14</v>
      </c>
      <c r="N24" s="68">
        <v>111.91</v>
      </c>
      <c r="O24" s="68">
        <v>35.39</v>
      </c>
      <c r="P24" s="68">
        <v>263.3</v>
      </c>
      <c r="Q24" s="68">
        <v>410.6</v>
      </c>
      <c r="R24" s="10" t="s">
        <v>75</v>
      </c>
      <c r="S24" s="10" t="s">
        <v>49</v>
      </c>
      <c r="T24" s="10">
        <v>798.69</v>
      </c>
      <c r="U24" s="10">
        <v>550.24</v>
      </c>
      <c r="V24" s="10">
        <v>2277.62</v>
      </c>
      <c r="W24" s="10">
        <v>3626.55</v>
      </c>
      <c r="X24" s="10">
        <v>642.16000000000008</v>
      </c>
      <c r="Y24" s="10">
        <v>530.01</v>
      </c>
      <c r="Z24" s="10">
        <v>1464.09</v>
      </c>
      <c r="AA24" s="10">
        <v>2636.26</v>
      </c>
      <c r="AB24" s="10">
        <v>1279.57</v>
      </c>
      <c r="AC24" s="10">
        <v>604.04</v>
      </c>
      <c r="AD24" s="10">
        <v>1994.1000000000001</v>
      </c>
      <c r="AE24" s="10">
        <v>3877.71</v>
      </c>
      <c r="AF24" s="69">
        <v>116.77310999999999</v>
      </c>
      <c r="AG24" s="69">
        <v>120.08562999999998</v>
      </c>
      <c r="AH24" s="69">
        <v>80.113829999999993</v>
      </c>
      <c r="AI24" s="10"/>
      <c r="AJ24" s="10"/>
      <c r="AK24" s="10"/>
      <c r="AL24" s="10"/>
      <c r="AM24" s="10" t="s">
        <v>75</v>
      </c>
      <c r="AN24" s="10" t="s">
        <v>47</v>
      </c>
      <c r="AO24" s="10"/>
      <c r="AP24" s="10">
        <v>3</v>
      </c>
      <c r="AQ24" s="10"/>
      <c r="AR24" s="69"/>
      <c r="AS24" s="69">
        <v>186.51999999999998</v>
      </c>
      <c r="AT24" s="69"/>
      <c r="AU24" s="69"/>
      <c r="AV24" s="69">
        <v>86.97</v>
      </c>
      <c r="AW24" s="69"/>
    </row>
    <row r="25" spans="1:49" x14ac:dyDescent="0.25">
      <c r="A25" s="10" t="s">
        <v>34</v>
      </c>
      <c r="B25" s="10" t="s">
        <v>58</v>
      </c>
      <c r="C25" s="10">
        <v>44</v>
      </c>
      <c r="D25" s="10">
        <v>47</v>
      </c>
      <c r="E25" s="10">
        <v>56</v>
      </c>
      <c r="F25" s="68">
        <v>5285.3900000000012</v>
      </c>
      <c r="G25" s="68">
        <v>4040.8799999999997</v>
      </c>
      <c r="H25" s="68">
        <v>15907.32</v>
      </c>
      <c r="I25" s="68">
        <v>25233.589999999989</v>
      </c>
      <c r="J25" s="68">
        <v>4881.3100000000013</v>
      </c>
      <c r="K25" s="68">
        <v>4127.0200000000013</v>
      </c>
      <c r="L25" s="68">
        <v>16241.88</v>
      </c>
      <c r="M25" s="68">
        <v>25250.209999999992</v>
      </c>
      <c r="N25" s="68">
        <v>6822.8499999999985</v>
      </c>
      <c r="O25" s="68">
        <v>2841.2800000000007</v>
      </c>
      <c r="P25" s="68">
        <v>16527.740000000002</v>
      </c>
      <c r="Q25" s="68">
        <v>26191.870000000003</v>
      </c>
      <c r="R25" s="10" t="s">
        <v>75</v>
      </c>
      <c r="S25" s="10" t="s">
        <v>50</v>
      </c>
      <c r="T25" s="10">
        <v>1416.4199999999998</v>
      </c>
      <c r="U25" s="10">
        <v>1077.1099999999999</v>
      </c>
      <c r="V25" s="10">
        <v>3639.1200000000003</v>
      </c>
      <c r="W25" s="10">
        <v>6132.6500000000005</v>
      </c>
      <c r="X25" s="10">
        <v>1050.3700000000001</v>
      </c>
      <c r="Y25" s="10">
        <v>676.81000000000006</v>
      </c>
      <c r="Z25" s="10">
        <v>3254.4399999999996</v>
      </c>
      <c r="AA25" s="10">
        <v>4981.619999999999</v>
      </c>
      <c r="AB25" s="10">
        <v>2371.6800000000003</v>
      </c>
      <c r="AC25" s="10">
        <v>756.62000000000012</v>
      </c>
      <c r="AD25" s="10">
        <v>3497.92</v>
      </c>
      <c r="AE25" s="10">
        <v>6626.2199999999993</v>
      </c>
      <c r="AF25" s="69">
        <v>4936.3571599999996</v>
      </c>
      <c r="AG25" s="69">
        <v>5032.0065399999994</v>
      </c>
      <c r="AH25" s="69">
        <v>5064.6831000000002</v>
      </c>
      <c r="AI25" s="10"/>
      <c r="AJ25" s="10"/>
      <c r="AK25" s="10"/>
      <c r="AL25" s="10"/>
      <c r="AM25" s="10" t="s">
        <v>75</v>
      </c>
      <c r="AN25" s="10" t="s">
        <v>48</v>
      </c>
      <c r="AO25" s="10">
        <v>2</v>
      </c>
      <c r="AP25" s="10">
        <v>5</v>
      </c>
      <c r="AQ25" s="10"/>
      <c r="AR25" s="69">
        <v>911.45999999999992</v>
      </c>
      <c r="AS25" s="69">
        <v>1609.41</v>
      </c>
      <c r="AT25" s="69"/>
      <c r="AU25" s="69">
        <v>241.67</v>
      </c>
      <c r="AV25" s="69">
        <v>13.44</v>
      </c>
      <c r="AW25" s="69"/>
    </row>
    <row r="26" spans="1:49" x14ac:dyDescent="0.25">
      <c r="A26" s="10" t="s">
        <v>34</v>
      </c>
      <c r="B26" s="10" t="s">
        <v>60</v>
      </c>
      <c r="C26" s="10">
        <v>23</v>
      </c>
      <c r="D26" s="10">
        <v>14</v>
      </c>
      <c r="E26" s="10">
        <v>17</v>
      </c>
      <c r="F26" s="68">
        <v>5784.1900000000005</v>
      </c>
      <c r="G26" s="68">
        <v>448.75000000000006</v>
      </c>
      <c r="H26" s="68">
        <v>2129.83</v>
      </c>
      <c r="I26" s="68">
        <v>8362.7699999999986</v>
      </c>
      <c r="J26" s="68">
        <v>1837.5400000000002</v>
      </c>
      <c r="K26" s="68">
        <v>350.28</v>
      </c>
      <c r="L26" s="68">
        <v>2475.75</v>
      </c>
      <c r="M26" s="68">
        <v>4663.57</v>
      </c>
      <c r="N26" s="68">
        <v>11461.429999999998</v>
      </c>
      <c r="O26" s="68">
        <v>910.01999999999987</v>
      </c>
      <c r="P26" s="68">
        <v>2770.6400000000003</v>
      </c>
      <c r="Q26" s="68">
        <v>15142.09</v>
      </c>
      <c r="R26" s="10" t="s">
        <v>75</v>
      </c>
      <c r="S26" s="10" t="s">
        <v>51</v>
      </c>
      <c r="T26" s="10">
        <v>126.58000000000001</v>
      </c>
      <c r="U26" s="10">
        <v>161.31</v>
      </c>
      <c r="V26" s="10">
        <v>962.45</v>
      </c>
      <c r="W26" s="10">
        <v>1250.3399999999999</v>
      </c>
      <c r="X26" s="10">
        <v>117.67</v>
      </c>
      <c r="Y26" s="10">
        <v>126.58000000000001</v>
      </c>
      <c r="Z26" s="10">
        <v>573.76</v>
      </c>
      <c r="AA26" s="10">
        <v>818.01</v>
      </c>
      <c r="AB26" s="10">
        <v>0</v>
      </c>
      <c r="AC26" s="10">
        <v>283.95999999999998</v>
      </c>
      <c r="AD26" s="10">
        <v>350.34</v>
      </c>
      <c r="AE26" s="10">
        <v>634.29999999999995</v>
      </c>
      <c r="AF26" s="69">
        <v>736.33915999999999</v>
      </c>
      <c r="AG26" s="69">
        <v>766.96002999999996</v>
      </c>
      <c r="AH26" s="69">
        <v>1041.4291000000001</v>
      </c>
      <c r="AI26" s="10"/>
      <c r="AJ26" s="10"/>
      <c r="AK26" s="10"/>
      <c r="AL26" s="10"/>
      <c r="AM26" s="10" t="s">
        <v>75</v>
      </c>
      <c r="AN26" s="10" t="s">
        <v>49</v>
      </c>
      <c r="AO26" s="10">
        <v>3</v>
      </c>
      <c r="AP26" s="10"/>
      <c r="AQ26" s="10"/>
      <c r="AR26" s="69">
        <v>742.71999999999991</v>
      </c>
      <c r="AS26" s="69"/>
      <c r="AT26" s="69"/>
      <c r="AU26" s="69"/>
      <c r="AV26" s="69"/>
      <c r="AW26" s="69"/>
    </row>
    <row r="27" spans="1:49" x14ac:dyDescent="0.25">
      <c r="A27" s="10" t="s">
        <v>34</v>
      </c>
      <c r="B27" s="10" t="s">
        <v>61</v>
      </c>
      <c r="C27" s="10">
        <v>6</v>
      </c>
      <c r="D27" s="10">
        <v>7</v>
      </c>
      <c r="E27" s="10">
        <v>6</v>
      </c>
      <c r="F27" s="68">
        <v>1043.24</v>
      </c>
      <c r="G27" s="68">
        <v>494.91999999999996</v>
      </c>
      <c r="H27" s="68">
        <v>1202.6300000000001</v>
      </c>
      <c r="I27" s="68">
        <v>2740.7900000000004</v>
      </c>
      <c r="J27" s="68">
        <v>1912.21</v>
      </c>
      <c r="K27" s="68">
        <v>192.82</v>
      </c>
      <c r="L27" s="68">
        <v>669.92</v>
      </c>
      <c r="M27" s="68">
        <v>2774.9500000000003</v>
      </c>
      <c r="N27" s="68">
        <v>1746.49</v>
      </c>
      <c r="O27" s="68">
        <v>288.76000000000005</v>
      </c>
      <c r="P27" s="68">
        <v>609.23</v>
      </c>
      <c r="Q27" s="68">
        <v>2644.48</v>
      </c>
      <c r="R27" s="10" t="s">
        <v>75</v>
      </c>
      <c r="S27" s="10" t="s">
        <v>52</v>
      </c>
      <c r="T27" s="10">
        <v>3754.4300000000003</v>
      </c>
      <c r="U27" s="10">
        <v>3149.3599999999992</v>
      </c>
      <c r="V27" s="10">
        <v>10392.719999999996</v>
      </c>
      <c r="W27" s="10">
        <v>17296.510000000002</v>
      </c>
      <c r="X27" s="10">
        <v>2541.87</v>
      </c>
      <c r="Y27" s="10">
        <v>2809.4900000000002</v>
      </c>
      <c r="Z27" s="10">
        <v>12041.699999999999</v>
      </c>
      <c r="AA27" s="10">
        <v>17393.060000000001</v>
      </c>
      <c r="AB27" s="10">
        <v>3151.59</v>
      </c>
      <c r="AC27" s="10">
        <v>1945.2599999999993</v>
      </c>
      <c r="AD27" s="10">
        <v>13649.099999999997</v>
      </c>
      <c r="AE27" s="10">
        <v>18745.95</v>
      </c>
      <c r="AF27" s="69">
        <v>395.43187</v>
      </c>
      <c r="AG27" s="69">
        <v>236.34989999999996</v>
      </c>
      <c r="AH27" s="69">
        <v>222.20319000000001</v>
      </c>
      <c r="AI27" s="10"/>
      <c r="AJ27" s="10"/>
      <c r="AK27" s="10"/>
      <c r="AL27" s="10"/>
      <c r="AM27" s="10" t="s">
        <v>75</v>
      </c>
      <c r="AN27" s="10" t="s">
        <v>50</v>
      </c>
      <c r="AO27" s="10">
        <v>1</v>
      </c>
      <c r="AP27" s="10"/>
      <c r="AQ27" s="10"/>
      <c r="AR27" s="69">
        <v>390.1</v>
      </c>
      <c r="AS27" s="69"/>
      <c r="AT27" s="69"/>
      <c r="AU27" s="69"/>
      <c r="AV27" s="69"/>
      <c r="AW27" s="69"/>
    </row>
    <row r="28" spans="1:49" x14ac:dyDescent="0.25">
      <c r="A28" s="10" t="s">
        <v>34</v>
      </c>
      <c r="B28" s="10" t="s">
        <v>62</v>
      </c>
      <c r="C28" s="10">
        <v>35</v>
      </c>
      <c r="D28" s="10">
        <v>35</v>
      </c>
      <c r="E28" s="10">
        <v>51</v>
      </c>
      <c r="F28" s="68">
        <v>5481.9100000000008</v>
      </c>
      <c r="G28" s="68">
        <v>1862.22</v>
      </c>
      <c r="H28" s="68">
        <v>10156.710000000001</v>
      </c>
      <c r="I28" s="68">
        <v>17500.839999999993</v>
      </c>
      <c r="J28" s="68">
        <v>5081.55</v>
      </c>
      <c r="K28" s="68">
        <v>2155.4100000000003</v>
      </c>
      <c r="L28" s="68">
        <v>11425.809999999998</v>
      </c>
      <c r="M28" s="68">
        <v>18662.770000000004</v>
      </c>
      <c r="N28" s="68">
        <v>16671.689999999991</v>
      </c>
      <c r="O28" s="68">
        <v>1414.25</v>
      </c>
      <c r="P28" s="68">
        <v>5939.69</v>
      </c>
      <c r="Q28" s="68">
        <v>24025.629999999994</v>
      </c>
      <c r="R28" s="10" t="s">
        <v>75</v>
      </c>
      <c r="S28" s="10" t="s">
        <v>53</v>
      </c>
      <c r="T28" s="10">
        <v>14126.599999999993</v>
      </c>
      <c r="U28" s="10">
        <v>11676.02</v>
      </c>
      <c r="V28" s="10">
        <v>39123.94000000001</v>
      </c>
      <c r="W28" s="10">
        <v>64926.560000000019</v>
      </c>
      <c r="X28" s="10">
        <v>11272.8</v>
      </c>
      <c r="Y28" s="10">
        <v>10610.969999999998</v>
      </c>
      <c r="Z28" s="10">
        <v>43155.63</v>
      </c>
      <c r="AA28" s="10">
        <v>65039.4</v>
      </c>
      <c r="AB28" s="10">
        <v>17037.169999999998</v>
      </c>
      <c r="AC28" s="10">
        <v>7898.3899999999967</v>
      </c>
      <c r="AD28" s="10">
        <v>43794.14999999998</v>
      </c>
      <c r="AE28" s="10">
        <v>68729.710000000021</v>
      </c>
      <c r="AF28" s="69">
        <v>3140.31961</v>
      </c>
      <c r="AG28" s="69">
        <v>3519.1547199999995</v>
      </c>
      <c r="AH28" s="69">
        <v>2072.4151999999995</v>
      </c>
      <c r="AI28" s="10"/>
      <c r="AJ28" s="10"/>
      <c r="AK28" s="10"/>
      <c r="AL28" s="10"/>
      <c r="AM28" s="10" t="s">
        <v>75</v>
      </c>
      <c r="AN28" s="10" t="s">
        <v>52</v>
      </c>
      <c r="AO28" s="10">
        <v>15</v>
      </c>
      <c r="AP28" s="10">
        <v>11</v>
      </c>
      <c r="AQ28" s="10">
        <v>1</v>
      </c>
      <c r="AR28" s="69">
        <v>5688.04</v>
      </c>
      <c r="AS28" s="69">
        <v>9164.18</v>
      </c>
      <c r="AT28" s="69">
        <v>2222.9899999999998</v>
      </c>
      <c r="AU28" s="69">
        <v>364.46</v>
      </c>
      <c r="AV28" s="69">
        <v>596.71</v>
      </c>
      <c r="AW28" s="69"/>
    </row>
    <row r="29" spans="1:49" x14ac:dyDescent="0.25">
      <c r="A29" s="10" t="s">
        <v>34</v>
      </c>
      <c r="B29" s="10" t="s">
        <v>63</v>
      </c>
      <c r="C29" s="10">
        <v>3</v>
      </c>
      <c r="D29" s="10">
        <v>2</v>
      </c>
      <c r="E29" s="10">
        <v>2</v>
      </c>
      <c r="F29" s="68">
        <v>451.25</v>
      </c>
      <c r="G29" s="68">
        <v>70.34</v>
      </c>
      <c r="H29" s="68">
        <v>887.13</v>
      </c>
      <c r="I29" s="68">
        <v>1408.72</v>
      </c>
      <c r="J29" s="68">
        <v>263.61</v>
      </c>
      <c r="K29" s="68">
        <v>110.09</v>
      </c>
      <c r="L29" s="68">
        <v>957.47</v>
      </c>
      <c r="M29" s="68">
        <v>1331.17</v>
      </c>
      <c r="N29" s="68">
        <v>393.37</v>
      </c>
      <c r="O29" s="68">
        <v>263.61</v>
      </c>
      <c r="P29" s="68">
        <v>1067.04</v>
      </c>
      <c r="Q29" s="68">
        <v>1724.02</v>
      </c>
      <c r="R29" s="10" t="s">
        <v>75</v>
      </c>
      <c r="S29" s="10" t="s">
        <v>54</v>
      </c>
      <c r="T29" s="10">
        <v>1299.27</v>
      </c>
      <c r="U29" s="10">
        <v>1025.8700000000001</v>
      </c>
      <c r="V29" s="10">
        <v>5545.83</v>
      </c>
      <c r="W29" s="10">
        <v>7870.9700000000012</v>
      </c>
      <c r="X29" s="10">
        <v>1141.82</v>
      </c>
      <c r="Y29" s="10">
        <v>1045.24</v>
      </c>
      <c r="Z29" s="10">
        <v>5301.71</v>
      </c>
      <c r="AA29" s="10">
        <v>7488.77</v>
      </c>
      <c r="AB29" s="10">
        <v>1521.2099999999996</v>
      </c>
      <c r="AC29" s="10">
        <v>955.94</v>
      </c>
      <c r="AD29" s="10">
        <v>6052.5199999999995</v>
      </c>
      <c r="AE29" s="10">
        <v>8529.67</v>
      </c>
      <c r="AF29" s="69">
        <v>268.03198999999995</v>
      </c>
      <c r="AG29" s="69">
        <v>287.86225999999999</v>
      </c>
      <c r="AH29" s="69">
        <v>331.27590999999995</v>
      </c>
      <c r="AI29" s="10"/>
      <c r="AJ29" s="10"/>
      <c r="AK29" s="10"/>
      <c r="AL29" s="10"/>
      <c r="AM29" s="10" t="s">
        <v>75</v>
      </c>
      <c r="AN29" s="10" t="s">
        <v>53</v>
      </c>
      <c r="AO29" s="10">
        <v>15</v>
      </c>
      <c r="AP29" s="10">
        <v>6</v>
      </c>
      <c r="AQ29" s="10">
        <v>10</v>
      </c>
      <c r="AR29" s="69">
        <v>2457.0299999999997</v>
      </c>
      <c r="AS29" s="69">
        <v>1292.01</v>
      </c>
      <c r="AT29" s="69">
        <v>1772.46</v>
      </c>
      <c r="AU29" s="69">
        <v>398.08</v>
      </c>
      <c r="AV29" s="69"/>
      <c r="AW29" s="69">
        <v>85.42</v>
      </c>
    </row>
    <row r="30" spans="1:49" x14ac:dyDescent="0.25">
      <c r="A30" s="10" t="s">
        <v>34</v>
      </c>
      <c r="B30" s="10" t="s">
        <v>64</v>
      </c>
      <c r="C30" s="10">
        <v>20</v>
      </c>
      <c r="D30" s="10">
        <v>18</v>
      </c>
      <c r="E30" s="10">
        <v>13</v>
      </c>
      <c r="F30" s="68">
        <v>4482.67</v>
      </c>
      <c r="G30" s="68">
        <v>2876.9699999999993</v>
      </c>
      <c r="H30" s="68">
        <v>4566.1499999999996</v>
      </c>
      <c r="I30" s="68">
        <v>11925.79</v>
      </c>
      <c r="J30" s="68">
        <v>3209.76</v>
      </c>
      <c r="K30" s="68">
        <v>2919.43</v>
      </c>
      <c r="L30" s="68">
        <v>3962.6099999999997</v>
      </c>
      <c r="M30" s="68">
        <v>10091.799999999997</v>
      </c>
      <c r="N30" s="68">
        <v>3410.4900000000002</v>
      </c>
      <c r="O30" s="68">
        <v>2963.04</v>
      </c>
      <c r="P30" s="68">
        <v>4558.01</v>
      </c>
      <c r="Q30" s="68">
        <v>10931.539999999999</v>
      </c>
      <c r="R30" s="10" t="s">
        <v>75</v>
      </c>
      <c r="S30" s="10" t="s">
        <v>55</v>
      </c>
      <c r="T30" s="10">
        <v>13674.169999999998</v>
      </c>
      <c r="U30" s="10">
        <v>15772.749999999987</v>
      </c>
      <c r="V30" s="10">
        <v>59150.75</v>
      </c>
      <c r="W30" s="10">
        <v>88597.670000000027</v>
      </c>
      <c r="X30" s="10">
        <v>18835.89000000001</v>
      </c>
      <c r="Y30" s="10">
        <v>14113.05</v>
      </c>
      <c r="Z30" s="10">
        <v>69666.569999999992</v>
      </c>
      <c r="AA30" s="10">
        <v>102615.51000000004</v>
      </c>
      <c r="AB30" s="10">
        <v>32902.47</v>
      </c>
      <c r="AC30" s="10">
        <v>13498.68</v>
      </c>
      <c r="AD30" s="10">
        <v>71458.190000000031</v>
      </c>
      <c r="AE30" s="10">
        <v>117859.34</v>
      </c>
      <c r="AF30" s="69">
        <v>1572.5891799999997</v>
      </c>
      <c r="AG30" s="69">
        <v>1380.4745399999999</v>
      </c>
      <c r="AH30" s="69">
        <v>1558.50425</v>
      </c>
      <c r="AI30" s="10"/>
      <c r="AJ30" s="10"/>
      <c r="AK30" s="10"/>
      <c r="AL30" s="10"/>
      <c r="AM30" s="10" t="s">
        <v>75</v>
      </c>
      <c r="AN30" s="10" t="s">
        <v>54</v>
      </c>
      <c r="AO30" s="10">
        <v>2</v>
      </c>
      <c r="AP30" s="10">
        <v>1</v>
      </c>
      <c r="AQ30" s="10">
        <v>3</v>
      </c>
      <c r="AR30" s="69">
        <v>181.47</v>
      </c>
      <c r="AS30" s="69">
        <v>39.89</v>
      </c>
      <c r="AT30" s="69">
        <v>2217.44</v>
      </c>
      <c r="AU30" s="69"/>
      <c r="AV30" s="69">
        <v>39.89</v>
      </c>
      <c r="AW30" s="69">
        <v>59.88</v>
      </c>
    </row>
    <row r="31" spans="1:49" x14ac:dyDescent="0.25">
      <c r="A31" s="10" t="s">
        <v>34</v>
      </c>
      <c r="B31" s="10" t="s">
        <v>65</v>
      </c>
      <c r="C31" s="10">
        <v>5</v>
      </c>
      <c r="D31" s="10">
        <v>3</v>
      </c>
      <c r="E31" s="10">
        <v>4</v>
      </c>
      <c r="F31" s="68">
        <v>933.02</v>
      </c>
      <c r="G31" s="68">
        <v>92.77</v>
      </c>
      <c r="H31" s="68">
        <v>22.74</v>
      </c>
      <c r="I31" s="68">
        <v>1048.5299999999997</v>
      </c>
      <c r="J31" s="68">
        <v>917.14999999999986</v>
      </c>
      <c r="K31" s="68">
        <v>84.26</v>
      </c>
      <c r="L31" s="68">
        <v>0</v>
      </c>
      <c r="M31" s="68">
        <v>1001.4099999999999</v>
      </c>
      <c r="N31" s="68">
        <v>794.07</v>
      </c>
      <c r="O31" s="68">
        <v>267.56</v>
      </c>
      <c r="P31" s="68">
        <v>84.26</v>
      </c>
      <c r="Q31" s="68">
        <v>1145.8899999999999</v>
      </c>
      <c r="R31" s="10" t="s">
        <v>75</v>
      </c>
      <c r="S31" s="10" t="s">
        <v>56</v>
      </c>
      <c r="T31" s="10">
        <v>24784.839999999982</v>
      </c>
      <c r="U31" s="10">
        <v>22097.41</v>
      </c>
      <c r="V31" s="10">
        <v>122968.34999999995</v>
      </c>
      <c r="W31" s="10">
        <v>169850.59999999992</v>
      </c>
      <c r="X31" s="10">
        <v>19572.460000000003</v>
      </c>
      <c r="Y31" s="10">
        <v>19788.89999999998</v>
      </c>
      <c r="Z31" s="10">
        <v>131011.47999999997</v>
      </c>
      <c r="AA31" s="10">
        <v>170372.84000000003</v>
      </c>
      <c r="AB31" s="10">
        <v>19350.419999999991</v>
      </c>
      <c r="AC31" s="10">
        <v>19277.689999999999</v>
      </c>
      <c r="AD31" s="10">
        <v>142248.97999999992</v>
      </c>
      <c r="AE31" s="10">
        <v>180877.09000000008</v>
      </c>
      <c r="AF31" s="69">
        <v>27.34469</v>
      </c>
      <c r="AG31" s="69">
        <v>19.982779999999998</v>
      </c>
      <c r="AH31" s="69">
        <v>53.912540000000007</v>
      </c>
      <c r="AI31" s="10"/>
      <c r="AJ31" s="10"/>
      <c r="AK31" s="10"/>
      <c r="AL31" s="10"/>
      <c r="AM31" s="10" t="s">
        <v>75</v>
      </c>
      <c r="AN31" s="10" t="s">
        <v>55</v>
      </c>
      <c r="AO31" s="10">
        <v>4</v>
      </c>
      <c r="AP31" s="10">
        <v>4</v>
      </c>
      <c r="AQ31" s="10">
        <v>1</v>
      </c>
      <c r="AR31" s="69">
        <v>2225.1</v>
      </c>
      <c r="AS31" s="69">
        <v>697.44</v>
      </c>
      <c r="AT31" s="69">
        <v>64.59</v>
      </c>
      <c r="AU31" s="69"/>
      <c r="AV31" s="69">
        <v>55.62</v>
      </c>
      <c r="AW31" s="69">
        <v>64.59</v>
      </c>
    </row>
    <row r="32" spans="1:49" x14ac:dyDescent="0.25">
      <c r="A32" s="10" t="s">
        <v>34</v>
      </c>
      <c r="B32" s="10" t="s">
        <v>67</v>
      </c>
      <c r="C32" s="10">
        <v>7</v>
      </c>
      <c r="D32" s="10">
        <v>16</v>
      </c>
      <c r="E32" s="10">
        <v>13</v>
      </c>
      <c r="F32" s="68">
        <v>628.27</v>
      </c>
      <c r="G32" s="68">
        <v>1279.31</v>
      </c>
      <c r="H32" s="68">
        <v>9536.61</v>
      </c>
      <c r="I32" s="68">
        <v>11444.19</v>
      </c>
      <c r="J32" s="68">
        <v>8020.5</v>
      </c>
      <c r="K32" s="68">
        <v>1764.1100000000001</v>
      </c>
      <c r="L32" s="68">
        <v>10165.189999999999</v>
      </c>
      <c r="M32" s="68">
        <v>19949.800000000003</v>
      </c>
      <c r="N32" s="68">
        <v>3215.15</v>
      </c>
      <c r="O32" s="68">
        <v>1256.6399999999999</v>
      </c>
      <c r="P32" s="68">
        <v>3955.3799999999997</v>
      </c>
      <c r="Q32" s="68">
        <v>8427.17</v>
      </c>
      <c r="R32" s="10" t="s">
        <v>75</v>
      </c>
      <c r="S32" s="10" t="s">
        <v>57</v>
      </c>
      <c r="T32" s="10">
        <v>3313.2099999999991</v>
      </c>
      <c r="U32" s="10">
        <v>3300.9</v>
      </c>
      <c r="V32" s="10">
        <v>14162.14</v>
      </c>
      <c r="W32" s="10">
        <v>20776.25</v>
      </c>
      <c r="X32" s="10">
        <v>2339.56</v>
      </c>
      <c r="Y32" s="10">
        <v>2584.9</v>
      </c>
      <c r="Z32" s="10">
        <v>15078.490000000002</v>
      </c>
      <c r="AA32" s="10">
        <v>20002.95</v>
      </c>
      <c r="AB32" s="10">
        <v>3946.3900000000003</v>
      </c>
      <c r="AC32" s="10">
        <v>2134.9900000000002</v>
      </c>
      <c r="AD32" s="10">
        <v>16112.55</v>
      </c>
      <c r="AE32" s="10">
        <v>22193.93</v>
      </c>
      <c r="AF32" s="69">
        <v>2846.7291399999999</v>
      </c>
      <c r="AG32" s="69">
        <v>3177.2068399999994</v>
      </c>
      <c r="AH32" s="69">
        <v>1273.7155399999997</v>
      </c>
      <c r="AI32" s="10"/>
      <c r="AJ32" s="10"/>
      <c r="AK32" s="10"/>
      <c r="AL32" s="10"/>
      <c r="AM32" s="10" t="s">
        <v>75</v>
      </c>
      <c r="AN32" s="10" t="s">
        <v>56</v>
      </c>
      <c r="AO32" s="10">
        <v>6</v>
      </c>
      <c r="AP32" s="10">
        <v>8</v>
      </c>
      <c r="AQ32" s="10">
        <v>5</v>
      </c>
      <c r="AR32" s="69">
        <v>1088.8</v>
      </c>
      <c r="AS32" s="69">
        <v>5446.5599999999995</v>
      </c>
      <c r="AT32" s="69">
        <v>1979.37</v>
      </c>
      <c r="AU32" s="69">
        <v>311.35000000000002</v>
      </c>
      <c r="AV32" s="69">
        <v>256.48</v>
      </c>
      <c r="AW32" s="69">
        <v>67.14</v>
      </c>
    </row>
    <row r="33" spans="1:49" x14ac:dyDescent="0.25">
      <c r="A33" s="10" t="s">
        <v>34</v>
      </c>
      <c r="B33" s="10" t="s">
        <v>68</v>
      </c>
      <c r="C33" s="10">
        <v>25</v>
      </c>
      <c r="D33" s="10">
        <v>11</v>
      </c>
      <c r="E33" s="10">
        <v>10</v>
      </c>
      <c r="F33" s="68">
        <v>1590.7599999999998</v>
      </c>
      <c r="G33" s="68">
        <v>1164.69</v>
      </c>
      <c r="H33" s="68">
        <v>3559.27</v>
      </c>
      <c r="I33" s="68">
        <v>6314.72</v>
      </c>
      <c r="J33" s="68">
        <v>1378.02</v>
      </c>
      <c r="K33" s="68">
        <v>743.99000000000012</v>
      </c>
      <c r="L33" s="68">
        <v>4098.13</v>
      </c>
      <c r="M33" s="68">
        <v>6220.1399999999994</v>
      </c>
      <c r="N33" s="68">
        <v>1213.21</v>
      </c>
      <c r="O33" s="68">
        <v>599.35</v>
      </c>
      <c r="P33" s="68">
        <v>4681.53</v>
      </c>
      <c r="Q33" s="68">
        <v>6494.09</v>
      </c>
      <c r="R33" s="10" t="s">
        <v>75</v>
      </c>
      <c r="S33" s="10" t="s">
        <v>58</v>
      </c>
      <c r="T33" s="10">
        <v>3073.8500000000013</v>
      </c>
      <c r="U33" s="10">
        <v>2659.95</v>
      </c>
      <c r="V33" s="10">
        <v>7513.4299999999994</v>
      </c>
      <c r="W33" s="10">
        <v>13247.229999999998</v>
      </c>
      <c r="X33" s="10">
        <v>2360.35</v>
      </c>
      <c r="Y33" s="10">
        <v>2266.2399999999998</v>
      </c>
      <c r="Z33" s="10">
        <v>8197.9500000000007</v>
      </c>
      <c r="AA33" s="10">
        <v>12824.539999999995</v>
      </c>
      <c r="AB33" s="10">
        <v>4513.6899999999996</v>
      </c>
      <c r="AC33" s="10">
        <v>1787.3699999999997</v>
      </c>
      <c r="AD33" s="10">
        <v>8860.51</v>
      </c>
      <c r="AE33" s="10">
        <v>15161.570000000005</v>
      </c>
      <c r="AF33" s="69">
        <v>1127.4566599999998</v>
      </c>
      <c r="AG33" s="69">
        <v>1253.2792599999998</v>
      </c>
      <c r="AH33" s="69">
        <v>1410.1325799999997</v>
      </c>
      <c r="AI33" s="10"/>
      <c r="AJ33" s="10"/>
      <c r="AK33" s="10"/>
      <c r="AL33" s="10"/>
      <c r="AM33" s="10" t="s">
        <v>75</v>
      </c>
      <c r="AN33" s="10" t="s">
        <v>57</v>
      </c>
      <c r="AO33" s="10"/>
      <c r="AP33" s="10">
        <v>1</v>
      </c>
      <c r="AQ33" s="10"/>
      <c r="AR33" s="69"/>
      <c r="AS33" s="69">
        <v>78.89</v>
      </c>
      <c r="AT33" s="69"/>
      <c r="AU33" s="69"/>
      <c r="AV33" s="69"/>
      <c r="AW33" s="69"/>
    </row>
    <row r="34" spans="1:49" x14ac:dyDescent="0.25">
      <c r="A34" s="10" t="s">
        <v>34</v>
      </c>
      <c r="B34" s="10" t="s">
        <v>69</v>
      </c>
      <c r="C34" s="10">
        <v>118</v>
      </c>
      <c r="D34" s="10">
        <v>156</v>
      </c>
      <c r="E34" s="10">
        <v>225</v>
      </c>
      <c r="F34" s="68">
        <v>24886.09999999998</v>
      </c>
      <c r="G34" s="68">
        <v>14047.86</v>
      </c>
      <c r="H34" s="68">
        <v>40116.249999999993</v>
      </c>
      <c r="I34" s="68">
        <v>79050.209999999992</v>
      </c>
      <c r="J34" s="68">
        <v>24479.909999999996</v>
      </c>
      <c r="K34" s="68">
        <v>28205.84</v>
      </c>
      <c r="L34" s="68">
        <v>53938.52</v>
      </c>
      <c r="M34" s="68">
        <v>106624.26999999997</v>
      </c>
      <c r="N34" s="68">
        <v>121889.2499999999</v>
      </c>
      <c r="O34" s="68">
        <v>15044.86</v>
      </c>
      <c r="P34" s="68">
        <v>49985.420000000006</v>
      </c>
      <c r="Q34" s="68">
        <v>186919.52999999991</v>
      </c>
      <c r="R34" s="10" t="s">
        <v>75</v>
      </c>
      <c r="S34" s="10" t="s">
        <v>60</v>
      </c>
      <c r="T34" s="10">
        <v>321.5</v>
      </c>
      <c r="U34" s="10">
        <v>292.02999999999997</v>
      </c>
      <c r="V34" s="10">
        <v>1811.97</v>
      </c>
      <c r="W34" s="10">
        <v>2425.5</v>
      </c>
      <c r="X34" s="10">
        <v>509.10999999999996</v>
      </c>
      <c r="Y34" s="10">
        <v>321.5</v>
      </c>
      <c r="Z34" s="10">
        <v>2100.08</v>
      </c>
      <c r="AA34" s="10">
        <v>2930.6900000000005</v>
      </c>
      <c r="AB34" s="10">
        <v>530.6</v>
      </c>
      <c r="AC34" s="10">
        <v>341.14</v>
      </c>
      <c r="AD34" s="10">
        <v>2036.21</v>
      </c>
      <c r="AE34" s="10">
        <v>2907.9500000000003</v>
      </c>
      <c r="AF34" s="69">
        <v>12876.789029999996</v>
      </c>
      <c r="AG34" s="69">
        <v>17756.87876</v>
      </c>
      <c r="AH34" s="69">
        <v>17343.840560000001</v>
      </c>
      <c r="AI34" s="10"/>
      <c r="AJ34" s="10"/>
      <c r="AK34" s="10"/>
      <c r="AL34" s="10"/>
      <c r="AM34" s="10" t="s">
        <v>75</v>
      </c>
      <c r="AN34" s="10" t="s">
        <v>58</v>
      </c>
      <c r="AO34" s="10">
        <v>7</v>
      </c>
      <c r="AP34" s="10">
        <v>9</v>
      </c>
      <c r="AQ34" s="10">
        <v>1</v>
      </c>
      <c r="AR34" s="69">
        <v>470.64000000000004</v>
      </c>
      <c r="AS34" s="69">
        <v>3730.01</v>
      </c>
      <c r="AT34" s="69">
        <v>16.52</v>
      </c>
      <c r="AU34" s="69">
        <v>213.98000000000002</v>
      </c>
      <c r="AV34" s="69">
        <v>676.17</v>
      </c>
      <c r="AW34" s="69">
        <v>16.52</v>
      </c>
    </row>
    <row r="35" spans="1:49" x14ac:dyDescent="0.25">
      <c r="A35" s="10" t="s">
        <v>34</v>
      </c>
      <c r="B35" s="10" t="s">
        <v>70</v>
      </c>
      <c r="C35" s="10">
        <v>3</v>
      </c>
      <c r="D35" s="10">
        <v>1</v>
      </c>
      <c r="E35" s="10">
        <v>3</v>
      </c>
      <c r="F35" s="68">
        <v>181.19</v>
      </c>
      <c r="G35" s="68">
        <v>41.84</v>
      </c>
      <c r="H35" s="68">
        <v>93.05</v>
      </c>
      <c r="I35" s="68">
        <v>316.08</v>
      </c>
      <c r="J35" s="68">
        <v>43.65</v>
      </c>
      <c r="K35" s="68">
        <v>46.73</v>
      </c>
      <c r="L35" s="68">
        <v>134.88999999999999</v>
      </c>
      <c r="M35" s="68">
        <v>225.27</v>
      </c>
      <c r="N35" s="68">
        <v>375.69</v>
      </c>
      <c r="O35" s="68">
        <v>43.65</v>
      </c>
      <c r="P35" s="68">
        <v>181.62</v>
      </c>
      <c r="Q35" s="68">
        <v>600.96</v>
      </c>
      <c r="R35" s="10" t="s">
        <v>75</v>
      </c>
      <c r="S35" s="10" t="s">
        <v>61</v>
      </c>
      <c r="T35" s="10">
        <v>3343.1100000000015</v>
      </c>
      <c r="U35" s="10">
        <v>3032.6699999999996</v>
      </c>
      <c r="V35" s="10">
        <v>9874.6900000000023</v>
      </c>
      <c r="W35" s="10">
        <v>16250.470000000001</v>
      </c>
      <c r="X35" s="10">
        <v>2798.389999999999</v>
      </c>
      <c r="Y35" s="10">
        <v>2504.86</v>
      </c>
      <c r="Z35" s="10">
        <v>11357.62</v>
      </c>
      <c r="AA35" s="10">
        <v>16660.869999999995</v>
      </c>
      <c r="AB35" s="10">
        <v>3277.1500000000005</v>
      </c>
      <c r="AC35" s="10">
        <v>2117.92</v>
      </c>
      <c r="AD35" s="10">
        <v>12107.95</v>
      </c>
      <c r="AE35" s="10">
        <v>17503.02</v>
      </c>
      <c r="AF35" s="69">
        <v>32.426409999999997</v>
      </c>
      <c r="AG35" s="69">
        <v>42.625599999999991</v>
      </c>
      <c r="AH35" s="69">
        <v>61.249169999999999</v>
      </c>
      <c r="AI35" s="10"/>
      <c r="AJ35" s="10"/>
      <c r="AK35" s="10"/>
      <c r="AL35" s="10"/>
      <c r="AM35" s="10" t="s">
        <v>75</v>
      </c>
      <c r="AN35" s="10" t="s">
        <v>60</v>
      </c>
      <c r="AO35" s="10"/>
      <c r="AP35" s="10">
        <v>3</v>
      </c>
      <c r="AQ35" s="10">
        <v>1</v>
      </c>
      <c r="AR35" s="69"/>
      <c r="AS35" s="69">
        <v>1910.83</v>
      </c>
      <c r="AT35" s="69">
        <v>19.329999999999998</v>
      </c>
      <c r="AU35" s="69"/>
      <c r="AV35" s="69">
        <v>168.49</v>
      </c>
      <c r="AW35" s="69"/>
    </row>
    <row r="36" spans="1:49" x14ac:dyDescent="0.25">
      <c r="A36" s="10" t="s">
        <v>75</v>
      </c>
      <c r="B36" s="10" t="s">
        <v>76</v>
      </c>
      <c r="C36" s="10">
        <v>2</v>
      </c>
      <c r="D36" s="10">
        <v>3</v>
      </c>
      <c r="E36" s="10">
        <v>2</v>
      </c>
      <c r="F36" s="68">
        <v>260</v>
      </c>
      <c r="G36" s="68">
        <v>131.72999999999999</v>
      </c>
      <c r="H36" s="68">
        <v>174.31</v>
      </c>
      <c r="I36" s="68">
        <v>566.04</v>
      </c>
      <c r="J36" s="68">
        <v>243.81</v>
      </c>
      <c r="K36" s="68">
        <v>190.02</v>
      </c>
      <c r="L36" s="68">
        <v>80.02</v>
      </c>
      <c r="M36" s="68">
        <v>513.84999999999991</v>
      </c>
      <c r="N36" s="68">
        <v>177.74</v>
      </c>
      <c r="O36" s="68">
        <v>175.57</v>
      </c>
      <c r="P36" s="68">
        <v>206.33</v>
      </c>
      <c r="Q36" s="68">
        <v>559.64</v>
      </c>
      <c r="R36" s="10" t="s">
        <v>75</v>
      </c>
      <c r="S36" s="10" t="s">
        <v>62</v>
      </c>
      <c r="T36" s="10">
        <v>2586.0399999999995</v>
      </c>
      <c r="U36" s="10">
        <v>2719.25</v>
      </c>
      <c r="V36" s="10">
        <v>12033.329999999998</v>
      </c>
      <c r="W36" s="10">
        <v>17338.62</v>
      </c>
      <c r="X36" s="10">
        <v>1826.8399999999995</v>
      </c>
      <c r="Y36" s="10">
        <v>1620.9499999999998</v>
      </c>
      <c r="Z36" s="10">
        <v>12361.339999999998</v>
      </c>
      <c r="AA36" s="10">
        <v>15809.129999999997</v>
      </c>
      <c r="AB36" s="10">
        <v>4037.8300000000004</v>
      </c>
      <c r="AC36" s="10">
        <v>1525.7999999999993</v>
      </c>
      <c r="AD36" s="10">
        <v>12136.98</v>
      </c>
      <c r="AE36" s="10">
        <v>17700.61</v>
      </c>
      <c r="AF36" s="69">
        <v>62.834579999999995</v>
      </c>
      <c r="AG36" s="69">
        <v>38.997999999999998</v>
      </c>
      <c r="AH36" s="69">
        <v>73.534120000000001</v>
      </c>
      <c r="AI36" s="10"/>
      <c r="AJ36" s="10"/>
      <c r="AK36" s="10"/>
      <c r="AL36" s="10"/>
      <c r="AM36" s="10" t="s">
        <v>75</v>
      </c>
      <c r="AN36" s="10" t="s">
        <v>61</v>
      </c>
      <c r="AO36" s="10">
        <v>10</v>
      </c>
      <c r="AP36" s="10">
        <v>13</v>
      </c>
      <c r="AQ36" s="10">
        <v>1</v>
      </c>
      <c r="AR36" s="69">
        <v>2766.5800000000004</v>
      </c>
      <c r="AS36" s="69">
        <v>1681.64</v>
      </c>
      <c r="AT36" s="69">
        <v>191.88</v>
      </c>
      <c r="AU36" s="69">
        <v>798.01</v>
      </c>
      <c r="AV36" s="69">
        <v>728.76</v>
      </c>
      <c r="AW36" s="69"/>
    </row>
    <row r="37" spans="1:49" x14ac:dyDescent="0.25">
      <c r="A37" s="10" t="s">
        <v>75</v>
      </c>
      <c r="B37" s="10" t="s">
        <v>35</v>
      </c>
      <c r="C37" s="10">
        <v>2175</v>
      </c>
      <c r="D37" s="10">
        <v>2170</v>
      </c>
      <c r="E37" s="10">
        <v>2654</v>
      </c>
      <c r="F37" s="68">
        <v>173009.97000000018</v>
      </c>
      <c r="G37" s="68">
        <v>120016.05000000012</v>
      </c>
      <c r="H37" s="68">
        <v>472644.39999999944</v>
      </c>
      <c r="I37" s="68">
        <v>765670.42000000167</v>
      </c>
      <c r="J37" s="68">
        <v>113567.25000000009</v>
      </c>
      <c r="K37" s="68">
        <v>123437.62999999999</v>
      </c>
      <c r="L37" s="68">
        <v>558638.24000000046</v>
      </c>
      <c r="M37" s="68">
        <v>795643.12000000011</v>
      </c>
      <c r="N37" s="68">
        <v>248038.7999999997</v>
      </c>
      <c r="O37" s="68">
        <v>145225.39000000001</v>
      </c>
      <c r="P37" s="68">
        <v>576363.00000000023</v>
      </c>
      <c r="Q37" s="68">
        <v>969627.18999999948</v>
      </c>
      <c r="R37" s="10" t="s">
        <v>75</v>
      </c>
      <c r="S37" s="10" t="s">
        <v>63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69">
        <v>146923.40226999985</v>
      </c>
      <c r="AG37" s="69">
        <v>171040.09805000012</v>
      </c>
      <c r="AH37" s="69">
        <v>179686.72737000007</v>
      </c>
      <c r="AI37" s="10"/>
      <c r="AJ37" s="10"/>
      <c r="AK37" s="10"/>
      <c r="AL37" s="10"/>
      <c r="AM37" s="10" t="s">
        <v>75</v>
      </c>
      <c r="AN37" s="10" t="s">
        <v>62</v>
      </c>
      <c r="AO37" s="10"/>
      <c r="AP37" s="10">
        <v>5</v>
      </c>
      <c r="AQ37" s="10"/>
      <c r="AR37" s="69"/>
      <c r="AS37" s="69">
        <v>1921.97</v>
      </c>
      <c r="AT37" s="69"/>
      <c r="AU37" s="69"/>
      <c r="AV37" s="69">
        <v>378.03</v>
      </c>
      <c r="AW37" s="69"/>
    </row>
    <row r="38" spans="1:49" x14ac:dyDescent="0.25">
      <c r="A38" s="10" t="s">
        <v>75</v>
      </c>
      <c r="B38" s="10" t="s">
        <v>36</v>
      </c>
      <c r="C38" s="10">
        <v>3905</v>
      </c>
      <c r="D38" s="10">
        <v>4113</v>
      </c>
      <c r="E38" s="10">
        <v>4337</v>
      </c>
      <c r="F38" s="68">
        <v>264470.8000000001</v>
      </c>
      <c r="G38" s="68">
        <v>227282.79000000012</v>
      </c>
      <c r="H38" s="68">
        <v>612103.08999999939</v>
      </c>
      <c r="I38" s="68">
        <v>1103856.68</v>
      </c>
      <c r="J38" s="68">
        <v>251721.7299999996</v>
      </c>
      <c r="K38" s="68">
        <v>207405.43000000028</v>
      </c>
      <c r="L38" s="68">
        <v>708523.56000000017</v>
      </c>
      <c r="M38" s="68">
        <v>1167650.7200000035</v>
      </c>
      <c r="N38" s="68">
        <v>434290.41000000027</v>
      </c>
      <c r="O38" s="68">
        <v>155373.2600000001</v>
      </c>
      <c r="P38" s="68">
        <v>746345.87999999907</v>
      </c>
      <c r="Q38" s="68">
        <v>1336009.5499999956</v>
      </c>
      <c r="R38" s="10" t="s">
        <v>75</v>
      </c>
      <c r="S38" s="10" t="s">
        <v>64</v>
      </c>
      <c r="T38" s="10">
        <v>909.50999999999988</v>
      </c>
      <c r="U38" s="10">
        <v>696.19999999999993</v>
      </c>
      <c r="V38" s="10">
        <v>4127.8499999999995</v>
      </c>
      <c r="W38" s="10">
        <v>5733.5599999999995</v>
      </c>
      <c r="X38" s="10">
        <v>700.77</v>
      </c>
      <c r="Y38" s="10">
        <v>601.04999999999995</v>
      </c>
      <c r="Z38" s="10">
        <v>3077.45</v>
      </c>
      <c r="AA38" s="10">
        <v>4379.2699999999995</v>
      </c>
      <c r="AB38" s="10">
        <v>1054.52</v>
      </c>
      <c r="AC38" s="10">
        <v>576.54</v>
      </c>
      <c r="AD38" s="10">
        <v>2740.11</v>
      </c>
      <c r="AE38" s="10">
        <v>4371.17</v>
      </c>
      <c r="AF38" s="69">
        <v>195448.14157999982</v>
      </c>
      <c r="AG38" s="69">
        <v>221857.39861000006</v>
      </c>
      <c r="AH38" s="69">
        <v>232431.12125999972</v>
      </c>
      <c r="AI38" s="10"/>
      <c r="AJ38" s="10"/>
      <c r="AK38" s="10"/>
      <c r="AL38" s="10"/>
      <c r="AM38" s="10" t="s">
        <v>75</v>
      </c>
      <c r="AN38" s="10" t="s">
        <v>64</v>
      </c>
      <c r="AO38" s="10">
        <v>2</v>
      </c>
      <c r="AP38" s="10">
        <v>2</v>
      </c>
      <c r="AQ38" s="10">
        <v>1</v>
      </c>
      <c r="AR38" s="69">
        <v>108.39</v>
      </c>
      <c r="AS38" s="69">
        <v>439.32</v>
      </c>
      <c r="AT38" s="69">
        <v>56.71</v>
      </c>
      <c r="AU38" s="69">
        <v>108.39</v>
      </c>
      <c r="AV38" s="69">
        <v>293.14</v>
      </c>
      <c r="AW38" s="69">
        <v>56.71</v>
      </c>
    </row>
    <row r="39" spans="1:49" x14ac:dyDescent="0.25">
      <c r="A39" s="10" t="s">
        <v>75</v>
      </c>
      <c r="B39" s="10" t="s">
        <v>37</v>
      </c>
      <c r="C39" s="10">
        <v>1321</v>
      </c>
      <c r="D39" s="10">
        <v>1506</v>
      </c>
      <c r="E39" s="10">
        <v>1678</v>
      </c>
      <c r="F39" s="68">
        <v>121861.70000000019</v>
      </c>
      <c r="G39" s="68">
        <v>75724.840000000055</v>
      </c>
      <c r="H39" s="68">
        <v>295072.0999999998</v>
      </c>
      <c r="I39" s="68">
        <v>492658.6399999999</v>
      </c>
      <c r="J39" s="68">
        <v>127734.90999999993</v>
      </c>
      <c r="K39" s="68">
        <v>75750.560000000085</v>
      </c>
      <c r="L39" s="68">
        <v>347061.92000000016</v>
      </c>
      <c r="M39" s="68">
        <v>550547.39000000025</v>
      </c>
      <c r="N39" s="68">
        <v>229666.44000000021</v>
      </c>
      <c r="O39" s="68">
        <v>69401.989999999918</v>
      </c>
      <c r="P39" s="68">
        <v>350333.53000000009</v>
      </c>
      <c r="Q39" s="68">
        <v>649401.95999999892</v>
      </c>
      <c r="R39" s="10" t="s">
        <v>75</v>
      </c>
      <c r="S39" s="10" t="s">
        <v>65</v>
      </c>
      <c r="T39" s="10">
        <v>364.08</v>
      </c>
      <c r="U39" s="10">
        <v>286.29000000000002</v>
      </c>
      <c r="V39" s="10">
        <v>833.92000000000007</v>
      </c>
      <c r="W39" s="10">
        <v>1484.29</v>
      </c>
      <c r="X39" s="10">
        <v>292.59000000000003</v>
      </c>
      <c r="Y39" s="10">
        <v>317.21999999999997</v>
      </c>
      <c r="Z39" s="10">
        <v>967.07</v>
      </c>
      <c r="AA39" s="10">
        <v>1576.8799999999999</v>
      </c>
      <c r="AB39" s="10">
        <v>573.78</v>
      </c>
      <c r="AC39" s="10">
        <v>292.59000000000003</v>
      </c>
      <c r="AD39" s="10">
        <v>1284.29</v>
      </c>
      <c r="AE39" s="10">
        <v>2150.66</v>
      </c>
      <c r="AF39" s="69">
        <v>91996.289019999938</v>
      </c>
      <c r="AG39" s="69">
        <v>107116.93872000003</v>
      </c>
      <c r="AH39" s="69">
        <v>109293.37858000002</v>
      </c>
      <c r="AI39" s="10"/>
      <c r="AJ39" s="10"/>
      <c r="AK39" s="10"/>
      <c r="AL39" s="10"/>
      <c r="AM39" s="10" t="s">
        <v>75</v>
      </c>
      <c r="AN39" s="10" t="s">
        <v>65</v>
      </c>
      <c r="AO39" s="10">
        <v>2</v>
      </c>
      <c r="AP39" s="10"/>
      <c r="AQ39" s="10"/>
      <c r="AR39" s="69">
        <v>597</v>
      </c>
      <c r="AS39" s="69"/>
      <c r="AT39" s="69"/>
      <c r="AU39" s="69"/>
      <c r="AV39" s="69"/>
      <c r="AW39" s="69"/>
    </row>
    <row r="40" spans="1:49" x14ac:dyDescent="0.25">
      <c r="A40" s="10" t="s">
        <v>75</v>
      </c>
      <c r="B40" s="10" t="s">
        <v>40</v>
      </c>
      <c r="C40" s="10">
        <v>2921</v>
      </c>
      <c r="D40" s="10">
        <v>2557</v>
      </c>
      <c r="E40" s="10">
        <v>2738</v>
      </c>
      <c r="F40" s="68">
        <v>261621.40999999986</v>
      </c>
      <c r="G40" s="68">
        <v>157946.06000000041</v>
      </c>
      <c r="H40" s="68">
        <v>377925.71999999968</v>
      </c>
      <c r="I40" s="68">
        <v>797493.18999999925</v>
      </c>
      <c r="J40" s="68">
        <v>185637.37999999951</v>
      </c>
      <c r="K40" s="68">
        <v>139187.3899999999</v>
      </c>
      <c r="L40" s="68">
        <v>416954.06999999972</v>
      </c>
      <c r="M40" s="68">
        <v>741778.83999999915</v>
      </c>
      <c r="N40" s="68">
        <v>280818.84999999928</v>
      </c>
      <c r="O40" s="68">
        <v>99089.469999999943</v>
      </c>
      <c r="P40" s="68">
        <v>443248.13</v>
      </c>
      <c r="Q40" s="68">
        <v>823156.4499999996</v>
      </c>
      <c r="R40" s="10" t="s">
        <v>75</v>
      </c>
      <c r="S40" s="10" t="s">
        <v>66</v>
      </c>
      <c r="T40" s="10">
        <v>98.27</v>
      </c>
      <c r="U40" s="10">
        <v>85.99</v>
      </c>
      <c r="V40" s="10">
        <v>32.4</v>
      </c>
      <c r="W40" s="10">
        <v>216.66</v>
      </c>
      <c r="X40" s="10">
        <v>85.100000000000009</v>
      </c>
      <c r="Y40" s="10">
        <v>67.22</v>
      </c>
      <c r="Z40" s="10">
        <v>216.66</v>
      </c>
      <c r="AA40" s="10">
        <v>368.97999999999996</v>
      </c>
      <c r="AB40" s="10">
        <v>245.09</v>
      </c>
      <c r="AC40" s="10">
        <v>3.7</v>
      </c>
      <c r="AD40" s="10">
        <v>0</v>
      </c>
      <c r="AE40" s="10">
        <v>248.79</v>
      </c>
      <c r="AF40" s="69">
        <v>123357.07741999993</v>
      </c>
      <c r="AG40" s="69">
        <v>132238.72987999991</v>
      </c>
      <c r="AH40" s="69">
        <v>138834.44777999999</v>
      </c>
      <c r="AI40" s="10"/>
      <c r="AJ40" s="10"/>
      <c r="AK40" s="10"/>
      <c r="AL40" s="10"/>
      <c r="AM40" s="10" t="s">
        <v>75</v>
      </c>
      <c r="AN40" s="10" t="s">
        <v>68</v>
      </c>
      <c r="AO40" s="10"/>
      <c r="AP40" s="10">
        <v>1</v>
      </c>
      <c r="AQ40" s="10">
        <v>1</v>
      </c>
      <c r="AR40" s="10"/>
      <c r="AS40" s="10">
        <v>958.05</v>
      </c>
      <c r="AT40" s="10">
        <v>344.44</v>
      </c>
      <c r="AU40" s="10"/>
      <c r="AV40" s="10"/>
      <c r="AW40" s="10"/>
    </row>
    <row r="41" spans="1:49" x14ac:dyDescent="0.25">
      <c r="A41" s="10" t="s">
        <v>75</v>
      </c>
      <c r="B41" s="10" t="s">
        <v>41</v>
      </c>
      <c r="C41" s="10">
        <v>1</v>
      </c>
      <c r="D41" s="10"/>
      <c r="E41" s="10">
        <v>1</v>
      </c>
      <c r="F41" s="68">
        <v>119.07</v>
      </c>
      <c r="G41" s="68">
        <v>39.25</v>
      </c>
      <c r="H41" s="68">
        <v>0</v>
      </c>
      <c r="I41" s="68">
        <v>158.32</v>
      </c>
      <c r="J41" s="68"/>
      <c r="K41" s="68"/>
      <c r="L41" s="68"/>
      <c r="M41" s="68"/>
      <c r="N41" s="68">
        <v>104.45</v>
      </c>
      <c r="O41" s="68">
        <v>0</v>
      </c>
      <c r="P41" s="68">
        <v>0</v>
      </c>
      <c r="Q41" s="68">
        <v>104.45</v>
      </c>
      <c r="R41" s="10" t="s">
        <v>75</v>
      </c>
      <c r="S41" s="10" t="s">
        <v>67</v>
      </c>
      <c r="T41" s="10">
        <v>0</v>
      </c>
      <c r="U41" s="10">
        <v>0</v>
      </c>
      <c r="V41" s="10">
        <v>0</v>
      </c>
      <c r="W41" s="10">
        <v>0</v>
      </c>
      <c r="X41" s="10">
        <v>192.36</v>
      </c>
      <c r="Y41" s="10">
        <v>53.91</v>
      </c>
      <c r="Z41" s="10">
        <v>0</v>
      </c>
      <c r="AA41" s="10">
        <v>246.26999999999998</v>
      </c>
      <c r="AB41" s="10">
        <v>494.29</v>
      </c>
      <c r="AC41" s="10">
        <v>192.36</v>
      </c>
      <c r="AD41" s="10">
        <v>53.91</v>
      </c>
      <c r="AE41" s="10">
        <v>740.56</v>
      </c>
      <c r="AF41" s="69">
        <v>4.3778699999999997</v>
      </c>
      <c r="AG41" s="69">
        <v>0</v>
      </c>
      <c r="AH41" s="69">
        <v>1.6712</v>
      </c>
      <c r="AI41" s="10"/>
      <c r="AJ41" s="10"/>
      <c r="AK41" s="10"/>
      <c r="AL41" s="10"/>
      <c r="AM41" s="10" t="s">
        <v>75</v>
      </c>
      <c r="AN41" s="10" t="s">
        <v>69</v>
      </c>
      <c r="AO41" s="10">
        <v>35</v>
      </c>
      <c r="AP41" s="10">
        <v>27</v>
      </c>
      <c r="AQ41" s="10">
        <v>15</v>
      </c>
      <c r="AR41" s="10">
        <v>6897.2</v>
      </c>
      <c r="AS41" s="10">
        <v>6798.84</v>
      </c>
      <c r="AT41" s="10">
        <v>6203.8400000000011</v>
      </c>
      <c r="AU41" s="10">
        <v>791.02</v>
      </c>
      <c r="AV41" s="10">
        <v>1354.56</v>
      </c>
      <c r="AW41" s="10">
        <v>427.76</v>
      </c>
    </row>
    <row r="42" spans="1:49" x14ac:dyDescent="0.25">
      <c r="A42" s="10" t="s">
        <v>75</v>
      </c>
      <c r="B42" s="10" t="s">
        <v>42</v>
      </c>
      <c r="C42" s="10">
        <v>75</v>
      </c>
      <c r="D42" s="10">
        <v>68</v>
      </c>
      <c r="E42" s="10">
        <v>74</v>
      </c>
      <c r="F42" s="68">
        <v>5743.53</v>
      </c>
      <c r="G42" s="68">
        <v>4468.13</v>
      </c>
      <c r="H42" s="68">
        <v>19485.400000000001</v>
      </c>
      <c r="I42" s="68">
        <v>29697.059999999998</v>
      </c>
      <c r="J42" s="68">
        <v>3865.6399999999994</v>
      </c>
      <c r="K42" s="68">
        <v>3411.4000000000005</v>
      </c>
      <c r="L42" s="68">
        <v>20934.53</v>
      </c>
      <c r="M42" s="68">
        <v>28211.569999999996</v>
      </c>
      <c r="N42" s="68">
        <v>8468.4500000000007</v>
      </c>
      <c r="O42" s="68">
        <v>2608.23</v>
      </c>
      <c r="P42" s="68">
        <v>21603.459999999995</v>
      </c>
      <c r="Q42" s="68">
        <v>32680.14</v>
      </c>
      <c r="R42" s="10" t="s">
        <v>75</v>
      </c>
      <c r="S42" s="10" t="s">
        <v>68</v>
      </c>
      <c r="T42" s="10">
        <v>598.66999999999996</v>
      </c>
      <c r="U42" s="10">
        <v>560.13</v>
      </c>
      <c r="V42" s="10">
        <v>2336.71</v>
      </c>
      <c r="W42" s="10">
        <v>3495.5099999999998</v>
      </c>
      <c r="X42" s="10">
        <v>429.94</v>
      </c>
      <c r="Y42" s="10">
        <v>558.87</v>
      </c>
      <c r="Z42" s="10">
        <v>2756.5600000000004</v>
      </c>
      <c r="AA42" s="10">
        <v>3745.37</v>
      </c>
      <c r="AB42" s="10">
        <v>729.44999999999993</v>
      </c>
      <c r="AC42" s="10">
        <v>429.94</v>
      </c>
      <c r="AD42" s="10">
        <v>3281.16</v>
      </c>
      <c r="AE42" s="10">
        <v>4440.55</v>
      </c>
      <c r="AF42" s="69">
        <v>6004.6692700000003</v>
      </c>
      <c r="AG42" s="69">
        <v>6326.8476099999989</v>
      </c>
      <c r="AH42" s="69">
        <v>6543.2136299999984</v>
      </c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</row>
    <row r="43" spans="1:49" x14ac:dyDescent="0.25">
      <c r="A43" s="10" t="s">
        <v>75</v>
      </c>
      <c r="B43" s="10" t="s">
        <v>43</v>
      </c>
      <c r="C43" s="10">
        <v>95</v>
      </c>
      <c r="D43" s="10">
        <v>87</v>
      </c>
      <c r="E43" s="10">
        <v>81</v>
      </c>
      <c r="F43" s="68">
        <v>9016.2199999999957</v>
      </c>
      <c r="G43" s="68">
        <v>5033.8500000000004</v>
      </c>
      <c r="H43" s="68">
        <v>18347.989999999994</v>
      </c>
      <c r="I43" s="68">
        <v>32398.059999999998</v>
      </c>
      <c r="J43" s="68">
        <v>6317.22</v>
      </c>
      <c r="K43" s="68">
        <v>4924.9700000000012</v>
      </c>
      <c r="L43" s="68">
        <v>16641.039999999997</v>
      </c>
      <c r="M43" s="68">
        <v>27883.230000000003</v>
      </c>
      <c r="N43" s="68">
        <v>9627.6299999999974</v>
      </c>
      <c r="O43" s="68">
        <v>3056.9900000000007</v>
      </c>
      <c r="P43" s="68">
        <v>15848.389999999998</v>
      </c>
      <c r="Q43" s="68">
        <v>28533.010000000006</v>
      </c>
      <c r="R43" s="10" t="s">
        <v>75</v>
      </c>
      <c r="S43" s="10" t="s">
        <v>69</v>
      </c>
      <c r="T43" s="10">
        <v>17012.839999999993</v>
      </c>
      <c r="U43" s="10">
        <v>13924.579999999996</v>
      </c>
      <c r="V43" s="10">
        <v>46583</v>
      </c>
      <c r="W43" s="10">
        <v>77520.419999999955</v>
      </c>
      <c r="X43" s="10">
        <v>14053.130000000001</v>
      </c>
      <c r="Y43" s="10">
        <v>14250.79000000001</v>
      </c>
      <c r="Z43" s="10">
        <v>62767.349999999962</v>
      </c>
      <c r="AA43" s="10">
        <v>91071.27</v>
      </c>
      <c r="AB43" s="10">
        <v>27438.060000000009</v>
      </c>
      <c r="AC43" s="10">
        <v>14711.320000000005</v>
      </c>
      <c r="AD43" s="10">
        <v>65982.839999999953</v>
      </c>
      <c r="AE43" s="10">
        <v>108132.22000000015</v>
      </c>
      <c r="AF43" s="69">
        <v>5763.9611799999975</v>
      </c>
      <c r="AG43" s="69">
        <v>5220.6091899999992</v>
      </c>
      <c r="AH43" s="69">
        <v>4926.8171599999987</v>
      </c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</row>
    <row r="44" spans="1:49" x14ac:dyDescent="0.25">
      <c r="A44" s="10" t="s">
        <v>75</v>
      </c>
      <c r="B44" s="10" t="s">
        <v>44</v>
      </c>
      <c r="C44" s="10">
        <v>750</v>
      </c>
      <c r="D44" s="10">
        <v>664</v>
      </c>
      <c r="E44" s="10">
        <v>663</v>
      </c>
      <c r="F44" s="68">
        <v>63246.820000000116</v>
      </c>
      <c r="G44" s="68">
        <v>42290.000000000015</v>
      </c>
      <c r="H44" s="68">
        <v>116444.84000000005</v>
      </c>
      <c r="I44" s="68">
        <v>221981.66</v>
      </c>
      <c r="J44" s="68">
        <v>48411.580000000016</v>
      </c>
      <c r="K44" s="68">
        <v>36224.190000000017</v>
      </c>
      <c r="L44" s="68">
        <v>133642.93000000005</v>
      </c>
      <c r="M44" s="68">
        <v>218278.69999999998</v>
      </c>
      <c r="N44" s="68">
        <v>23701.32</v>
      </c>
      <c r="O44" s="68">
        <v>51475.569999999985</v>
      </c>
      <c r="P44" s="68">
        <v>155090.88999999987</v>
      </c>
      <c r="Q44" s="68">
        <v>230267.78</v>
      </c>
      <c r="R44" s="10" t="s">
        <v>75</v>
      </c>
      <c r="S44" s="10" t="s">
        <v>70</v>
      </c>
      <c r="T44" s="10">
        <v>0</v>
      </c>
      <c r="U44" s="10">
        <v>45.47</v>
      </c>
      <c r="V44" s="10">
        <v>320.64</v>
      </c>
      <c r="W44" s="10">
        <v>366.11</v>
      </c>
      <c r="X44" s="10">
        <v>84.92</v>
      </c>
      <c r="Y44" s="10">
        <v>50.56</v>
      </c>
      <c r="Z44" s="10">
        <v>366.11</v>
      </c>
      <c r="AA44" s="10">
        <v>501.59</v>
      </c>
      <c r="AB44" s="10">
        <v>212.55</v>
      </c>
      <c r="AC44" s="10">
        <v>84.92</v>
      </c>
      <c r="AD44" s="10">
        <v>416.67</v>
      </c>
      <c r="AE44" s="10">
        <v>714.14</v>
      </c>
      <c r="AF44" s="69">
        <v>37328.777880000016</v>
      </c>
      <c r="AG44" s="69">
        <v>41679.51602000001</v>
      </c>
      <c r="AH44" s="69">
        <v>48443.449239999958</v>
      </c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</row>
    <row r="45" spans="1:49" x14ac:dyDescent="0.25">
      <c r="A45" s="10" t="s">
        <v>75</v>
      </c>
      <c r="B45" s="10" t="s">
        <v>45</v>
      </c>
      <c r="C45" s="10">
        <v>431</v>
      </c>
      <c r="D45" s="10">
        <v>398</v>
      </c>
      <c r="E45" s="10">
        <v>424</v>
      </c>
      <c r="F45" s="68">
        <v>36094.179999999993</v>
      </c>
      <c r="G45" s="68">
        <v>24363.160000000007</v>
      </c>
      <c r="H45" s="68">
        <v>76821.919999999998</v>
      </c>
      <c r="I45" s="68">
        <v>137279.25999999998</v>
      </c>
      <c r="J45" s="68">
        <v>25411.469999999983</v>
      </c>
      <c r="K45" s="68">
        <v>21096.390000000007</v>
      </c>
      <c r="L45" s="68">
        <v>78171.190000000017</v>
      </c>
      <c r="M45" s="68">
        <v>124679.04999999996</v>
      </c>
      <c r="N45" s="68">
        <v>45561.600000000028</v>
      </c>
      <c r="O45" s="68">
        <v>15500.550000000001</v>
      </c>
      <c r="P45" s="68">
        <v>79731.250000000029</v>
      </c>
      <c r="Q45" s="68">
        <v>140793.40000000008</v>
      </c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69">
        <v>24313.920839999999</v>
      </c>
      <c r="AG45" s="69">
        <v>24327.130000000005</v>
      </c>
      <c r="AH45" s="69">
        <v>24747.851500000008</v>
      </c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</row>
    <row r="46" spans="1:49" x14ac:dyDescent="0.25">
      <c r="A46" s="10" t="s">
        <v>75</v>
      </c>
      <c r="B46" s="10" t="s">
        <v>46</v>
      </c>
      <c r="C46" s="10">
        <v>56</v>
      </c>
      <c r="D46" s="10">
        <v>45</v>
      </c>
      <c r="E46" s="10">
        <v>42</v>
      </c>
      <c r="F46" s="68">
        <v>4852.1999999999989</v>
      </c>
      <c r="G46" s="68">
        <v>3341.85</v>
      </c>
      <c r="H46" s="68">
        <v>18024.710000000003</v>
      </c>
      <c r="I46" s="68">
        <v>26218.76</v>
      </c>
      <c r="J46" s="68">
        <v>3095.59</v>
      </c>
      <c r="K46" s="68">
        <v>2730.95</v>
      </c>
      <c r="L46" s="68">
        <v>17871.239999999998</v>
      </c>
      <c r="M46" s="68">
        <v>23697.78</v>
      </c>
      <c r="N46" s="68">
        <v>4649.1100000000006</v>
      </c>
      <c r="O46" s="68">
        <v>2357.329999999999</v>
      </c>
      <c r="P46" s="68">
        <v>19510.64</v>
      </c>
      <c r="Q46" s="68">
        <v>26517.079999999994</v>
      </c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69">
        <v>5497.3129399999998</v>
      </c>
      <c r="AG46" s="69">
        <v>5386.3676499999983</v>
      </c>
      <c r="AH46" s="69">
        <v>5861.4725099999987</v>
      </c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</row>
    <row r="47" spans="1:49" x14ac:dyDescent="0.25">
      <c r="A47" s="10" t="s">
        <v>75</v>
      </c>
      <c r="B47" s="10" t="s">
        <v>47</v>
      </c>
      <c r="C47" s="10">
        <v>176</v>
      </c>
      <c r="D47" s="10">
        <v>240</v>
      </c>
      <c r="E47" s="10">
        <v>298</v>
      </c>
      <c r="F47" s="68">
        <v>17571.260000000002</v>
      </c>
      <c r="G47" s="68">
        <v>11710.47</v>
      </c>
      <c r="H47" s="68">
        <v>44787.42000000002</v>
      </c>
      <c r="I47" s="68">
        <v>74069.150000000038</v>
      </c>
      <c r="J47" s="68">
        <v>21234.709999999995</v>
      </c>
      <c r="K47" s="68">
        <v>11883.399999999994</v>
      </c>
      <c r="L47" s="68">
        <v>58089.17</v>
      </c>
      <c r="M47" s="68">
        <v>91207.280000000042</v>
      </c>
      <c r="N47" s="68">
        <v>46631.32999999998</v>
      </c>
      <c r="O47" s="68">
        <v>12062.239999999998</v>
      </c>
      <c r="P47" s="68">
        <v>60271.800000000039</v>
      </c>
      <c r="Q47" s="68">
        <v>118965.37000000001</v>
      </c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69">
        <v>13962.464150000005</v>
      </c>
      <c r="AG47" s="69">
        <v>17876.179689999997</v>
      </c>
      <c r="AH47" s="69">
        <v>18924.572600000007</v>
      </c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</row>
    <row r="48" spans="1:49" x14ac:dyDescent="0.25">
      <c r="A48" s="10" t="s">
        <v>75</v>
      </c>
      <c r="B48" s="10" t="s">
        <v>48</v>
      </c>
      <c r="C48" s="10">
        <v>378</v>
      </c>
      <c r="D48" s="10">
        <v>335</v>
      </c>
      <c r="E48" s="10">
        <v>320</v>
      </c>
      <c r="F48" s="68">
        <v>35199.9</v>
      </c>
      <c r="G48" s="68">
        <v>25862.859999999997</v>
      </c>
      <c r="H48" s="68">
        <v>84227.139999999985</v>
      </c>
      <c r="I48" s="68">
        <v>145289.90000000005</v>
      </c>
      <c r="J48" s="68">
        <v>25841.480000000003</v>
      </c>
      <c r="K48" s="68">
        <v>20488.250000000004</v>
      </c>
      <c r="L48" s="68">
        <v>92223.5</v>
      </c>
      <c r="M48" s="68">
        <v>138553.22999999992</v>
      </c>
      <c r="N48" s="68">
        <v>273.51</v>
      </c>
      <c r="O48" s="68">
        <v>28370.210000000014</v>
      </c>
      <c r="P48" s="68">
        <v>111837.60999999999</v>
      </c>
      <c r="Q48" s="68">
        <v>140481.32999999996</v>
      </c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69">
        <v>26534.202039999996</v>
      </c>
      <c r="AG48" s="69">
        <v>28356.81493</v>
      </c>
      <c r="AH48" s="69">
        <v>34112.768679999994</v>
      </c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</row>
    <row r="49" spans="1:49" x14ac:dyDescent="0.25">
      <c r="A49" s="10" t="s">
        <v>75</v>
      </c>
      <c r="B49" s="10" t="s">
        <v>49</v>
      </c>
      <c r="C49" s="10">
        <v>294</v>
      </c>
      <c r="D49" s="10">
        <v>258</v>
      </c>
      <c r="E49" s="10">
        <v>261</v>
      </c>
      <c r="F49" s="68">
        <v>26791.099999999991</v>
      </c>
      <c r="G49" s="68">
        <v>15535.700000000004</v>
      </c>
      <c r="H49" s="68">
        <v>44848.189999999995</v>
      </c>
      <c r="I49" s="68">
        <v>87174.989999999991</v>
      </c>
      <c r="J49" s="68">
        <v>19245.550000000007</v>
      </c>
      <c r="K49" s="68">
        <v>14914.099999999995</v>
      </c>
      <c r="L49" s="68">
        <v>42998.170000000006</v>
      </c>
      <c r="M49" s="68">
        <v>77157.820000000022</v>
      </c>
      <c r="N49" s="68">
        <v>27034.559999999994</v>
      </c>
      <c r="O49" s="68">
        <v>10372.669999999995</v>
      </c>
      <c r="P49" s="68">
        <v>45429.51999999999</v>
      </c>
      <c r="Q49" s="68">
        <v>82836.749999999956</v>
      </c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69">
        <v>14368.533609999997</v>
      </c>
      <c r="AG49" s="69">
        <v>13673.988229999999</v>
      </c>
      <c r="AH49" s="69">
        <v>14215.162449999996</v>
      </c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</row>
    <row r="50" spans="1:49" x14ac:dyDescent="0.25">
      <c r="A50" s="10" t="s">
        <v>75</v>
      </c>
      <c r="B50" s="10" t="s">
        <v>50</v>
      </c>
      <c r="C50" s="10">
        <v>143</v>
      </c>
      <c r="D50" s="10">
        <v>131</v>
      </c>
      <c r="E50" s="10">
        <v>139</v>
      </c>
      <c r="F50" s="68">
        <v>16067.880000000001</v>
      </c>
      <c r="G50" s="68">
        <v>11424.430000000004</v>
      </c>
      <c r="H50" s="68">
        <v>35348.89</v>
      </c>
      <c r="I50" s="68">
        <v>62841.19999999999</v>
      </c>
      <c r="J50" s="68">
        <v>11310.149999999996</v>
      </c>
      <c r="K50" s="68">
        <v>9113.0999999999985</v>
      </c>
      <c r="L50" s="68">
        <v>38212.379999999997</v>
      </c>
      <c r="M50" s="68">
        <v>58635.630000000026</v>
      </c>
      <c r="N50" s="68">
        <v>21836.569999999992</v>
      </c>
      <c r="O50" s="68">
        <v>6606.0700000000015</v>
      </c>
      <c r="P50" s="68">
        <v>37297.909999999996</v>
      </c>
      <c r="Q50" s="68">
        <v>65740.549999999988</v>
      </c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69">
        <v>11192.65438</v>
      </c>
      <c r="AG50" s="69">
        <v>11798.465519999998</v>
      </c>
      <c r="AH50" s="69">
        <v>11544.663519999998</v>
      </c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</row>
    <row r="51" spans="1:49" x14ac:dyDescent="0.25">
      <c r="A51" s="10" t="s">
        <v>75</v>
      </c>
      <c r="B51" s="10" t="s">
        <v>51</v>
      </c>
      <c r="C51" s="10">
        <v>22</v>
      </c>
      <c r="D51" s="10">
        <v>20</v>
      </c>
      <c r="E51" s="10">
        <v>23</v>
      </c>
      <c r="F51" s="68">
        <v>1968.9699999999998</v>
      </c>
      <c r="G51" s="68">
        <v>1702.0099999999995</v>
      </c>
      <c r="H51" s="68">
        <v>8459.1999999999989</v>
      </c>
      <c r="I51" s="68">
        <v>12130.18</v>
      </c>
      <c r="J51" s="68">
        <v>1765.61</v>
      </c>
      <c r="K51" s="68">
        <v>1491.1899999999998</v>
      </c>
      <c r="L51" s="68">
        <v>8297.23</v>
      </c>
      <c r="M51" s="68">
        <v>11554.03</v>
      </c>
      <c r="N51" s="68">
        <v>128.35</v>
      </c>
      <c r="O51" s="68">
        <v>3561.2500000000005</v>
      </c>
      <c r="P51" s="68">
        <v>9341.2200000000012</v>
      </c>
      <c r="Q51" s="68">
        <v>13030.82</v>
      </c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69">
        <v>2583.4389499999993</v>
      </c>
      <c r="AG51" s="69">
        <v>2520.0942</v>
      </c>
      <c r="AH51" s="69">
        <v>2926.02493</v>
      </c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</row>
    <row r="52" spans="1:49" x14ac:dyDescent="0.25">
      <c r="A52" s="10" t="s">
        <v>75</v>
      </c>
      <c r="B52" s="10" t="s">
        <v>52</v>
      </c>
      <c r="C52" s="10">
        <v>1298</v>
      </c>
      <c r="D52" s="10">
        <v>1076</v>
      </c>
      <c r="E52" s="10">
        <v>1033</v>
      </c>
      <c r="F52" s="68">
        <v>133865.34999999983</v>
      </c>
      <c r="G52" s="68">
        <v>77001.17</v>
      </c>
      <c r="H52" s="68">
        <v>220868.81000000011</v>
      </c>
      <c r="I52" s="68">
        <v>431735.3299999999</v>
      </c>
      <c r="J52" s="68">
        <v>82705.520000000033</v>
      </c>
      <c r="K52" s="68">
        <v>69707.85000000002</v>
      </c>
      <c r="L52" s="68">
        <v>236135.28999999998</v>
      </c>
      <c r="M52" s="68">
        <v>388548.65999999945</v>
      </c>
      <c r="N52" s="68">
        <v>95354.980000000025</v>
      </c>
      <c r="O52" s="68">
        <v>47895.330000000038</v>
      </c>
      <c r="P52" s="68">
        <v>260365.60000000006</v>
      </c>
      <c r="Q52" s="68">
        <v>403615.91000000021</v>
      </c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69">
        <v>70824.005400000024</v>
      </c>
      <c r="AG52" s="69">
        <v>73957.981679999997</v>
      </c>
      <c r="AH52" s="69">
        <v>79788.74387000002</v>
      </c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</row>
    <row r="53" spans="1:49" x14ac:dyDescent="0.25">
      <c r="A53" s="10" t="s">
        <v>75</v>
      </c>
      <c r="B53" s="10" t="s">
        <v>53</v>
      </c>
      <c r="C53" s="10">
        <v>1531</v>
      </c>
      <c r="D53" s="10">
        <v>1354</v>
      </c>
      <c r="E53" s="10">
        <v>1350</v>
      </c>
      <c r="F53" s="68">
        <v>131978.7200000002</v>
      </c>
      <c r="G53" s="68">
        <v>83626.530000000028</v>
      </c>
      <c r="H53" s="68">
        <v>212845.08000000013</v>
      </c>
      <c r="I53" s="68">
        <v>428450.33000000013</v>
      </c>
      <c r="J53" s="68">
        <v>86259.770000000048</v>
      </c>
      <c r="K53" s="68">
        <v>75700.089999999938</v>
      </c>
      <c r="L53" s="68">
        <v>235883.47000000006</v>
      </c>
      <c r="M53" s="68">
        <v>397843.33000000042</v>
      </c>
      <c r="N53" s="68">
        <v>125793.26000000004</v>
      </c>
      <c r="O53" s="68">
        <v>53507.560000000027</v>
      </c>
      <c r="P53" s="68">
        <v>245838.37000000032</v>
      </c>
      <c r="Q53" s="68">
        <v>425139.19000000018</v>
      </c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69">
        <v>68892.359030000036</v>
      </c>
      <c r="AG53" s="69">
        <v>74319.584820000018</v>
      </c>
      <c r="AH53" s="69">
        <v>76430.957370000091</v>
      </c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</row>
    <row r="54" spans="1:49" x14ac:dyDescent="0.25">
      <c r="A54" s="10" t="s">
        <v>75</v>
      </c>
      <c r="B54" s="10" t="s">
        <v>54</v>
      </c>
      <c r="C54" s="10">
        <v>236</v>
      </c>
      <c r="D54" s="10">
        <v>214</v>
      </c>
      <c r="E54" s="10">
        <v>205</v>
      </c>
      <c r="F54" s="68">
        <v>21905.179999999993</v>
      </c>
      <c r="G54" s="68">
        <v>13400.26</v>
      </c>
      <c r="H54" s="68">
        <v>50882.920000000013</v>
      </c>
      <c r="I54" s="68">
        <v>86188.360000000015</v>
      </c>
      <c r="J54" s="68">
        <v>16062.289999999997</v>
      </c>
      <c r="K54" s="68">
        <v>12760.259999999998</v>
      </c>
      <c r="L54" s="68">
        <v>52378.58</v>
      </c>
      <c r="M54" s="68">
        <v>81201.129999999976</v>
      </c>
      <c r="N54" s="68">
        <v>23587.050000000003</v>
      </c>
      <c r="O54" s="68">
        <v>8536.5700000000033</v>
      </c>
      <c r="P54" s="68">
        <v>55241.630000000019</v>
      </c>
      <c r="Q54" s="68">
        <v>87365.249999999971</v>
      </c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69">
        <v>15899.863140000001</v>
      </c>
      <c r="AG54" s="69">
        <v>16198.302639999998</v>
      </c>
      <c r="AH54" s="69">
        <v>16880.027780000004</v>
      </c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</row>
    <row r="55" spans="1:49" x14ac:dyDescent="0.25">
      <c r="A55" s="10" t="s">
        <v>75</v>
      </c>
      <c r="B55" s="10" t="s">
        <v>55</v>
      </c>
      <c r="C55" s="10">
        <v>743</v>
      </c>
      <c r="D55" s="10">
        <v>921</v>
      </c>
      <c r="E55" s="10">
        <v>1028</v>
      </c>
      <c r="F55" s="68">
        <v>50212.82</v>
      </c>
      <c r="G55" s="68">
        <v>51196.250000000022</v>
      </c>
      <c r="H55" s="68">
        <v>165724.99</v>
      </c>
      <c r="I55" s="68">
        <v>267134.06</v>
      </c>
      <c r="J55" s="68">
        <v>73212.950000000026</v>
      </c>
      <c r="K55" s="68">
        <v>47544.420000000006</v>
      </c>
      <c r="L55" s="68">
        <v>191171.98000000004</v>
      </c>
      <c r="M55" s="68">
        <v>311929.34999999998</v>
      </c>
      <c r="N55" s="68">
        <v>133931.91999999987</v>
      </c>
      <c r="O55" s="68">
        <v>43514.409999999996</v>
      </c>
      <c r="P55" s="68">
        <v>197814.63999999996</v>
      </c>
      <c r="Q55" s="68">
        <v>375260.97000000044</v>
      </c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69">
        <v>51923.290979999991</v>
      </c>
      <c r="AG55" s="69">
        <v>59415.407880000006</v>
      </c>
      <c r="AH55" s="69">
        <v>62052.74950999998</v>
      </c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</row>
    <row r="56" spans="1:49" x14ac:dyDescent="0.25">
      <c r="A56" s="10" t="s">
        <v>75</v>
      </c>
      <c r="B56" s="10" t="s">
        <v>56</v>
      </c>
      <c r="C56" s="10">
        <v>937</v>
      </c>
      <c r="D56" s="10">
        <v>844</v>
      </c>
      <c r="E56" s="10">
        <v>875</v>
      </c>
      <c r="F56" s="68">
        <v>95958.779999999955</v>
      </c>
      <c r="G56" s="68">
        <v>68658.09000000004</v>
      </c>
      <c r="H56" s="68">
        <v>254205.52999999971</v>
      </c>
      <c r="I56" s="68">
        <v>418822.39999999991</v>
      </c>
      <c r="J56" s="68">
        <v>69474.129999999932</v>
      </c>
      <c r="K56" s="68">
        <v>64389.489999999983</v>
      </c>
      <c r="L56" s="68">
        <v>274327.51000000013</v>
      </c>
      <c r="M56" s="68">
        <v>408191.13000000047</v>
      </c>
      <c r="N56" s="68">
        <v>81826.11000000003</v>
      </c>
      <c r="O56" s="68">
        <v>59348.619999999915</v>
      </c>
      <c r="P56" s="68">
        <v>305584.55999999994</v>
      </c>
      <c r="Q56" s="68">
        <v>446759.28999999975</v>
      </c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69">
        <v>79326.198319999909</v>
      </c>
      <c r="AG56" s="69">
        <v>84448.774340000018</v>
      </c>
      <c r="AH56" s="69">
        <v>93362.118659999964</v>
      </c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</row>
    <row r="57" spans="1:49" x14ac:dyDescent="0.25">
      <c r="A57" s="10" t="s">
        <v>75</v>
      </c>
      <c r="B57" s="10" t="s">
        <v>57</v>
      </c>
      <c r="C57" s="10">
        <v>70</v>
      </c>
      <c r="D57" s="10">
        <v>64</v>
      </c>
      <c r="E57" s="10">
        <v>62</v>
      </c>
      <c r="F57" s="68">
        <v>6660.9400000000014</v>
      </c>
      <c r="G57" s="68">
        <v>6039.68</v>
      </c>
      <c r="H57" s="68">
        <v>28627.86</v>
      </c>
      <c r="I57" s="68">
        <v>41328.479999999989</v>
      </c>
      <c r="J57" s="68">
        <v>4867.4399999999996</v>
      </c>
      <c r="K57" s="68">
        <v>5075.0600000000013</v>
      </c>
      <c r="L57" s="68">
        <v>30641.82</v>
      </c>
      <c r="M57" s="68">
        <v>40584.320000000029</v>
      </c>
      <c r="N57" s="68">
        <v>7980.7699999999977</v>
      </c>
      <c r="O57" s="68">
        <v>3543.1599999999985</v>
      </c>
      <c r="P57" s="68">
        <v>30681.019999999997</v>
      </c>
      <c r="Q57" s="68">
        <v>42204.950000000004</v>
      </c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69">
        <v>8760.5264200000001</v>
      </c>
      <c r="AG57" s="69">
        <v>9253.0937999999987</v>
      </c>
      <c r="AH57" s="69">
        <v>9217.7261799999978</v>
      </c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</row>
    <row r="58" spans="1:49" x14ac:dyDescent="0.25">
      <c r="A58" s="10" t="s">
        <v>75</v>
      </c>
      <c r="B58" s="10" t="s">
        <v>58</v>
      </c>
      <c r="C58" s="10">
        <v>531</v>
      </c>
      <c r="D58" s="10">
        <v>494</v>
      </c>
      <c r="E58" s="10">
        <v>506</v>
      </c>
      <c r="F58" s="68">
        <v>51245.319999999927</v>
      </c>
      <c r="G58" s="68">
        <v>33558.959999999999</v>
      </c>
      <c r="H58" s="68">
        <v>83869.059999999969</v>
      </c>
      <c r="I58" s="68">
        <v>168673.34000000008</v>
      </c>
      <c r="J58" s="68">
        <v>38612.619999999959</v>
      </c>
      <c r="K58" s="68">
        <v>28896.570000000011</v>
      </c>
      <c r="L58" s="68">
        <v>91124.709999999992</v>
      </c>
      <c r="M58" s="68">
        <v>158633.90000000008</v>
      </c>
      <c r="N58" s="68">
        <v>63408.520000000055</v>
      </c>
      <c r="O58" s="68">
        <v>20729.589999999997</v>
      </c>
      <c r="P58" s="68">
        <v>98167.510000000009</v>
      </c>
      <c r="Q58" s="68">
        <v>182305.62000000014</v>
      </c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69">
        <v>27172.297939999989</v>
      </c>
      <c r="AG58" s="69">
        <v>28773.327019999997</v>
      </c>
      <c r="AH58" s="69">
        <v>30690.910880000003</v>
      </c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</row>
    <row r="59" spans="1:49" x14ac:dyDescent="0.25">
      <c r="A59" s="10" t="s">
        <v>75</v>
      </c>
      <c r="B59" s="10" t="s">
        <v>59</v>
      </c>
      <c r="C59" s="10">
        <v>1</v>
      </c>
      <c r="D59" s="10">
        <v>1</v>
      </c>
      <c r="E59" s="10"/>
      <c r="F59" s="68">
        <v>86.85</v>
      </c>
      <c r="G59" s="68">
        <v>185.01</v>
      </c>
      <c r="H59" s="68">
        <v>679.43</v>
      </c>
      <c r="I59" s="68">
        <v>951.29</v>
      </c>
      <c r="J59" s="68">
        <v>99.16</v>
      </c>
      <c r="K59" s="68">
        <v>86.85</v>
      </c>
      <c r="L59" s="68">
        <v>214.44</v>
      </c>
      <c r="M59" s="68">
        <v>400.45</v>
      </c>
      <c r="N59" s="68"/>
      <c r="O59" s="68"/>
      <c r="P59" s="68"/>
      <c r="Q59" s="68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69">
        <v>209.40049999999997</v>
      </c>
      <c r="AG59" s="69">
        <v>69.031269999999992</v>
      </c>
      <c r="AH59" s="69">
        <v>0</v>
      </c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</row>
    <row r="60" spans="1:49" x14ac:dyDescent="0.25">
      <c r="A60" s="10" t="s">
        <v>75</v>
      </c>
      <c r="B60" s="10" t="s">
        <v>60</v>
      </c>
      <c r="C60" s="10">
        <v>208</v>
      </c>
      <c r="D60" s="10">
        <v>168</v>
      </c>
      <c r="E60" s="10">
        <v>180</v>
      </c>
      <c r="F60" s="68">
        <v>19575.720000000005</v>
      </c>
      <c r="G60" s="68">
        <v>13228.749999999998</v>
      </c>
      <c r="H60" s="68">
        <v>24537.329999999994</v>
      </c>
      <c r="I60" s="68">
        <v>57341.799999999996</v>
      </c>
      <c r="J60" s="68">
        <v>14930.739999999994</v>
      </c>
      <c r="K60" s="68">
        <v>8925.4699999999975</v>
      </c>
      <c r="L60" s="68">
        <v>26848.139999999992</v>
      </c>
      <c r="M60" s="68">
        <v>50704.349999999991</v>
      </c>
      <c r="N60" s="68">
        <v>21527.840000000004</v>
      </c>
      <c r="O60" s="68">
        <v>7972.4099999999971</v>
      </c>
      <c r="P60" s="68">
        <v>27515.649999999998</v>
      </c>
      <c r="Q60" s="68">
        <v>57015.9</v>
      </c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69">
        <v>8237.9111399999965</v>
      </c>
      <c r="AG60" s="69">
        <v>8560.3089099999979</v>
      </c>
      <c r="AH60" s="69">
        <v>8798.7301199999984</v>
      </c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</row>
    <row r="61" spans="1:49" x14ac:dyDescent="0.25">
      <c r="A61" s="10" t="s">
        <v>75</v>
      </c>
      <c r="B61" s="10" t="s">
        <v>61</v>
      </c>
      <c r="C61" s="10">
        <v>490</v>
      </c>
      <c r="D61" s="10">
        <v>387</v>
      </c>
      <c r="E61" s="10">
        <v>400</v>
      </c>
      <c r="F61" s="68">
        <v>35621.029999999977</v>
      </c>
      <c r="G61" s="68">
        <v>22046.950000000012</v>
      </c>
      <c r="H61" s="68">
        <v>44996.209999999985</v>
      </c>
      <c r="I61" s="68">
        <v>102664.18999999994</v>
      </c>
      <c r="J61" s="68">
        <v>22401.620000000003</v>
      </c>
      <c r="K61" s="68">
        <v>19719.909999999993</v>
      </c>
      <c r="L61" s="68">
        <v>49259.549999999981</v>
      </c>
      <c r="M61" s="68">
        <v>91381.079999999987</v>
      </c>
      <c r="N61" s="68">
        <v>25655.420000000006</v>
      </c>
      <c r="O61" s="68">
        <v>14041.980000000007</v>
      </c>
      <c r="P61" s="68">
        <v>55911.539999999972</v>
      </c>
      <c r="Q61" s="68">
        <v>95608.940000000017</v>
      </c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69">
        <v>14962.799019999995</v>
      </c>
      <c r="AG61" s="69">
        <v>15836.790199999994</v>
      </c>
      <c r="AH61" s="69">
        <v>17453.566519999993</v>
      </c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</row>
    <row r="62" spans="1:49" x14ac:dyDescent="0.25">
      <c r="A62" s="10" t="s">
        <v>75</v>
      </c>
      <c r="B62" s="10" t="s">
        <v>62</v>
      </c>
      <c r="C62" s="10">
        <v>336</v>
      </c>
      <c r="D62" s="10">
        <v>253</v>
      </c>
      <c r="E62" s="10">
        <v>302</v>
      </c>
      <c r="F62" s="68">
        <v>23013.860000000015</v>
      </c>
      <c r="G62" s="68">
        <v>18240.900000000012</v>
      </c>
      <c r="H62" s="68">
        <v>56986.040000000008</v>
      </c>
      <c r="I62" s="68">
        <v>98240.800000000032</v>
      </c>
      <c r="J62" s="68">
        <v>17823.669999999995</v>
      </c>
      <c r="K62" s="68">
        <v>11450.51</v>
      </c>
      <c r="L62" s="68">
        <v>59277.200000000004</v>
      </c>
      <c r="M62" s="68">
        <v>88551.379999999976</v>
      </c>
      <c r="N62" s="68">
        <v>38371.090000000018</v>
      </c>
      <c r="O62" s="68">
        <v>10789.93</v>
      </c>
      <c r="P62" s="68">
        <v>60712.679999999978</v>
      </c>
      <c r="Q62" s="68">
        <v>109873.70000000006</v>
      </c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69">
        <v>17986.364020000001</v>
      </c>
      <c r="AG62" s="69">
        <v>18137.67165</v>
      </c>
      <c r="AH62" s="69">
        <v>18839.667549999995</v>
      </c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</row>
    <row r="63" spans="1:49" x14ac:dyDescent="0.25">
      <c r="A63" s="10" t="s">
        <v>75</v>
      </c>
      <c r="B63" s="10" t="s">
        <v>63</v>
      </c>
      <c r="C63" s="10">
        <v>15</v>
      </c>
      <c r="D63" s="10">
        <v>15</v>
      </c>
      <c r="E63" s="10">
        <v>14</v>
      </c>
      <c r="F63" s="68">
        <v>1325.4</v>
      </c>
      <c r="G63" s="68">
        <v>680.51</v>
      </c>
      <c r="H63" s="68">
        <v>1632.3000000000002</v>
      </c>
      <c r="I63" s="68">
        <v>3638.2099999999996</v>
      </c>
      <c r="J63" s="68">
        <v>834.35</v>
      </c>
      <c r="K63" s="68">
        <v>746.2</v>
      </c>
      <c r="L63" s="68">
        <v>1780.8</v>
      </c>
      <c r="M63" s="68">
        <v>3361.3499999999995</v>
      </c>
      <c r="N63" s="68">
        <v>1509.1099999999997</v>
      </c>
      <c r="O63" s="68">
        <v>558.51</v>
      </c>
      <c r="P63" s="68">
        <v>1242.3699999999999</v>
      </c>
      <c r="Q63" s="68">
        <v>3309.9899999999993</v>
      </c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69">
        <v>535.81322999999998</v>
      </c>
      <c r="AG63" s="69">
        <v>575.01139999999987</v>
      </c>
      <c r="AH63" s="69">
        <v>418.37681999999995</v>
      </c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</row>
    <row r="64" spans="1:49" x14ac:dyDescent="0.25">
      <c r="A64" s="10" t="s">
        <v>75</v>
      </c>
      <c r="B64" s="10" t="s">
        <v>64</v>
      </c>
      <c r="C64" s="10">
        <v>121</v>
      </c>
      <c r="D64" s="10">
        <v>112</v>
      </c>
      <c r="E64" s="10">
        <v>101</v>
      </c>
      <c r="F64" s="68">
        <v>11195.130000000006</v>
      </c>
      <c r="G64" s="68">
        <v>6619.5199999999986</v>
      </c>
      <c r="H64" s="68">
        <v>31279.280000000013</v>
      </c>
      <c r="I64" s="68">
        <v>49093.93</v>
      </c>
      <c r="J64" s="68">
        <v>8396.1</v>
      </c>
      <c r="K64" s="68">
        <v>6534.2999999999984</v>
      </c>
      <c r="L64" s="68">
        <v>30993.42</v>
      </c>
      <c r="M64" s="68">
        <v>45923.820000000007</v>
      </c>
      <c r="N64" s="68">
        <v>11216.61</v>
      </c>
      <c r="O64" s="68">
        <v>5459.2199999999993</v>
      </c>
      <c r="P64" s="68">
        <v>33311.049999999996</v>
      </c>
      <c r="Q64" s="68">
        <v>49986.87999999999</v>
      </c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69">
        <v>9635.8637600000038</v>
      </c>
      <c r="AG64" s="69">
        <v>9503.0968799999991</v>
      </c>
      <c r="AH64" s="69">
        <v>10150.290069999997</v>
      </c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</row>
    <row r="65" spans="1:49" x14ac:dyDescent="0.25">
      <c r="A65" s="10" t="s">
        <v>75</v>
      </c>
      <c r="B65" s="10" t="s">
        <v>65</v>
      </c>
      <c r="C65" s="10">
        <v>40</v>
      </c>
      <c r="D65" s="10">
        <v>32</v>
      </c>
      <c r="E65" s="10">
        <v>35</v>
      </c>
      <c r="F65" s="68">
        <v>3612.5399999999986</v>
      </c>
      <c r="G65" s="68">
        <v>1992.2000000000003</v>
      </c>
      <c r="H65" s="68">
        <v>5875.2199999999993</v>
      </c>
      <c r="I65" s="68">
        <v>11479.960000000001</v>
      </c>
      <c r="J65" s="68">
        <v>2021.4099999999999</v>
      </c>
      <c r="K65" s="68">
        <v>2202.1</v>
      </c>
      <c r="L65" s="68">
        <v>7080.1199999999981</v>
      </c>
      <c r="M65" s="68">
        <v>11303.63</v>
      </c>
      <c r="N65" s="68">
        <v>3967.2</v>
      </c>
      <c r="O65" s="68">
        <v>1573.2599999999995</v>
      </c>
      <c r="P65" s="68">
        <v>7906.9399999999987</v>
      </c>
      <c r="Q65" s="68">
        <v>13447.400000000001</v>
      </c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69">
        <v>1881.2478199999998</v>
      </c>
      <c r="AG65" s="69">
        <v>2217.2295399999994</v>
      </c>
      <c r="AH65" s="69">
        <v>2447.6962399999993</v>
      </c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</row>
    <row r="66" spans="1:49" x14ac:dyDescent="0.25">
      <c r="A66" s="10" t="s">
        <v>75</v>
      </c>
      <c r="B66" s="10" t="s">
        <v>66</v>
      </c>
      <c r="C66" s="10">
        <v>6</v>
      </c>
      <c r="D66" s="10">
        <v>12</v>
      </c>
      <c r="E66" s="10">
        <v>11</v>
      </c>
      <c r="F66" s="68">
        <v>725.36999999999989</v>
      </c>
      <c r="G66" s="68">
        <v>551.17999999999995</v>
      </c>
      <c r="H66" s="68">
        <v>1037.53</v>
      </c>
      <c r="I66" s="68">
        <v>2314.08</v>
      </c>
      <c r="J66" s="68">
        <v>790.53000000000009</v>
      </c>
      <c r="K66" s="68">
        <v>307.87</v>
      </c>
      <c r="L66" s="68">
        <v>1671.2</v>
      </c>
      <c r="M66" s="68">
        <v>2769.6</v>
      </c>
      <c r="N66" s="68">
        <v>1837.4399999999996</v>
      </c>
      <c r="O66" s="68">
        <v>291.27999999999997</v>
      </c>
      <c r="P66" s="68">
        <v>1597.54</v>
      </c>
      <c r="Q66" s="68">
        <v>3726.26</v>
      </c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69">
        <v>346.17642999999998</v>
      </c>
      <c r="AG66" s="69">
        <v>515.02108999999996</v>
      </c>
      <c r="AH66" s="69">
        <v>509.43874</v>
      </c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</row>
    <row r="67" spans="1:49" x14ac:dyDescent="0.25">
      <c r="A67" s="10" t="s">
        <v>75</v>
      </c>
      <c r="B67" s="10" t="s">
        <v>67</v>
      </c>
      <c r="C67" s="10">
        <v>54</v>
      </c>
      <c r="D67" s="10">
        <v>67</v>
      </c>
      <c r="E67" s="10">
        <v>86</v>
      </c>
      <c r="F67" s="68">
        <v>1888.8899999999999</v>
      </c>
      <c r="G67" s="68">
        <v>5639.7599999999993</v>
      </c>
      <c r="H67" s="68">
        <v>9835.92</v>
      </c>
      <c r="I67" s="68">
        <v>17364.570000000003</v>
      </c>
      <c r="J67" s="68">
        <v>6670.7800000000016</v>
      </c>
      <c r="K67" s="68">
        <v>4754.95</v>
      </c>
      <c r="L67" s="68">
        <v>11966.599999999999</v>
      </c>
      <c r="M67" s="68">
        <v>23392.329999999991</v>
      </c>
      <c r="N67" s="68">
        <v>13160.009999999998</v>
      </c>
      <c r="O67" s="68">
        <v>3927.1000000000008</v>
      </c>
      <c r="P67" s="68">
        <v>12584.140000000001</v>
      </c>
      <c r="Q67" s="68">
        <v>29671.250000000004</v>
      </c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69">
        <v>3228.1080000000002</v>
      </c>
      <c r="AG67" s="69">
        <v>3864.6417299999994</v>
      </c>
      <c r="AH67" s="69">
        <v>4094.7839199999999</v>
      </c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</row>
    <row r="68" spans="1:49" x14ac:dyDescent="0.25">
      <c r="A68" s="10" t="s">
        <v>75</v>
      </c>
      <c r="B68" s="10" t="s">
        <v>68</v>
      </c>
      <c r="C68" s="10">
        <v>102</v>
      </c>
      <c r="D68" s="10">
        <v>84</v>
      </c>
      <c r="E68" s="10">
        <v>90</v>
      </c>
      <c r="F68" s="68">
        <v>8133.4599999999982</v>
      </c>
      <c r="G68" s="68">
        <v>5384.7199999999984</v>
      </c>
      <c r="H68" s="68">
        <v>19272.310000000001</v>
      </c>
      <c r="I68" s="68">
        <v>32790.489999999991</v>
      </c>
      <c r="J68" s="68">
        <v>6052.3799999999983</v>
      </c>
      <c r="K68" s="68">
        <v>4832.2999999999984</v>
      </c>
      <c r="L68" s="68">
        <v>20596.150000000005</v>
      </c>
      <c r="M68" s="68">
        <v>31480.829999999991</v>
      </c>
      <c r="N68" s="68">
        <v>10325.189999999997</v>
      </c>
      <c r="O68" s="68">
        <v>3473.0299999999993</v>
      </c>
      <c r="P68" s="68">
        <v>22147.040000000001</v>
      </c>
      <c r="Q68" s="68">
        <v>35945.260000000009</v>
      </c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69">
        <v>6039.0703099999992</v>
      </c>
      <c r="AG68" s="69">
        <v>6353.5603300000012</v>
      </c>
      <c r="AH68" s="69">
        <v>6784.4984899999999</v>
      </c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</row>
    <row r="69" spans="1:49" x14ac:dyDescent="0.25">
      <c r="A69" s="10" t="s">
        <v>75</v>
      </c>
      <c r="B69" s="10" t="s">
        <v>69</v>
      </c>
      <c r="C69" s="10">
        <v>2246</v>
      </c>
      <c r="D69" s="10">
        <v>2486</v>
      </c>
      <c r="E69" s="10">
        <v>2867</v>
      </c>
      <c r="F69" s="68">
        <v>177511.1300000003</v>
      </c>
      <c r="G69" s="68">
        <v>105231.83000000003</v>
      </c>
      <c r="H69" s="68">
        <v>261297.57999999987</v>
      </c>
      <c r="I69" s="68">
        <v>544040.53999999922</v>
      </c>
      <c r="J69" s="68">
        <v>134847.80000000031</v>
      </c>
      <c r="K69" s="68">
        <v>111213.18999999997</v>
      </c>
      <c r="L69" s="68">
        <v>349226.2300000001</v>
      </c>
      <c r="M69" s="68">
        <v>595287.22000000044</v>
      </c>
      <c r="N69" s="68">
        <v>225860.34999999963</v>
      </c>
      <c r="O69" s="68">
        <v>112324.15000000024</v>
      </c>
      <c r="P69" s="68">
        <v>377056.67000000092</v>
      </c>
      <c r="Q69" s="68">
        <v>715241.1699999983</v>
      </c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69">
        <v>84984.783989999967</v>
      </c>
      <c r="AG69" s="69">
        <v>110090.37624000003</v>
      </c>
      <c r="AH69" s="69">
        <v>119659.56468000026</v>
      </c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</row>
    <row r="70" spans="1:49" x14ac:dyDescent="0.25">
      <c r="A70" s="10" t="s">
        <v>75</v>
      </c>
      <c r="B70" s="10" t="s">
        <v>70</v>
      </c>
      <c r="C70" s="10">
        <v>7</v>
      </c>
      <c r="D70" s="10">
        <v>16</v>
      </c>
      <c r="E70" s="10">
        <v>19</v>
      </c>
      <c r="F70" s="68">
        <v>0</v>
      </c>
      <c r="G70" s="68">
        <v>538.11999999999989</v>
      </c>
      <c r="H70" s="68">
        <v>1779.5</v>
      </c>
      <c r="I70" s="68">
        <v>2317.62</v>
      </c>
      <c r="J70" s="68">
        <v>1212.05</v>
      </c>
      <c r="K70" s="68">
        <v>855.39</v>
      </c>
      <c r="L70" s="68">
        <v>1910.33</v>
      </c>
      <c r="M70" s="68">
        <v>3977.7700000000004</v>
      </c>
      <c r="N70" s="68">
        <v>2850.9300000000003</v>
      </c>
      <c r="O70" s="68">
        <v>529.46</v>
      </c>
      <c r="P70" s="68">
        <v>1975.12</v>
      </c>
      <c r="Q70" s="68">
        <v>5355.5099999999993</v>
      </c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69">
        <v>548.17705999999998</v>
      </c>
      <c r="AG70" s="69">
        <v>625.36773999999991</v>
      </c>
      <c r="AH70" s="69">
        <v>649.78053999999997</v>
      </c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</row>
    <row r="71" spans="1:49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</row>
  </sheetData>
  <mergeCells count="8">
    <mergeCell ref="AR1:AT1"/>
    <mergeCell ref="AU1:AW1"/>
    <mergeCell ref="AI1:AL1"/>
    <mergeCell ref="AM1:AQ1"/>
    <mergeCell ref="C1:E1"/>
    <mergeCell ref="F1:Q1"/>
    <mergeCell ref="AF1:AH1"/>
    <mergeCell ref="R1:AE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2215B-3DFB-4E2E-867F-6748D3572432}">
  <sheetPr>
    <tabColor theme="4" tint="-0.249977111117893"/>
  </sheetPr>
  <dimension ref="A1:EI77"/>
  <sheetViews>
    <sheetView zoomScale="85" zoomScaleNormal="85" workbookViewId="0">
      <selection activeCell="T30" sqref="T30"/>
    </sheetView>
  </sheetViews>
  <sheetFormatPr defaultRowHeight="15" x14ac:dyDescent="0.25"/>
  <cols>
    <col min="2" max="2" width="14.5703125" bestFit="1" customWidth="1"/>
    <col min="3" max="3" width="11.85546875" customWidth="1"/>
    <col min="4" max="4" width="2.85546875" style="1" customWidth="1"/>
    <col min="14" max="14" width="2.85546875" style="1" customWidth="1"/>
    <col min="15" max="17" width="12.28515625" style="20" bestFit="1" customWidth="1"/>
    <col min="18" max="18" width="18" style="20" bestFit="1" customWidth="1"/>
    <col min="19" max="21" width="12.5703125" bestFit="1" customWidth="1"/>
    <col min="22" max="22" width="16.42578125" bestFit="1" customWidth="1"/>
    <col min="23" max="25" width="12.5703125" bestFit="1" customWidth="1"/>
    <col min="26" max="26" width="16.42578125" bestFit="1" customWidth="1"/>
    <col min="27" max="29" width="12.5703125" bestFit="1" customWidth="1"/>
    <col min="30" max="30" width="16.42578125" bestFit="1" customWidth="1"/>
    <col min="31" max="33" width="12.5703125" bestFit="1" customWidth="1"/>
    <col min="34" max="34" width="16.42578125" bestFit="1" customWidth="1"/>
    <col min="35" max="37" width="12.5703125" bestFit="1" customWidth="1"/>
    <col min="38" max="38" width="16.42578125" bestFit="1" customWidth="1"/>
    <col min="39" max="41" width="12.5703125" bestFit="1" customWidth="1"/>
    <col min="42" max="42" width="16.42578125" bestFit="1" customWidth="1"/>
    <col min="43" max="45" width="12.5703125" bestFit="1" customWidth="1"/>
    <col min="46" max="46" width="16.42578125" bestFit="1" customWidth="1"/>
    <col min="47" max="49" width="12.5703125" bestFit="1" customWidth="1"/>
    <col min="50" max="50" width="16.42578125" bestFit="1" customWidth="1"/>
    <col min="51" max="51" width="2.85546875" style="1" customWidth="1"/>
    <col min="52" max="54" width="11.5703125" customWidth="1"/>
    <col min="55" max="55" width="16.42578125" customWidth="1"/>
    <col min="56" max="58" width="11.5703125" customWidth="1"/>
    <col min="59" max="59" width="16.42578125" customWidth="1"/>
    <col min="60" max="62" width="11.5703125" customWidth="1"/>
    <col min="63" max="63" width="16.42578125" customWidth="1"/>
    <col min="64" max="66" width="11.5703125" bestFit="1" customWidth="1"/>
    <col min="67" max="67" width="16.42578125" bestFit="1" customWidth="1"/>
    <col min="68" max="70" width="11.5703125" bestFit="1" customWidth="1"/>
    <col min="71" max="71" width="16.42578125" bestFit="1" customWidth="1"/>
    <col min="72" max="74" width="11.5703125" bestFit="1" customWidth="1"/>
    <col min="75" max="75" width="16.42578125" bestFit="1" customWidth="1"/>
    <col min="76" max="77" width="11.5703125" bestFit="1" customWidth="1"/>
    <col min="78" max="78" width="12.5703125" bestFit="1" customWidth="1"/>
    <col min="79" max="79" width="16.42578125" bestFit="1" customWidth="1"/>
    <col min="80" max="81" width="11.5703125" bestFit="1" customWidth="1"/>
    <col min="82" max="82" width="12.5703125" bestFit="1" customWidth="1"/>
    <col min="83" max="83" width="16.42578125" bestFit="1" customWidth="1"/>
    <col min="84" max="86" width="9.140625" customWidth="1"/>
    <col min="87" max="87" width="15.5703125" customWidth="1"/>
    <col min="88" max="88" width="0.7109375" customWidth="1"/>
    <col min="89" max="89" width="2.85546875" style="1" customWidth="1"/>
    <col min="90" max="98" width="14.140625" customWidth="1"/>
    <col min="99" max="99" width="2.85546875" style="1" customWidth="1"/>
    <col min="110" max="110" width="2.85546875" style="1" customWidth="1"/>
    <col min="120" max="120" width="2.85546875" style="1" customWidth="1"/>
    <col min="130" max="130" width="2.85546875" style="1" customWidth="1"/>
  </cols>
  <sheetData>
    <row r="1" spans="1:139" x14ac:dyDescent="0.25">
      <c r="A1" s="83" t="s">
        <v>31</v>
      </c>
      <c r="B1" s="83"/>
      <c r="E1" s="84" t="s">
        <v>8</v>
      </c>
      <c r="F1" s="84"/>
      <c r="G1" s="84"/>
      <c r="H1" s="84"/>
      <c r="I1" s="84"/>
      <c r="J1" s="84"/>
      <c r="K1" s="84"/>
      <c r="L1" s="84"/>
      <c r="M1" s="84"/>
      <c r="O1" s="103" t="s">
        <v>9</v>
      </c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03"/>
      <c r="AT1" s="103"/>
      <c r="AU1" s="103"/>
      <c r="AV1" s="103"/>
      <c r="AW1" s="103"/>
      <c r="AX1" s="104"/>
      <c r="AZ1" s="103" t="s">
        <v>10</v>
      </c>
      <c r="BA1" s="103"/>
      <c r="BB1" s="103"/>
      <c r="BC1" s="103"/>
      <c r="BD1" s="103"/>
      <c r="BE1" s="103"/>
      <c r="BF1" s="103"/>
      <c r="BG1" s="103"/>
      <c r="BH1" s="103"/>
      <c r="BI1" s="103"/>
      <c r="BJ1" s="103"/>
      <c r="BK1" s="103"/>
      <c r="BL1" s="103"/>
      <c r="BM1" s="103"/>
      <c r="BN1" s="103"/>
      <c r="BO1" s="103"/>
      <c r="BP1" s="103"/>
      <c r="BQ1" s="103"/>
      <c r="BR1" s="103"/>
      <c r="BS1" s="103"/>
      <c r="BT1" s="103"/>
      <c r="BU1" s="103"/>
      <c r="BV1" s="103"/>
      <c r="BW1" s="103"/>
      <c r="BX1" s="103"/>
      <c r="BY1" s="103"/>
      <c r="BZ1" s="103"/>
      <c r="CA1" s="103"/>
      <c r="CB1" s="103"/>
      <c r="CC1" s="103"/>
      <c r="CD1" s="103"/>
      <c r="CE1" s="103"/>
      <c r="CF1" s="103"/>
      <c r="CG1" s="103"/>
      <c r="CH1" s="103"/>
      <c r="CI1" s="104"/>
      <c r="CJ1" s="74"/>
      <c r="CL1" s="83" t="s">
        <v>6</v>
      </c>
      <c r="CM1" s="83"/>
      <c r="CN1" s="83"/>
      <c r="CO1" s="83"/>
      <c r="CP1" s="83"/>
      <c r="CQ1" s="83"/>
      <c r="CR1" s="83"/>
      <c r="CS1" s="83"/>
      <c r="CT1" s="83"/>
      <c r="CV1" s="84" t="s">
        <v>7</v>
      </c>
      <c r="CW1" s="84"/>
      <c r="CX1" s="84"/>
      <c r="CY1" s="84"/>
      <c r="CZ1" s="84"/>
      <c r="DA1" s="84"/>
      <c r="DB1" s="84"/>
      <c r="DC1" s="84"/>
      <c r="DD1" s="84"/>
      <c r="DE1" s="84"/>
      <c r="DG1" s="102" t="s">
        <v>11</v>
      </c>
      <c r="DH1" s="102"/>
      <c r="DI1" s="102"/>
      <c r="DJ1" s="102"/>
      <c r="DK1" s="102"/>
      <c r="DL1" s="102"/>
      <c r="DM1" s="102"/>
      <c r="DN1" s="102"/>
      <c r="DO1" s="102"/>
      <c r="DQ1" s="83" t="s">
        <v>13</v>
      </c>
      <c r="DR1" s="83"/>
      <c r="DS1" s="83"/>
      <c r="DT1" s="83"/>
      <c r="DU1" s="83"/>
      <c r="DV1" s="83"/>
      <c r="DW1" s="83"/>
      <c r="DX1" s="83"/>
      <c r="DY1" s="83"/>
      <c r="EA1" s="83" t="s">
        <v>12</v>
      </c>
      <c r="EB1" s="83"/>
      <c r="EC1" s="83"/>
      <c r="ED1" s="83"/>
      <c r="EE1" s="83"/>
      <c r="EF1" s="83"/>
      <c r="EG1" s="83"/>
      <c r="EH1" s="83"/>
      <c r="EI1" s="83"/>
    </row>
    <row r="2" spans="1:139" x14ac:dyDescent="0.25">
      <c r="A2" s="83"/>
      <c r="B2" s="83"/>
      <c r="E2" s="84"/>
      <c r="F2" s="84"/>
      <c r="G2" s="84"/>
      <c r="H2" s="84"/>
      <c r="I2" s="84"/>
      <c r="J2" s="84"/>
      <c r="K2" s="84"/>
      <c r="L2" s="84"/>
      <c r="M2" s="84"/>
      <c r="O2" s="100">
        <v>43831</v>
      </c>
      <c r="P2" s="101"/>
      <c r="Q2" s="101"/>
      <c r="R2" s="101"/>
      <c r="S2" s="100">
        <v>43862</v>
      </c>
      <c r="T2" s="101"/>
      <c r="U2" s="101"/>
      <c r="V2" s="101"/>
      <c r="W2" s="100">
        <v>43891</v>
      </c>
      <c r="X2" s="101"/>
      <c r="Y2" s="101"/>
      <c r="Z2" s="101"/>
      <c r="AA2" s="100">
        <v>43922</v>
      </c>
      <c r="AB2" s="101"/>
      <c r="AC2" s="101"/>
      <c r="AD2" s="101"/>
      <c r="AE2" s="100">
        <v>43952</v>
      </c>
      <c r="AF2" s="101"/>
      <c r="AG2" s="101"/>
      <c r="AH2" s="101"/>
      <c r="AI2" s="100">
        <v>43983</v>
      </c>
      <c r="AJ2" s="101"/>
      <c r="AK2" s="101"/>
      <c r="AL2" s="101"/>
      <c r="AM2" s="100">
        <v>44013</v>
      </c>
      <c r="AN2" s="101"/>
      <c r="AO2" s="101"/>
      <c r="AP2" s="101"/>
      <c r="AQ2" s="100">
        <v>44044</v>
      </c>
      <c r="AR2" s="101"/>
      <c r="AS2" s="101"/>
      <c r="AT2" s="101"/>
      <c r="AU2" s="100">
        <v>44075</v>
      </c>
      <c r="AV2" s="101"/>
      <c r="AW2" s="101"/>
      <c r="AX2" s="101"/>
      <c r="AZ2" s="100">
        <v>43831</v>
      </c>
      <c r="BA2" s="101"/>
      <c r="BB2" s="101"/>
      <c r="BC2" s="101"/>
      <c r="BD2" s="100">
        <v>43862</v>
      </c>
      <c r="BE2" s="101"/>
      <c r="BF2" s="101"/>
      <c r="BG2" s="101"/>
      <c r="BH2" s="100">
        <v>43891</v>
      </c>
      <c r="BI2" s="101"/>
      <c r="BJ2" s="101"/>
      <c r="BK2" s="101"/>
      <c r="BL2" s="100">
        <v>43922</v>
      </c>
      <c r="BM2" s="101"/>
      <c r="BN2" s="101"/>
      <c r="BO2" s="101"/>
      <c r="BP2" s="100">
        <v>43952</v>
      </c>
      <c r="BQ2" s="101"/>
      <c r="BR2" s="101"/>
      <c r="BS2" s="101"/>
      <c r="BT2" s="100">
        <v>43983</v>
      </c>
      <c r="BU2" s="101"/>
      <c r="BV2" s="101"/>
      <c r="BW2" s="101"/>
      <c r="BX2" s="100">
        <v>44013</v>
      </c>
      <c r="BY2" s="101"/>
      <c r="BZ2" s="101"/>
      <c r="CA2" s="101"/>
      <c r="CB2" s="100">
        <v>44044</v>
      </c>
      <c r="CC2" s="101"/>
      <c r="CD2" s="101"/>
      <c r="CE2" s="101"/>
      <c r="CF2" s="100">
        <v>44075</v>
      </c>
      <c r="CG2" s="101"/>
      <c r="CH2" s="101"/>
      <c r="CI2" s="101"/>
      <c r="CJ2" s="33"/>
      <c r="CL2" s="83"/>
      <c r="CM2" s="83"/>
      <c r="CN2" s="83"/>
      <c r="CO2" s="83"/>
      <c r="CP2" s="83"/>
      <c r="CQ2" s="83"/>
      <c r="CR2" s="83"/>
      <c r="CS2" s="83"/>
      <c r="CT2" s="83"/>
      <c r="CV2" s="84"/>
      <c r="CW2" s="84"/>
      <c r="CX2" s="84"/>
      <c r="CY2" s="84"/>
      <c r="CZ2" s="84"/>
      <c r="DA2" s="84"/>
      <c r="DB2" s="84"/>
      <c r="DC2" s="84"/>
      <c r="DD2" s="84"/>
      <c r="DE2" s="84"/>
      <c r="DG2" s="102"/>
      <c r="DH2" s="102"/>
      <c r="DI2" s="102"/>
      <c r="DJ2" s="102"/>
      <c r="DK2" s="102"/>
      <c r="DL2" s="102"/>
      <c r="DM2" s="102"/>
      <c r="DN2" s="102"/>
      <c r="DO2" s="102"/>
      <c r="DQ2" s="83"/>
      <c r="DR2" s="83"/>
      <c r="DS2" s="83"/>
      <c r="DT2" s="83"/>
      <c r="DU2" s="83"/>
      <c r="DV2" s="83"/>
      <c r="DW2" s="83"/>
      <c r="DX2" s="83"/>
      <c r="DY2" s="83"/>
      <c r="EA2" s="83"/>
      <c r="EB2" s="83"/>
      <c r="EC2" s="83"/>
      <c r="ED2" s="83"/>
      <c r="EE2" s="83"/>
      <c r="EF2" s="83"/>
      <c r="EG2" s="83"/>
      <c r="EH2" s="83"/>
      <c r="EI2" s="83"/>
    </row>
    <row r="3" spans="1:139" x14ac:dyDescent="0.25">
      <c r="A3" s="72" t="s">
        <v>0</v>
      </c>
      <c r="B3" s="72" t="s">
        <v>1</v>
      </c>
      <c r="C3" t="s">
        <v>80</v>
      </c>
      <c r="D3" s="1" t="s">
        <v>80</v>
      </c>
      <c r="E3" s="4">
        <v>43831</v>
      </c>
      <c r="F3" s="4">
        <v>43862</v>
      </c>
      <c r="G3" s="4">
        <v>43891</v>
      </c>
      <c r="H3" s="4">
        <v>43922</v>
      </c>
      <c r="I3" s="4">
        <v>43952</v>
      </c>
      <c r="J3" s="4">
        <v>43983</v>
      </c>
      <c r="K3" s="4">
        <v>44013</v>
      </c>
      <c r="L3" s="4">
        <v>44044</v>
      </c>
      <c r="M3" s="4">
        <v>44075</v>
      </c>
      <c r="N3" s="1" t="s">
        <v>80</v>
      </c>
      <c r="O3" s="22" t="s">
        <v>2</v>
      </c>
      <c r="P3" s="22" t="s">
        <v>3</v>
      </c>
      <c r="Q3" s="22" t="s">
        <v>4</v>
      </c>
      <c r="R3" s="22" t="s">
        <v>5</v>
      </c>
      <c r="S3" s="72" t="s">
        <v>2</v>
      </c>
      <c r="T3" s="72" t="s">
        <v>3</v>
      </c>
      <c r="U3" s="72" t="s">
        <v>4</v>
      </c>
      <c r="V3" s="72" t="s">
        <v>5</v>
      </c>
      <c r="W3" s="72" t="s">
        <v>2</v>
      </c>
      <c r="X3" s="72" t="s">
        <v>3</v>
      </c>
      <c r="Y3" s="72" t="s">
        <v>4</v>
      </c>
      <c r="Z3" s="72" t="s">
        <v>5</v>
      </c>
      <c r="AA3" s="72" t="s">
        <v>2</v>
      </c>
      <c r="AB3" s="72" t="s">
        <v>3</v>
      </c>
      <c r="AC3" s="72" t="s">
        <v>4</v>
      </c>
      <c r="AD3" s="72" t="s">
        <v>5</v>
      </c>
      <c r="AE3" s="72" t="s">
        <v>2</v>
      </c>
      <c r="AF3" s="72" t="s">
        <v>3</v>
      </c>
      <c r="AG3" s="72" t="s">
        <v>4</v>
      </c>
      <c r="AH3" s="72" t="s">
        <v>5</v>
      </c>
      <c r="AI3" s="72" t="s">
        <v>2</v>
      </c>
      <c r="AJ3" s="72" t="s">
        <v>3</v>
      </c>
      <c r="AK3" s="72" t="s">
        <v>4</v>
      </c>
      <c r="AL3" s="72" t="s">
        <v>5</v>
      </c>
      <c r="AM3" s="72" t="s">
        <v>2</v>
      </c>
      <c r="AN3" s="72" t="s">
        <v>3</v>
      </c>
      <c r="AO3" s="72" t="s">
        <v>4</v>
      </c>
      <c r="AP3" s="72" t="s">
        <v>5</v>
      </c>
      <c r="AQ3" s="72" t="s">
        <v>2</v>
      </c>
      <c r="AR3" s="72" t="s">
        <v>3</v>
      </c>
      <c r="AS3" s="72" t="s">
        <v>4</v>
      </c>
      <c r="AT3" s="72" t="s">
        <v>5</v>
      </c>
      <c r="AU3" s="72" t="s">
        <v>2</v>
      </c>
      <c r="AV3" s="72" t="s">
        <v>3</v>
      </c>
      <c r="AW3" s="72" t="s">
        <v>4</v>
      </c>
      <c r="AX3" s="72" t="s">
        <v>5</v>
      </c>
      <c r="AZ3" s="72" t="s">
        <v>2</v>
      </c>
      <c r="BA3" s="72" t="s">
        <v>3</v>
      </c>
      <c r="BB3" s="72" t="s">
        <v>4</v>
      </c>
      <c r="BC3" s="72" t="s">
        <v>5</v>
      </c>
      <c r="BD3" s="72" t="s">
        <v>2</v>
      </c>
      <c r="BE3" s="72" t="s">
        <v>3</v>
      </c>
      <c r="BF3" s="72" t="s">
        <v>4</v>
      </c>
      <c r="BG3" s="72" t="s">
        <v>5</v>
      </c>
      <c r="BH3" s="72" t="s">
        <v>2</v>
      </c>
      <c r="BI3" s="72" t="s">
        <v>3</v>
      </c>
      <c r="BJ3" s="72" t="s">
        <v>4</v>
      </c>
      <c r="BK3" s="72" t="s">
        <v>5</v>
      </c>
      <c r="BL3" s="72" t="s">
        <v>2</v>
      </c>
      <c r="BM3" s="72" t="s">
        <v>3</v>
      </c>
      <c r="BN3" s="72" t="s">
        <v>4</v>
      </c>
      <c r="BO3" s="72" t="s">
        <v>5</v>
      </c>
      <c r="BP3" s="72" t="s">
        <v>2</v>
      </c>
      <c r="BQ3" s="72" t="s">
        <v>3</v>
      </c>
      <c r="BR3" s="72" t="s">
        <v>4</v>
      </c>
      <c r="BS3" s="72" t="s">
        <v>5</v>
      </c>
      <c r="BT3" s="72" t="s">
        <v>2</v>
      </c>
      <c r="BU3" s="72" t="s">
        <v>3</v>
      </c>
      <c r="BV3" s="72" t="s">
        <v>4</v>
      </c>
      <c r="BW3" s="72" t="s">
        <v>5</v>
      </c>
      <c r="BX3" s="72" t="s">
        <v>2</v>
      </c>
      <c r="BY3" s="72" t="s">
        <v>3</v>
      </c>
      <c r="BZ3" s="72" t="s">
        <v>4</v>
      </c>
      <c r="CA3" s="72" t="s">
        <v>5</v>
      </c>
      <c r="CB3" s="72" t="s">
        <v>2</v>
      </c>
      <c r="CC3" s="72" t="s">
        <v>3</v>
      </c>
      <c r="CD3" s="72" t="s">
        <v>4</v>
      </c>
      <c r="CE3" s="72" t="s">
        <v>5</v>
      </c>
      <c r="CF3" s="72" t="s">
        <v>2</v>
      </c>
      <c r="CG3" s="72" t="s">
        <v>3</v>
      </c>
      <c r="CH3" s="72" t="s">
        <v>4</v>
      </c>
      <c r="CI3" s="72" t="s">
        <v>5</v>
      </c>
      <c r="CL3" s="4">
        <v>43831</v>
      </c>
      <c r="CM3" s="4">
        <v>43862</v>
      </c>
      <c r="CN3" s="4">
        <v>43891</v>
      </c>
      <c r="CO3" s="4">
        <v>43922</v>
      </c>
      <c r="CP3" s="4">
        <v>43952</v>
      </c>
      <c r="CQ3" s="4">
        <v>43983</v>
      </c>
      <c r="CR3" s="4">
        <v>44013</v>
      </c>
      <c r="CS3" s="4">
        <v>44044</v>
      </c>
      <c r="CT3" s="4">
        <v>44075</v>
      </c>
      <c r="CV3" s="4" t="s">
        <v>133</v>
      </c>
      <c r="CW3" s="4">
        <v>43831</v>
      </c>
      <c r="CX3" s="4">
        <v>43862</v>
      </c>
      <c r="CY3" s="4">
        <v>43891</v>
      </c>
      <c r="CZ3" s="4">
        <v>43922</v>
      </c>
      <c r="DA3" s="4">
        <v>43952</v>
      </c>
      <c r="DB3" s="4">
        <v>43983</v>
      </c>
      <c r="DC3" s="4">
        <v>44013</v>
      </c>
      <c r="DD3" s="4">
        <v>44044</v>
      </c>
      <c r="DE3" s="4">
        <v>44075</v>
      </c>
      <c r="DG3" s="4">
        <v>43831</v>
      </c>
      <c r="DH3" s="4">
        <v>43862</v>
      </c>
      <c r="DI3" s="4">
        <v>43891</v>
      </c>
      <c r="DJ3" s="4">
        <v>43922</v>
      </c>
      <c r="DK3" s="4">
        <v>43952</v>
      </c>
      <c r="DL3" s="4">
        <v>43983</v>
      </c>
      <c r="DM3" s="4">
        <v>44013</v>
      </c>
      <c r="DN3" s="4">
        <v>44044</v>
      </c>
      <c r="DO3" s="4">
        <v>44075</v>
      </c>
      <c r="DQ3" s="4">
        <v>43831</v>
      </c>
      <c r="DR3" s="4">
        <v>43862</v>
      </c>
      <c r="DS3" s="4">
        <v>43891</v>
      </c>
      <c r="DT3" s="4">
        <v>43922</v>
      </c>
      <c r="DU3" s="4">
        <v>43952</v>
      </c>
      <c r="DV3" s="4">
        <v>43983</v>
      </c>
      <c r="DW3" s="4">
        <v>44013</v>
      </c>
      <c r="DX3" s="4">
        <v>44044</v>
      </c>
      <c r="DY3" s="4">
        <v>44075</v>
      </c>
      <c r="EA3" s="4">
        <v>43831</v>
      </c>
      <c r="EB3" s="4">
        <v>43862</v>
      </c>
      <c r="EC3" s="4">
        <v>43891</v>
      </c>
      <c r="ED3" s="4">
        <v>43922</v>
      </c>
      <c r="EE3" s="4">
        <v>43952</v>
      </c>
      <c r="EF3" s="4">
        <v>43983</v>
      </c>
      <c r="EG3" s="4">
        <v>44013</v>
      </c>
      <c r="EH3" s="4">
        <v>44044</v>
      </c>
      <c r="EI3" s="4">
        <v>44075</v>
      </c>
    </row>
    <row r="4" spans="1:139" x14ac:dyDescent="0.25">
      <c r="A4" s="75" t="s">
        <v>35</v>
      </c>
      <c r="B4" s="75" t="s">
        <v>34</v>
      </c>
      <c r="C4" s="75" t="str">
        <f>A4&amp;B4</f>
        <v>98901COM</v>
      </c>
      <c r="D4" s="76"/>
      <c r="E4" s="76">
        <v>131</v>
      </c>
      <c r="F4" s="76">
        <v>132</v>
      </c>
      <c r="G4" s="76">
        <v>145</v>
      </c>
      <c r="H4" s="76">
        <v>173</v>
      </c>
      <c r="I4" s="76">
        <v>221</v>
      </c>
      <c r="J4" s="76">
        <v>160</v>
      </c>
      <c r="K4" s="76">
        <v>137</v>
      </c>
      <c r="L4" s="76">
        <v>152</v>
      </c>
      <c r="M4" s="76">
        <v>156</v>
      </c>
      <c r="O4" s="21">
        <v>19871.37999999999</v>
      </c>
      <c r="P4" s="21">
        <v>7897.6300000000019</v>
      </c>
      <c r="Q4" s="21">
        <v>24242.65</v>
      </c>
      <c r="R4" s="21">
        <v>52011.659999999974</v>
      </c>
      <c r="S4" s="20">
        <v>53580.830000000024</v>
      </c>
      <c r="T4" s="20">
        <v>9976.4600000000009</v>
      </c>
      <c r="U4" s="20">
        <v>27438.960000000006</v>
      </c>
      <c r="V4" s="20">
        <v>90996.249999999985</v>
      </c>
      <c r="W4" s="20">
        <v>48277.95</v>
      </c>
      <c r="X4" s="20">
        <v>17941.849999999999</v>
      </c>
      <c r="Y4" s="20">
        <v>22854.02</v>
      </c>
      <c r="Z4" s="20">
        <v>89073.82</v>
      </c>
      <c r="AA4" s="20">
        <v>71009.600000000006</v>
      </c>
      <c r="AB4" s="20">
        <v>29051.57</v>
      </c>
      <c r="AC4" s="20">
        <v>36760.089999999997</v>
      </c>
      <c r="AD4" s="20">
        <v>136821.26</v>
      </c>
      <c r="AE4" s="20">
        <v>86883.42</v>
      </c>
      <c r="AF4" s="20">
        <v>34985.089999999997</v>
      </c>
      <c r="AG4" s="20">
        <v>49645.24</v>
      </c>
      <c r="AH4" s="20">
        <v>171513.75</v>
      </c>
      <c r="AI4" s="20">
        <v>39740.660000000003</v>
      </c>
      <c r="AJ4" s="20">
        <v>29311.53</v>
      </c>
      <c r="AK4" s="20">
        <v>66630.47</v>
      </c>
      <c r="AL4" s="20">
        <v>135682.66</v>
      </c>
      <c r="AM4" s="20">
        <v>38006.67</v>
      </c>
      <c r="AN4" s="20">
        <v>14078.08</v>
      </c>
      <c r="AO4" s="20">
        <v>65366.26</v>
      </c>
      <c r="AP4" s="20">
        <v>117451.01</v>
      </c>
      <c r="AQ4" s="20">
        <v>29853.1</v>
      </c>
      <c r="AR4" s="20">
        <v>15834.18</v>
      </c>
      <c r="AS4" s="20">
        <v>62985.51</v>
      </c>
      <c r="AT4" s="20">
        <v>108672.79</v>
      </c>
      <c r="AU4" s="20">
        <v>41939.180000000029</v>
      </c>
      <c r="AV4" s="20">
        <v>15055.030000000006</v>
      </c>
      <c r="AW4" s="20">
        <v>60553.400000000009</v>
      </c>
      <c r="AX4" s="20">
        <v>117547.60999999997</v>
      </c>
      <c r="AZ4" s="20">
        <v>42.71</v>
      </c>
      <c r="BA4" s="20">
        <v>41.08</v>
      </c>
      <c r="BB4" s="20"/>
      <c r="BC4" s="20">
        <v>83.79</v>
      </c>
      <c r="BD4" s="20">
        <v>48.96</v>
      </c>
      <c r="BE4" s="20">
        <v>42.71</v>
      </c>
      <c r="BF4" s="20">
        <v>41.08</v>
      </c>
      <c r="BG4" s="20">
        <v>132.75</v>
      </c>
      <c r="BH4" s="20">
        <v>56.74</v>
      </c>
      <c r="BI4" s="20">
        <v>48.96</v>
      </c>
      <c r="BJ4" s="20">
        <v>83.79</v>
      </c>
      <c r="BK4" s="20">
        <v>189.49</v>
      </c>
      <c r="BL4" s="20">
        <v>50.42</v>
      </c>
      <c r="BM4" s="20">
        <v>56.74</v>
      </c>
      <c r="BN4" s="20">
        <v>132.75</v>
      </c>
      <c r="BO4" s="20">
        <v>239.91</v>
      </c>
      <c r="BP4" s="20">
        <v>44.7</v>
      </c>
      <c r="BQ4" s="20">
        <v>50.42</v>
      </c>
      <c r="BR4" s="20">
        <v>189.49</v>
      </c>
      <c r="BS4" s="20">
        <v>284.61</v>
      </c>
      <c r="BT4" s="20">
        <v>24.09</v>
      </c>
      <c r="BU4" s="20">
        <v>44.7</v>
      </c>
      <c r="BV4" s="20">
        <v>189.91</v>
      </c>
      <c r="BW4" s="20">
        <v>258.7</v>
      </c>
      <c r="BX4" s="20">
        <v>23.42</v>
      </c>
      <c r="BY4" s="20">
        <v>24.09</v>
      </c>
      <c r="BZ4" s="20">
        <v>234.61</v>
      </c>
      <c r="CA4" s="20">
        <v>282.12</v>
      </c>
      <c r="CB4" s="20">
        <v>29.16</v>
      </c>
      <c r="CC4" s="20">
        <v>23.42</v>
      </c>
      <c r="CD4" s="20">
        <v>184.25</v>
      </c>
      <c r="CE4" s="20">
        <v>236.83</v>
      </c>
      <c r="CF4" s="20">
        <v>33.340000000000003</v>
      </c>
      <c r="CG4" s="20">
        <v>29.16</v>
      </c>
      <c r="CH4" s="20">
        <v>207.67</v>
      </c>
      <c r="CI4" s="20">
        <v>270.17</v>
      </c>
      <c r="CJ4" s="20" t="e">
        <f>VLOOKUP($C4,#REF!,#REF!,FALSE)</f>
        <v>#REF!</v>
      </c>
      <c r="CL4" s="40">
        <v>6680.6530400635174</v>
      </c>
      <c r="CM4" s="40">
        <v>9123.495292820684</v>
      </c>
      <c r="CN4" s="40">
        <v>9211.7238387475008</v>
      </c>
      <c r="CO4" s="40">
        <v>15409.934419625502</v>
      </c>
      <c r="CP4" s="40">
        <v>18878.318275424714</v>
      </c>
      <c r="CQ4" s="40">
        <v>22984.908244337665</v>
      </c>
      <c r="CR4" s="40">
        <v>21490.275973884694</v>
      </c>
      <c r="CS4" s="40">
        <v>22157.376757378232</v>
      </c>
      <c r="CT4" s="40">
        <v>21296.567898667068</v>
      </c>
      <c r="CV4" t="s">
        <v>75</v>
      </c>
      <c r="CW4">
        <v>155378.03</v>
      </c>
      <c r="CX4">
        <v>91404.44</v>
      </c>
      <c r="CY4">
        <v>77084.33</v>
      </c>
      <c r="CZ4">
        <v>161847.29</v>
      </c>
      <c r="DA4">
        <v>69802.259999999995</v>
      </c>
      <c r="DB4">
        <v>66491.039999999994</v>
      </c>
      <c r="DC4">
        <v>72376.070000000007</v>
      </c>
      <c r="DD4">
        <v>109624.03</v>
      </c>
      <c r="DE4">
        <v>76241.97</v>
      </c>
      <c r="DG4">
        <v>2</v>
      </c>
      <c r="DH4">
        <v>2</v>
      </c>
      <c r="DI4">
        <v>3</v>
      </c>
      <c r="DJ4">
        <v>3</v>
      </c>
      <c r="DK4">
        <v>1</v>
      </c>
      <c r="DM4" t="s">
        <v>81</v>
      </c>
      <c r="DQ4">
        <v>3400.92</v>
      </c>
      <c r="DR4">
        <v>1528.25</v>
      </c>
      <c r="DS4">
        <v>1009.25</v>
      </c>
      <c r="DT4">
        <v>25469.439999999999</v>
      </c>
      <c r="DU4">
        <v>361.46</v>
      </c>
      <c r="DW4" t="s">
        <v>81</v>
      </c>
      <c r="EC4">
        <v>215.93</v>
      </c>
      <c r="EE4">
        <v>361.46</v>
      </c>
    </row>
    <row r="5" spans="1:139" x14ac:dyDescent="0.25">
      <c r="A5" s="75" t="s">
        <v>36</v>
      </c>
      <c r="B5" s="75" t="s">
        <v>34</v>
      </c>
      <c r="C5" s="75" t="str">
        <f t="shared" ref="C5:C68" si="0">A5&amp;B5</f>
        <v>98902COM</v>
      </c>
      <c r="D5" s="76"/>
      <c r="E5" s="76">
        <v>197</v>
      </c>
      <c r="F5" s="76">
        <v>198</v>
      </c>
      <c r="G5" s="76">
        <v>189</v>
      </c>
      <c r="H5" s="76">
        <v>218</v>
      </c>
      <c r="I5" s="76">
        <v>275</v>
      </c>
      <c r="J5" s="76">
        <v>206</v>
      </c>
      <c r="K5" s="76">
        <v>187</v>
      </c>
      <c r="L5" s="76">
        <v>219</v>
      </c>
      <c r="M5" s="76">
        <v>208</v>
      </c>
      <c r="O5" s="21">
        <v>56081.52</v>
      </c>
      <c r="P5" s="21">
        <v>11010.139999999998</v>
      </c>
      <c r="Q5" s="21">
        <v>15451.95</v>
      </c>
      <c r="R5" s="21">
        <v>82543.609999999957</v>
      </c>
      <c r="S5" s="20">
        <v>126371.49000000002</v>
      </c>
      <c r="T5" s="20">
        <v>13179.050000000001</v>
      </c>
      <c r="U5" s="20">
        <v>17580.149999999998</v>
      </c>
      <c r="V5" s="20">
        <v>157130.68999999983</v>
      </c>
      <c r="W5" s="20">
        <v>34416.43</v>
      </c>
      <c r="X5" s="20">
        <v>16097.77</v>
      </c>
      <c r="Y5" s="20">
        <v>20292.23</v>
      </c>
      <c r="Z5" s="20">
        <v>70806.429999999993</v>
      </c>
      <c r="AA5" s="20">
        <v>67882.3</v>
      </c>
      <c r="AB5" s="20">
        <v>22425.07</v>
      </c>
      <c r="AC5" s="20">
        <v>28833.05</v>
      </c>
      <c r="AD5" s="20">
        <v>119140.42</v>
      </c>
      <c r="AE5" s="20">
        <v>82008.83</v>
      </c>
      <c r="AF5" s="20">
        <v>27881.35</v>
      </c>
      <c r="AG5" s="20">
        <v>44079.42</v>
      </c>
      <c r="AH5" s="20">
        <v>153969.60000000001</v>
      </c>
      <c r="AI5" s="20">
        <v>39115.86</v>
      </c>
      <c r="AJ5" s="20">
        <v>22652.959999999999</v>
      </c>
      <c r="AK5" s="20">
        <v>55917.07</v>
      </c>
      <c r="AL5" s="20">
        <v>117685.89</v>
      </c>
      <c r="AM5" s="20">
        <v>37473.1</v>
      </c>
      <c r="AN5" s="20">
        <v>19881.82</v>
      </c>
      <c r="AO5" s="20">
        <v>51286.11</v>
      </c>
      <c r="AP5" s="20">
        <v>108641.03</v>
      </c>
      <c r="AQ5" s="20">
        <v>60464.87</v>
      </c>
      <c r="AR5" s="20">
        <v>21310.31</v>
      </c>
      <c r="AS5" s="20">
        <v>56987.72</v>
      </c>
      <c r="AT5" s="20">
        <v>138762.9</v>
      </c>
      <c r="AU5" s="20">
        <v>44660.960000000036</v>
      </c>
      <c r="AV5" s="20">
        <v>22729.119999999992</v>
      </c>
      <c r="AW5" s="20">
        <v>61819.400000000009</v>
      </c>
      <c r="AX5" s="20">
        <v>129209.47999999997</v>
      </c>
      <c r="AZ5" s="20">
        <v>40.74</v>
      </c>
      <c r="BA5" s="20"/>
      <c r="BB5" s="20"/>
      <c r="BC5" s="20">
        <v>40.74</v>
      </c>
      <c r="BD5" s="20">
        <v>29.81</v>
      </c>
      <c r="BE5" s="20">
        <v>40.74</v>
      </c>
      <c r="BF5" s="20"/>
      <c r="BG5" s="20">
        <v>70.55</v>
      </c>
      <c r="BH5" s="20">
        <v>33.200000000000003</v>
      </c>
      <c r="BI5" s="20">
        <v>29.81</v>
      </c>
      <c r="BJ5" s="20">
        <v>40.74</v>
      </c>
      <c r="BK5" s="20">
        <v>103.75</v>
      </c>
      <c r="BL5" s="20">
        <v>122.34</v>
      </c>
      <c r="BM5" s="20">
        <v>33.200000000000003</v>
      </c>
      <c r="BN5" s="20">
        <v>70.55</v>
      </c>
      <c r="BO5" s="20">
        <v>226.09</v>
      </c>
      <c r="BP5" s="20">
        <v>110.62</v>
      </c>
      <c r="BQ5" s="20">
        <v>122.34</v>
      </c>
      <c r="BR5" s="20">
        <v>103.75</v>
      </c>
      <c r="BS5" s="20">
        <v>336.71</v>
      </c>
      <c r="BT5" s="20">
        <v>55.19</v>
      </c>
      <c r="BU5" s="20">
        <v>110.62</v>
      </c>
      <c r="BV5" s="20">
        <v>226.09</v>
      </c>
      <c r="BW5" s="20">
        <v>391.9</v>
      </c>
      <c r="BX5" s="20">
        <v>69.27</v>
      </c>
      <c r="BY5" s="20">
        <v>55.19</v>
      </c>
      <c r="BZ5" s="20">
        <v>336.71</v>
      </c>
      <c r="CA5" s="20">
        <v>461.17</v>
      </c>
      <c r="CB5" s="20">
        <v>87.53</v>
      </c>
      <c r="CC5" s="20">
        <v>69.27</v>
      </c>
      <c r="CD5" s="20">
        <v>391.9</v>
      </c>
      <c r="CE5" s="20">
        <v>548.70000000000005</v>
      </c>
      <c r="CF5" s="20">
        <v>80.19</v>
      </c>
      <c r="CG5" s="20">
        <v>87.53</v>
      </c>
      <c r="CH5" s="20">
        <v>461.17</v>
      </c>
      <c r="CI5" s="20">
        <v>628.89</v>
      </c>
      <c r="CJ5">
        <v>0.24399666576204171</v>
      </c>
      <c r="CL5" s="40">
        <v>5618.0792374603197</v>
      </c>
      <c r="CM5" s="40">
        <v>9221.819172605301</v>
      </c>
      <c r="CN5" s="40">
        <v>7917.4582368540487</v>
      </c>
      <c r="CO5" s="40">
        <v>12496.83369770199</v>
      </c>
      <c r="CP5" s="40">
        <v>16704.886860319482</v>
      </c>
      <c r="CQ5" s="40">
        <v>19304.52965752429</v>
      </c>
      <c r="CR5" s="40">
        <v>17758.213382279202</v>
      </c>
      <c r="CS5" s="40">
        <v>21520.254765422789</v>
      </c>
      <c r="CT5" s="40">
        <v>22300.768317189879</v>
      </c>
      <c r="CV5" t="s">
        <v>34</v>
      </c>
      <c r="CW5">
        <v>2753.02</v>
      </c>
      <c r="CX5">
        <v>9149.27</v>
      </c>
      <c r="CY5">
        <v>12487.38</v>
      </c>
      <c r="CZ5">
        <v>14610.42</v>
      </c>
      <c r="DA5">
        <v>12690.61</v>
      </c>
      <c r="DB5">
        <v>6158.09</v>
      </c>
      <c r="DC5">
        <v>7360.64</v>
      </c>
      <c r="DD5">
        <v>6977.57</v>
      </c>
      <c r="DE5">
        <v>14974.03</v>
      </c>
      <c r="DG5">
        <v>4</v>
      </c>
      <c r="DH5">
        <v>4</v>
      </c>
      <c r="DI5">
        <v>17</v>
      </c>
      <c r="DJ5">
        <v>5</v>
      </c>
      <c r="DK5">
        <v>1</v>
      </c>
      <c r="DL5">
        <v>4</v>
      </c>
      <c r="DM5" t="s">
        <v>81</v>
      </c>
      <c r="DQ5">
        <v>227.94999999999996</v>
      </c>
      <c r="DR5">
        <v>12847.79</v>
      </c>
      <c r="DS5">
        <v>12855.73</v>
      </c>
      <c r="DT5">
        <v>693.93000000000006</v>
      </c>
      <c r="DU5">
        <v>260.58999999999997</v>
      </c>
      <c r="DV5">
        <v>210.46000000000004</v>
      </c>
      <c r="DW5" t="s">
        <v>81</v>
      </c>
      <c r="EA5">
        <v>204.96999999999997</v>
      </c>
      <c r="EC5">
        <v>366.14</v>
      </c>
      <c r="ED5">
        <v>262.16000000000003</v>
      </c>
      <c r="EF5">
        <v>155.42000000000002</v>
      </c>
      <c r="EG5">
        <v>83.93</v>
      </c>
    </row>
    <row r="6" spans="1:139" x14ac:dyDescent="0.25">
      <c r="A6" s="75" t="s">
        <v>37</v>
      </c>
      <c r="B6" s="75" t="s">
        <v>34</v>
      </c>
      <c r="C6" s="75" t="str">
        <f t="shared" si="0"/>
        <v>98903COM</v>
      </c>
      <c r="D6" s="76"/>
      <c r="E6" s="76">
        <v>123</v>
      </c>
      <c r="F6" s="76">
        <v>109</v>
      </c>
      <c r="G6" s="76">
        <v>105</v>
      </c>
      <c r="H6" s="76">
        <v>119</v>
      </c>
      <c r="I6" s="76">
        <v>188</v>
      </c>
      <c r="J6" s="76">
        <v>112</v>
      </c>
      <c r="K6" s="76">
        <v>117</v>
      </c>
      <c r="L6" s="76">
        <v>134</v>
      </c>
      <c r="M6" s="76">
        <v>124</v>
      </c>
      <c r="O6" s="21">
        <v>22768.850000000006</v>
      </c>
      <c r="P6" s="21">
        <v>7604.5</v>
      </c>
      <c r="Q6" s="21">
        <v>7617.6999999999989</v>
      </c>
      <c r="R6" s="21">
        <v>37991.050000000017</v>
      </c>
      <c r="S6" s="20">
        <v>62967.029999999977</v>
      </c>
      <c r="T6" s="20">
        <v>4976.3399999999992</v>
      </c>
      <c r="U6" s="20">
        <v>6658.9400000000005</v>
      </c>
      <c r="V6" s="20">
        <v>74602.309999999983</v>
      </c>
      <c r="W6" s="20">
        <v>14427.86</v>
      </c>
      <c r="X6" s="20">
        <v>9455.36</v>
      </c>
      <c r="Y6" s="20">
        <v>6303.98</v>
      </c>
      <c r="Z6" s="20">
        <v>30187.200000000001</v>
      </c>
      <c r="AA6" s="20">
        <v>34080.480000000003</v>
      </c>
      <c r="AB6" s="20">
        <v>10589.12</v>
      </c>
      <c r="AC6" s="20">
        <v>11180.85</v>
      </c>
      <c r="AD6" s="20">
        <v>55850.45</v>
      </c>
      <c r="AE6" s="20">
        <v>57986.559999999998</v>
      </c>
      <c r="AF6" s="20">
        <v>15693.43</v>
      </c>
      <c r="AG6" s="20">
        <v>19537.11</v>
      </c>
      <c r="AH6" s="20">
        <v>93217.1</v>
      </c>
      <c r="AI6" s="20">
        <v>18745.46</v>
      </c>
      <c r="AJ6" s="20">
        <v>12483.44</v>
      </c>
      <c r="AK6" s="20">
        <v>22869.82</v>
      </c>
      <c r="AL6" s="20">
        <v>54098.720000000001</v>
      </c>
      <c r="AM6" s="20">
        <v>17601.8</v>
      </c>
      <c r="AN6" s="20">
        <v>3910.46</v>
      </c>
      <c r="AO6" s="20">
        <v>33199.919999999998</v>
      </c>
      <c r="AP6" s="20">
        <v>54712.18</v>
      </c>
      <c r="AQ6" s="20">
        <v>19669.93</v>
      </c>
      <c r="AR6" s="20">
        <v>18272.7</v>
      </c>
      <c r="AS6" s="20">
        <v>34813.480000000003</v>
      </c>
      <c r="AT6" s="20">
        <v>72756.11</v>
      </c>
      <c r="AU6" s="20">
        <v>23168.569999999982</v>
      </c>
      <c r="AV6" s="20">
        <v>4663.5599999999995</v>
      </c>
      <c r="AW6" s="20">
        <v>42563.609999999986</v>
      </c>
      <c r="AX6" s="20">
        <v>70395.739999999991</v>
      </c>
      <c r="AZ6" s="20" t="s">
        <v>81</v>
      </c>
      <c r="BA6" s="20" t="s">
        <v>81</v>
      </c>
      <c r="BB6" s="20" t="s">
        <v>81</v>
      </c>
      <c r="BC6" s="20" t="s">
        <v>81</v>
      </c>
      <c r="BD6" s="20" t="s">
        <v>81</v>
      </c>
      <c r="BE6" s="20" t="s">
        <v>81</v>
      </c>
      <c r="BF6" s="20" t="s">
        <v>81</v>
      </c>
      <c r="BG6" s="20" t="s">
        <v>81</v>
      </c>
      <c r="BH6" s="20" t="s">
        <v>81</v>
      </c>
      <c r="BI6" s="20" t="s">
        <v>81</v>
      </c>
      <c r="BJ6" s="20" t="s">
        <v>81</v>
      </c>
      <c r="BK6" s="20" t="s">
        <v>81</v>
      </c>
      <c r="BL6" s="20" t="s">
        <v>81</v>
      </c>
      <c r="BM6" s="20" t="s">
        <v>81</v>
      </c>
      <c r="BN6" s="20" t="s">
        <v>81</v>
      </c>
      <c r="BO6" s="20" t="s">
        <v>81</v>
      </c>
      <c r="BP6" s="20" t="s">
        <v>81</v>
      </c>
      <c r="BQ6" s="20" t="s">
        <v>81</v>
      </c>
      <c r="BR6" s="20" t="s">
        <v>81</v>
      </c>
      <c r="BS6" s="20" t="s">
        <v>81</v>
      </c>
      <c r="BT6" s="20" t="s">
        <v>81</v>
      </c>
      <c r="BU6" s="20" t="s">
        <v>81</v>
      </c>
      <c r="BV6" s="20" t="s">
        <v>81</v>
      </c>
      <c r="BW6" s="20" t="s">
        <v>81</v>
      </c>
      <c r="BX6" s="20" t="s">
        <v>81</v>
      </c>
      <c r="BY6" s="20" t="s">
        <v>81</v>
      </c>
      <c r="BZ6" s="20" t="s">
        <v>81</v>
      </c>
      <c r="CA6" s="20" t="s">
        <v>81</v>
      </c>
      <c r="CB6" s="20" t="s">
        <v>81</v>
      </c>
      <c r="CC6" s="20" t="s">
        <v>81</v>
      </c>
      <c r="CD6" s="20" t="s">
        <v>81</v>
      </c>
      <c r="CE6" s="20" t="s">
        <v>81</v>
      </c>
      <c r="CF6" s="20" t="s">
        <v>81</v>
      </c>
      <c r="CG6" s="20" t="s">
        <v>81</v>
      </c>
      <c r="CH6" s="20" t="s">
        <v>81</v>
      </c>
      <c r="CI6" s="20" t="s">
        <v>81</v>
      </c>
      <c r="CJ6">
        <v>0.2628660375929725</v>
      </c>
      <c r="CL6" s="40">
        <v>2767.538305517669</v>
      </c>
      <c r="CM6" s="40">
        <v>3960.1853393293868</v>
      </c>
      <c r="CN6" s="40">
        <v>2984.8866223833702</v>
      </c>
      <c r="CO6" s="40">
        <v>5282.1529431281306</v>
      </c>
      <c r="CP6" s="40">
        <v>8223.6544802308581</v>
      </c>
      <c r="CQ6" s="40">
        <v>8225.4178913292399</v>
      </c>
      <c r="CR6" s="40">
        <v>10619.977709958121</v>
      </c>
      <c r="CS6" s="40">
        <v>13059.721157668799</v>
      </c>
      <c r="CT6" s="40">
        <v>14404.337153802979</v>
      </c>
      <c r="DG6">
        <v>5</v>
      </c>
      <c r="DH6">
        <v>1</v>
      </c>
      <c r="DI6">
        <v>1</v>
      </c>
      <c r="DJ6">
        <v>4</v>
      </c>
      <c r="DK6">
        <v>1</v>
      </c>
      <c r="DL6">
        <v>2</v>
      </c>
      <c r="DM6" t="s">
        <v>81</v>
      </c>
      <c r="DQ6">
        <v>817.6400000000001</v>
      </c>
      <c r="DR6">
        <v>142.22</v>
      </c>
      <c r="DS6">
        <v>154.34</v>
      </c>
      <c r="DT6">
        <v>976.95999999999992</v>
      </c>
      <c r="DU6">
        <v>385.63</v>
      </c>
      <c r="DV6">
        <v>533.4</v>
      </c>
      <c r="DW6" t="s">
        <v>81</v>
      </c>
      <c r="EA6">
        <v>746.69</v>
      </c>
      <c r="EC6">
        <v>154.34</v>
      </c>
      <c r="ED6">
        <v>478.24</v>
      </c>
      <c r="EE6">
        <v>385.63</v>
      </c>
      <c r="EF6">
        <v>101.99</v>
      </c>
    </row>
    <row r="7" spans="1:139" x14ac:dyDescent="0.25">
      <c r="A7" s="75" t="s">
        <v>40</v>
      </c>
      <c r="B7" s="75" t="s">
        <v>34</v>
      </c>
      <c r="C7" s="75" t="str">
        <f t="shared" si="0"/>
        <v>98908COM</v>
      </c>
      <c r="D7" s="76"/>
      <c r="E7" s="76">
        <v>100</v>
      </c>
      <c r="F7" s="76">
        <v>117</v>
      </c>
      <c r="G7" s="76">
        <v>126</v>
      </c>
      <c r="H7" s="76">
        <v>144</v>
      </c>
      <c r="I7" s="76">
        <v>142</v>
      </c>
      <c r="J7" s="76">
        <v>104</v>
      </c>
      <c r="K7" s="76">
        <v>89</v>
      </c>
      <c r="L7" s="76">
        <v>123</v>
      </c>
      <c r="M7" s="76">
        <v>117</v>
      </c>
      <c r="O7" s="21">
        <v>24914.739999999994</v>
      </c>
      <c r="P7" s="21">
        <v>1417.6600000000003</v>
      </c>
      <c r="Q7" s="21">
        <v>1482.68</v>
      </c>
      <c r="R7" s="21">
        <v>27815.079999999987</v>
      </c>
      <c r="S7" s="20">
        <v>13416.059999999998</v>
      </c>
      <c r="T7" s="20">
        <v>2358.0499999999997</v>
      </c>
      <c r="U7" s="20">
        <v>2511.35</v>
      </c>
      <c r="V7" s="20">
        <v>18285.460000000003</v>
      </c>
      <c r="W7" s="20">
        <v>19122.52</v>
      </c>
      <c r="X7" s="20">
        <v>5305.24</v>
      </c>
      <c r="Y7" s="20">
        <v>2841.91</v>
      </c>
      <c r="Z7" s="20">
        <v>27269.67</v>
      </c>
      <c r="AA7" s="20">
        <v>21192.33</v>
      </c>
      <c r="AB7" s="20">
        <v>7382.52</v>
      </c>
      <c r="AC7" s="20">
        <v>5830.49</v>
      </c>
      <c r="AD7" s="20">
        <v>34405.339999999997</v>
      </c>
      <c r="AE7" s="20">
        <v>42531.53</v>
      </c>
      <c r="AF7" s="20">
        <v>11285.05</v>
      </c>
      <c r="AG7" s="20">
        <v>9525.7800000000007</v>
      </c>
      <c r="AH7" s="20">
        <v>63342.36</v>
      </c>
      <c r="AI7" s="20">
        <v>16892.88</v>
      </c>
      <c r="AJ7" s="20">
        <v>5857.23</v>
      </c>
      <c r="AK7" s="20">
        <v>13310.88</v>
      </c>
      <c r="AL7" s="20">
        <v>36060.99</v>
      </c>
      <c r="AM7" s="20">
        <v>9242.4200000000092</v>
      </c>
      <c r="AN7" s="20">
        <v>4737.16</v>
      </c>
      <c r="AO7" s="20">
        <v>13686.29</v>
      </c>
      <c r="AP7" s="20">
        <v>27665.87</v>
      </c>
      <c r="AQ7" s="20">
        <v>22069.54</v>
      </c>
      <c r="AR7" s="20">
        <v>6286.33</v>
      </c>
      <c r="AS7" s="20">
        <v>16209.75</v>
      </c>
      <c r="AT7" s="20">
        <v>44565.62</v>
      </c>
      <c r="AU7" s="20">
        <v>17866.400000000001</v>
      </c>
      <c r="AV7" s="20">
        <v>6732.989999999998</v>
      </c>
      <c r="AW7" s="20">
        <v>15270.360000000004</v>
      </c>
      <c r="AX7" s="20">
        <v>39869.750000000007</v>
      </c>
      <c r="AZ7" s="20">
        <v>82.16</v>
      </c>
      <c r="BA7" s="20">
        <v>29.84</v>
      </c>
      <c r="BB7" s="20"/>
      <c r="BC7" s="20">
        <v>112</v>
      </c>
      <c r="BD7" s="20">
        <v>74.84</v>
      </c>
      <c r="BE7" s="20">
        <v>82.16</v>
      </c>
      <c r="BF7" s="20">
        <v>29.84</v>
      </c>
      <c r="BG7" s="20">
        <v>186.84</v>
      </c>
      <c r="BH7" s="20">
        <v>73.81</v>
      </c>
      <c r="BI7" s="20"/>
      <c r="BJ7" s="20"/>
      <c r="BK7" s="20">
        <v>73.81</v>
      </c>
      <c r="BL7" s="20">
        <v>67.88</v>
      </c>
      <c r="BM7" s="20">
        <v>73.81</v>
      </c>
      <c r="BN7" s="20"/>
      <c r="BO7" s="20">
        <v>141.69</v>
      </c>
      <c r="BP7" s="20">
        <v>42.04</v>
      </c>
      <c r="BQ7" s="20">
        <v>67.88</v>
      </c>
      <c r="BR7" s="20">
        <v>73.81</v>
      </c>
      <c r="BS7" s="20">
        <v>183.73</v>
      </c>
      <c r="BT7" s="20">
        <v>24.13</v>
      </c>
      <c r="BU7" s="20">
        <v>42.04</v>
      </c>
      <c r="BV7" s="20">
        <v>141.69</v>
      </c>
      <c r="BW7" s="20">
        <v>207.86</v>
      </c>
      <c r="BX7" s="20">
        <v>45.72</v>
      </c>
      <c r="BY7" s="20">
        <v>24.13</v>
      </c>
      <c r="BZ7" s="20">
        <v>183.73</v>
      </c>
      <c r="CA7" s="20">
        <v>253.57999999999998</v>
      </c>
      <c r="CB7" s="20">
        <v>50.87</v>
      </c>
      <c r="CC7" s="20">
        <v>45.72</v>
      </c>
      <c r="CD7" s="20">
        <v>207.86</v>
      </c>
      <c r="CE7" s="20">
        <v>304.45</v>
      </c>
      <c r="CF7" s="20">
        <v>50.18</v>
      </c>
      <c r="CG7" s="20">
        <v>50.87</v>
      </c>
      <c r="CH7" s="20">
        <v>253.57999999999998</v>
      </c>
      <c r="CI7" s="20">
        <v>354.63</v>
      </c>
      <c r="CJ7">
        <v>0.28428739684562726</v>
      </c>
      <c r="CL7" s="40">
        <v>1027.7791240361455</v>
      </c>
      <c r="CM7" s="40">
        <v>1210.0732765765238</v>
      </c>
      <c r="CN7" s="40">
        <v>1853.2718278891684</v>
      </c>
      <c r="CO7" s="40">
        <v>3031.4297444463432</v>
      </c>
      <c r="CP7" s="40">
        <v>4637.8174740036611</v>
      </c>
      <c r="CQ7" s="40">
        <v>4850.845595128475</v>
      </c>
      <c r="CR7" s="40">
        <v>4673.1372526916257</v>
      </c>
      <c r="CS7" s="40">
        <v>6275.5161770833893</v>
      </c>
      <c r="CT7" s="40">
        <v>5750.6894713269903</v>
      </c>
      <c r="DH7">
        <v>1</v>
      </c>
      <c r="DI7">
        <v>2</v>
      </c>
      <c r="DJ7">
        <v>3</v>
      </c>
      <c r="DL7">
        <v>2</v>
      </c>
      <c r="DM7" t="s">
        <v>81</v>
      </c>
      <c r="DR7">
        <v>258.25</v>
      </c>
      <c r="DS7">
        <v>584.70000000000005</v>
      </c>
      <c r="DT7">
        <v>866.82</v>
      </c>
      <c r="DV7">
        <v>740.9</v>
      </c>
      <c r="DW7" t="s">
        <v>81</v>
      </c>
      <c r="EB7">
        <v>258.25</v>
      </c>
      <c r="EC7">
        <v>209.33</v>
      </c>
      <c r="ED7">
        <v>240.28</v>
      </c>
      <c r="EF7">
        <v>740.9</v>
      </c>
    </row>
    <row r="8" spans="1:139" x14ac:dyDescent="0.25">
      <c r="A8" s="75" t="s">
        <v>41</v>
      </c>
      <c r="B8" s="75" t="s">
        <v>34</v>
      </c>
      <c r="C8" s="75" t="str">
        <f t="shared" si="0"/>
        <v>98920COM</v>
      </c>
      <c r="D8" s="76"/>
      <c r="E8" s="76">
        <v>1</v>
      </c>
      <c r="F8" s="76" t="s">
        <v>81</v>
      </c>
      <c r="G8" s="76" t="s">
        <v>81</v>
      </c>
      <c r="H8" s="76" t="s">
        <v>81</v>
      </c>
      <c r="I8" s="76" t="s">
        <v>81</v>
      </c>
      <c r="J8" s="76">
        <v>2</v>
      </c>
      <c r="K8" s="76" t="s">
        <v>81</v>
      </c>
      <c r="L8" s="76" t="s">
        <v>81</v>
      </c>
      <c r="M8" s="76" t="s">
        <v>81</v>
      </c>
      <c r="O8" s="21">
        <v>35.700000000000003</v>
      </c>
      <c r="P8" s="21">
        <v>0</v>
      </c>
      <c r="Q8" s="21">
        <v>0</v>
      </c>
      <c r="R8" s="21">
        <v>35.700000000000003</v>
      </c>
      <c r="S8" s="20" t="s">
        <v>81</v>
      </c>
      <c r="T8" s="20" t="s">
        <v>81</v>
      </c>
      <c r="U8" s="20" t="s">
        <v>81</v>
      </c>
      <c r="V8" s="20" t="s">
        <v>81</v>
      </c>
      <c r="W8" s="20" t="s">
        <v>81</v>
      </c>
      <c r="X8" s="20" t="s">
        <v>81</v>
      </c>
      <c r="Y8" s="20" t="s">
        <v>81</v>
      </c>
      <c r="Z8" s="20" t="s">
        <v>81</v>
      </c>
      <c r="AA8" s="20" t="s">
        <v>81</v>
      </c>
      <c r="AB8" s="20" t="s">
        <v>81</v>
      </c>
      <c r="AC8" s="20" t="s">
        <v>81</v>
      </c>
      <c r="AD8" s="20" t="s">
        <v>81</v>
      </c>
      <c r="AE8" s="20" t="s">
        <v>81</v>
      </c>
      <c r="AF8" s="20" t="s">
        <v>81</v>
      </c>
      <c r="AG8" s="20" t="s">
        <v>81</v>
      </c>
      <c r="AH8" s="20" t="s">
        <v>81</v>
      </c>
      <c r="AI8" s="20">
        <v>53.06</v>
      </c>
      <c r="AJ8" s="20">
        <v>0</v>
      </c>
      <c r="AK8" s="20">
        <v>0</v>
      </c>
      <c r="AL8" s="20">
        <v>53.06</v>
      </c>
      <c r="AM8" s="20" t="s">
        <v>81</v>
      </c>
      <c r="AN8" s="20" t="s">
        <v>81</v>
      </c>
      <c r="AO8" s="20" t="s">
        <v>81</v>
      </c>
      <c r="AP8" s="20" t="s">
        <v>81</v>
      </c>
      <c r="AQ8" s="20" t="s">
        <v>81</v>
      </c>
      <c r="AR8" s="20" t="s">
        <v>81</v>
      </c>
      <c r="AS8" s="20" t="s">
        <v>81</v>
      </c>
      <c r="AT8" s="20" t="s">
        <v>81</v>
      </c>
      <c r="AU8" s="20" t="s">
        <v>81</v>
      </c>
      <c r="AV8" s="20" t="s">
        <v>81</v>
      </c>
      <c r="AW8" s="20" t="s">
        <v>81</v>
      </c>
      <c r="AX8" s="20" t="s">
        <v>81</v>
      </c>
      <c r="AZ8" s="20" t="s">
        <v>81</v>
      </c>
      <c r="BA8" s="20" t="s">
        <v>81</v>
      </c>
      <c r="BB8" s="20" t="s">
        <v>81</v>
      </c>
      <c r="BC8" s="20" t="s">
        <v>81</v>
      </c>
      <c r="BD8" s="20" t="s">
        <v>81</v>
      </c>
      <c r="BE8" s="20" t="s">
        <v>81</v>
      </c>
      <c r="BF8" s="20" t="s">
        <v>81</v>
      </c>
      <c r="BG8" s="20" t="s">
        <v>81</v>
      </c>
      <c r="BH8" s="20" t="s">
        <v>81</v>
      </c>
      <c r="BI8" s="20" t="s">
        <v>81</v>
      </c>
      <c r="BJ8" s="20" t="s">
        <v>81</v>
      </c>
      <c r="BK8" s="20" t="s">
        <v>81</v>
      </c>
      <c r="BL8" s="20" t="s">
        <v>81</v>
      </c>
      <c r="BM8" s="20" t="s">
        <v>81</v>
      </c>
      <c r="BN8" s="20" t="s">
        <v>81</v>
      </c>
      <c r="BO8" s="20" t="s">
        <v>81</v>
      </c>
      <c r="BP8" s="20" t="s">
        <v>81</v>
      </c>
      <c r="BQ8" s="20" t="s">
        <v>81</v>
      </c>
      <c r="BR8" s="20" t="s">
        <v>81</v>
      </c>
      <c r="BS8" s="20" t="s">
        <v>81</v>
      </c>
      <c r="BT8" s="20" t="s">
        <v>81</v>
      </c>
      <c r="BU8" s="20" t="s">
        <v>81</v>
      </c>
      <c r="BV8" s="20" t="s">
        <v>81</v>
      </c>
      <c r="BW8" s="20" t="s">
        <v>81</v>
      </c>
      <c r="BX8" s="20" t="s">
        <v>81</v>
      </c>
      <c r="BY8" s="20" t="s">
        <v>81</v>
      </c>
      <c r="BZ8" s="20" t="s">
        <v>81</v>
      </c>
      <c r="CA8" s="20" t="s">
        <v>81</v>
      </c>
      <c r="CB8" s="20" t="s">
        <v>81</v>
      </c>
      <c r="CC8" s="20" t="s">
        <v>81</v>
      </c>
      <c r="CD8" s="20" t="s">
        <v>81</v>
      </c>
      <c r="CE8" s="20" t="s">
        <v>81</v>
      </c>
      <c r="CF8" s="20" t="s">
        <v>81</v>
      </c>
      <c r="CG8" s="20" t="s">
        <v>81</v>
      </c>
      <c r="CH8" s="20" t="s">
        <v>81</v>
      </c>
      <c r="CI8" s="20" t="s">
        <v>81</v>
      </c>
      <c r="CJ8">
        <v>0.28728462586298115</v>
      </c>
      <c r="CL8" s="40">
        <v>0.85823928052116483</v>
      </c>
      <c r="CM8" s="40" t="s">
        <v>81</v>
      </c>
      <c r="CN8" s="40" t="s">
        <v>81</v>
      </c>
      <c r="CO8" s="40" t="s">
        <v>81</v>
      </c>
      <c r="CP8" s="40" t="s">
        <v>81</v>
      </c>
      <c r="CQ8" s="40">
        <v>1.5347429625671256</v>
      </c>
      <c r="CR8" s="40" t="s">
        <v>81</v>
      </c>
      <c r="CS8" s="40" t="s">
        <v>81</v>
      </c>
      <c r="CT8" s="40" t="s">
        <v>81</v>
      </c>
      <c r="DG8" t="s">
        <v>81</v>
      </c>
      <c r="DH8" t="s">
        <v>81</v>
      </c>
      <c r="DI8" t="s">
        <v>81</v>
      </c>
      <c r="DJ8" t="s">
        <v>81</v>
      </c>
      <c r="DK8" t="s">
        <v>81</v>
      </c>
      <c r="DL8" t="s">
        <v>81</v>
      </c>
      <c r="DM8" t="s">
        <v>81</v>
      </c>
      <c r="DN8" t="s">
        <v>81</v>
      </c>
      <c r="DO8" t="s">
        <v>81</v>
      </c>
      <c r="DQ8" t="s">
        <v>81</v>
      </c>
      <c r="DR8" t="s">
        <v>81</v>
      </c>
      <c r="DS8" t="s">
        <v>81</v>
      </c>
      <c r="DT8" t="s">
        <v>81</v>
      </c>
      <c r="DU8" t="s">
        <v>81</v>
      </c>
      <c r="DV8" t="s">
        <v>81</v>
      </c>
      <c r="DW8" t="s">
        <v>81</v>
      </c>
      <c r="DX8" t="s">
        <v>81</v>
      </c>
      <c r="DY8" t="s">
        <v>81</v>
      </c>
    </row>
    <row r="9" spans="1:139" x14ac:dyDescent="0.25">
      <c r="A9" s="75" t="s">
        <v>42</v>
      </c>
      <c r="B9" s="75" t="s">
        <v>34</v>
      </c>
      <c r="C9" s="75" t="str">
        <f t="shared" si="0"/>
        <v>98921COM</v>
      </c>
      <c r="D9" s="76"/>
      <c r="E9" s="76">
        <v>1</v>
      </c>
      <c r="F9" s="76">
        <v>2</v>
      </c>
      <c r="G9" s="76">
        <v>2</v>
      </c>
      <c r="H9" s="76">
        <v>5</v>
      </c>
      <c r="I9" s="76">
        <v>4</v>
      </c>
      <c r="J9" s="76">
        <v>2</v>
      </c>
      <c r="K9" s="76">
        <v>4</v>
      </c>
      <c r="L9" s="76">
        <v>3</v>
      </c>
      <c r="M9" s="76">
        <v>3</v>
      </c>
      <c r="O9" s="21">
        <v>11.8</v>
      </c>
      <c r="P9" s="21">
        <v>11.68</v>
      </c>
      <c r="Q9" s="21">
        <v>13.15</v>
      </c>
      <c r="R9" s="21">
        <v>36.630000000000003</v>
      </c>
      <c r="S9" s="20">
        <v>161.79999999999998</v>
      </c>
      <c r="T9" s="20">
        <v>11.8</v>
      </c>
      <c r="U9" s="20">
        <v>24.83</v>
      </c>
      <c r="V9" s="20">
        <v>198.43</v>
      </c>
      <c r="W9" s="20">
        <v>146.79</v>
      </c>
      <c r="X9" s="20">
        <v>161.80000000000001</v>
      </c>
      <c r="Y9" s="20">
        <v>36.630000000000003</v>
      </c>
      <c r="Z9" s="20">
        <v>345.22</v>
      </c>
      <c r="AA9" s="20">
        <v>918.22</v>
      </c>
      <c r="AB9" s="20">
        <v>12.04</v>
      </c>
      <c r="AC9" s="20">
        <v>48.55</v>
      </c>
      <c r="AD9" s="20">
        <v>978.81</v>
      </c>
      <c r="AE9" s="20">
        <v>519.37</v>
      </c>
      <c r="AF9" s="20">
        <v>136.16</v>
      </c>
      <c r="AG9" s="20">
        <v>60.59</v>
      </c>
      <c r="AH9" s="20">
        <v>716.12</v>
      </c>
      <c r="AI9" s="20">
        <v>73.2</v>
      </c>
      <c r="AJ9" s="20">
        <v>113.5</v>
      </c>
      <c r="AK9" s="20">
        <v>196.75</v>
      </c>
      <c r="AL9" s="20">
        <v>383.45</v>
      </c>
      <c r="AM9" s="20">
        <v>292.13</v>
      </c>
      <c r="AN9" s="20">
        <v>29.87</v>
      </c>
      <c r="AO9" s="20">
        <v>83.69</v>
      </c>
      <c r="AP9" s="20">
        <v>405.69</v>
      </c>
      <c r="AQ9" s="20">
        <v>217.55</v>
      </c>
      <c r="AR9" s="20">
        <v>186.1</v>
      </c>
      <c r="AS9" s="20">
        <v>95.24</v>
      </c>
      <c r="AT9" s="20">
        <v>498.89</v>
      </c>
      <c r="AU9" s="20">
        <v>216.72</v>
      </c>
      <c r="AV9" s="20">
        <v>104.19</v>
      </c>
      <c r="AW9" s="20">
        <v>124.89000000000001</v>
      </c>
      <c r="AX9" s="20">
        <v>445.79999999999995</v>
      </c>
      <c r="AZ9" s="20" t="s">
        <v>81</v>
      </c>
      <c r="BA9" s="20" t="s">
        <v>81</v>
      </c>
      <c r="BB9" s="20" t="s">
        <v>81</v>
      </c>
      <c r="BC9" s="20" t="s">
        <v>81</v>
      </c>
      <c r="BD9" s="20" t="s">
        <v>81</v>
      </c>
      <c r="BE9" s="20" t="s">
        <v>81</v>
      </c>
      <c r="BF9" s="20" t="s">
        <v>81</v>
      </c>
      <c r="BG9" s="20" t="s">
        <v>81</v>
      </c>
      <c r="BH9" s="20" t="s">
        <v>81</v>
      </c>
      <c r="BI9" s="20" t="s">
        <v>81</v>
      </c>
      <c r="BJ9" s="20" t="s">
        <v>81</v>
      </c>
      <c r="BK9" s="20" t="s">
        <v>81</v>
      </c>
      <c r="BL9" s="20" t="s">
        <v>81</v>
      </c>
      <c r="BM9" s="20" t="s">
        <v>81</v>
      </c>
      <c r="BN9" s="20" t="s">
        <v>81</v>
      </c>
      <c r="BO9" s="20" t="s">
        <v>81</v>
      </c>
      <c r="BP9" s="20" t="s">
        <v>81</v>
      </c>
      <c r="BQ9" s="20" t="s">
        <v>81</v>
      </c>
      <c r="BR9" s="20" t="s">
        <v>81</v>
      </c>
      <c r="BS9" s="20" t="s">
        <v>81</v>
      </c>
      <c r="BT9" s="20" t="s">
        <v>81</v>
      </c>
      <c r="BU9" s="20" t="s">
        <v>81</v>
      </c>
      <c r="BV9" s="20" t="s">
        <v>81</v>
      </c>
      <c r="BW9" s="20" t="s">
        <v>81</v>
      </c>
      <c r="BX9" s="20" t="s">
        <v>81</v>
      </c>
      <c r="BY9" s="20" t="s">
        <v>81</v>
      </c>
      <c r="BZ9" s="20" t="s">
        <v>81</v>
      </c>
      <c r="CA9" s="20" t="s">
        <v>81</v>
      </c>
      <c r="CB9" s="20" t="s">
        <v>81</v>
      </c>
      <c r="CC9" s="20" t="s">
        <v>81</v>
      </c>
      <c r="CD9" s="20" t="s">
        <v>81</v>
      </c>
      <c r="CE9" s="20" t="s">
        <v>81</v>
      </c>
      <c r="CF9" s="20" t="s">
        <v>81</v>
      </c>
      <c r="CG9" s="20" t="s">
        <v>81</v>
      </c>
      <c r="CH9" s="20" t="s">
        <v>81</v>
      </c>
      <c r="CI9" s="20" t="s">
        <v>81</v>
      </c>
      <c r="CJ9">
        <v>0.29347129284894669</v>
      </c>
      <c r="CL9" s="40">
        <v>4.0396566579829889</v>
      </c>
      <c r="CM9" s="40">
        <v>11.98369321593972</v>
      </c>
      <c r="CN9" s="40">
        <v>29.070748016718891</v>
      </c>
      <c r="CO9" s="40">
        <v>47.934722056755724</v>
      </c>
      <c r="CP9" s="40">
        <v>40.521967944608662</v>
      </c>
      <c r="CQ9" s="40">
        <v>68.691375651235134</v>
      </c>
      <c r="CR9" s="40">
        <v>35.864705051116601</v>
      </c>
      <c r="CS9" s="40">
        <v>50.683103103265509</v>
      </c>
      <c r="CT9" s="40">
        <v>52.160528271053302</v>
      </c>
      <c r="DL9">
        <v>2</v>
      </c>
      <c r="DM9" t="s">
        <v>81</v>
      </c>
      <c r="DV9">
        <v>323.73</v>
      </c>
      <c r="DW9" t="s">
        <v>81</v>
      </c>
      <c r="EF9">
        <v>323.73</v>
      </c>
    </row>
    <row r="10" spans="1:139" x14ac:dyDescent="0.25">
      <c r="A10" s="75" t="s">
        <v>43</v>
      </c>
      <c r="B10" s="75" t="s">
        <v>34</v>
      </c>
      <c r="C10" s="75" t="str">
        <f t="shared" si="0"/>
        <v>98923COM</v>
      </c>
      <c r="D10" s="76"/>
      <c r="E10" s="76">
        <v>16</v>
      </c>
      <c r="F10" s="76">
        <v>9</v>
      </c>
      <c r="G10" s="76">
        <v>18</v>
      </c>
      <c r="H10" s="76">
        <v>6</v>
      </c>
      <c r="I10" s="76">
        <v>5</v>
      </c>
      <c r="J10" s="76">
        <v>18</v>
      </c>
      <c r="K10" s="76">
        <v>15</v>
      </c>
      <c r="L10" s="76">
        <v>16</v>
      </c>
      <c r="M10" s="76">
        <v>16</v>
      </c>
      <c r="O10" s="21">
        <v>17959.079999999998</v>
      </c>
      <c r="P10" s="21">
        <v>31.330000000000002</v>
      </c>
      <c r="Q10" s="21">
        <v>255.2</v>
      </c>
      <c r="R10" s="21">
        <v>18245.61</v>
      </c>
      <c r="S10" s="20">
        <v>537.76</v>
      </c>
      <c r="T10" s="20">
        <v>47.199999999999996</v>
      </c>
      <c r="U10" s="20">
        <v>286.52999999999997</v>
      </c>
      <c r="V10" s="20">
        <v>871.49</v>
      </c>
      <c r="W10" s="20">
        <v>16599.05</v>
      </c>
      <c r="X10" s="20">
        <v>66.75</v>
      </c>
      <c r="Y10" s="20">
        <v>183.73</v>
      </c>
      <c r="Z10" s="20">
        <v>16849.53</v>
      </c>
      <c r="AA10" s="20">
        <v>91.78</v>
      </c>
      <c r="AB10" s="20">
        <v>110.2</v>
      </c>
      <c r="AC10" s="20">
        <v>250.48</v>
      </c>
      <c r="AD10" s="20">
        <v>452.46</v>
      </c>
      <c r="AE10" s="20">
        <v>70.62</v>
      </c>
      <c r="AF10" s="20">
        <v>77.75</v>
      </c>
      <c r="AG10" s="20">
        <v>318.49</v>
      </c>
      <c r="AH10" s="20">
        <v>466.86</v>
      </c>
      <c r="AI10" s="20">
        <v>7533.87</v>
      </c>
      <c r="AJ10" s="20">
        <v>70.62</v>
      </c>
      <c r="AK10" s="20">
        <v>396.24</v>
      </c>
      <c r="AL10" s="20">
        <v>8000.73</v>
      </c>
      <c r="AM10" s="20">
        <v>6002.33</v>
      </c>
      <c r="AN10" s="20">
        <v>42.71</v>
      </c>
      <c r="AO10" s="20">
        <v>377.8</v>
      </c>
      <c r="AP10" s="20">
        <v>6422.84</v>
      </c>
      <c r="AQ10" s="20">
        <v>7712.15</v>
      </c>
      <c r="AR10" s="20">
        <v>45.18</v>
      </c>
      <c r="AS10" s="20">
        <v>319.02</v>
      </c>
      <c r="AT10" s="20">
        <v>8076.35</v>
      </c>
      <c r="AU10" s="20">
        <v>8746.24</v>
      </c>
      <c r="AV10" s="20">
        <v>71.709999999999994</v>
      </c>
      <c r="AW10" s="20">
        <v>364.2</v>
      </c>
      <c r="AX10" s="20">
        <v>9182.1500000000015</v>
      </c>
      <c r="AZ10" s="20" t="s">
        <v>81</v>
      </c>
      <c r="BA10" s="20" t="s">
        <v>81</v>
      </c>
      <c r="BB10" s="20" t="s">
        <v>81</v>
      </c>
      <c r="BC10" s="20" t="s">
        <v>81</v>
      </c>
      <c r="BD10" s="20" t="s">
        <v>81</v>
      </c>
      <c r="BE10" s="20" t="s">
        <v>81</v>
      </c>
      <c r="BF10" s="20" t="s">
        <v>81</v>
      </c>
      <c r="BG10" s="20" t="s">
        <v>81</v>
      </c>
      <c r="BH10" s="20" t="s">
        <v>81</v>
      </c>
      <c r="BI10" s="20" t="s">
        <v>81</v>
      </c>
      <c r="BJ10" s="20" t="s">
        <v>81</v>
      </c>
      <c r="BK10" s="20" t="s">
        <v>81</v>
      </c>
      <c r="BL10" s="20" t="s">
        <v>81</v>
      </c>
      <c r="BM10" s="20" t="s">
        <v>81</v>
      </c>
      <c r="BN10" s="20" t="s">
        <v>81</v>
      </c>
      <c r="BO10" s="20" t="s">
        <v>81</v>
      </c>
      <c r="BP10" s="20" t="s">
        <v>81</v>
      </c>
      <c r="BQ10" s="20" t="s">
        <v>81</v>
      </c>
      <c r="BR10" s="20" t="s">
        <v>81</v>
      </c>
      <c r="BS10" s="20" t="s">
        <v>81</v>
      </c>
      <c r="BT10" s="20" t="s">
        <v>81</v>
      </c>
      <c r="BU10" s="20" t="s">
        <v>81</v>
      </c>
      <c r="BV10" s="20" t="s">
        <v>81</v>
      </c>
      <c r="BW10" s="20" t="s">
        <v>81</v>
      </c>
      <c r="BX10" s="20" t="s">
        <v>81</v>
      </c>
      <c r="BY10" s="20" t="s">
        <v>81</v>
      </c>
      <c r="BZ10" s="20" t="s">
        <v>81</v>
      </c>
      <c r="CA10" s="20" t="s">
        <v>81</v>
      </c>
      <c r="CB10" s="20" t="s">
        <v>81</v>
      </c>
      <c r="CC10" s="20" t="s">
        <v>81</v>
      </c>
      <c r="CD10" s="20" t="s">
        <v>81</v>
      </c>
      <c r="CE10" s="20" t="s">
        <v>81</v>
      </c>
      <c r="CF10" s="20" t="s">
        <v>81</v>
      </c>
      <c r="CG10" s="20" t="s">
        <v>81</v>
      </c>
      <c r="CH10" s="20" t="s">
        <v>81</v>
      </c>
      <c r="CI10" s="20" t="s">
        <v>81</v>
      </c>
      <c r="CJ10">
        <v>0.29479967266118229</v>
      </c>
      <c r="CL10" s="40">
        <v>494.29869022074803</v>
      </c>
      <c r="CM10" s="40">
        <v>90.218859676709741</v>
      </c>
      <c r="CN10" s="40">
        <v>598.0866073024149</v>
      </c>
      <c r="CO10" s="40">
        <v>83.612056596773158</v>
      </c>
      <c r="CP10" s="40">
        <v>98.275407350507535</v>
      </c>
      <c r="CQ10" s="40">
        <v>339.6960620710862</v>
      </c>
      <c r="CR10" s="40">
        <v>298.54342648878912</v>
      </c>
      <c r="CS10" s="40">
        <v>322.46673182992117</v>
      </c>
      <c r="CT10" s="40">
        <v>330.36682787481823</v>
      </c>
      <c r="DG10">
        <v>1</v>
      </c>
      <c r="DM10" t="s">
        <v>81</v>
      </c>
      <c r="DQ10">
        <v>106.87</v>
      </c>
      <c r="DW10" t="s">
        <v>81</v>
      </c>
    </row>
    <row r="11" spans="1:139" x14ac:dyDescent="0.25">
      <c r="A11" s="75" t="s">
        <v>44</v>
      </c>
      <c r="B11" s="75" t="s">
        <v>34</v>
      </c>
      <c r="C11" s="75" t="str">
        <f t="shared" si="0"/>
        <v>98930COM</v>
      </c>
      <c r="D11" s="76"/>
      <c r="E11" s="76">
        <v>27</v>
      </c>
      <c r="F11" s="76">
        <v>27</v>
      </c>
      <c r="G11" s="76">
        <v>37</v>
      </c>
      <c r="H11" s="76">
        <v>47</v>
      </c>
      <c r="I11" s="76">
        <v>41</v>
      </c>
      <c r="J11" s="76">
        <v>35</v>
      </c>
      <c r="K11" s="76">
        <v>40</v>
      </c>
      <c r="L11" s="76">
        <v>30</v>
      </c>
      <c r="M11" s="76">
        <v>44</v>
      </c>
      <c r="O11" s="21">
        <v>3937.1999999999994</v>
      </c>
      <c r="P11" s="21">
        <v>207.64</v>
      </c>
      <c r="Q11" s="21">
        <v>1005.96</v>
      </c>
      <c r="R11" s="21">
        <v>5150.7999999999993</v>
      </c>
      <c r="S11" s="20">
        <v>3368.57</v>
      </c>
      <c r="T11" s="20">
        <v>872.13000000000011</v>
      </c>
      <c r="U11" s="20">
        <v>845.24</v>
      </c>
      <c r="V11" s="20">
        <v>5085.9400000000005</v>
      </c>
      <c r="W11" s="20">
        <v>6174.01</v>
      </c>
      <c r="X11" s="20">
        <v>634.41999999999996</v>
      </c>
      <c r="Y11" s="20">
        <v>718.11</v>
      </c>
      <c r="Z11" s="20">
        <v>7526.54</v>
      </c>
      <c r="AA11" s="20">
        <v>10506.12</v>
      </c>
      <c r="AB11" s="20">
        <v>5266.98</v>
      </c>
      <c r="AC11" s="20">
        <v>1232.67</v>
      </c>
      <c r="AD11" s="20">
        <v>17005.77</v>
      </c>
      <c r="AE11" s="20">
        <v>18016.66</v>
      </c>
      <c r="AF11" s="20">
        <v>5883.63</v>
      </c>
      <c r="AG11" s="20">
        <v>5651.82</v>
      </c>
      <c r="AH11" s="20">
        <v>29552.11</v>
      </c>
      <c r="AI11" s="20">
        <v>6772.97</v>
      </c>
      <c r="AJ11" s="20">
        <v>4121.62</v>
      </c>
      <c r="AK11" s="20">
        <v>8529.9500000000007</v>
      </c>
      <c r="AL11" s="20">
        <v>19424.54</v>
      </c>
      <c r="AM11" s="20">
        <v>3828.79</v>
      </c>
      <c r="AN11" s="20">
        <v>3397.63</v>
      </c>
      <c r="AO11" s="20">
        <v>10724.7</v>
      </c>
      <c r="AP11" s="20">
        <v>17951.12</v>
      </c>
      <c r="AQ11" s="20">
        <v>4004.54</v>
      </c>
      <c r="AR11" s="20">
        <v>2298.98</v>
      </c>
      <c r="AS11" s="20">
        <v>11177.95</v>
      </c>
      <c r="AT11" s="20">
        <v>17481.47</v>
      </c>
      <c r="AU11" s="20">
        <v>7780.5699999999988</v>
      </c>
      <c r="AV11" s="20">
        <v>3529.1599999999994</v>
      </c>
      <c r="AW11" s="20">
        <v>13198.619999999999</v>
      </c>
      <c r="AX11" s="20">
        <v>24508.350000000002</v>
      </c>
      <c r="AZ11" s="20" t="s">
        <v>81</v>
      </c>
      <c r="BA11" s="20" t="s">
        <v>81</v>
      </c>
      <c r="BB11" s="20" t="s">
        <v>81</v>
      </c>
      <c r="BC11" s="20" t="s">
        <v>81</v>
      </c>
      <c r="BD11" s="20" t="s">
        <v>81</v>
      </c>
      <c r="BE11" s="20" t="s">
        <v>81</v>
      </c>
      <c r="BF11" s="20" t="s">
        <v>81</v>
      </c>
      <c r="BG11" s="20" t="s">
        <v>81</v>
      </c>
      <c r="BH11" s="20" t="s">
        <v>81</v>
      </c>
      <c r="BI11" s="20" t="s">
        <v>81</v>
      </c>
      <c r="BJ11" s="20" t="s">
        <v>81</v>
      </c>
      <c r="BK11" s="20" t="s">
        <v>81</v>
      </c>
      <c r="BL11" s="20" t="s">
        <v>81</v>
      </c>
      <c r="BM11" s="20" t="s">
        <v>81</v>
      </c>
      <c r="BN11" s="20" t="s">
        <v>81</v>
      </c>
      <c r="BO11" s="20" t="s">
        <v>81</v>
      </c>
      <c r="BP11" s="20" t="s">
        <v>81</v>
      </c>
      <c r="BQ11" s="20" t="s">
        <v>81</v>
      </c>
      <c r="BR11" s="20" t="s">
        <v>81</v>
      </c>
      <c r="BS11" s="20" t="s">
        <v>81</v>
      </c>
      <c r="BT11" s="20" t="s">
        <v>81</v>
      </c>
      <c r="BU11" s="20" t="s">
        <v>81</v>
      </c>
      <c r="BV11" s="20" t="s">
        <v>81</v>
      </c>
      <c r="BW11" s="20" t="s">
        <v>81</v>
      </c>
      <c r="BX11" s="20" t="s">
        <v>81</v>
      </c>
      <c r="BY11" s="20" t="s">
        <v>81</v>
      </c>
      <c r="BZ11" s="20" t="s">
        <v>81</v>
      </c>
      <c r="CA11" s="20" t="s">
        <v>81</v>
      </c>
      <c r="CB11" s="20" t="s">
        <v>81</v>
      </c>
      <c r="CC11" s="20" t="s">
        <v>81</v>
      </c>
      <c r="CD11" s="20" t="s">
        <v>81</v>
      </c>
      <c r="CE11" s="20" t="s">
        <v>81</v>
      </c>
      <c r="CF11" s="20" t="s">
        <v>81</v>
      </c>
      <c r="CG11" s="20" t="s">
        <v>81</v>
      </c>
      <c r="CH11" s="20" t="s">
        <v>81</v>
      </c>
      <c r="CI11" s="20" t="s">
        <v>81</v>
      </c>
      <c r="CJ11">
        <v>0.31933270584365592</v>
      </c>
      <c r="CL11" s="40">
        <v>345.69247165255223</v>
      </c>
      <c r="CM11" s="40">
        <v>377.73042192117049</v>
      </c>
      <c r="CN11" s="40">
        <v>448.39331893369592</v>
      </c>
      <c r="CO11" s="40">
        <v>1164.1247732710121</v>
      </c>
      <c r="CP11" s="40">
        <v>2496.7450122932737</v>
      </c>
      <c r="CQ11" s="40">
        <v>3019.9837159835433</v>
      </c>
      <c r="CR11" s="40">
        <v>3533.7121115612626</v>
      </c>
      <c r="CS11" s="40">
        <v>3856.9734265229836</v>
      </c>
      <c r="CT11" s="40">
        <v>4626.6464025890737</v>
      </c>
      <c r="DI11">
        <v>1</v>
      </c>
      <c r="DK11">
        <v>1</v>
      </c>
      <c r="DL11">
        <v>1</v>
      </c>
      <c r="DM11" t="s">
        <v>81</v>
      </c>
      <c r="DS11">
        <v>128.22999999999999</v>
      </c>
      <c r="DU11">
        <v>116.78</v>
      </c>
      <c r="DV11">
        <v>87.06</v>
      </c>
      <c r="DW11" t="s">
        <v>81</v>
      </c>
      <c r="EC11">
        <v>128.22999999999999</v>
      </c>
      <c r="EE11">
        <v>116.78</v>
      </c>
      <c r="EF11">
        <v>87.06</v>
      </c>
    </row>
    <row r="12" spans="1:139" x14ac:dyDescent="0.25">
      <c r="A12" s="75" t="s">
        <v>45</v>
      </c>
      <c r="B12" s="75" t="s">
        <v>34</v>
      </c>
      <c r="C12" s="75" t="str">
        <f t="shared" si="0"/>
        <v>98932COM</v>
      </c>
      <c r="D12" s="76"/>
      <c r="E12" s="76">
        <v>29</v>
      </c>
      <c r="F12" s="76">
        <v>21</v>
      </c>
      <c r="G12" s="76">
        <v>22</v>
      </c>
      <c r="H12" s="76">
        <v>27</v>
      </c>
      <c r="I12" s="76">
        <v>20</v>
      </c>
      <c r="J12" s="76">
        <v>39</v>
      </c>
      <c r="K12" s="76">
        <v>19</v>
      </c>
      <c r="L12" s="76">
        <v>44</v>
      </c>
      <c r="M12" s="76">
        <v>26</v>
      </c>
      <c r="O12" s="21">
        <v>34084.289999999994</v>
      </c>
      <c r="P12" s="21">
        <v>473.24</v>
      </c>
      <c r="Q12" s="21">
        <v>1162.68</v>
      </c>
      <c r="R12" s="21">
        <v>35720.21</v>
      </c>
      <c r="S12" s="20">
        <v>6747.19</v>
      </c>
      <c r="T12" s="20">
        <v>1739.1500000000003</v>
      </c>
      <c r="U12" s="20">
        <v>925.66000000000008</v>
      </c>
      <c r="V12" s="20">
        <v>9412</v>
      </c>
      <c r="W12" s="20">
        <v>4186.74</v>
      </c>
      <c r="X12" s="20">
        <v>950</v>
      </c>
      <c r="Y12" s="20">
        <v>1372.21</v>
      </c>
      <c r="Z12" s="20">
        <v>6508.95</v>
      </c>
      <c r="AA12" s="20">
        <v>7151.55</v>
      </c>
      <c r="AB12" s="20">
        <v>799.06</v>
      </c>
      <c r="AC12" s="20">
        <v>2041.27</v>
      </c>
      <c r="AD12" s="20">
        <v>9991.8799999999992</v>
      </c>
      <c r="AE12" s="20">
        <v>5209.7299999999996</v>
      </c>
      <c r="AF12" s="20">
        <v>2122.8000000000002</v>
      </c>
      <c r="AG12" s="20">
        <v>2780.96</v>
      </c>
      <c r="AH12" s="20">
        <v>10113.49</v>
      </c>
      <c r="AI12" s="20">
        <v>25617.11</v>
      </c>
      <c r="AJ12" s="20">
        <v>1969.69</v>
      </c>
      <c r="AK12" s="20">
        <v>4809.93</v>
      </c>
      <c r="AL12" s="20">
        <v>32396.73</v>
      </c>
      <c r="AM12" s="20">
        <v>11868.98</v>
      </c>
      <c r="AN12" s="20">
        <v>640.97</v>
      </c>
      <c r="AO12" s="20">
        <v>3789.83</v>
      </c>
      <c r="AP12" s="20">
        <v>16299.78</v>
      </c>
      <c r="AQ12" s="20">
        <v>28353.4</v>
      </c>
      <c r="AR12" s="20">
        <v>1284.5</v>
      </c>
      <c r="AS12" s="20">
        <v>4409.18</v>
      </c>
      <c r="AT12" s="20">
        <v>34047.08</v>
      </c>
      <c r="AU12" s="20">
        <v>23595.91</v>
      </c>
      <c r="AV12" s="20">
        <v>1355.2799999999997</v>
      </c>
      <c r="AW12" s="20">
        <v>5243.27</v>
      </c>
      <c r="AX12" s="20">
        <v>30194.46</v>
      </c>
      <c r="AZ12" s="20" t="s">
        <v>81</v>
      </c>
      <c r="BA12" s="20" t="s">
        <v>81</v>
      </c>
      <c r="BB12" s="20" t="s">
        <v>81</v>
      </c>
      <c r="BC12" s="20" t="s">
        <v>81</v>
      </c>
      <c r="BD12" s="20" t="s">
        <v>81</v>
      </c>
      <c r="BE12" s="20" t="s">
        <v>81</v>
      </c>
      <c r="BF12" s="20" t="s">
        <v>81</v>
      </c>
      <c r="BG12" s="20" t="s">
        <v>81</v>
      </c>
      <c r="BH12" s="20" t="s">
        <v>81</v>
      </c>
      <c r="BI12" s="20" t="s">
        <v>81</v>
      </c>
      <c r="BJ12" s="20" t="s">
        <v>81</v>
      </c>
      <c r="BK12" s="20" t="s">
        <v>81</v>
      </c>
      <c r="BL12" s="20" t="s">
        <v>81</v>
      </c>
      <c r="BM12" s="20" t="s">
        <v>81</v>
      </c>
      <c r="BN12" s="20" t="s">
        <v>81</v>
      </c>
      <c r="BO12" s="20" t="s">
        <v>81</v>
      </c>
      <c r="BP12" s="20" t="s">
        <v>81</v>
      </c>
      <c r="BQ12" s="20" t="s">
        <v>81</v>
      </c>
      <c r="BR12" s="20" t="s">
        <v>81</v>
      </c>
      <c r="BS12" s="20" t="s">
        <v>81</v>
      </c>
      <c r="BT12" s="20" t="s">
        <v>81</v>
      </c>
      <c r="BU12" s="20" t="s">
        <v>81</v>
      </c>
      <c r="BV12" s="20" t="s">
        <v>81</v>
      </c>
      <c r="BW12" s="20" t="s">
        <v>81</v>
      </c>
      <c r="BX12" s="20" t="s">
        <v>81</v>
      </c>
      <c r="BY12" s="20" t="s">
        <v>81</v>
      </c>
      <c r="BZ12" s="20" t="s">
        <v>81</v>
      </c>
      <c r="CA12" s="20" t="s">
        <v>81</v>
      </c>
      <c r="CB12" s="20" t="s">
        <v>81</v>
      </c>
      <c r="CC12" s="20" t="s">
        <v>81</v>
      </c>
      <c r="CD12" s="20" t="s">
        <v>81</v>
      </c>
      <c r="CE12" s="20" t="s">
        <v>81</v>
      </c>
      <c r="CF12" s="20" t="s">
        <v>81</v>
      </c>
      <c r="CG12" s="20" t="s">
        <v>81</v>
      </c>
      <c r="CH12" s="20" t="s">
        <v>81</v>
      </c>
      <c r="CI12" s="20" t="s">
        <v>81</v>
      </c>
      <c r="CJ12">
        <v>0.3177085299560643</v>
      </c>
      <c r="CL12" s="40">
        <v>1121.888773609274</v>
      </c>
      <c r="CM12" s="40">
        <v>568.76640610731511</v>
      </c>
      <c r="CN12" s="40">
        <v>583.77628176360281</v>
      </c>
      <c r="CO12" s="40">
        <v>904.3337012192618</v>
      </c>
      <c r="CP12" s="40">
        <v>1077.2482615912866</v>
      </c>
      <c r="CQ12" s="40">
        <v>2305.8421911052201</v>
      </c>
      <c r="CR12" s="40">
        <v>1529.0687490518828</v>
      </c>
      <c r="CS12" s="40">
        <v>2303.9981894137964</v>
      </c>
      <c r="CT12" s="40">
        <v>2326.2017673223027</v>
      </c>
      <c r="DG12">
        <v>3</v>
      </c>
      <c r="DK12">
        <v>1</v>
      </c>
      <c r="DM12" t="s">
        <v>81</v>
      </c>
      <c r="DQ12">
        <v>4434.07</v>
      </c>
      <c r="DU12">
        <v>132.18</v>
      </c>
      <c r="DW12" t="s">
        <v>81</v>
      </c>
      <c r="EE12">
        <v>132.18</v>
      </c>
    </row>
    <row r="13" spans="1:139" x14ac:dyDescent="0.25">
      <c r="A13" s="75" t="s">
        <v>46</v>
      </c>
      <c r="B13" s="75" t="s">
        <v>34</v>
      </c>
      <c r="C13" s="75" t="str">
        <f t="shared" si="0"/>
        <v>98933COM</v>
      </c>
      <c r="D13" s="76"/>
      <c r="E13" s="76">
        <v>6</v>
      </c>
      <c r="F13" s="76">
        <v>6</v>
      </c>
      <c r="G13" s="76">
        <v>5</v>
      </c>
      <c r="H13" s="76">
        <v>6</v>
      </c>
      <c r="I13" s="76">
        <v>5</v>
      </c>
      <c r="J13" s="76">
        <v>4</v>
      </c>
      <c r="K13" s="76">
        <v>7</v>
      </c>
      <c r="L13" s="76">
        <v>8</v>
      </c>
      <c r="M13" s="76">
        <v>5</v>
      </c>
      <c r="O13" s="21">
        <v>3864.65</v>
      </c>
      <c r="P13" s="21">
        <v>273.80999999999995</v>
      </c>
      <c r="Q13" s="21">
        <v>49.14</v>
      </c>
      <c r="R13" s="21">
        <v>4187.6000000000004</v>
      </c>
      <c r="S13" s="20">
        <v>3224.2899999999995</v>
      </c>
      <c r="T13" s="20">
        <v>3476.6499999999996</v>
      </c>
      <c r="U13" s="20">
        <v>0</v>
      </c>
      <c r="V13" s="20">
        <v>6700.94</v>
      </c>
      <c r="W13" s="20">
        <v>696.79</v>
      </c>
      <c r="X13" s="20">
        <v>340.58</v>
      </c>
      <c r="Y13" s="20">
        <v>255.24</v>
      </c>
      <c r="Z13" s="20">
        <v>1292.6099999999999</v>
      </c>
      <c r="AA13" s="20">
        <v>1601.96</v>
      </c>
      <c r="AB13" s="20">
        <v>323.68</v>
      </c>
      <c r="AC13" s="20">
        <v>581.51</v>
      </c>
      <c r="AD13" s="20">
        <v>2507.15</v>
      </c>
      <c r="AE13" s="20">
        <v>2340.63</v>
      </c>
      <c r="AF13" s="20">
        <v>565.86</v>
      </c>
      <c r="AG13" s="20">
        <v>892.39</v>
      </c>
      <c r="AH13" s="20">
        <v>3798.88</v>
      </c>
      <c r="AI13" s="20">
        <v>898.59</v>
      </c>
      <c r="AJ13" s="20">
        <v>238.19</v>
      </c>
      <c r="AK13" s="20">
        <v>1203.8699999999999</v>
      </c>
      <c r="AL13" s="20">
        <v>2340.65</v>
      </c>
      <c r="AM13" s="20">
        <v>1433.43</v>
      </c>
      <c r="AN13" s="20">
        <v>862.59</v>
      </c>
      <c r="AO13" s="20">
        <v>1442.06</v>
      </c>
      <c r="AP13" s="20">
        <v>3738.08</v>
      </c>
      <c r="AQ13" s="20">
        <v>3542.54</v>
      </c>
      <c r="AR13" s="20">
        <v>421.55</v>
      </c>
      <c r="AS13" s="20">
        <v>1814.66</v>
      </c>
      <c r="AT13" s="20">
        <v>5778.75</v>
      </c>
      <c r="AU13" s="20">
        <v>2355.1600000000003</v>
      </c>
      <c r="AV13" s="20">
        <v>673.07</v>
      </c>
      <c r="AW13" s="20">
        <v>2195.9699999999998</v>
      </c>
      <c r="AX13" s="20">
        <v>5224.2000000000007</v>
      </c>
      <c r="AZ13" s="20" t="s">
        <v>81</v>
      </c>
      <c r="BA13" s="20" t="s">
        <v>81</v>
      </c>
      <c r="BB13" s="20" t="s">
        <v>81</v>
      </c>
      <c r="BC13" s="20" t="s">
        <v>81</v>
      </c>
      <c r="BD13" s="20" t="s">
        <v>81</v>
      </c>
      <c r="BE13" s="20" t="s">
        <v>81</v>
      </c>
      <c r="BF13" s="20" t="s">
        <v>81</v>
      </c>
      <c r="BG13" s="20" t="s">
        <v>81</v>
      </c>
      <c r="BH13" s="20" t="s">
        <v>81</v>
      </c>
      <c r="BI13" s="20" t="s">
        <v>81</v>
      </c>
      <c r="BJ13" s="20" t="s">
        <v>81</v>
      </c>
      <c r="BK13" s="20" t="s">
        <v>81</v>
      </c>
      <c r="BL13" s="20" t="s">
        <v>81</v>
      </c>
      <c r="BM13" s="20" t="s">
        <v>81</v>
      </c>
      <c r="BN13" s="20" t="s">
        <v>81</v>
      </c>
      <c r="BO13" s="20" t="s">
        <v>81</v>
      </c>
      <c r="BP13" s="20" t="s">
        <v>81</v>
      </c>
      <c r="BQ13" s="20" t="s">
        <v>81</v>
      </c>
      <c r="BR13" s="20" t="s">
        <v>81</v>
      </c>
      <c r="BS13" s="20" t="s">
        <v>81</v>
      </c>
      <c r="BT13" s="20" t="s">
        <v>81</v>
      </c>
      <c r="BU13" s="20" t="s">
        <v>81</v>
      </c>
      <c r="BV13" s="20" t="s">
        <v>81</v>
      </c>
      <c r="BW13" s="20" t="s">
        <v>81</v>
      </c>
      <c r="BX13" s="20" t="s">
        <v>81</v>
      </c>
      <c r="BY13" s="20" t="s">
        <v>81</v>
      </c>
      <c r="BZ13" s="20" t="s">
        <v>81</v>
      </c>
      <c r="CA13" s="20" t="s">
        <v>81</v>
      </c>
      <c r="CB13" s="20" t="s">
        <v>81</v>
      </c>
      <c r="CC13" s="20" t="s">
        <v>81</v>
      </c>
      <c r="CD13" s="20" t="s">
        <v>81</v>
      </c>
      <c r="CE13" s="20" t="s">
        <v>81</v>
      </c>
      <c r="CF13" s="20" t="s">
        <v>81</v>
      </c>
      <c r="CG13" s="20" t="s">
        <v>81</v>
      </c>
      <c r="CH13" s="20" t="s">
        <v>81</v>
      </c>
      <c r="CI13" s="20" t="s">
        <v>81</v>
      </c>
      <c r="CL13" s="40">
        <v>119.12036714546149</v>
      </c>
      <c r="CM13" s="40">
        <v>367.14006932909109</v>
      </c>
      <c r="CN13" s="40">
        <v>120.72194288974427</v>
      </c>
      <c r="CO13" s="40">
        <v>249.83508885126025</v>
      </c>
      <c r="CP13" s="40">
        <v>357.61205744012852</v>
      </c>
      <c r="CQ13" s="40">
        <v>397.8308386514978</v>
      </c>
      <c r="CR13" s="40">
        <v>533.72174491265264</v>
      </c>
      <c r="CS13" s="40">
        <v>711.27030078797429</v>
      </c>
      <c r="CT13" s="40">
        <v>801.20603242292827</v>
      </c>
      <c r="DM13" t="s">
        <v>81</v>
      </c>
      <c r="DW13" t="s">
        <v>81</v>
      </c>
    </row>
    <row r="14" spans="1:139" x14ac:dyDescent="0.25">
      <c r="A14" s="75" t="s">
        <v>47</v>
      </c>
      <c r="B14" s="75" t="s">
        <v>34</v>
      </c>
      <c r="C14" s="75" t="str">
        <f t="shared" si="0"/>
        <v>98935COM</v>
      </c>
      <c r="D14" s="76"/>
      <c r="E14" s="76">
        <v>4</v>
      </c>
      <c r="F14" s="76">
        <v>6</v>
      </c>
      <c r="G14" s="76">
        <v>6</v>
      </c>
      <c r="H14" s="76">
        <v>5</v>
      </c>
      <c r="I14" s="76">
        <v>13</v>
      </c>
      <c r="J14" s="76">
        <v>5</v>
      </c>
      <c r="K14" s="76">
        <v>5</v>
      </c>
      <c r="L14" s="76">
        <v>5</v>
      </c>
      <c r="M14" s="76">
        <v>4</v>
      </c>
      <c r="O14" s="21">
        <v>149.96</v>
      </c>
      <c r="P14" s="21">
        <v>671.54</v>
      </c>
      <c r="Q14" s="21">
        <v>581.23</v>
      </c>
      <c r="R14" s="21">
        <v>1402.73</v>
      </c>
      <c r="S14" s="20">
        <v>754.6</v>
      </c>
      <c r="T14" s="20">
        <v>654.15</v>
      </c>
      <c r="U14" s="20">
        <v>311.23</v>
      </c>
      <c r="V14" s="20">
        <v>1719.98</v>
      </c>
      <c r="W14" s="20">
        <v>954.7</v>
      </c>
      <c r="X14" s="20">
        <v>546.48</v>
      </c>
      <c r="Y14" s="20">
        <v>365.42</v>
      </c>
      <c r="Z14" s="20">
        <v>1866.6</v>
      </c>
      <c r="AA14" s="20">
        <v>502.21</v>
      </c>
      <c r="AB14" s="20">
        <v>695.09</v>
      </c>
      <c r="AC14" s="20">
        <v>911.9</v>
      </c>
      <c r="AD14" s="20">
        <v>2109.1999999999998</v>
      </c>
      <c r="AE14" s="20">
        <v>1843.16</v>
      </c>
      <c r="AF14" s="20">
        <v>225.76</v>
      </c>
      <c r="AG14" s="20">
        <v>670.41</v>
      </c>
      <c r="AH14" s="20">
        <v>2739.33</v>
      </c>
      <c r="AI14" s="20">
        <v>253.45</v>
      </c>
      <c r="AJ14" s="20">
        <v>202.26</v>
      </c>
      <c r="AK14" s="20">
        <v>896.17</v>
      </c>
      <c r="AL14" s="20">
        <v>1351.88</v>
      </c>
      <c r="AM14" s="20">
        <v>289.37</v>
      </c>
      <c r="AN14" s="20">
        <v>0</v>
      </c>
      <c r="AO14" s="20">
        <v>1276.4000000000001</v>
      </c>
      <c r="AP14" s="20">
        <v>1565.77</v>
      </c>
      <c r="AQ14" s="20">
        <v>90.52</v>
      </c>
      <c r="AR14" s="20">
        <v>321.67</v>
      </c>
      <c r="AS14" s="20">
        <v>1192.57</v>
      </c>
      <c r="AT14" s="20">
        <v>1604.76</v>
      </c>
      <c r="AU14" s="20">
        <v>158.39000000000001</v>
      </c>
      <c r="AV14" s="20">
        <v>0</v>
      </c>
      <c r="AW14" s="20">
        <v>1513.6100000000001</v>
      </c>
      <c r="AX14" s="20">
        <v>1672</v>
      </c>
      <c r="AZ14" s="20" t="s">
        <v>81</v>
      </c>
      <c r="BA14" s="20" t="s">
        <v>81</v>
      </c>
      <c r="BB14" s="20" t="s">
        <v>81</v>
      </c>
      <c r="BC14" s="20" t="s">
        <v>81</v>
      </c>
      <c r="BD14" s="20" t="s">
        <v>81</v>
      </c>
      <c r="BE14" s="20" t="s">
        <v>81</v>
      </c>
      <c r="BF14" s="20" t="s">
        <v>81</v>
      </c>
      <c r="BG14" s="20" t="s">
        <v>81</v>
      </c>
      <c r="BH14" s="20" t="s">
        <v>81</v>
      </c>
      <c r="BI14" s="20" t="s">
        <v>81</v>
      </c>
      <c r="BJ14" s="20" t="s">
        <v>81</v>
      </c>
      <c r="BK14" s="20" t="s">
        <v>81</v>
      </c>
      <c r="BL14" s="20" t="s">
        <v>81</v>
      </c>
      <c r="BM14" s="20" t="s">
        <v>81</v>
      </c>
      <c r="BN14" s="20" t="s">
        <v>81</v>
      </c>
      <c r="BO14" s="20" t="s">
        <v>81</v>
      </c>
      <c r="BP14" s="20" t="s">
        <v>81</v>
      </c>
      <c r="BQ14" s="20" t="s">
        <v>81</v>
      </c>
      <c r="BR14" s="20" t="s">
        <v>81</v>
      </c>
      <c r="BS14" s="20" t="s">
        <v>81</v>
      </c>
      <c r="BT14" s="20" t="s">
        <v>81</v>
      </c>
      <c r="BU14" s="20" t="s">
        <v>81</v>
      </c>
      <c r="BV14" s="20" t="s">
        <v>81</v>
      </c>
      <c r="BW14" s="20" t="s">
        <v>81</v>
      </c>
      <c r="BX14" s="20" t="s">
        <v>81</v>
      </c>
      <c r="BY14" s="20" t="s">
        <v>81</v>
      </c>
      <c r="BZ14" s="20" t="s">
        <v>81</v>
      </c>
      <c r="CA14" s="20" t="s">
        <v>81</v>
      </c>
      <c r="CB14" s="20" t="s">
        <v>81</v>
      </c>
      <c r="CC14" s="20" t="s">
        <v>81</v>
      </c>
      <c r="CD14" s="20" t="s">
        <v>81</v>
      </c>
      <c r="CE14" s="20" t="s">
        <v>81</v>
      </c>
      <c r="CF14" s="20" t="s">
        <v>81</v>
      </c>
      <c r="CG14" s="20" t="s">
        <v>81</v>
      </c>
      <c r="CH14" s="20" t="s">
        <v>81</v>
      </c>
      <c r="CI14" s="20" t="s">
        <v>81</v>
      </c>
      <c r="CL14" s="40">
        <v>177.83509168513604</v>
      </c>
      <c r="CM14" s="40">
        <v>149.60689123111433</v>
      </c>
      <c r="CN14" s="40">
        <v>176.75502941862038</v>
      </c>
      <c r="CO14" s="40">
        <v>334.7107278565893</v>
      </c>
      <c r="CP14" s="40">
        <v>258.8326286843967</v>
      </c>
      <c r="CQ14" s="40">
        <v>286.07285780511074</v>
      </c>
      <c r="CR14" s="40">
        <v>385.15123560747634</v>
      </c>
      <c r="CS14" s="40">
        <v>407.8231966336092</v>
      </c>
      <c r="CT14" s="40">
        <v>484.68331599066516</v>
      </c>
      <c r="DG14" t="s">
        <v>81</v>
      </c>
      <c r="DH14" t="s">
        <v>81</v>
      </c>
      <c r="DI14" t="s">
        <v>81</v>
      </c>
      <c r="DJ14" t="s">
        <v>81</v>
      </c>
      <c r="DK14" t="s">
        <v>81</v>
      </c>
      <c r="DL14" t="s">
        <v>81</v>
      </c>
      <c r="DM14" t="s">
        <v>81</v>
      </c>
      <c r="DN14" t="s">
        <v>81</v>
      </c>
      <c r="DO14" t="s">
        <v>81</v>
      </c>
      <c r="DQ14" t="s">
        <v>81</v>
      </c>
      <c r="DR14" t="s">
        <v>81</v>
      </c>
      <c r="DS14" t="s">
        <v>81</v>
      </c>
      <c r="DT14" t="s">
        <v>81</v>
      </c>
      <c r="DU14" t="s">
        <v>81</v>
      </c>
      <c r="DV14" t="s">
        <v>81</v>
      </c>
      <c r="DW14" t="s">
        <v>81</v>
      </c>
      <c r="DX14" t="s">
        <v>81</v>
      </c>
      <c r="DY14" t="s">
        <v>81</v>
      </c>
    </row>
    <row r="15" spans="1:139" x14ac:dyDescent="0.25">
      <c r="A15" s="75" t="s">
        <v>48</v>
      </c>
      <c r="B15" s="75" t="s">
        <v>34</v>
      </c>
      <c r="C15" s="75" t="str">
        <f t="shared" si="0"/>
        <v>98936COM</v>
      </c>
      <c r="D15" s="76"/>
      <c r="E15" s="76">
        <v>13</v>
      </c>
      <c r="F15" s="76">
        <v>17</v>
      </c>
      <c r="G15" s="76">
        <v>22</v>
      </c>
      <c r="H15" s="76">
        <v>21</v>
      </c>
      <c r="I15" s="76">
        <v>20</v>
      </c>
      <c r="J15" s="76">
        <v>21</v>
      </c>
      <c r="K15" s="76">
        <v>18</v>
      </c>
      <c r="L15" s="76">
        <v>21</v>
      </c>
      <c r="M15" s="76">
        <v>27</v>
      </c>
      <c r="O15" s="21">
        <v>1104.69</v>
      </c>
      <c r="P15" s="21">
        <v>78.91</v>
      </c>
      <c r="Q15" s="21">
        <v>1520.1999999999998</v>
      </c>
      <c r="R15" s="21">
        <v>2703.7999999999997</v>
      </c>
      <c r="S15" s="20">
        <v>3151.9400000000005</v>
      </c>
      <c r="T15" s="20">
        <v>633.24999999999989</v>
      </c>
      <c r="U15" s="20">
        <v>1433.68</v>
      </c>
      <c r="V15" s="20">
        <v>5218.8700000000008</v>
      </c>
      <c r="W15" s="20">
        <v>2444.5100000000002</v>
      </c>
      <c r="X15" s="20">
        <v>1857.26</v>
      </c>
      <c r="Y15" s="20">
        <v>1627.91</v>
      </c>
      <c r="Z15" s="20">
        <v>5929.68</v>
      </c>
      <c r="AA15" s="20">
        <v>3530.94</v>
      </c>
      <c r="AB15" s="20">
        <v>3133.97</v>
      </c>
      <c r="AC15" s="20">
        <v>2022.93</v>
      </c>
      <c r="AD15" s="20">
        <v>8687.84</v>
      </c>
      <c r="AE15" s="20">
        <v>1453.39</v>
      </c>
      <c r="AF15" s="20">
        <v>2537.9699999999998</v>
      </c>
      <c r="AG15" s="20">
        <v>5901.48</v>
      </c>
      <c r="AH15" s="20">
        <v>9892.84</v>
      </c>
      <c r="AI15" s="20">
        <v>2778.91</v>
      </c>
      <c r="AJ15" s="20">
        <v>1259.6500000000001</v>
      </c>
      <c r="AK15" s="20">
        <v>8299.19</v>
      </c>
      <c r="AL15" s="20">
        <v>12337.75</v>
      </c>
      <c r="AM15" s="20">
        <v>3827.82</v>
      </c>
      <c r="AN15" s="20">
        <v>2571.81</v>
      </c>
      <c r="AO15" s="20">
        <v>9163.91</v>
      </c>
      <c r="AP15" s="20">
        <v>15563.54</v>
      </c>
      <c r="AQ15" s="20">
        <v>2117.52</v>
      </c>
      <c r="AR15" s="20">
        <v>1482.42</v>
      </c>
      <c r="AS15" s="20">
        <v>6712.12</v>
      </c>
      <c r="AT15" s="20">
        <v>10312.06</v>
      </c>
      <c r="AU15" s="20">
        <v>12683.619999999999</v>
      </c>
      <c r="AV15" s="20">
        <v>1442.45</v>
      </c>
      <c r="AW15" s="20">
        <v>8194.5400000000009</v>
      </c>
      <c r="AX15" s="20">
        <v>22320.61</v>
      </c>
      <c r="AZ15" s="20" t="s">
        <v>81</v>
      </c>
      <c r="BA15" s="20" t="s">
        <v>81</v>
      </c>
      <c r="BB15" s="20" t="s">
        <v>81</v>
      </c>
      <c r="BC15" s="20" t="s">
        <v>81</v>
      </c>
      <c r="BD15" s="20" t="s">
        <v>81</v>
      </c>
      <c r="BE15" s="20" t="s">
        <v>81</v>
      </c>
      <c r="BF15" s="20" t="s">
        <v>81</v>
      </c>
      <c r="BG15" s="20" t="s">
        <v>81</v>
      </c>
      <c r="BH15" s="20" t="s">
        <v>81</v>
      </c>
      <c r="BI15" s="20" t="s">
        <v>81</v>
      </c>
      <c r="BJ15" s="20" t="s">
        <v>81</v>
      </c>
      <c r="BK15" s="20" t="s">
        <v>81</v>
      </c>
      <c r="BL15" s="20" t="s">
        <v>81</v>
      </c>
      <c r="BM15" s="20" t="s">
        <v>81</v>
      </c>
      <c r="BN15" s="20" t="s">
        <v>81</v>
      </c>
      <c r="BO15" s="20" t="s">
        <v>81</v>
      </c>
      <c r="BP15" s="20" t="s">
        <v>81</v>
      </c>
      <c r="BQ15" s="20" t="s">
        <v>81</v>
      </c>
      <c r="BR15" s="20" t="s">
        <v>81</v>
      </c>
      <c r="BS15" s="20" t="s">
        <v>81</v>
      </c>
      <c r="BT15" s="20" t="s">
        <v>81</v>
      </c>
      <c r="BU15" s="20" t="s">
        <v>81</v>
      </c>
      <c r="BV15" s="20" t="s">
        <v>81</v>
      </c>
      <c r="BW15" s="20" t="s">
        <v>81</v>
      </c>
      <c r="BX15" s="20" t="s">
        <v>81</v>
      </c>
      <c r="BY15" s="20" t="s">
        <v>81</v>
      </c>
      <c r="BZ15" s="20" t="s">
        <v>81</v>
      </c>
      <c r="CA15" s="20" t="s">
        <v>81</v>
      </c>
      <c r="CB15" s="20" t="s">
        <v>81</v>
      </c>
      <c r="CC15" s="20" t="s">
        <v>81</v>
      </c>
      <c r="CD15" s="20" t="s">
        <v>81</v>
      </c>
      <c r="CE15" s="20" t="s">
        <v>81</v>
      </c>
      <c r="CF15" s="20" t="s">
        <v>81</v>
      </c>
      <c r="CG15" s="20" t="s">
        <v>81</v>
      </c>
      <c r="CH15" s="20" t="s">
        <v>81</v>
      </c>
      <c r="CI15" s="20" t="s">
        <v>81</v>
      </c>
      <c r="CL15" s="40">
        <v>393.50193378696127</v>
      </c>
      <c r="CM15" s="40">
        <v>496.23399822049095</v>
      </c>
      <c r="CN15" s="40">
        <v>675.97277406795638</v>
      </c>
      <c r="CO15" s="40">
        <v>961.07580108850095</v>
      </c>
      <c r="CP15" s="40">
        <v>1892.4527434465629</v>
      </c>
      <c r="CQ15" s="40">
        <v>2613.9906103720114</v>
      </c>
      <c r="CR15" s="40">
        <v>3011.6491259906866</v>
      </c>
      <c r="CS15" s="40">
        <v>2315.6923744235019</v>
      </c>
      <c r="CT15" s="40">
        <v>3008.3815959628751</v>
      </c>
      <c r="DJ15">
        <v>2</v>
      </c>
      <c r="DM15" t="s">
        <v>81</v>
      </c>
      <c r="DT15">
        <v>103.59</v>
      </c>
      <c r="DW15" t="s">
        <v>81</v>
      </c>
      <c r="ED15">
        <v>62.32</v>
      </c>
    </row>
    <row r="16" spans="1:139" x14ac:dyDescent="0.25">
      <c r="A16" s="75" t="s">
        <v>49</v>
      </c>
      <c r="B16" s="75" t="s">
        <v>34</v>
      </c>
      <c r="C16" s="75" t="str">
        <f t="shared" si="0"/>
        <v>98937COM</v>
      </c>
      <c r="D16" s="76"/>
      <c r="E16" s="76">
        <v>28</v>
      </c>
      <c r="F16" s="76">
        <v>22</v>
      </c>
      <c r="G16" s="76">
        <v>34</v>
      </c>
      <c r="H16" s="76">
        <v>35</v>
      </c>
      <c r="I16" s="76">
        <v>28</v>
      </c>
      <c r="J16" s="76">
        <v>37</v>
      </c>
      <c r="K16" s="76">
        <v>32</v>
      </c>
      <c r="L16" s="76">
        <v>36</v>
      </c>
      <c r="M16" s="76">
        <v>22</v>
      </c>
      <c r="O16" s="21">
        <v>2201.0300000000002</v>
      </c>
      <c r="P16" s="21">
        <v>805.92</v>
      </c>
      <c r="Q16" s="21">
        <v>721.38</v>
      </c>
      <c r="R16" s="21">
        <v>3728.3300000000004</v>
      </c>
      <c r="S16" s="20">
        <v>3729.7799999999997</v>
      </c>
      <c r="T16" s="20">
        <v>628.91</v>
      </c>
      <c r="U16" s="20">
        <v>315.98</v>
      </c>
      <c r="V16" s="20">
        <v>4674.6699999999992</v>
      </c>
      <c r="W16" s="20">
        <v>4471.17</v>
      </c>
      <c r="X16" s="20">
        <v>2079.2399999999998</v>
      </c>
      <c r="Y16" s="20">
        <v>157.9</v>
      </c>
      <c r="Z16" s="20">
        <v>6708.31</v>
      </c>
      <c r="AA16" s="20">
        <v>5410.5</v>
      </c>
      <c r="AB16" s="20">
        <v>2269.38</v>
      </c>
      <c r="AC16" s="20">
        <v>494.42</v>
      </c>
      <c r="AD16" s="20">
        <v>8174.3</v>
      </c>
      <c r="AE16" s="20">
        <v>4693.5</v>
      </c>
      <c r="AF16" s="20">
        <v>2128.39</v>
      </c>
      <c r="AG16" s="20">
        <v>1020.84</v>
      </c>
      <c r="AH16" s="20">
        <v>7842.73</v>
      </c>
      <c r="AI16" s="20">
        <v>3333.54</v>
      </c>
      <c r="AJ16" s="20">
        <v>2347.39</v>
      </c>
      <c r="AK16" s="20">
        <v>2460.92</v>
      </c>
      <c r="AL16" s="20">
        <v>8141.85</v>
      </c>
      <c r="AM16" s="20">
        <v>6046.68</v>
      </c>
      <c r="AN16" s="20">
        <v>1430.96</v>
      </c>
      <c r="AO16" s="20">
        <v>3620.15</v>
      </c>
      <c r="AP16" s="20">
        <v>11097.79</v>
      </c>
      <c r="AQ16" s="20">
        <v>5032.12</v>
      </c>
      <c r="AR16" s="20">
        <v>1881.12</v>
      </c>
      <c r="AS16" s="20">
        <v>3254.81</v>
      </c>
      <c r="AT16" s="20">
        <v>10168.049999999999</v>
      </c>
      <c r="AU16" s="20">
        <v>2961.69</v>
      </c>
      <c r="AV16" s="20">
        <v>1481.1800000000003</v>
      </c>
      <c r="AW16" s="20">
        <v>2739.54</v>
      </c>
      <c r="AX16" s="20">
        <v>7182.4100000000017</v>
      </c>
      <c r="AZ16" s="20" t="s">
        <v>81</v>
      </c>
      <c r="BA16" s="20" t="s">
        <v>81</v>
      </c>
      <c r="BB16" s="20" t="s">
        <v>81</v>
      </c>
      <c r="BC16" s="20" t="s">
        <v>81</v>
      </c>
      <c r="BD16" s="20" t="s">
        <v>81</v>
      </c>
      <c r="BE16" s="20" t="s">
        <v>81</v>
      </c>
      <c r="BF16" s="20" t="s">
        <v>81</v>
      </c>
      <c r="BG16" s="20" t="s">
        <v>81</v>
      </c>
      <c r="BH16" s="20" t="s">
        <v>81</v>
      </c>
      <c r="BI16" s="20" t="s">
        <v>81</v>
      </c>
      <c r="BJ16" s="20" t="s">
        <v>81</v>
      </c>
      <c r="BK16" s="20" t="s">
        <v>81</v>
      </c>
      <c r="BL16" s="20" t="s">
        <v>81</v>
      </c>
      <c r="BM16" s="20" t="s">
        <v>81</v>
      </c>
      <c r="BN16" s="20" t="s">
        <v>81</v>
      </c>
      <c r="BO16" s="20" t="s">
        <v>81</v>
      </c>
      <c r="BP16" s="20" t="s">
        <v>81</v>
      </c>
      <c r="BQ16" s="20" t="s">
        <v>81</v>
      </c>
      <c r="BR16" s="20" t="s">
        <v>81</v>
      </c>
      <c r="BS16" s="20" t="s">
        <v>81</v>
      </c>
      <c r="BT16" s="20" t="s">
        <v>81</v>
      </c>
      <c r="BU16" s="20" t="s">
        <v>81</v>
      </c>
      <c r="BV16" s="20" t="s">
        <v>81</v>
      </c>
      <c r="BW16" s="20" t="s">
        <v>81</v>
      </c>
      <c r="BX16" s="20" t="s">
        <v>81</v>
      </c>
      <c r="BY16" s="20" t="s">
        <v>81</v>
      </c>
      <c r="BZ16" s="20" t="s">
        <v>81</v>
      </c>
      <c r="CA16" s="20" t="s">
        <v>81</v>
      </c>
      <c r="CB16" s="20" t="s">
        <v>81</v>
      </c>
      <c r="CC16" s="20" t="s">
        <v>81</v>
      </c>
      <c r="CD16" s="20" t="s">
        <v>81</v>
      </c>
      <c r="CE16" s="20" t="s">
        <v>81</v>
      </c>
      <c r="CF16" s="20" t="s">
        <v>81</v>
      </c>
      <c r="CG16" s="20" t="s">
        <v>81</v>
      </c>
      <c r="CH16" s="20" t="s">
        <v>81</v>
      </c>
      <c r="CI16" s="20" t="s">
        <v>81</v>
      </c>
      <c r="CL16" s="40">
        <v>267.6975569427899</v>
      </c>
      <c r="CM16" s="40">
        <v>241.10847100567761</v>
      </c>
      <c r="CN16" s="40">
        <v>376.02275516071279</v>
      </c>
      <c r="CO16" s="40">
        <v>523.04708789247093</v>
      </c>
      <c r="CP16" s="40">
        <v>557.26530616492903</v>
      </c>
      <c r="CQ16" s="40">
        <v>1001.3263771944178</v>
      </c>
      <c r="CR16" s="40">
        <v>1359.8254680136872</v>
      </c>
      <c r="CS16" s="40">
        <v>1324.0319815705489</v>
      </c>
      <c r="CT16" s="40">
        <v>1044.9619196268366</v>
      </c>
      <c r="DG16">
        <v>1</v>
      </c>
      <c r="DJ16">
        <v>2</v>
      </c>
      <c r="DM16" t="s">
        <v>81</v>
      </c>
      <c r="DQ16">
        <v>8.59</v>
      </c>
      <c r="DT16">
        <v>320.49</v>
      </c>
      <c r="DW16" t="s">
        <v>81</v>
      </c>
      <c r="EG16">
        <v>6.44</v>
      </c>
    </row>
    <row r="17" spans="1:137" x14ac:dyDescent="0.25">
      <c r="A17" s="75" t="s">
        <v>50</v>
      </c>
      <c r="B17" s="75" t="s">
        <v>34</v>
      </c>
      <c r="C17" s="75" t="str">
        <f t="shared" si="0"/>
        <v>98938COM</v>
      </c>
      <c r="D17" s="76"/>
      <c r="E17" s="76">
        <v>19</v>
      </c>
      <c r="F17" s="76">
        <v>9</v>
      </c>
      <c r="G17" s="76">
        <v>4</v>
      </c>
      <c r="H17" s="76">
        <v>10</v>
      </c>
      <c r="I17" s="76">
        <v>10</v>
      </c>
      <c r="J17" s="76">
        <v>31</v>
      </c>
      <c r="K17" s="76">
        <v>18</v>
      </c>
      <c r="L17" s="76">
        <v>21</v>
      </c>
      <c r="M17" s="76">
        <v>31</v>
      </c>
      <c r="O17" s="21">
        <v>28703.41</v>
      </c>
      <c r="P17" s="21">
        <v>7.92</v>
      </c>
      <c r="Q17" s="21">
        <v>0</v>
      </c>
      <c r="R17" s="21">
        <v>28711.329999999998</v>
      </c>
      <c r="S17" s="20">
        <v>1460.2900000000002</v>
      </c>
      <c r="T17" s="20">
        <v>525.87</v>
      </c>
      <c r="U17" s="20">
        <v>7.92</v>
      </c>
      <c r="V17" s="20">
        <v>1994.0800000000002</v>
      </c>
      <c r="W17" s="20">
        <v>653.6</v>
      </c>
      <c r="X17" s="20">
        <v>28.9</v>
      </c>
      <c r="Y17" s="20">
        <v>0</v>
      </c>
      <c r="Z17" s="20">
        <v>682.5</v>
      </c>
      <c r="AA17" s="20">
        <v>2235.35</v>
      </c>
      <c r="AB17" s="20">
        <v>413.02</v>
      </c>
      <c r="AC17" s="20">
        <v>11.51</v>
      </c>
      <c r="AD17" s="20">
        <v>2659.88</v>
      </c>
      <c r="AE17" s="20">
        <v>8154.4</v>
      </c>
      <c r="AF17" s="20">
        <v>531.61</v>
      </c>
      <c r="AG17" s="20">
        <v>407.47</v>
      </c>
      <c r="AH17" s="20">
        <v>9093.48</v>
      </c>
      <c r="AI17" s="20">
        <v>44246.12</v>
      </c>
      <c r="AJ17" s="20">
        <v>389.25</v>
      </c>
      <c r="AK17" s="20">
        <v>904.91</v>
      </c>
      <c r="AL17" s="20">
        <v>45540.28</v>
      </c>
      <c r="AM17" s="20">
        <v>27696.04</v>
      </c>
      <c r="AN17" s="20">
        <v>189.79</v>
      </c>
      <c r="AO17" s="20">
        <v>914.92</v>
      </c>
      <c r="AP17" s="20">
        <v>28800.75</v>
      </c>
      <c r="AQ17" s="20">
        <v>27749.759999999998</v>
      </c>
      <c r="AR17" s="20">
        <v>321.02999999999997</v>
      </c>
      <c r="AS17" s="20">
        <v>723.93</v>
      </c>
      <c r="AT17" s="20">
        <v>28794.720000000001</v>
      </c>
      <c r="AU17" s="20">
        <v>28169.52</v>
      </c>
      <c r="AV17" s="20">
        <v>5734.0700000000006</v>
      </c>
      <c r="AW17" s="20">
        <v>53.25</v>
      </c>
      <c r="AX17" s="20">
        <v>33956.839999999997</v>
      </c>
      <c r="AZ17" s="20" t="s">
        <v>81</v>
      </c>
      <c r="BA17" s="20" t="s">
        <v>81</v>
      </c>
      <c r="BB17" s="20" t="s">
        <v>81</v>
      </c>
      <c r="BC17" s="20" t="s">
        <v>81</v>
      </c>
      <c r="BD17" s="20" t="s">
        <v>81</v>
      </c>
      <c r="BE17" s="20" t="s">
        <v>81</v>
      </c>
      <c r="BF17" s="20" t="s">
        <v>81</v>
      </c>
      <c r="BG17" s="20" t="s">
        <v>81</v>
      </c>
      <c r="BH17" s="20" t="s">
        <v>81</v>
      </c>
      <c r="BI17" s="20" t="s">
        <v>81</v>
      </c>
      <c r="BJ17" s="20" t="s">
        <v>81</v>
      </c>
      <c r="BK17" s="20" t="s">
        <v>81</v>
      </c>
      <c r="BL17" s="20" t="s">
        <v>81</v>
      </c>
      <c r="BM17" s="20" t="s">
        <v>81</v>
      </c>
      <c r="BN17" s="20" t="s">
        <v>81</v>
      </c>
      <c r="BO17" s="20" t="s">
        <v>81</v>
      </c>
      <c r="BP17" s="20" t="s">
        <v>81</v>
      </c>
      <c r="BQ17" s="20" t="s">
        <v>81</v>
      </c>
      <c r="BR17" s="20" t="s">
        <v>81</v>
      </c>
      <c r="BS17" s="20" t="s">
        <v>81</v>
      </c>
      <c r="BT17" s="20" t="s">
        <v>81</v>
      </c>
      <c r="BU17" s="20" t="s">
        <v>81</v>
      </c>
      <c r="BV17" s="20" t="s">
        <v>81</v>
      </c>
      <c r="BW17" s="20" t="s">
        <v>81</v>
      </c>
      <c r="BX17" s="20" t="s">
        <v>81</v>
      </c>
      <c r="BY17" s="20" t="s">
        <v>81</v>
      </c>
      <c r="BZ17" s="20" t="s">
        <v>81</v>
      </c>
      <c r="CA17" s="20" t="s">
        <v>81</v>
      </c>
      <c r="CB17" s="20" t="s">
        <v>81</v>
      </c>
      <c r="CC17" s="20" t="s">
        <v>81</v>
      </c>
      <c r="CD17" s="20" t="s">
        <v>81</v>
      </c>
      <c r="CE17" s="20" t="s">
        <v>81</v>
      </c>
      <c r="CF17" s="20" t="s">
        <v>81</v>
      </c>
      <c r="CG17" s="20" t="s">
        <v>81</v>
      </c>
      <c r="CH17" s="20" t="s">
        <v>81</v>
      </c>
      <c r="CI17" s="20" t="s">
        <v>81</v>
      </c>
      <c r="CL17" s="40">
        <v>690.45807152176576</v>
      </c>
      <c r="CM17" s="40">
        <v>87.632327697181495</v>
      </c>
      <c r="CN17" s="40">
        <v>24.024445411418377</v>
      </c>
      <c r="CO17" s="40">
        <v>118.02123673723585</v>
      </c>
      <c r="CP17" s="40">
        <v>381.41988368155631</v>
      </c>
      <c r="CQ17" s="40">
        <v>1575.6645162564278</v>
      </c>
      <c r="CR17" s="40">
        <v>1132.8059577226709</v>
      </c>
      <c r="CS17" s="40">
        <v>1036.9538653908276</v>
      </c>
      <c r="CT17" s="40">
        <v>1093.1765062178968</v>
      </c>
      <c r="DG17" t="s">
        <v>81</v>
      </c>
      <c r="DH17" t="s">
        <v>81</v>
      </c>
      <c r="DI17" t="s">
        <v>81</v>
      </c>
      <c r="DJ17" t="s">
        <v>81</v>
      </c>
      <c r="DK17" t="s">
        <v>81</v>
      </c>
      <c r="DL17" t="s">
        <v>81</v>
      </c>
      <c r="DM17" t="s">
        <v>81</v>
      </c>
      <c r="DN17" t="s">
        <v>81</v>
      </c>
      <c r="DO17" t="s">
        <v>81</v>
      </c>
      <c r="DQ17" t="s">
        <v>81</v>
      </c>
      <c r="DR17" t="s">
        <v>81</v>
      </c>
      <c r="DS17" t="s">
        <v>81</v>
      </c>
      <c r="DT17" t="s">
        <v>81</v>
      </c>
      <c r="DU17" t="s">
        <v>81</v>
      </c>
      <c r="DV17" t="s">
        <v>81</v>
      </c>
      <c r="DW17" t="s">
        <v>81</v>
      </c>
      <c r="DX17" t="s">
        <v>81</v>
      </c>
      <c r="DY17" t="s">
        <v>81</v>
      </c>
    </row>
    <row r="18" spans="1:137" x14ac:dyDescent="0.25">
      <c r="A18" s="75" t="s">
        <v>52</v>
      </c>
      <c r="B18" s="75" t="s">
        <v>34</v>
      </c>
      <c r="C18" s="75" t="str">
        <f t="shared" si="0"/>
        <v>98942COM</v>
      </c>
      <c r="D18" s="76"/>
      <c r="E18" s="76">
        <v>61</v>
      </c>
      <c r="F18" s="76">
        <v>64</v>
      </c>
      <c r="G18" s="76">
        <v>61</v>
      </c>
      <c r="H18" s="76">
        <v>73</v>
      </c>
      <c r="I18" s="76">
        <v>70</v>
      </c>
      <c r="J18" s="76">
        <v>58</v>
      </c>
      <c r="K18" s="76">
        <v>46</v>
      </c>
      <c r="L18" s="76">
        <v>56</v>
      </c>
      <c r="M18" s="76">
        <v>63</v>
      </c>
      <c r="O18" s="21">
        <v>12032.12</v>
      </c>
      <c r="P18" s="21">
        <v>1888.13</v>
      </c>
      <c r="Q18" s="21">
        <v>1227.3700000000001</v>
      </c>
      <c r="R18" s="21">
        <v>15147.619999999999</v>
      </c>
      <c r="S18" s="20">
        <v>50682.279999999992</v>
      </c>
      <c r="T18" s="20">
        <v>3561.8300000000004</v>
      </c>
      <c r="U18" s="20">
        <v>2431.7599999999998</v>
      </c>
      <c r="V18" s="20">
        <v>56675.869999999981</v>
      </c>
      <c r="W18" s="20">
        <v>9946.74</v>
      </c>
      <c r="X18" s="20">
        <v>2883.43</v>
      </c>
      <c r="Y18" s="20">
        <v>3116.66</v>
      </c>
      <c r="Z18" s="20">
        <v>15946.83</v>
      </c>
      <c r="AA18" s="20">
        <v>11559.45</v>
      </c>
      <c r="AB18" s="20">
        <v>5429.91</v>
      </c>
      <c r="AC18" s="20">
        <v>5479.66</v>
      </c>
      <c r="AD18" s="20">
        <v>22469.02</v>
      </c>
      <c r="AE18" s="20">
        <v>50847.74</v>
      </c>
      <c r="AF18" s="20">
        <v>6926.61</v>
      </c>
      <c r="AG18" s="20">
        <v>9794.77</v>
      </c>
      <c r="AH18" s="20">
        <v>67569.119999999995</v>
      </c>
      <c r="AI18" s="20">
        <v>43936.06</v>
      </c>
      <c r="AJ18" s="20">
        <v>5152.3500000000004</v>
      </c>
      <c r="AK18" s="20">
        <v>14754.35</v>
      </c>
      <c r="AL18" s="20">
        <v>63842.76</v>
      </c>
      <c r="AM18" s="20">
        <v>7176.09</v>
      </c>
      <c r="AN18" s="20">
        <v>4418.0200000000004</v>
      </c>
      <c r="AO18" s="20">
        <v>12609.04</v>
      </c>
      <c r="AP18" s="20">
        <v>24203.15</v>
      </c>
      <c r="AQ18" s="20">
        <v>9350.26</v>
      </c>
      <c r="AR18" s="20">
        <v>5557.96</v>
      </c>
      <c r="AS18" s="20">
        <v>16123.68</v>
      </c>
      <c r="AT18" s="20">
        <v>31031.9</v>
      </c>
      <c r="AU18" s="20">
        <v>13554.320000000002</v>
      </c>
      <c r="AV18" s="20">
        <v>5995.18</v>
      </c>
      <c r="AW18" s="20">
        <v>19525.289999999997</v>
      </c>
      <c r="AX18" s="20">
        <v>39074.789999999994</v>
      </c>
      <c r="AZ18" s="20" t="s">
        <v>81</v>
      </c>
      <c r="BA18" s="20" t="s">
        <v>81</v>
      </c>
      <c r="BB18" s="20" t="s">
        <v>81</v>
      </c>
      <c r="BC18" s="20" t="s">
        <v>81</v>
      </c>
      <c r="BD18" s="20" t="s">
        <v>81</v>
      </c>
      <c r="BE18" s="20" t="s">
        <v>81</v>
      </c>
      <c r="BF18" s="20" t="s">
        <v>81</v>
      </c>
      <c r="BG18" s="20" t="s">
        <v>81</v>
      </c>
      <c r="BH18" s="20" t="s">
        <v>81</v>
      </c>
      <c r="BI18" s="20" t="s">
        <v>81</v>
      </c>
      <c r="BJ18" s="20" t="s">
        <v>81</v>
      </c>
      <c r="BK18" s="20" t="s">
        <v>81</v>
      </c>
      <c r="BL18" s="20" t="s">
        <v>81</v>
      </c>
      <c r="BM18" s="20" t="s">
        <v>81</v>
      </c>
      <c r="BN18" s="20" t="s">
        <v>81</v>
      </c>
      <c r="BO18" s="20" t="s">
        <v>81</v>
      </c>
      <c r="BP18" s="20" t="s">
        <v>81</v>
      </c>
      <c r="BQ18" s="20" t="s">
        <v>81</v>
      </c>
      <c r="BR18" s="20" t="s">
        <v>81</v>
      </c>
      <c r="BS18" s="20" t="s">
        <v>81</v>
      </c>
      <c r="BT18" s="20" t="s">
        <v>81</v>
      </c>
      <c r="BU18" s="20" t="s">
        <v>81</v>
      </c>
      <c r="BV18" s="20" t="s">
        <v>81</v>
      </c>
      <c r="BW18" s="20" t="s">
        <v>81</v>
      </c>
      <c r="BX18" s="20" t="s">
        <v>81</v>
      </c>
      <c r="BY18" s="20" t="s">
        <v>81</v>
      </c>
      <c r="BZ18" s="20" t="s">
        <v>81</v>
      </c>
      <c r="CA18" s="20" t="s">
        <v>81</v>
      </c>
      <c r="CB18" s="20" t="s">
        <v>81</v>
      </c>
      <c r="CC18" s="20" t="s">
        <v>81</v>
      </c>
      <c r="CD18" s="20" t="s">
        <v>81</v>
      </c>
      <c r="CE18" s="20" t="s">
        <v>81</v>
      </c>
      <c r="CF18" s="20" t="s">
        <v>81</v>
      </c>
      <c r="CG18" s="20" t="s">
        <v>81</v>
      </c>
      <c r="CH18" s="20" t="s">
        <v>81</v>
      </c>
      <c r="CI18" s="20" t="s">
        <v>81</v>
      </c>
      <c r="CL18" s="40">
        <v>682.04274279665788</v>
      </c>
      <c r="CM18" s="40">
        <v>2439.0431172216795</v>
      </c>
      <c r="CN18" s="40">
        <v>1405.8815180915733</v>
      </c>
      <c r="CO18" s="40">
        <v>2422.9475018364406</v>
      </c>
      <c r="CP18" s="40">
        <v>4683.9702303104577</v>
      </c>
      <c r="CQ18" s="40">
        <v>6001.8174064813393</v>
      </c>
      <c r="CR18" s="40">
        <v>4268.306756548237</v>
      </c>
      <c r="CS18" s="40">
        <v>5834.5226364438568</v>
      </c>
      <c r="CT18" s="40">
        <v>6947.5552096012971</v>
      </c>
      <c r="DI18">
        <v>1</v>
      </c>
      <c r="DJ18">
        <v>3</v>
      </c>
      <c r="DM18" t="s">
        <v>81</v>
      </c>
      <c r="DS18">
        <v>83.67</v>
      </c>
      <c r="DT18">
        <v>189.48</v>
      </c>
      <c r="DW18" t="s">
        <v>81</v>
      </c>
      <c r="EC18">
        <v>83.67</v>
      </c>
      <c r="EG18">
        <v>118.91</v>
      </c>
    </row>
    <row r="19" spans="1:137" x14ac:dyDescent="0.25">
      <c r="A19" s="75" t="s">
        <v>53</v>
      </c>
      <c r="B19" s="75" t="s">
        <v>34</v>
      </c>
      <c r="C19" s="75" t="str">
        <f t="shared" si="0"/>
        <v>98944COM</v>
      </c>
      <c r="D19" s="76"/>
      <c r="E19" s="76">
        <v>102</v>
      </c>
      <c r="F19" s="76">
        <v>109</v>
      </c>
      <c r="G19" s="76">
        <v>116</v>
      </c>
      <c r="H19" s="76">
        <v>141</v>
      </c>
      <c r="I19" s="76">
        <v>139</v>
      </c>
      <c r="J19" s="76">
        <v>121</v>
      </c>
      <c r="K19" s="76">
        <v>115</v>
      </c>
      <c r="L19" s="76">
        <v>122</v>
      </c>
      <c r="M19" s="76">
        <v>148</v>
      </c>
      <c r="O19" s="21">
        <v>28613.879999999997</v>
      </c>
      <c r="P19" s="21">
        <v>7264.590000000002</v>
      </c>
      <c r="Q19" s="21">
        <v>16028.349999999999</v>
      </c>
      <c r="R19" s="21">
        <v>51906.819999999971</v>
      </c>
      <c r="S19" s="20">
        <v>29333.660000000003</v>
      </c>
      <c r="T19" s="20">
        <v>8231.58</v>
      </c>
      <c r="U19" s="20">
        <v>15798.699999999997</v>
      </c>
      <c r="V19" s="20">
        <v>53363.940000000024</v>
      </c>
      <c r="W19" s="20">
        <v>28365.22</v>
      </c>
      <c r="X19" s="20">
        <v>13838.46</v>
      </c>
      <c r="Y19" s="20">
        <v>18015.38</v>
      </c>
      <c r="Z19" s="20">
        <v>60219.06</v>
      </c>
      <c r="AA19" s="20">
        <v>38176.019999999997</v>
      </c>
      <c r="AB19" s="20">
        <v>14581.69</v>
      </c>
      <c r="AC19" s="20">
        <v>27376.560000000001</v>
      </c>
      <c r="AD19" s="20">
        <v>80134.269999999902</v>
      </c>
      <c r="AE19" s="20">
        <v>25168.18</v>
      </c>
      <c r="AF19" s="20">
        <v>15323.14</v>
      </c>
      <c r="AG19" s="20">
        <v>37689.21</v>
      </c>
      <c r="AH19" s="20">
        <v>78180.53</v>
      </c>
      <c r="AI19" s="20">
        <v>24913.62</v>
      </c>
      <c r="AJ19" s="20">
        <v>12061.23</v>
      </c>
      <c r="AK19" s="20">
        <v>45457.88</v>
      </c>
      <c r="AL19" s="20">
        <v>82432.73</v>
      </c>
      <c r="AM19" s="20">
        <v>29855.38</v>
      </c>
      <c r="AN19" s="20">
        <v>8886</v>
      </c>
      <c r="AO19" s="20">
        <v>48374.44</v>
      </c>
      <c r="AP19" s="20">
        <v>87115.82</v>
      </c>
      <c r="AQ19" s="20">
        <v>31184.6</v>
      </c>
      <c r="AR19" s="20">
        <v>9916.1499999999905</v>
      </c>
      <c r="AS19" s="20">
        <v>50435.11</v>
      </c>
      <c r="AT19" s="20">
        <v>91535.86</v>
      </c>
      <c r="AU19" s="20">
        <v>44021.59</v>
      </c>
      <c r="AV19" s="20">
        <v>13597.29</v>
      </c>
      <c r="AW19" s="20">
        <v>51075.360000000022</v>
      </c>
      <c r="AX19" s="20">
        <v>108694.24000000009</v>
      </c>
      <c r="AZ19" s="20" t="s">
        <v>81</v>
      </c>
      <c r="BA19" s="20" t="s">
        <v>81</v>
      </c>
      <c r="BB19" s="20" t="s">
        <v>81</v>
      </c>
      <c r="BC19" s="20" t="s">
        <v>81</v>
      </c>
      <c r="BD19" s="20" t="s">
        <v>81</v>
      </c>
      <c r="BE19" s="20" t="s">
        <v>81</v>
      </c>
      <c r="BF19" s="20" t="s">
        <v>81</v>
      </c>
      <c r="BG19" s="20" t="s">
        <v>81</v>
      </c>
      <c r="BH19" s="20" t="s">
        <v>81</v>
      </c>
      <c r="BI19" s="20" t="s">
        <v>81</v>
      </c>
      <c r="BJ19" s="20" t="s">
        <v>81</v>
      </c>
      <c r="BK19" s="20" t="s">
        <v>81</v>
      </c>
      <c r="BL19" s="20" t="s">
        <v>81</v>
      </c>
      <c r="BM19" s="20" t="s">
        <v>81</v>
      </c>
      <c r="BN19" s="20" t="s">
        <v>81</v>
      </c>
      <c r="BO19" s="20" t="s">
        <v>81</v>
      </c>
      <c r="BP19" s="20" t="s">
        <v>81</v>
      </c>
      <c r="BQ19" s="20" t="s">
        <v>81</v>
      </c>
      <c r="BR19" s="20" t="s">
        <v>81</v>
      </c>
      <c r="BS19" s="20" t="s">
        <v>81</v>
      </c>
      <c r="BT19" s="20" t="s">
        <v>81</v>
      </c>
      <c r="BU19" s="20" t="s">
        <v>81</v>
      </c>
      <c r="BV19" s="20" t="s">
        <v>81</v>
      </c>
      <c r="BW19" s="20" t="s">
        <v>81</v>
      </c>
      <c r="BX19" s="20" t="s">
        <v>81</v>
      </c>
      <c r="BY19" s="20" t="s">
        <v>81</v>
      </c>
      <c r="BZ19" s="20" t="s">
        <v>81</v>
      </c>
      <c r="CA19" s="20" t="s">
        <v>81</v>
      </c>
      <c r="CB19" s="20" t="s">
        <v>81</v>
      </c>
      <c r="CC19" s="20" t="s">
        <v>81</v>
      </c>
      <c r="CD19" s="20" t="s">
        <v>81</v>
      </c>
      <c r="CE19" s="20" t="s">
        <v>81</v>
      </c>
      <c r="CF19" s="20" t="s">
        <v>81</v>
      </c>
      <c r="CG19" s="20" t="s">
        <v>81</v>
      </c>
      <c r="CH19" s="20" t="s">
        <v>81</v>
      </c>
      <c r="CI19" s="20" t="s">
        <v>81</v>
      </c>
      <c r="CL19" s="40">
        <v>4897.1298328211442</v>
      </c>
      <c r="CM19" s="40">
        <v>5397.1605045618535</v>
      </c>
      <c r="CN19" s="40">
        <v>6916.3906224900566</v>
      </c>
      <c r="CO19" s="40">
        <v>10363.581564159897</v>
      </c>
      <c r="CP19" s="40">
        <v>12483.0955127815</v>
      </c>
      <c r="CQ19" s="40">
        <v>14999.91678978997</v>
      </c>
      <c r="CR19" s="40">
        <v>15842.005738765409</v>
      </c>
      <c r="CS19" s="40">
        <v>17737.33104247184</v>
      </c>
      <c r="CT19" s="40">
        <v>18233.270374769945</v>
      </c>
      <c r="DG19">
        <v>1</v>
      </c>
      <c r="DH19">
        <v>3</v>
      </c>
      <c r="DI19">
        <v>1</v>
      </c>
      <c r="DJ19">
        <v>4</v>
      </c>
      <c r="DM19" t="s">
        <v>81</v>
      </c>
      <c r="DN19">
        <v>1</v>
      </c>
      <c r="DQ19">
        <v>74.38</v>
      </c>
      <c r="DR19">
        <v>412.46</v>
      </c>
      <c r="DS19">
        <v>198.41</v>
      </c>
      <c r="DT19">
        <v>2420.2399999999998</v>
      </c>
      <c r="DW19" t="s">
        <v>81</v>
      </c>
      <c r="DX19">
        <v>1155.9000000000001</v>
      </c>
      <c r="EB19">
        <v>224.58</v>
      </c>
      <c r="ED19">
        <v>16.75</v>
      </c>
    </row>
    <row r="20" spans="1:137" x14ac:dyDescent="0.25">
      <c r="A20" s="75" t="s">
        <v>54</v>
      </c>
      <c r="B20" s="75" t="s">
        <v>34</v>
      </c>
      <c r="C20" s="75" t="str">
        <f t="shared" si="0"/>
        <v>98947COM</v>
      </c>
      <c r="D20" s="76"/>
      <c r="E20" s="76">
        <v>24</v>
      </c>
      <c r="F20" s="76">
        <v>16</v>
      </c>
      <c r="G20" s="76">
        <v>12</v>
      </c>
      <c r="H20" s="76">
        <v>12</v>
      </c>
      <c r="I20" s="76">
        <v>14</v>
      </c>
      <c r="J20" s="76">
        <v>14</v>
      </c>
      <c r="K20" s="76">
        <v>18</v>
      </c>
      <c r="L20" s="76">
        <v>23</v>
      </c>
      <c r="M20" s="76">
        <v>21</v>
      </c>
      <c r="O20" s="21">
        <v>11460.869999999995</v>
      </c>
      <c r="P20" s="21">
        <v>733.36000000000013</v>
      </c>
      <c r="Q20" s="21">
        <v>277.69</v>
      </c>
      <c r="R20" s="21">
        <v>12471.919999999995</v>
      </c>
      <c r="S20" s="20">
        <v>4006.02</v>
      </c>
      <c r="T20" s="20">
        <v>1486.3999999999999</v>
      </c>
      <c r="U20" s="20">
        <v>154.82999999999998</v>
      </c>
      <c r="V20" s="20">
        <v>5647.25</v>
      </c>
      <c r="W20" s="20">
        <v>8745.89</v>
      </c>
      <c r="X20" s="20">
        <v>1847.37</v>
      </c>
      <c r="Y20" s="20">
        <v>663.19</v>
      </c>
      <c r="Z20" s="20">
        <v>11256.45</v>
      </c>
      <c r="AA20" s="20">
        <v>2453.94</v>
      </c>
      <c r="AB20" s="20">
        <v>2936.83</v>
      </c>
      <c r="AC20" s="20">
        <v>1541.56</v>
      </c>
      <c r="AD20" s="20">
        <v>6932.33</v>
      </c>
      <c r="AE20" s="20">
        <v>2095.96</v>
      </c>
      <c r="AF20" s="20">
        <v>2044.01</v>
      </c>
      <c r="AG20" s="20">
        <v>2638.66</v>
      </c>
      <c r="AH20" s="20">
        <v>6778.63</v>
      </c>
      <c r="AI20" s="20">
        <v>4199.68</v>
      </c>
      <c r="AJ20" s="20">
        <v>1991.46</v>
      </c>
      <c r="AK20" s="20">
        <v>3094.63</v>
      </c>
      <c r="AL20" s="20">
        <v>9285.77</v>
      </c>
      <c r="AM20" s="20">
        <v>3360.31</v>
      </c>
      <c r="AN20" s="20">
        <v>1627.78</v>
      </c>
      <c r="AO20" s="20">
        <v>4321.87</v>
      </c>
      <c r="AP20" s="20">
        <v>9309.9599999999991</v>
      </c>
      <c r="AQ20" s="20">
        <v>4113.45</v>
      </c>
      <c r="AR20" s="20">
        <v>1531.68</v>
      </c>
      <c r="AS20" s="20">
        <v>4242.07</v>
      </c>
      <c r="AT20" s="20">
        <v>9887.2000000000007</v>
      </c>
      <c r="AU20" s="20">
        <v>4822.4699999999993</v>
      </c>
      <c r="AV20" s="20">
        <v>1338.6199999999997</v>
      </c>
      <c r="AW20" s="20">
        <v>3321.27</v>
      </c>
      <c r="AX20" s="20">
        <v>9482.36</v>
      </c>
      <c r="AZ20" s="20" t="s">
        <v>81</v>
      </c>
      <c r="BA20" s="20" t="s">
        <v>81</v>
      </c>
      <c r="BB20" s="20" t="s">
        <v>81</v>
      </c>
      <c r="BC20" s="20" t="s">
        <v>81</v>
      </c>
      <c r="BD20" s="20" t="s">
        <v>81</v>
      </c>
      <c r="BE20" s="20" t="s">
        <v>81</v>
      </c>
      <c r="BF20" s="20" t="s">
        <v>81</v>
      </c>
      <c r="BG20" s="20" t="s">
        <v>81</v>
      </c>
      <c r="BH20" s="20" t="s">
        <v>81</v>
      </c>
      <c r="BI20" s="20" t="s">
        <v>81</v>
      </c>
      <c r="BJ20" s="20" t="s">
        <v>81</v>
      </c>
      <c r="BK20" s="20" t="s">
        <v>81</v>
      </c>
      <c r="BL20" s="20" t="s">
        <v>81</v>
      </c>
      <c r="BM20" s="20" t="s">
        <v>81</v>
      </c>
      <c r="BN20" s="20" t="s">
        <v>81</v>
      </c>
      <c r="BO20" s="20" t="s">
        <v>81</v>
      </c>
      <c r="BP20" s="20" t="s">
        <v>81</v>
      </c>
      <c r="BQ20" s="20" t="s">
        <v>81</v>
      </c>
      <c r="BR20" s="20" t="s">
        <v>81</v>
      </c>
      <c r="BS20" s="20" t="s">
        <v>81</v>
      </c>
      <c r="BT20" s="20" t="s">
        <v>81</v>
      </c>
      <c r="BU20" s="20" t="s">
        <v>81</v>
      </c>
      <c r="BV20" s="20" t="s">
        <v>81</v>
      </c>
      <c r="BW20" s="20" t="s">
        <v>81</v>
      </c>
      <c r="BX20" s="20" t="s">
        <v>81</v>
      </c>
      <c r="BY20" s="20" t="s">
        <v>81</v>
      </c>
      <c r="BZ20" s="20" t="s">
        <v>81</v>
      </c>
      <c r="CA20" s="20" t="s">
        <v>81</v>
      </c>
      <c r="CB20" s="20" t="s">
        <v>81</v>
      </c>
      <c r="CC20" s="20" t="s">
        <v>81</v>
      </c>
      <c r="CD20" s="20" t="s">
        <v>81</v>
      </c>
      <c r="CE20" s="20" t="s">
        <v>81</v>
      </c>
      <c r="CF20" s="20" t="s">
        <v>81</v>
      </c>
      <c r="CG20" s="20" t="s">
        <v>81</v>
      </c>
      <c r="CH20" s="20" t="s">
        <v>81</v>
      </c>
      <c r="CI20" s="20" t="s">
        <v>81</v>
      </c>
      <c r="CL20" s="40">
        <v>380.58899932606266</v>
      </c>
      <c r="CM20" s="40">
        <v>276.2426063097617</v>
      </c>
      <c r="CN20" s="40">
        <v>627.90739641374671</v>
      </c>
      <c r="CO20" s="40">
        <v>769.09483652724089</v>
      </c>
      <c r="CP20" s="40">
        <v>943.04340573195668</v>
      </c>
      <c r="CQ20" s="40">
        <v>1184.6531400866907</v>
      </c>
      <c r="CR20" s="40">
        <v>1499.1133097425477</v>
      </c>
      <c r="CS20" s="40">
        <v>1586.8700851001515</v>
      </c>
      <c r="CT20" s="40">
        <v>1264.4132728367149</v>
      </c>
      <c r="DG20" t="s">
        <v>81</v>
      </c>
      <c r="DH20" t="s">
        <v>81</v>
      </c>
      <c r="DI20" t="s">
        <v>81</v>
      </c>
      <c r="DJ20" t="s">
        <v>81</v>
      </c>
      <c r="DK20" t="s">
        <v>81</v>
      </c>
      <c r="DL20" t="s">
        <v>81</v>
      </c>
      <c r="DM20" t="s">
        <v>81</v>
      </c>
      <c r="DN20" t="s">
        <v>81</v>
      </c>
      <c r="DO20" t="s">
        <v>81</v>
      </c>
      <c r="DQ20" t="s">
        <v>81</v>
      </c>
      <c r="DR20" t="s">
        <v>81</v>
      </c>
      <c r="DS20" t="s">
        <v>81</v>
      </c>
      <c r="DT20" t="s">
        <v>81</v>
      </c>
      <c r="DU20" t="s">
        <v>81</v>
      </c>
      <c r="DV20" t="s">
        <v>81</v>
      </c>
      <c r="DW20" t="s">
        <v>81</v>
      </c>
      <c r="DX20" t="s">
        <v>81</v>
      </c>
      <c r="DY20" t="s">
        <v>81</v>
      </c>
    </row>
    <row r="21" spans="1:137" x14ac:dyDescent="0.25">
      <c r="A21" s="75" t="s">
        <v>55</v>
      </c>
      <c r="B21" s="75" t="s">
        <v>34</v>
      </c>
      <c r="C21" s="75" t="str">
        <f t="shared" si="0"/>
        <v>98948COM</v>
      </c>
      <c r="D21" s="76"/>
      <c r="E21" s="76">
        <v>82</v>
      </c>
      <c r="F21" s="76">
        <v>82</v>
      </c>
      <c r="G21" s="76">
        <v>61</v>
      </c>
      <c r="H21" s="76">
        <v>83</v>
      </c>
      <c r="I21" s="76">
        <v>115</v>
      </c>
      <c r="J21" s="76">
        <v>94</v>
      </c>
      <c r="K21" s="76">
        <v>123</v>
      </c>
      <c r="L21" s="76">
        <v>106</v>
      </c>
      <c r="M21" s="76">
        <v>95</v>
      </c>
      <c r="O21" s="21">
        <v>23670.590000000007</v>
      </c>
      <c r="P21" s="21">
        <v>9817.9500000000007</v>
      </c>
      <c r="Q21" s="21">
        <v>9527.94</v>
      </c>
      <c r="R21" s="21">
        <v>43016.479999999996</v>
      </c>
      <c r="S21" s="20">
        <v>45406.290000000015</v>
      </c>
      <c r="T21" s="20">
        <v>10392.759999999998</v>
      </c>
      <c r="U21" s="20">
        <v>15955.050000000001</v>
      </c>
      <c r="V21" s="20">
        <v>71754.099999999962</v>
      </c>
      <c r="W21" s="20">
        <v>11196.65</v>
      </c>
      <c r="X21" s="20">
        <v>4388.62</v>
      </c>
      <c r="Y21" s="20">
        <v>8562.34</v>
      </c>
      <c r="Z21" s="20">
        <v>24147.61</v>
      </c>
      <c r="AA21" s="20">
        <v>18721.490000000002</v>
      </c>
      <c r="AB21" s="20">
        <v>8485.51</v>
      </c>
      <c r="AC21" s="20">
        <v>11791.56</v>
      </c>
      <c r="AD21" s="20">
        <v>38998.559999999998</v>
      </c>
      <c r="AE21" s="20">
        <v>19917.3</v>
      </c>
      <c r="AF21" s="20">
        <v>18314.64</v>
      </c>
      <c r="AG21" s="20">
        <v>16273.44</v>
      </c>
      <c r="AH21" s="20">
        <v>54505.38</v>
      </c>
      <c r="AI21" s="20">
        <v>10461.57</v>
      </c>
      <c r="AJ21" s="20">
        <v>19008.72</v>
      </c>
      <c r="AK21" s="20">
        <v>22432.55</v>
      </c>
      <c r="AL21" s="20">
        <v>51902.84</v>
      </c>
      <c r="AM21" s="20">
        <v>29948.2</v>
      </c>
      <c r="AN21" s="20">
        <v>4265.13</v>
      </c>
      <c r="AO21" s="20">
        <v>34840.47</v>
      </c>
      <c r="AP21" s="20">
        <v>69053.8</v>
      </c>
      <c r="AQ21" s="20">
        <v>21391.13</v>
      </c>
      <c r="AR21" s="20">
        <v>7718.58</v>
      </c>
      <c r="AS21" s="20">
        <v>26566.07</v>
      </c>
      <c r="AT21" s="20">
        <v>55675.78</v>
      </c>
      <c r="AU21" s="20">
        <v>36008.300000000003</v>
      </c>
      <c r="AV21" s="20">
        <v>11610.490000000003</v>
      </c>
      <c r="AW21" s="20">
        <v>31064.859999999997</v>
      </c>
      <c r="AX21" s="20">
        <v>78683.650000000023</v>
      </c>
      <c r="AZ21" s="20">
        <v>4263.3499999999995</v>
      </c>
      <c r="BA21" s="20">
        <v>1046.4000000000001</v>
      </c>
      <c r="BB21" s="20"/>
      <c r="BC21" s="20">
        <v>5309.75</v>
      </c>
      <c r="BD21" s="20">
        <v>5183.1200000000008</v>
      </c>
      <c r="BE21" s="20">
        <v>3204.41</v>
      </c>
      <c r="BF21" s="20">
        <v>1046.4000000000001</v>
      </c>
      <c r="BG21" s="20">
        <v>9433.93</v>
      </c>
      <c r="BH21" s="20">
        <v>2706.9400000000005</v>
      </c>
      <c r="BI21" s="20">
        <v>3.75</v>
      </c>
      <c r="BJ21" s="20"/>
      <c r="BK21" s="20">
        <v>2710.6900000000005</v>
      </c>
      <c r="BL21" s="20">
        <v>6015.1699999999992</v>
      </c>
      <c r="BM21" s="20">
        <v>2364.9500000000003</v>
      </c>
      <c r="BN21" s="20"/>
      <c r="BO21" s="20">
        <v>8380.119999999999</v>
      </c>
      <c r="BP21" s="20">
        <v>5908.2</v>
      </c>
      <c r="BQ21" s="20">
        <v>5951.28</v>
      </c>
      <c r="BR21" s="20"/>
      <c r="BS21" s="20">
        <v>11859.48</v>
      </c>
      <c r="BT21" s="20">
        <v>2964.7999999999997</v>
      </c>
      <c r="BU21" s="20">
        <v>7647.2</v>
      </c>
      <c r="BV21" s="20">
        <v>3918.47</v>
      </c>
      <c r="BW21" s="20">
        <v>14530.470000000001</v>
      </c>
      <c r="BX21" s="20">
        <v>7976.19</v>
      </c>
      <c r="BY21" s="20">
        <v>2914.5699999999997</v>
      </c>
      <c r="BZ21" s="20">
        <v>11044.5</v>
      </c>
      <c r="CA21" s="20">
        <v>21935.260000000002</v>
      </c>
      <c r="CB21" s="20">
        <v>2300.29</v>
      </c>
      <c r="CC21" s="20">
        <v>1696.1200000000001</v>
      </c>
      <c r="CD21" s="20">
        <v>2847.77</v>
      </c>
      <c r="CE21" s="20">
        <v>6844.18</v>
      </c>
      <c r="CF21" s="20">
        <v>4100.83</v>
      </c>
      <c r="CG21" s="20">
        <v>2113.2399999999998</v>
      </c>
      <c r="CH21" s="20">
        <v>4316.18</v>
      </c>
      <c r="CI21" s="20">
        <v>10530.25</v>
      </c>
      <c r="CL21" s="40">
        <v>3362.1703160190696</v>
      </c>
      <c r="CM21" s="40">
        <v>6099.89447919948</v>
      </c>
      <c r="CN21" s="40">
        <v>3014.4418706322431</v>
      </c>
      <c r="CO21" s="40">
        <v>4727.9072845039918</v>
      </c>
      <c r="CP21" s="40">
        <v>6365.0270884455931</v>
      </c>
      <c r="CQ21" s="40">
        <v>8365.3401707357261</v>
      </c>
      <c r="CR21" s="40">
        <v>11508.607607917031</v>
      </c>
      <c r="CS21" s="40">
        <v>9672.379702540773</v>
      </c>
      <c r="CT21" s="40">
        <v>11544.729359025139</v>
      </c>
      <c r="DG21">
        <v>1</v>
      </c>
      <c r="DH21">
        <v>1</v>
      </c>
      <c r="DI21">
        <v>7</v>
      </c>
      <c r="DJ21">
        <v>2</v>
      </c>
      <c r="DM21" t="s">
        <v>81</v>
      </c>
      <c r="DQ21">
        <v>0.32</v>
      </c>
      <c r="DR21">
        <v>244.27</v>
      </c>
      <c r="DS21">
        <v>2508.0099999999998</v>
      </c>
      <c r="DT21">
        <v>975.37</v>
      </c>
      <c r="DW21" t="s">
        <v>81</v>
      </c>
      <c r="EA21">
        <v>0.32</v>
      </c>
    </row>
    <row r="22" spans="1:137" x14ac:dyDescent="0.25">
      <c r="A22" s="75" t="s">
        <v>56</v>
      </c>
      <c r="B22" s="75" t="s">
        <v>34</v>
      </c>
      <c r="C22" s="75" t="str">
        <f t="shared" si="0"/>
        <v>98951COM</v>
      </c>
      <c r="D22" s="76"/>
      <c r="E22" s="76">
        <v>88</v>
      </c>
      <c r="F22" s="76">
        <v>114</v>
      </c>
      <c r="G22" s="76">
        <v>85</v>
      </c>
      <c r="H22" s="76">
        <v>88</v>
      </c>
      <c r="I22" s="76">
        <v>86</v>
      </c>
      <c r="J22" s="76">
        <v>109</v>
      </c>
      <c r="K22" s="76">
        <v>81</v>
      </c>
      <c r="L22" s="76">
        <v>75</v>
      </c>
      <c r="M22" s="76">
        <v>88</v>
      </c>
      <c r="O22" s="21">
        <v>64362.450000000012</v>
      </c>
      <c r="P22" s="21">
        <v>1922.5900000000001</v>
      </c>
      <c r="Q22" s="21">
        <v>1690.4299999999998</v>
      </c>
      <c r="R22" s="21">
        <v>67975.470000000016</v>
      </c>
      <c r="S22" s="20">
        <v>76535.550000000017</v>
      </c>
      <c r="T22" s="20">
        <v>21184.040000000005</v>
      </c>
      <c r="U22" s="20">
        <v>3957.0299999999997</v>
      </c>
      <c r="V22" s="20">
        <v>101676.62000000001</v>
      </c>
      <c r="W22" s="20">
        <v>37253.46</v>
      </c>
      <c r="X22" s="20">
        <v>30018.66</v>
      </c>
      <c r="Y22" s="20">
        <v>20585.009999999998</v>
      </c>
      <c r="Z22" s="20">
        <v>87857.13</v>
      </c>
      <c r="AA22" s="20">
        <v>43359.49</v>
      </c>
      <c r="AB22" s="20">
        <v>18643.46</v>
      </c>
      <c r="AC22" s="20">
        <v>8806.75</v>
      </c>
      <c r="AD22" s="20">
        <v>70809.7</v>
      </c>
      <c r="AE22" s="20">
        <v>38671.96</v>
      </c>
      <c r="AF22" s="20">
        <v>12576.05</v>
      </c>
      <c r="AG22" s="20">
        <v>9223.65</v>
      </c>
      <c r="AH22" s="20">
        <v>60471.66</v>
      </c>
      <c r="AI22" s="20">
        <v>26262.47</v>
      </c>
      <c r="AJ22" s="20">
        <v>8482.65</v>
      </c>
      <c r="AK22" s="20">
        <v>16803.689999999999</v>
      </c>
      <c r="AL22" s="20">
        <v>51548.81</v>
      </c>
      <c r="AM22" s="20">
        <v>23891.439999999999</v>
      </c>
      <c r="AN22" s="20">
        <v>17779.52</v>
      </c>
      <c r="AO22" s="20">
        <v>19019.060000000001</v>
      </c>
      <c r="AP22" s="20">
        <v>60690.02</v>
      </c>
      <c r="AQ22" s="20">
        <v>30546.7</v>
      </c>
      <c r="AR22" s="20">
        <v>10574.39</v>
      </c>
      <c r="AS22" s="20">
        <v>22148.74</v>
      </c>
      <c r="AT22" s="20">
        <v>63269.83</v>
      </c>
      <c r="AU22" s="20">
        <v>25371.59</v>
      </c>
      <c r="AV22" s="20">
        <v>6949.61</v>
      </c>
      <c r="AW22" s="20">
        <v>23036.600000000002</v>
      </c>
      <c r="AX22" s="20">
        <v>55357.799999999988</v>
      </c>
      <c r="AZ22" s="20">
        <v>296.75</v>
      </c>
      <c r="BA22" s="20">
        <v>106.13</v>
      </c>
      <c r="BB22" s="20">
        <v>61.51</v>
      </c>
      <c r="BC22" s="20">
        <v>464.39</v>
      </c>
      <c r="BD22" s="20">
        <v>138.28</v>
      </c>
      <c r="BE22" s="20">
        <v>284.01</v>
      </c>
      <c r="BF22" s="20">
        <v>167.64</v>
      </c>
      <c r="BG22" s="20">
        <v>589.92999999999995</v>
      </c>
      <c r="BH22" s="20">
        <v>198.38</v>
      </c>
      <c r="BI22" s="20">
        <v>28.57</v>
      </c>
      <c r="BJ22" s="20">
        <v>207.35</v>
      </c>
      <c r="BK22" s="20">
        <v>434.3</v>
      </c>
      <c r="BL22" s="20">
        <v>187.22</v>
      </c>
      <c r="BM22" s="20">
        <v>198.38</v>
      </c>
      <c r="BN22" s="20">
        <v>235.92</v>
      </c>
      <c r="BO22" s="20">
        <v>621.52</v>
      </c>
      <c r="BP22" s="20">
        <v>170.10000000000002</v>
      </c>
      <c r="BQ22" s="20">
        <v>187.22</v>
      </c>
      <c r="BR22" s="20">
        <v>434.3</v>
      </c>
      <c r="BS22" s="20">
        <v>791.62</v>
      </c>
      <c r="BT22" s="20">
        <v>108.53</v>
      </c>
      <c r="BU22" s="20">
        <v>128.36000000000001</v>
      </c>
      <c r="BV22" s="20">
        <v>105.51</v>
      </c>
      <c r="BW22" s="20">
        <v>342.4</v>
      </c>
      <c r="BX22" s="20">
        <v>113.23</v>
      </c>
      <c r="BY22" s="20">
        <v>108.53</v>
      </c>
      <c r="BZ22" s="20">
        <v>233.87</v>
      </c>
      <c r="CA22" s="20">
        <v>455.63</v>
      </c>
      <c r="CB22" s="20">
        <v>116.95</v>
      </c>
      <c r="CC22" s="20">
        <v>113.23</v>
      </c>
      <c r="CD22" s="20">
        <v>342.4</v>
      </c>
      <c r="CE22" s="20">
        <v>572.58000000000004</v>
      </c>
      <c r="CF22" s="20">
        <v>30.46</v>
      </c>
      <c r="CG22" s="20">
        <v>116.95</v>
      </c>
      <c r="CH22" s="20">
        <v>455.63</v>
      </c>
      <c r="CI22" s="20">
        <v>603.04</v>
      </c>
      <c r="CL22" s="40">
        <v>2052.4050041714777</v>
      </c>
      <c r="CM22" s="40">
        <v>4967.1193533485066</v>
      </c>
      <c r="CN22" s="40">
        <v>9346.379401158254</v>
      </c>
      <c r="CO22" s="40">
        <v>5606.5841568431606</v>
      </c>
      <c r="CP22" s="40">
        <v>4520.5596776987004</v>
      </c>
      <c r="CQ22" s="40">
        <v>6351.2316653917396</v>
      </c>
      <c r="CR22" s="40">
        <v>7672.0194343864387</v>
      </c>
      <c r="CS22" s="40">
        <v>8736.6338054153111</v>
      </c>
      <c r="CT22" s="40">
        <v>8413.1356756834484</v>
      </c>
      <c r="DG22">
        <v>3</v>
      </c>
      <c r="DJ22">
        <v>6</v>
      </c>
      <c r="DL22">
        <v>1</v>
      </c>
      <c r="DM22" t="s">
        <v>81</v>
      </c>
      <c r="DQ22">
        <v>455.93</v>
      </c>
      <c r="DT22">
        <v>14372.61</v>
      </c>
      <c r="DV22">
        <v>33.869999999999997</v>
      </c>
      <c r="DW22" t="s">
        <v>81</v>
      </c>
      <c r="EA22">
        <v>276.64999999999998</v>
      </c>
      <c r="ED22">
        <v>48.040000000000006</v>
      </c>
      <c r="EF22">
        <v>33.869999999999997</v>
      </c>
      <c r="EG22">
        <v>55.910000000000004</v>
      </c>
    </row>
    <row r="23" spans="1:137" x14ac:dyDescent="0.25">
      <c r="A23" s="75" t="s">
        <v>57</v>
      </c>
      <c r="B23" s="75" t="s">
        <v>34</v>
      </c>
      <c r="C23" s="75" t="str">
        <f t="shared" si="0"/>
        <v>98952COM</v>
      </c>
      <c r="D23" s="76"/>
      <c r="E23" s="76">
        <v>3</v>
      </c>
      <c r="F23" s="76">
        <v>1</v>
      </c>
      <c r="G23" s="76">
        <v>1</v>
      </c>
      <c r="H23" s="76">
        <v>4</v>
      </c>
      <c r="I23" s="76">
        <v>5</v>
      </c>
      <c r="J23" s="76">
        <v>5</v>
      </c>
      <c r="K23" s="76">
        <v>4</v>
      </c>
      <c r="L23" s="76">
        <v>2</v>
      </c>
      <c r="M23" s="76">
        <v>3</v>
      </c>
      <c r="O23" s="21">
        <v>1480.77</v>
      </c>
      <c r="P23" s="21">
        <v>245.28</v>
      </c>
      <c r="Q23" s="21">
        <v>0</v>
      </c>
      <c r="R23" s="21">
        <v>1726.05</v>
      </c>
      <c r="S23" s="20">
        <v>0.87</v>
      </c>
      <c r="T23" s="20">
        <v>0</v>
      </c>
      <c r="U23" s="20">
        <v>0</v>
      </c>
      <c r="V23" s="20">
        <v>0.87</v>
      </c>
      <c r="W23" s="20">
        <v>91.52</v>
      </c>
      <c r="X23" s="20">
        <v>0</v>
      </c>
      <c r="Y23" s="20">
        <v>0</v>
      </c>
      <c r="Z23" s="20">
        <v>91.52</v>
      </c>
      <c r="AA23" s="20">
        <v>1334.53</v>
      </c>
      <c r="AB23" s="20">
        <v>91.52</v>
      </c>
      <c r="AC23" s="20">
        <v>0</v>
      </c>
      <c r="AD23" s="20">
        <v>1426.05</v>
      </c>
      <c r="AE23" s="20">
        <v>1296.7</v>
      </c>
      <c r="AF23" s="20">
        <v>125.93</v>
      </c>
      <c r="AG23" s="20">
        <v>91.52</v>
      </c>
      <c r="AH23" s="20">
        <v>1514.15</v>
      </c>
      <c r="AI23" s="20">
        <v>177.28</v>
      </c>
      <c r="AJ23" s="20">
        <v>78.62</v>
      </c>
      <c r="AK23" s="20">
        <v>178.48</v>
      </c>
      <c r="AL23" s="20">
        <v>434.38</v>
      </c>
      <c r="AM23" s="20">
        <v>1433.71</v>
      </c>
      <c r="AN23" s="20">
        <v>55.32</v>
      </c>
      <c r="AO23" s="20">
        <v>257.10000000000002</v>
      </c>
      <c r="AP23" s="20">
        <v>1746.13</v>
      </c>
      <c r="AQ23" s="20">
        <v>65.25</v>
      </c>
      <c r="AR23" s="20">
        <v>38.340000000000003</v>
      </c>
      <c r="AS23" s="20">
        <v>312.42</v>
      </c>
      <c r="AT23" s="20">
        <v>416.01</v>
      </c>
      <c r="AU23" s="20">
        <v>175.81</v>
      </c>
      <c r="AV23" s="20">
        <v>36.479999999999997</v>
      </c>
      <c r="AW23" s="20">
        <v>350.76</v>
      </c>
      <c r="AX23" s="20">
        <v>563.05000000000007</v>
      </c>
      <c r="AZ23" s="20" t="s">
        <v>81</v>
      </c>
      <c r="BA23" s="20" t="s">
        <v>81</v>
      </c>
      <c r="BB23" s="20" t="s">
        <v>81</v>
      </c>
      <c r="BC23" s="20" t="s">
        <v>81</v>
      </c>
      <c r="BD23" s="20"/>
      <c r="BE23" s="20"/>
      <c r="BF23" s="20"/>
      <c r="BG23" s="20"/>
      <c r="BH23" s="20">
        <v>91.52</v>
      </c>
      <c r="BI23" s="20"/>
      <c r="BJ23" s="20"/>
      <c r="BK23" s="20">
        <v>91.52</v>
      </c>
      <c r="BL23" s="20">
        <v>86.96</v>
      </c>
      <c r="BM23" s="20">
        <v>91.52</v>
      </c>
      <c r="BN23" s="20"/>
      <c r="BO23" s="20">
        <v>178.48</v>
      </c>
      <c r="BP23" s="20">
        <v>78.62</v>
      </c>
      <c r="BQ23" s="20">
        <v>86.96</v>
      </c>
      <c r="BR23" s="20">
        <v>91.52</v>
      </c>
      <c r="BS23" s="20">
        <v>257.10000000000002</v>
      </c>
      <c r="BT23" s="20">
        <v>55.32</v>
      </c>
      <c r="BU23" s="20">
        <v>78.62</v>
      </c>
      <c r="BV23" s="20">
        <v>178.48</v>
      </c>
      <c r="BW23" s="20">
        <v>312.42</v>
      </c>
      <c r="BX23" s="20">
        <v>38.340000000000003</v>
      </c>
      <c r="BY23" s="20">
        <v>55.32</v>
      </c>
      <c r="BZ23" s="20">
        <v>257.10000000000002</v>
      </c>
      <c r="CA23" s="20">
        <v>350.76</v>
      </c>
      <c r="CB23" s="20">
        <v>36.479999999999997</v>
      </c>
      <c r="CC23" s="20">
        <v>38.340000000000003</v>
      </c>
      <c r="CD23" s="20">
        <v>312.42</v>
      </c>
      <c r="CE23" s="20">
        <v>387.24</v>
      </c>
      <c r="CF23" s="20">
        <v>16.34</v>
      </c>
      <c r="CG23" s="20">
        <v>36.479999999999997</v>
      </c>
      <c r="CH23" s="20">
        <v>350.76</v>
      </c>
      <c r="CI23" s="20">
        <v>403.58</v>
      </c>
      <c r="CL23" s="40">
        <v>48.575268046102195</v>
      </c>
      <c r="CM23" s="40">
        <v>2.698501659716776E-2</v>
      </c>
      <c r="CN23" s="40">
        <v>2.9980209419679946</v>
      </c>
      <c r="CO23" s="40">
        <v>55.714508578773639</v>
      </c>
      <c r="CP23" s="40">
        <v>70.870600703079361</v>
      </c>
      <c r="CQ23" s="40">
        <v>63.625452610024752</v>
      </c>
      <c r="CR23" s="40">
        <v>123.88235102713504</v>
      </c>
      <c r="CS23" s="40">
        <v>104.51717488184926</v>
      </c>
      <c r="CT23" s="40">
        <v>118.20498661270967</v>
      </c>
      <c r="DJ23">
        <v>1</v>
      </c>
      <c r="DM23" t="s">
        <v>81</v>
      </c>
      <c r="DT23">
        <v>114.67</v>
      </c>
      <c r="DW23" t="s">
        <v>81</v>
      </c>
      <c r="ED23">
        <v>114.67</v>
      </c>
    </row>
    <row r="24" spans="1:137" x14ac:dyDescent="0.25">
      <c r="A24" s="75" t="s">
        <v>58</v>
      </c>
      <c r="B24" s="75" t="s">
        <v>34</v>
      </c>
      <c r="C24" s="75" t="str">
        <f t="shared" si="0"/>
        <v>98953COM</v>
      </c>
      <c r="D24" s="76"/>
      <c r="E24" s="76">
        <v>50</v>
      </c>
      <c r="F24" s="76">
        <v>45</v>
      </c>
      <c r="G24" s="76">
        <v>58</v>
      </c>
      <c r="H24" s="76">
        <v>66</v>
      </c>
      <c r="I24" s="76">
        <v>57</v>
      </c>
      <c r="J24" s="76">
        <v>46</v>
      </c>
      <c r="K24" s="76">
        <v>40</v>
      </c>
      <c r="L24" s="76">
        <v>59</v>
      </c>
      <c r="M24" s="76">
        <v>48</v>
      </c>
      <c r="O24" s="21">
        <v>10780.740000000003</v>
      </c>
      <c r="P24" s="21">
        <v>3413.2400000000002</v>
      </c>
      <c r="Q24" s="21">
        <v>3220.65</v>
      </c>
      <c r="R24" s="21">
        <v>17414.63</v>
      </c>
      <c r="S24" s="20">
        <v>9165.5999999999985</v>
      </c>
      <c r="T24" s="20">
        <v>5173.5299999999988</v>
      </c>
      <c r="U24" s="20">
        <v>2982.85</v>
      </c>
      <c r="V24" s="20">
        <v>17321.979999999996</v>
      </c>
      <c r="W24" s="20">
        <v>10821.9</v>
      </c>
      <c r="X24" s="20">
        <v>4981.04</v>
      </c>
      <c r="Y24" s="20">
        <v>4281.2700000000004</v>
      </c>
      <c r="Z24" s="20">
        <v>20084.21</v>
      </c>
      <c r="AA24" s="20">
        <v>10872.19</v>
      </c>
      <c r="AB24" s="20">
        <v>6630.19</v>
      </c>
      <c r="AC24" s="20">
        <v>6730.21</v>
      </c>
      <c r="AD24" s="20">
        <v>24232.59</v>
      </c>
      <c r="AE24" s="20">
        <v>7229.48</v>
      </c>
      <c r="AF24" s="20">
        <v>5613.28</v>
      </c>
      <c r="AG24" s="20">
        <v>9852.49</v>
      </c>
      <c r="AH24" s="20">
        <v>22695.25</v>
      </c>
      <c r="AI24" s="20">
        <v>4365.09</v>
      </c>
      <c r="AJ24" s="20">
        <v>4561.92</v>
      </c>
      <c r="AK24" s="20">
        <v>11590.42</v>
      </c>
      <c r="AL24" s="20">
        <v>20517.43</v>
      </c>
      <c r="AM24" s="20">
        <v>4784.8</v>
      </c>
      <c r="AN24" s="20">
        <v>3438.34</v>
      </c>
      <c r="AO24" s="20">
        <v>10939.72</v>
      </c>
      <c r="AP24" s="20">
        <v>19162.86</v>
      </c>
      <c r="AQ24" s="20">
        <v>94285.34</v>
      </c>
      <c r="AR24" s="20">
        <v>3716.02</v>
      </c>
      <c r="AS24" s="20">
        <v>13213.97</v>
      </c>
      <c r="AT24" s="20">
        <v>111215.33</v>
      </c>
      <c r="AU24" s="20">
        <v>7082.6499999999987</v>
      </c>
      <c r="AV24" s="20">
        <v>4838.43</v>
      </c>
      <c r="AW24" s="20">
        <v>12767.190000000002</v>
      </c>
      <c r="AX24" s="20">
        <v>24688.270000000004</v>
      </c>
      <c r="AZ24" s="20" t="s">
        <v>81</v>
      </c>
      <c r="BA24" s="20" t="s">
        <v>81</v>
      </c>
      <c r="BB24" s="20" t="s">
        <v>81</v>
      </c>
      <c r="BC24" s="20" t="s">
        <v>81</v>
      </c>
      <c r="BD24" s="20" t="s">
        <v>81</v>
      </c>
      <c r="BE24" s="20" t="s">
        <v>81</v>
      </c>
      <c r="BF24" s="20" t="s">
        <v>81</v>
      </c>
      <c r="BG24" s="20" t="s">
        <v>81</v>
      </c>
      <c r="BH24" s="20" t="s">
        <v>81</v>
      </c>
      <c r="BI24" s="20" t="s">
        <v>81</v>
      </c>
      <c r="BJ24" s="20" t="s">
        <v>81</v>
      </c>
      <c r="BK24" s="20" t="s">
        <v>81</v>
      </c>
      <c r="BL24" s="20" t="s">
        <v>81</v>
      </c>
      <c r="BM24" s="20" t="s">
        <v>81</v>
      </c>
      <c r="BN24" s="20" t="s">
        <v>81</v>
      </c>
      <c r="BO24" s="20" t="s">
        <v>81</v>
      </c>
      <c r="BP24" s="20" t="s">
        <v>81</v>
      </c>
      <c r="BQ24" s="20" t="s">
        <v>81</v>
      </c>
      <c r="BR24" s="20" t="s">
        <v>81</v>
      </c>
      <c r="BS24" s="20" t="s">
        <v>81</v>
      </c>
      <c r="BT24" s="20" t="s">
        <v>81</v>
      </c>
      <c r="BU24" s="20" t="s">
        <v>81</v>
      </c>
      <c r="BV24" s="20" t="s">
        <v>81</v>
      </c>
      <c r="BW24" s="20" t="s">
        <v>81</v>
      </c>
      <c r="BX24" s="20" t="s">
        <v>81</v>
      </c>
      <c r="BY24" s="20" t="s">
        <v>81</v>
      </c>
      <c r="BZ24" s="20" t="s">
        <v>81</v>
      </c>
      <c r="CA24" s="20" t="s">
        <v>81</v>
      </c>
      <c r="CB24" s="20" t="s">
        <v>81</v>
      </c>
      <c r="CC24" s="20" t="s">
        <v>81</v>
      </c>
      <c r="CD24" s="20" t="s">
        <v>81</v>
      </c>
      <c r="CE24" s="20" t="s">
        <v>81</v>
      </c>
      <c r="CF24" s="20" t="s">
        <v>81</v>
      </c>
      <c r="CG24" s="20" t="s">
        <v>81</v>
      </c>
      <c r="CH24" s="20" t="s">
        <v>81</v>
      </c>
      <c r="CI24" s="20" t="s">
        <v>81</v>
      </c>
      <c r="CL24" s="40">
        <v>1208.3109807854246</v>
      </c>
      <c r="CM24" s="40">
        <v>1409.6099342038397</v>
      </c>
      <c r="CN24" s="40">
        <v>1930.3971082028042</v>
      </c>
      <c r="CO24" s="40">
        <v>2852.6806683593591</v>
      </c>
      <c r="CP24" s="40">
        <v>3380.3852302007781</v>
      </c>
      <c r="CQ24" s="40">
        <v>3882.7648624802359</v>
      </c>
      <c r="CR24" s="40">
        <v>3629.4528797177445</v>
      </c>
      <c r="CS24" s="40">
        <v>7156.9747301476455</v>
      </c>
      <c r="CT24" s="40">
        <v>4564.4218227455149</v>
      </c>
      <c r="DI24">
        <v>3</v>
      </c>
      <c r="DL24">
        <v>1</v>
      </c>
      <c r="DM24" t="s">
        <v>81</v>
      </c>
      <c r="DS24">
        <v>3182.72</v>
      </c>
      <c r="DV24">
        <v>26.57</v>
      </c>
      <c r="DW24" t="s">
        <v>81</v>
      </c>
      <c r="EF24">
        <v>26.57</v>
      </c>
    </row>
    <row r="25" spans="1:137" x14ac:dyDescent="0.25">
      <c r="A25" s="75" t="s">
        <v>60</v>
      </c>
      <c r="B25" s="75" t="s">
        <v>34</v>
      </c>
      <c r="C25" s="75" t="str">
        <f t="shared" si="0"/>
        <v>99323COM</v>
      </c>
      <c r="D25" s="76"/>
      <c r="E25" s="76">
        <v>14</v>
      </c>
      <c r="F25" s="76">
        <v>9</v>
      </c>
      <c r="G25" s="76">
        <v>10</v>
      </c>
      <c r="H25" s="76">
        <v>10</v>
      </c>
      <c r="I25" s="76">
        <v>19</v>
      </c>
      <c r="J25" s="76">
        <v>13</v>
      </c>
      <c r="K25" s="76">
        <v>9</v>
      </c>
      <c r="L25" s="76">
        <v>14</v>
      </c>
      <c r="M25" s="76">
        <v>14</v>
      </c>
      <c r="O25" s="21">
        <v>4953.42</v>
      </c>
      <c r="P25" s="21">
        <v>355.80999999999995</v>
      </c>
      <c r="Q25" s="21">
        <v>493.61</v>
      </c>
      <c r="R25" s="21">
        <v>5802.84</v>
      </c>
      <c r="S25" s="20">
        <v>3706.7400000000002</v>
      </c>
      <c r="T25" s="20">
        <v>233.51999999999998</v>
      </c>
      <c r="U25" s="20">
        <v>167.96</v>
      </c>
      <c r="V25" s="20">
        <v>4108.22</v>
      </c>
      <c r="W25" s="20">
        <v>2421.11</v>
      </c>
      <c r="X25" s="20">
        <v>223.05</v>
      </c>
      <c r="Y25" s="20">
        <v>401.48</v>
      </c>
      <c r="Z25" s="20">
        <v>3045.64</v>
      </c>
      <c r="AA25" s="20">
        <v>1278.02</v>
      </c>
      <c r="AB25" s="20">
        <v>68.47</v>
      </c>
      <c r="AC25" s="20">
        <v>624.53</v>
      </c>
      <c r="AD25" s="20">
        <v>1971.02</v>
      </c>
      <c r="AE25" s="20">
        <v>3525.42</v>
      </c>
      <c r="AF25" s="20">
        <v>406.22</v>
      </c>
      <c r="AG25" s="20">
        <v>693</v>
      </c>
      <c r="AH25" s="20">
        <v>4624.6400000000003</v>
      </c>
      <c r="AI25" s="20">
        <v>2767.63</v>
      </c>
      <c r="AJ25" s="20">
        <v>414.25</v>
      </c>
      <c r="AK25" s="20">
        <v>1002.23</v>
      </c>
      <c r="AL25" s="20">
        <v>4184.1099999999997</v>
      </c>
      <c r="AM25" s="20">
        <v>2045.43</v>
      </c>
      <c r="AN25" s="20">
        <v>250.54</v>
      </c>
      <c r="AO25" s="20">
        <v>1331.02</v>
      </c>
      <c r="AP25" s="20">
        <v>3626.99</v>
      </c>
      <c r="AQ25" s="20">
        <v>4715.33</v>
      </c>
      <c r="AR25" s="20">
        <v>245.63</v>
      </c>
      <c r="AS25" s="20">
        <v>1581.56</v>
      </c>
      <c r="AT25" s="20">
        <v>6542.52</v>
      </c>
      <c r="AU25" s="20">
        <v>2192.3899999999994</v>
      </c>
      <c r="AV25" s="20">
        <v>1038.9199999999998</v>
      </c>
      <c r="AW25" s="20">
        <v>1827.19</v>
      </c>
      <c r="AX25" s="20">
        <v>5058.5</v>
      </c>
      <c r="AZ25" s="20" t="s">
        <v>81</v>
      </c>
      <c r="BA25" s="20" t="s">
        <v>81</v>
      </c>
      <c r="BB25" s="20" t="s">
        <v>81</v>
      </c>
      <c r="BC25" s="20" t="s">
        <v>81</v>
      </c>
      <c r="BD25" s="20" t="s">
        <v>81</v>
      </c>
      <c r="BE25" s="20" t="s">
        <v>81</v>
      </c>
      <c r="BF25" s="20" t="s">
        <v>81</v>
      </c>
      <c r="BG25" s="20" t="s">
        <v>81</v>
      </c>
      <c r="BH25" s="20" t="s">
        <v>81</v>
      </c>
      <c r="BI25" s="20" t="s">
        <v>81</v>
      </c>
      <c r="BJ25" s="20" t="s">
        <v>81</v>
      </c>
      <c r="BK25" s="20" t="s">
        <v>81</v>
      </c>
      <c r="BL25" s="20" t="s">
        <v>81</v>
      </c>
      <c r="BM25" s="20" t="s">
        <v>81</v>
      </c>
      <c r="BN25" s="20" t="s">
        <v>81</v>
      </c>
      <c r="BO25" s="20" t="s">
        <v>81</v>
      </c>
      <c r="BP25" s="20" t="s">
        <v>81</v>
      </c>
      <c r="BQ25" s="20" t="s">
        <v>81</v>
      </c>
      <c r="BR25" s="20" t="s">
        <v>81</v>
      </c>
      <c r="BS25" s="20" t="s">
        <v>81</v>
      </c>
      <c r="BT25" s="20" t="s">
        <v>81</v>
      </c>
      <c r="BU25" s="20" t="s">
        <v>81</v>
      </c>
      <c r="BV25" s="20" t="s">
        <v>81</v>
      </c>
      <c r="BW25" s="20" t="s">
        <v>81</v>
      </c>
      <c r="BX25" s="20" t="s">
        <v>81</v>
      </c>
      <c r="BY25" s="20" t="s">
        <v>81</v>
      </c>
      <c r="BZ25" s="20" t="s">
        <v>81</v>
      </c>
      <c r="CA25" s="20" t="s">
        <v>81</v>
      </c>
      <c r="CB25" s="20" t="s">
        <v>81</v>
      </c>
      <c r="CC25" s="20" t="s">
        <v>81</v>
      </c>
      <c r="CD25" s="20" t="s">
        <v>81</v>
      </c>
      <c r="CE25" s="20" t="s">
        <v>81</v>
      </c>
      <c r="CF25" s="20" t="s">
        <v>81</v>
      </c>
      <c r="CG25" s="20" t="s">
        <v>81</v>
      </c>
      <c r="CH25" s="20" t="s">
        <v>81</v>
      </c>
      <c r="CI25" s="20" t="s">
        <v>81</v>
      </c>
      <c r="CL25" s="40">
        <v>255.69835729079716</v>
      </c>
      <c r="CM25" s="40">
        <v>173.89731231304432</v>
      </c>
      <c r="CN25" s="40">
        <v>205.01934494079285</v>
      </c>
      <c r="CO25" s="40">
        <v>229.3194350734471</v>
      </c>
      <c r="CP25" s="40">
        <v>324.20408959923645</v>
      </c>
      <c r="CQ25" s="40">
        <v>406.41925846026902</v>
      </c>
      <c r="CR25" s="40">
        <v>473.85820515951531</v>
      </c>
      <c r="CS25" s="40">
        <v>656.48701608895442</v>
      </c>
      <c r="CT25" s="40">
        <v>705.72830934203955</v>
      </c>
      <c r="DJ25">
        <v>1</v>
      </c>
      <c r="DM25" t="s">
        <v>81</v>
      </c>
      <c r="DT25">
        <v>94.92</v>
      </c>
      <c r="DW25" t="s">
        <v>81</v>
      </c>
    </row>
    <row r="26" spans="1:137" x14ac:dyDescent="0.25">
      <c r="A26" s="75" t="s">
        <v>61</v>
      </c>
      <c r="B26" s="75" t="s">
        <v>34</v>
      </c>
      <c r="C26" s="75" t="str">
        <f t="shared" si="0"/>
        <v>99324COM</v>
      </c>
      <c r="D26" s="76"/>
      <c r="E26" s="76">
        <v>7</v>
      </c>
      <c r="F26" s="76">
        <v>7</v>
      </c>
      <c r="G26" s="76">
        <v>10</v>
      </c>
      <c r="H26" s="76">
        <v>5</v>
      </c>
      <c r="I26" s="76">
        <v>4</v>
      </c>
      <c r="J26" s="76">
        <v>6</v>
      </c>
      <c r="K26" s="76">
        <v>2</v>
      </c>
      <c r="L26" s="76">
        <v>4</v>
      </c>
      <c r="M26" s="76">
        <v>9</v>
      </c>
      <c r="O26" s="21">
        <v>2004.5900000000001</v>
      </c>
      <c r="P26" s="21">
        <v>111.42</v>
      </c>
      <c r="Q26" s="21">
        <v>0</v>
      </c>
      <c r="R26" s="21">
        <v>2116.0100000000002</v>
      </c>
      <c r="S26" s="20">
        <v>673.98</v>
      </c>
      <c r="T26" s="20">
        <v>184.10000000000002</v>
      </c>
      <c r="U26" s="20">
        <v>0</v>
      </c>
      <c r="V26" s="20">
        <v>858.07999999999993</v>
      </c>
      <c r="W26" s="20">
        <v>1486.09</v>
      </c>
      <c r="X26" s="20">
        <v>253.59</v>
      </c>
      <c r="Y26" s="20">
        <v>110.43</v>
      </c>
      <c r="Z26" s="20">
        <v>1850.11</v>
      </c>
      <c r="AA26" s="20">
        <v>512.35</v>
      </c>
      <c r="AB26" s="20">
        <v>599.51</v>
      </c>
      <c r="AC26" s="20">
        <v>304.98</v>
      </c>
      <c r="AD26" s="20">
        <v>1416.84</v>
      </c>
      <c r="AE26" s="20">
        <v>341.18</v>
      </c>
      <c r="AF26" s="20">
        <v>127.73</v>
      </c>
      <c r="AG26" s="20">
        <v>572.42999999999995</v>
      </c>
      <c r="AH26" s="20">
        <v>1041.3399999999999</v>
      </c>
      <c r="AI26" s="20">
        <v>146.85</v>
      </c>
      <c r="AJ26" s="20">
        <v>140.32</v>
      </c>
      <c r="AK26" s="20">
        <v>700.16</v>
      </c>
      <c r="AL26" s="20">
        <v>987.33</v>
      </c>
      <c r="AM26" s="20">
        <v>107.79</v>
      </c>
      <c r="AN26" s="20">
        <v>56.42</v>
      </c>
      <c r="AO26" s="20">
        <v>776.37</v>
      </c>
      <c r="AP26" s="20">
        <v>940.58</v>
      </c>
      <c r="AQ26" s="20">
        <v>338.91</v>
      </c>
      <c r="AR26" s="20">
        <v>107.79</v>
      </c>
      <c r="AS26" s="20">
        <v>832.79</v>
      </c>
      <c r="AT26" s="20">
        <v>1279.49</v>
      </c>
      <c r="AU26" s="20">
        <v>1459.8100000000002</v>
      </c>
      <c r="AV26" s="20">
        <v>262.05</v>
      </c>
      <c r="AW26" s="20">
        <v>940.58</v>
      </c>
      <c r="AX26" s="20">
        <v>2662.4399999999996</v>
      </c>
      <c r="AZ26" s="20" t="s">
        <v>81</v>
      </c>
      <c r="BA26" s="20" t="s">
        <v>81</v>
      </c>
      <c r="BB26" s="20" t="s">
        <v>81</v>
      </c>
      <c r="BC26" s="20" t="s">
        <v>81</v>
      </c>
      <c r="BD26" s="20" t="s">
        <v>81</v>
      </c>
      <c r="BE26" s="20" t="s">
        <v>81</v>
      </c>
      <c r="BF26" s="20" t="s">
        <v>81</v>
      </c>
      <c r="BG26" s="20" t="s">
        <v>81</v>
      </c>
      <c r="BH26" s="20" t="s">
        <v>81</v>
      </c>
      <c r="BI26" s="20" t="s">
        <v>81</v>
      </c>
      <c r="BJ26" s="20" t="s">
        <v>81</v>
      </c>
      <c r="BK26" s="20" t="s">
        <v>81</v>
      </c>
      <c r="BL26" s="20" t="s">
        <v>81</v>
      </c>
      <c r="BM26" s="20" t="s">
        <v>81</v>
      </c>
      <c r="BN26" s="20" t="s">
        <v>81</v>
      </c>
      <c r="BO26" s="20" t="s">
        <v>81</v>
      </c>
      <c r="BP26" s="20" t="s">
        <v>81</v>
      </c>
      <c r="BQ26" s="20" t="s">
        <v>81</v>
      </c>
      <c r="BR26" s="20" t="s">
        <v>81</v>
      </c>
      <c r="BS26" s="20" t="s">
        <v>81</v>
      </c>
      <c r="BT26" s="20" t="s">
        <v>81</v>
      </c>
      <c r="BU26" s="20" t="s">
        <v>81</v>
      </c>
      <c r="BV26" s="20" t="s">
        <v>81</v>
      </c>
      <c r="BW26" s="20" t="s">
        <v>81</v>
      </c>
      <c r="BX26" s="20" t="s">
        <v>81</v>
      </c>
      <c r="BY26" s="20" t="s">
        <v>81</v>
      </c>
      <c r="BZ26" s="20" t="s">
        <v>81</v>
      </c>
      <c r="CA26" s="20" t="s">
        <v>81</v>
      </c>
      <c r="CB26" s="20" t="s">
        <v>81</v>
      </c>
      <c r="CC26" s="20" t="s">
        <v>81</v>
      </c>
      <c r="CD26" s="20" t="s">
        <v>81</v>
      </c>
      <c r="CE26" s="20" t="s">
        <v>81</v>
      </c>
      <c r="CF26" s="20" t="s">
        <v>81</v>
      </c>
      <c r="CG26" s="20" t="s">
        <v>81</v>
      </c>
      <c r="CH26" s="20" t="s">
        <v>81</v>
      </c>
      <c r="CI26" s="20" t="s">
        <v>81</v>
      </c>
      <c r="CL26" s="40">
        <v>54.085902385290886</v>
      </c>
      <c r="CM26" s="40">
        <v>35.050496825861785</v>
      </c>
      <c r="CN26" s="40">
        <v>100.64478746224469</v>
      </c>
      <c r="CO26" s="40">
        <v>154.65177334067067</v>
      </c>
      <c r="CP26" s="40">
        <v>181.98449160846405</v>
      </c>
      <c r="CQ26" s="40">
        <v>220.64543994655028</v>
      </c>
      <c r="CR26" s="40">
        <v>236.40717553264676</v>
      </c>
      <c r="CS26" s="40">
        <v>283.67245112656866</v>
      </c>
      <c r="CT26" s="40">
        <v>352.14934101108645</v>
      </c>
      <c r="DG26">
        <v>1</v>
      </c>
      <c r="DM26" t="s">
        <v>81</v>
      </c>
      <c r="DQ26">
        <v>31.15</v>
      </c>
      <c r="DW26" t="s">
        <v>81</v>
      </c>
    </row>
    <row r="27" spans="1:137" x14ac:dyDescent="0.25">
      <c r="A27" s="75" t="s">
        <v>62</v>
      </c>
      <c r="B27" s="75" t="s">
        <v>34</v>
      </c>
      <c r="C27" s="75" t="str">
        <f t="shared" si="0"/>
        <v>99328COM</v>
      </c>
      <c r="D27" s="76"/>
      <c r="E27" s="76">
        <v>36</v>
      </c>
      <c r="F27" s="76">
        <v>24</v>
      </c>
      <c r="G27" s="76">
        <v>43</v>
      </c>
      <c r="H27" s="76">
        <v>39</v>
      </c>
      <c r="I27" s="76">
        <v>32</v>
      </c>
      <c r="J27" s="76">
        <v>31</v>
      </c>
      <c r="K27" s="76">
        <v>31</v>
      </c>
      <c r="L27" s="76">
        <v>30</v>
      </c>
      <c r="M27" s="76">
        <v>33</v>
      </c>
      <c r="O27" s="21">
        <v>12481.18</v>
      </c>
      <c r="P27" s="21">
        <v>2787.41</v>
      </c>
      <c r="Q27" s="21">
        <v>11033.609999999999</v>
      </c>
      <c r="R27" s="21">
        <v>26302.2</v>
      </c>
      <c r="S27" s="20">
        <v>8186.0400000000009</v>
      </c>
      <c r="T27" s="20">
        <v>4960.6899999999996</v>
      </c>
      <c r="U27" s="20">
        <v>12322.69</v>
      </c>
      <c r="V27" s="20">
        <v>25469.420000000002</v>
      </c>
      <c r="W27" s="20">
        <v>12221.81</v>
      </c>
      <c r="X27" s="20">
        <v>5905.06</v>
      </c>
      <c r="Y27" s="20">
        <v>11055.34</v>
      </c>
      <c r="Z27" s="20">
        <v>29182.21</v>
      </c>
      <c r="AA27" s="20">
        <v>20059.52</v>
      </c>
      <c r="AB27" s="20">
        <v>8336.7999999999993</v>
      </c>
      <c r="AC27" s="20">
        <v>13916.77</v>
      </c>
      <c r="AD27" s="20">
        <v>42313.09</v>
      </c>
      <c r="AE27" s="20">
        <v>6113.59</v>
      </c>
      <c r="AF27" s="20">
        <v>5915.32</v>
      </c>
      <c r="AG27" s="20">
        <v>16649.93</v>
      </c>
      <c r="AH27" s="20">
        <v>28678.84</v>
      </c>
      <c r="AI27" s="20">
        <v>5275.13</v>
      </c>
      <c r="AJ27" s="20">
        <v>3927.99</v>
      </c>
      <c r="AK27" s="20">
        <v>13776.41</v>
      </c>
      <c r="AL27" s="20">
        <v>22979.53</v>
      </c>
      <c r="AM27" s="20">
        <v>6285.47</v>
      </c>
      <c r="AN27" s="20">
        <v>3036.72</v>
      </c>
      <c r="AO27" s="20">
        <v>13367.7</v>
      </c>
      <c r="AP27" s="20">
        <v>22689.89</v>
      </c>
      <c r="AQ27" s="20">
        <v>5163.33</v>
      </c>
      <c r="AR27" s="20">
        <v>2461</v>
      </c>
      <c r="AS27" s="20">
        <v>8875.3799999999992</v>
      </c>
      <c r="AT27" s="20">
        <v>16499.71</v>
      </c>
      <c r="AU27" s="20">
        <v>5800.57</v>
      </c>
      <c r="AV27" s="20">
        <v>1885.46</v>
      </c>
      <c r="AW27" s="20">
        <v>9392.3000000000011</v>
      </c>
      <c r="AX27" s="20">
        <v>17078.330000000005</v>
      </c>
      <c r="AZ27" s="20" t="s">
        <v>81</v>
      </c>
      <c r="BA27" s="20" t="s">
        <v>81</v>
      </c>
      <c r="BB27" s="20" t="s">
        <v>81</v>
      </c>
      <c r="BC27" s="20" t="s">
        <v>81</v>
      </c>
      <c r="BD27" s="20" t="s">
        <v>81</v>
      </c>
      <c r="BE27" s="20" t="s">
        <v>81</v>
      </c>
      <c r="BF27" s="20" t="s">
        <v>81</v>
      </c>
      <c r="BG27" s="20" t="s">
        <v>81</v>
      </c>
      <c r="BH27" s="20" t="s">
        <v>81</v>
      </c>
      <c r="BI27" s="20" t="s">
        <v>81</v>
      </c>
      <c r="BJ27" s="20" t="s">
        <v>81</v>
      </c>
      <c r="BK27" s="20" t="s">
        <v>81</v>
      </c>
      <c r="BL27" s="20" t="s">
        <v>81</v>
      </c>
      <c r="BM27" s="20" t="s">
        <v>81</v>
      </c>
      <c r="BN27" s="20" t="s">
        <v>81</v>
      </c>
      <c r="BO27" s="20" t="s">
        <v>81</v>
      </c>
      <c r="BP27" s="20" t="s">
        <v>81</v>
      </c>
      <c r="BQ27" s="20" t="s">
        <v>81</v>
      </c>
      <c r="BR27" s="20" t="s">
        <v>81</v>
      </c>
      <c r="BS27" s="20" t="s">
        <v>81</v>
      </c>
      <c r="BT27" s="20" t="s">
        <v>81</v>
      </c>
      <c r="BU27" s="20" t="s">
        <v>81</v>
      </c>
      <c r="BV27" s="20" t="s">
        <v>81</v>
      </c>
      <c r="BW27" s="20" t="s">
        <v>81</v>
      </c>
      <c r="BX27" s="20" t="s">
        <v>81</v>
      </c>
      <c r="BY27" s="20" t="s">
        <v>81</v>
      </c>
      <c r="BZ27" s="20" t="s">
        <v>81</v>
      </c>
      <c r="CA27" s="20" t="s">
        <v>81</v>
      </c>
      <c r="CB27" s="20" t="s">
        <v>81</v>
      </c>
      <c r="CC27" s="20" t="s">
        <v>81</v>
      </c>
      <c r="CD27" s="20" t="s">
        <v>81</v>
      </c>
      <c r="CE27" s="20" t="s">
        <v>81</v>
      </c>
      <c r="CF27" s="20" t="s">
        <v>81</v>
      </c>
      <c r="CG27" s="20" t="s">
        <v>81</v>
      </c>
      <c r="CH27" s="20" t="s">
        <v>81</v>
      </c>
      <c r="CI27" s="20" t="s">
        <v>81</v>
      </c>
      <c r="CL27" s="40">
        <v>3080.5094416508578</v>
      </c>
      <c r="CM27" s="40">
        <v>3641.7627387816337</v>
      </c>
      <c r="CN27" s="40">
        <v>3840.4980139777404</v>
      </c>
      <c r="CO27" s="40">
        <v>5368.0999107758107</v>
      </c>
      <c r="CP27" s="40">
        <v>5320.0080766710316</v>
      </c>
      <c r="CQ27" s="40">
        <v>4501.2745222209514</v>
      </c>
      <c r="CR27" s="40">
        <v>4361.1047808400399</v>
      </c>
      <c r="CS27" s="40">
        <v>3166.6307555707363</v>
      </c>
      <c r="CT27" s="40">
        <v>3254.9228724416635</v>
      </c>
      <c r="DI27">
        <v>1</v>
      </c>
      <c r="DM27" t="s">
        <v>81</v>
      </c>
      <c r="DS27">
        <v>81.48</v>
      </c>
      <c r="DW27" t="s">
        <v>81</v>
      </c>
      <c r="EC27">
        <v>81.48</v>
      </c>
    </row>
    <row r="28" spans="1:137" x14ac:dyDescent="0.25">
      <c r="A28" s="75" t="s">
        <v>63</v>
      </c>
      <c r="B28" s="75" t="s">
        <v>34</v>
      </c>
      <c r="C28" s="75" t="str">
        <f t="shared" si="0"/>
        <v>99329COM</v>
      </c>
      <c r="D28" s="76"/>
      <c r="E28" s="76">
        <v>2</v>
      </c>
      <c r="F28" s="76">
        <v>2</v>
      </c>
      <c r="G28" s="76">
        <v>4</v>
      </c>
      <c r="H28" s="76">
        <v>6</v>
      </c>
      <c r="I28" s="76">
        <v>3</v>
      </c>
      <c r="J28" s="76">
        <v>3</v>
      </c>
      <c r="K28" s="76">
        <v>3</v>
      </c>
      <c r="L28" s="76">
        <v>3</v>
      </c>
      <c r="M28" s="76">
        <v>1</v>
      </c>
      <c r="O28" s="21">
        <v>140.56</v>
      </c>
      <c r="P28" s="21">
        <v>103.03</v>
      </c>
      <c r="Q28" s="21">
        <v>183.18</v>
      </c>
      <c r="R28" s="21">
        <v>426.77</v>
      </c>
      <c r="S28" s="20">
        <v>171.79000000000002</v>
      </c>
      <c r="T28" s="20">
        <v>140.56</v>
      </c>
      <c r="U28" s="20">
        <v>286.20999999999998</v>
      </c>
      <c r="V28" s="20">
        <v>598.55999999999995</v>
      </c>
      <c r="W28" s="20">
        <v>476.32</v>
      </c>
      <c r="X28" s="20">
        <v>171.79</v>
      </c>
      <c r="Y28" s="20">
        <v>426.77</v>
      </c>
      <c r="Z28" s="20">
        <v>1074.8800000000001</v>
      </c>
      <c r="AA28" s="20">
        <v>677.03</v>
      </c>
      <c r="AB28" s="20">
        <v>476.32</v>
      </c>
      <c r="AC28" s="20">
        <v>598.55999999999995</v>
      </c>
      <c r="AD28" s="20">
        <v>1751.91</v>
      </c>
      <c r="AE28" s="20">
        <v>424.3</v>
      </c>
      <c r="AF28" s="20">
        <v>223.97</v>
      </c>
      <c r="AG28" s="20">
        <v>770.12</v>
      </c>
      <c r="AH28" s="20">
        <v>1418.39</v>
      </c>
      <c r="AI28" s="20">
        <v>295.82</v>
      </c>
      <c r="AJ28" s="20">
        <v>424.3</v>
      </c>
      <c r="AK28" s="20">
        <v>694.09</v>
      </c>
      <c r="AL28" s="20">
        <v>1414.21</v>
      </c>
      <c r="AM28" s="20">
        <v>287.89</v>
      </c>
      <c r="AN28" s="20">
        <v>89.64</v>
      </c>
      <c r="AO28" s="20">
        <v>824.57</v>
      </c>
      <c r="AP28" s="20">
        <v>1202.0999999999999</v>
      </c>
      <c r="AQ28" s="20">
        <v>239.25</v>
      </c>
      <c r="AR28" s="20">
        <v>63.39</v>
      </c>
      <c r="AS28" s="20">
        <v>906.46</v>
      </c>
      <c r="AT28" s="20">
        <v>1209.0999999999999</v>
      </c>
      <c r="AU28" s="20">
        <v>70.34</v>
      </c>
      <c r="AV28" s="20">
        <v>35.58</v>
      </c>
      <c r="AW28" s="20">
        <v>851.55</v>
      </c>
      <c r="AX28" s="20">
        <v>957.47</v>
      </c>
      <c r="AZ28" s="20" t="s">
        <v>81</v>
      </c>
      <c r="BA28" s="20" t="s">
        <v>81</v>
      </c>
      <c r="BB28" s="20" t="s">
        <v>81</v>
      </c>
      <c r="BC28" s="20" t="s">
        <v>81</v>
      </c>
      <c r="BD28" s="20" t="s">
        <v>81</v>
      </c>
      <c r="BE28" s="20" t="s">
        <v>81</v>
      </c>
      <c r="BF28" s="20" t="s">
        <v>81</v>
      </c>
      <c r="BG28" s="20" t="s">
        <v>81</v>
      </c>
      <c r="BH28" s="20" t="s">
        <v>81</v>
      </c>
      <c r="BI28" s="20" t="s">
        <v>81</v>
      </c>
      <c r="BJ28" s="20" t="s">
        <v>81</v>
      </c>
      <c r="BK28" s="20" t="s">
        <v>81</v>
      </c>
      <c r="BL28" s="20" t="s">
        <v>81</v>
      </c>
      <c r="BM28" s="20" t="s">
        <v>81</v>
      </c>
      <c r="BN28" s="20" t="s">
        <v>81</v>
      </c>
      <c r="BO28" s="20" t="s">
        <v>81</v>
      </c>
      <c r="BP28" s="20" t="s">
        <v>81</v>
      </c>
      <c r="BQ28" s="20" t="s">
        <v>81</v>
      </c>
      <c r="BR28" s="20" t="s">
        <v>81</v>
      </c>
      <c r="BS28" s="20" t="s">
        <v>81</v>
      </c>
      <c r="BT28" s="20" t="s">
        <v>81</v>
      </c>
      <c r="BU28" s="20" t="s">
        <v>81</v>
      </c>
      <c r="BV28" s="20" t="s">
        <v>81</v>
      </c>
      <c r="BW28" s="20" t="s">
        <v>81</v>
      </c>
      <c r="BX28" s="20" t="s">
        <v>81</v>
      </c>
      <c r="BY28" s="20" t="s">
        <v>81</v>
      </c>
      <c r="BZ28" s="20" t="s">
        <v>81</v>
      </c>
      <c r="CA28" s="20" t="s">
        <v>81</v>
      </c>
      <c r="CB28" s="20" t="s">
        <v>81</v>
      </c>
      <c r="CC28" s="20" t="s">
        <v>81</v>
      </c>
      <c r="CD28" s="20" t="s">
        <v>81</v>
      </c>
      <c r="CE28" s="20" t="s">
        <v>81</v>
      </c>
      <c r="CF28" s="20" t="s">
        <v>81</v>
      </c>
      <c r="CG28" s="20" t="s">
        <v>81</v>
      </c>
      <c r="CH28" s="20" t="s">
        <v>81</v>
      </c>
      <c r="CI28" s="20" t="s">
        <v>81</v>
      </c>
      <c r="CL28" s="40">
        <v>52.54293811856946</v>
      </c>
      <c r="CM28" s="40">
        <v>85.96279073547484</v>
      </c>
      <c r="CN28" s="40">
        <v>143.3235879829046</v>
      </c>
      <c r="CO28" s="40">
        <v>233.89330658729665</v>
      </c>
      <c r="CP28" s="40">
        <v>247.04580537210362</v>
      </c>
      <c r="CQ28" s="40">
        <v>245.27491036811404</v>
      </c>
      <c r="CR28" s="40">
        <v>258.62697439162372</v>
      </c>
      <c r="CS28" s="40">
        <v>301.01694564672277</v>
      </c>
      <c r="CT28" s="40">
        <v>274.71924433948658</v>
      </c>
      <c r="DG28" t="s">
        <v>81</v>
      </c>
      <c r="DH28" t="s">
        <v>81</v>
      </c>
      <c r="DI28" t="s">
        <v>81</v>
      </c>
      <c r="DJ28" t="s">
        <v>81</v>
      </c>
      <c r="DK28" t="s">
        <v>81</v>
      </c>
      <c r="DL28" t="s">
        <v>81</v>
      </c>
      <c r="DM28" t="s">
        <v>81</v>
      </c>
      <c r="DN28" t="s">
        <v>81</v>
      </c>
      <c r="DO28" t="s">
        <v>81</v>
      </c>
      <c r="DQ28" t="s">
        <v>81</v>
      </c>
      <c r="DR28" t="s">
        <v>81</v>
      </c>
      <c r="DS28" t="s">
        <v>81</v>
      </c>
      <c r="DT28" t="s">
        <v>81</v>
      </c>
      <c r="DU28" t="s">
        <v>81</v>
      </c>
      <c r="DV28" t="s">
        <v>81</v>
      </c>
      <c r="DW28" t="s">
        <v>81</v>
      </c>
      <c r="DX28" t="s">
        <v>81</v>
      </c>
      <c r="DY28" t="s">
        <v>81</v>
      </c>
    </row>
    <row r="29" spans="1:137" x14ac:dyDescent="0.25">
      <c r="A29" s="75" t="s">
        <v>64</v>
      </c>
      <c r="B29" s="75" t="s">
        <v>34</v>
      </c>
      <c r="C29" s="75" t="str">
        <f t="shared" si="0"/>
        <v>99347COM</v>
      </c>
      <c r="D29" s="76"/>
      <c r="E29" s="76">
        <v>12</v>
      </c>
      <c r="F29" s="76">
        <v>12</v>
      </c>
      <c r="G29" s="76">
        <v>19</v>
      </c>
      <c r="H29" s="76">
        <v>18</v>
      </c>
      <c r="I29" s="76">
        <v>25</v>
      </c>
      <c r="J29" s="76">
        <v>18</v>
      </c>
      <c r="K29" s="76">
        <v>21</v>
      </c>
      <c r="L29" s="76">
        <v>13</v>
      </c>
      <c r="M29" s="76">
        <v>18</v>
      </c>
      <c r="O29" s="21">
        <v>3711.6700000000005</v>
      </c>
      <c r="P29" s="21">
        <v>476.78</v>
      </c>
      <c r="Q29" s="21">
        <v>508.46</v>
      </c>
      <c r="R29" s="21">
        <v>4696.91</v>
      </c>
      <c r="S29" s="20">
        <v>1522.3000000000002</v>
      </c>
      <c r="T29" s="20">
        <v>396.50000000000006</v>
      </c>
      <c r="U29" s="20">
        <v>943.61</v>
      </c>
      <c r="V29" s="20">
        <v>2862.41</v>
      </c>
      <c r="W29" s="20">
        <v>4951.82</v>
      </c>
      <c r="X29" s="20">
        <v>572.27</v>
      </c>
      <c r="Y29" s="20">
        <v>1320.82</v>
      </c>
      <c r="Z29" s="20">
        <v>6844.91</v>
      </c>
      <c r="AA29" s="20">
        <v>2597.36</v>
      </c>
      <c r="AB29" s="20">
        <v>2037.51</v>
      </c>
      <c r="AC29" s="20">
        <v>1650.41</v>
      </c>
      <c r="AD29" s="20">
        <v>6285.28</v>
      </c>
      <c r="AE29" s="20">
        <v>6447.62</v>
      </c>
      <c r="AF29" s="20">
        <v>2163.63</v>
      </c>
      <c r="AG29" s="20">
        <v>3241.57</v>
      </c>
      <c r="AH29" s="20">
        <v>11852.82</v>
      </c>
      <c r="AI29" s="20">
        <v>2051.87</v>
      </c>
      <c r="AJ29" s="20">
        <v>1284.68</v>
      </c>
      <c r="AK29" s="20">
        <v>2248.14</v>
      </c>
      <c r="AL29" s="20">
        <v>5584.69</v>
      </c>
      <c r="AM29" s="20">
        <v>2393.35</v>
      </c>
      <c r="AN29" s="20">
        <v>982.05</v>
      </c>
      <c r="AO29" s="20">
        <v>2756.99</v>
      </c>
      <c r="AP29" s="20">
        <v>6132.39</v>
      </c>
      <c r="AQ29" s="20">
        <v>2359.56</v>
      </c>
      <c r="AR29" s="20">
        <v>1365.18</v>
      </c>
      <c r="AS29" s="20">
        <v>3482.97</v>
      </c>
      <c r="AT29" s="20">
        <v>7207.71</v>
      </c>
      <c r="AU29" s="20">
        <v>3278.6299999999997</v>
      </c>
      <c r="AV29" s="20">
        <v>848.86999999999989</v>
      </c>
      <c r="AW29" s="20">
        <v>3962.5</v>
      </c>
      <c r="AX29" s="20">
        <v>8089.9999999999982</v>
      </c>
      <c r="AZ29" s="20">
        <v>266.64999999999998</v>
      </c>
      <c r="BA29" s="20">
        <v>25.71</v>
      </c>
      <c r="BB29" s="20"/>
      <c r="BC29" s="20">
        <v>292.36</v>
      </c>
      <c r="BD29" s="20">
        <v>226.98</v>
      </c>
      <c r="BE29" s="20"/>
      <c r="BF29" s="20"/>
      <c r="BG29" s="20">
        <v>226.98</v>
      </c>
      <c r="BH29" s="20">
        <v>252.84</v>
      </c>
      <c r="BI29" s="20">
        <v>226.98</v>
      </c>
      <c r="BJ29" s="20"/>
      <c r="BK29" s="20">
        <v>479.82</v>
      </c>
      <c r="BL29" s="20">
        <v>360.09000000000003</v>
      </c>
      <c r="BM29" s="20">
        <v>189.36</v>
      </c>
      <c r="BN29" s="20"/>
      <c r="BO29" s="20">
        <v>549.45000000000005</v>
      </c>
      <c r="BP29" s="20">
        <v>227.36</v>
      </c>
      <c r="BQ29" s="20">
        <v>124.39</v>
      </c>
      <c r="BR29" s="20"/>
      <c r="BS29" s="20">
        <v>351.75</v>
      </c>
      <c r="BT29" s="20">
        <v>63.84</v>
      </c>
      <c r="BU29" s="20"/>
      <c r="BV29" s="20"/>
      <c r="BW29" s="20">
        <v>63.84</v>
      </c>
      <c r="BX29" s="20">
        <v>209.92</v>
      </c>
      <c r="BY29" s="20">
        <v>1.84</v>
      </c>
      <c r="BZ29" s="20"/>
      <c r="CA29" s="20">
        <v>211.76</v>
      </c>
      <c r="CB29" s="20">
        <v>151.71</v>
      </c>
      <c r="CC29" s="20"/>
      <c r="CD29" s="20"/>
      <c r="CE29" s="20">
        <v>151.71</v>
      </c>
      <c r="CF29" s="20">
        <v>151.28</v>
      </c>
      <c r="CG29" s="20"/>
      <c r="CH29" s="20"/>
      <c r="CI29" s="20">
        <v>151.28</v>
      </c>
      <c r="CL29" s="40">
        <v>235.79018493377851</v>
      </c>
      <c r="CM29" s="40">
        <v>307.92069173372727</v>
      </c>
      <c r="CN29" s="40">
        <v>561.16776366203419</v>
      </c>
      <c r="CO29" s="40">
        <v>731.02309475697007</v>
      </c>
      <c r="CP29" s="40">
        <v>1247.2592031513591</v>
      </c>
      <c r="CQ29" s="40">
        <v>819.09981668658952</v>
      </c>
      <c r="CR29" s="40">
        <v>959.73945616251649</v>
      </c>
      <c r="CS29" s="40">
        <v>1282.4240195955681</v>
      </c>
      <c r="CT29" s="40">
        <v>1396.878496381835</v>
      </c>
      <c r="DI29">
        <v>1</v>
      </c>
      <c r="DJ29">
        <v>1</v>
      </c>
      <c r="DK29">
        <v>2</v>
      </c>
      <c r="DM29" t="s">
        <v>81</v>
      </c>
      <c r="DS29">
        <v>277.39999999999998</v>
      </c>
      <c r="DT29">
        <v>3.48</v>
      </c>
      <c r="DU29">
        <v>79.25</v>
      </c>
      <c r="DW29" t="s">
        <v>81</v>
      </c>
      <c r="EE29">
        <v>26.79</v>
      </c>
    </row>
    <row r="30" spans="1:137" x14ac:dyDescent="0.25">
      <c r="A30" s="75" t="s">
        <v>65</v>
      </c>
      <c r="B30" s="75" t="s">
        <v>34</v>
      </c>
      <c r="C30" s="75" t="str">
        <f t="shared" si="0"/>
        <v>99348COM</v>
      </c>
      <c r="D30" s="76"/>
      <c r="E30" s="76">
        <v>1</v>
      </c>
      <c r="F30" s="76" t="s">
        <v>81</v>
      </c>
      <c r="G30" s="76">
        <v>1</v>
      </c>
      <c r="H30" s="76">
        <v>2</v>
      </c>
      <c r="I30" s="76">
        <v>4</v>
      </c>
      <c r="J30" s="76">
        <v>5</v>
      </c>
      <c r="K30" s="76">
        <v>4</v>
      </c>
      <c r="L30" s="76">
        <v>4</v>
      </c>
      <c r="M30" s="76">
        <v>4</v>
      </c>
      <c r="O30" s="21">
        <v>135.07</v>
      </c>
      <c r="P30" s="21">
        <v>0</v>
      </c>
      <c r="Q30" s="21">
        <v>0</v>
      </c>
      <c r="R30" s="21">
        <v>135.07</v>
      </c>
      <c r="S30" s="20" t="s">
        <v>81</v>
      </c>
      <c r="T30" s="20" t="s">
        <v>81</v>
      </c>
      <c r="U30" s="20" t="s">
        <v>81</v>
      </c>
      <c r="V30" s="20" t="s">
        <v>81</v>
      </c>
      <c r="W30" s="20">
        <v>229.72</v>
      </c>
      <c r="X30" s="20">
        <v>0</v>
      </c>
      <c r="Y30" s="20">
        <v>0</v>
      </c>
      <c r="Z30" s="20">
        <v>229.72</v>
      </c>
      <c r="AA30" s="20">
        <v>6.78</v>
      </c>
      <c r="AB30" s="20">
        <v>0</v>
      </c>
      <c r="AC30" s="20">
        <v>0</v>
      </c>
      <c r="AD30" s="20">
        <v>6.78</v>
      </c>
      <c r="AE30" s="20">
        <v>242.24</v>
      </c>
      <c r="AF30" s="20">
        <v>6.68</v>
      </c>
      <c r="AG30" s="20">
        <v>0</v>
      </c>
      <c r="AH30" s="20">
        <v>248.92</v>
      </c>
      <c r="AI30" s="20">
        <v>976.08</v>
      </c>
      <c r="AJ30" s="20">
        <v>1.88</v>
      </c>
      <c r="AK30" s="20">
        <v>0</v>
      </c>
      <c r="AL30" s="20">
        <v>977.96</v>
      </c>
      <c r="AM30" s="20">
        <v>938.89</v>
      </c>
      <c r="AN30" s="20">
        <v>60.5</v>
      </c>
      <c r="AO30" s="20">
        <v>1.88</v>
      </c>
      <c r="AP30" s="20">
        <v>1001.27</v>
      </c>
      <c r="AQ30" s="20">
        <v>1025.57</v>
      </c>
      <c r="AR30" s="20">
        <v>30.41</v>
      </c>
      <c r="AS30" s="20">
        <v>0</v>
      </c>
      <c r="AT30" s="20">
        <v>1055.98</v>
      </c>
      <c r="AU30" s="20">
        <v>1046.51</v>
      </c>
      <c r="AV30" s="20">
        <v>22.74</v>
      </c>
      <c r="AW30" s="20">
        <v>0</v>
      </c>
      <c r="AX30" s="20">
        <v>1069.25</v>
      </c>
      <c r="AZ30" s="20" t="s">
        <v>81</v>
      </c>
      <c r="BA30" s="20" t="s">
        <v>81</v>
      </c>
      <c r="BB30" s="20" t="s">
        <v>81</v>
      </c>
      <c r="BC30" s="20" t="s">
        <v>81</v>
      </c>
      <c r="BD30" s="20" t="s">
        <v>81</v>
      </c>
      <c r="BE30" s="20" t="s">
        <v>81</v>
      </c>
      <c r="BF30" s="20" t="s">
        <v>81</v>
      </c>
      <c r="BG30" s="20" t="s">
        <v>81</v>
      </c>
      <c r="BH30" s="20" t="s">
        <v>81</v>
      </c>
      <c r="BI30" s="20" t="s">
        <v>81</v>
      </c>
      <c r="BJ30" s="20" t="s">
        <v>81</v>
      </c>
      <c r="BK30" s="20" t="s">
        <v>81</v>
      </c>
      <c r="BL30" s="20" t="s">
        <v>81</v>
      </c>
      <c r="BM30" s="20" t="s">
        <v>81</v>
      </c>
      <c r="BN30" s="20" t="s">
        <v>81</v>
      </c>
      <c r="BO30" s="20" t="s">
        <v>81</v>
      </c>
      <c r="BP30" s="20" t="s">
        <v>81</v>
      </c>
      <c r="BQ30" s="20" t="s">
        <v>81</v>
      </c>
      <c r="BR30" s="20" t="s">
        <v>81</v>
      </c>
      <c r="BS30" s="20" t="s">
        <v>81</v>
      </c>
      <c r="BT30" s="20" t="s">
        <v>81</v>
      </c>
      <c r="BU30" s="20" t="s">
        <v>81</v>
      </c>
      <c r="BV30" s="20" t="s">
        <v>81</v>
      </c>
      <c r="BW30" s="20" t="s">
        <v>81</v>
      </c>
      <c r="BX30" s="20" t="s">
        <v>81</v>
      </c>
      <c r="BY30" s="20" t="s">
        <v>81</v>
      </c>
      <c r="BZ30" s="20" t="s">
        <v>81</v>
      </c>
      <c r="CA30" s="20" t="s">
        <v>81</v>
      </c>
      <c r="CB30" s="20" t="s">
        <v>81</v>
      </c>
      <c r="CC30" s="20" t="s">
        <v>81</v>
      </c>
      <c r="CD30" s="20" t="s">
        <v>81</v>
      </c>
      <c r="CE30" s="20" t="s">
        <v>81</v>
      </c>
      <c r="CF30" s="20" t="s">
        <v>81</v>
      </c>
      <c r="CG30" s="20" t="s">
        <v>81</v>
      </c>
      <c r="CH30" s="20" t="s">
        <v>81</v>
      </c>
      <c r="CI30" s="20" t="s">
        <v>81</v>
      </c>
      <c r="CL30" s="40">
        <v>3.2471254795516451</v>
      </c>
      <c r="CM30" s="40" t="s">
        <v>81</v>
      </c>
      <c r="CN30" s="40">
        <v>7.5251898032002602</v>
      </c>
      <c r="CO30" s="40">
        <v>0.24469556802855669</v>
      </c>
      <c r="CP30" s="40">
        <v>7.2940653486192497</v>
      </c>
      <c r="CQ30" s="40">
        <v>28.379110261019552</v>
      </c>
      <c r="CR30" s="40">
        <v>33.866136980178936</v>
      </c>
      <c r="CS30" s="40">
        <v>31.189328865143185</v>
      </c>
      <c r="CT30" s="40">
        <v>26.67466543292521</v>
      </c>
      <c r="DG30" t="s">
        <v>81</v>
      </c>
      <c r="DH30" t="s">
        <v>81</v>
      </c>
      <c r="DI30" t="s">
        <v>81</v>
      </c>
      <c r="DJ30" t="s">
        <v>81</v>
      </c>
      <c r="DK30" t="s">
        <v>81</v>
      </c>
      <c r="DL30" t="s">
        <v>81</v>
      </c>
      <c r="DM30" t="s">
        <v>81</v>
      </c>
      <c r="DN30" t="s">
        <v>81</v>
      </c>
      <c r="DO30" t="s">
        <v>81</v>
      </c>
      <c r="DQ30" t="s">
        <v>81</v>
      </c>
      <c r="DR30" t="s">
        <v>81</v>
      </c>
      <c r="DS30" t="s">
        <v>81</v>
      </c>
      <c r="DT30" t="s">
        <v>81</v>
      </c>
      <c r="DU30" t="s">
        <v>81</v>
      </c>
      <c r="DV30" t="s">
        <v>81</v>
      </c>
      <c r="DW30" t="s">
        <v>81</v>
      </c>
      <c r="DX30" t="s">
        <v>81</v>
      </c>
      <c r="DY30" t="s">
        <v>81</v>
      </c>
    </row>
    <row r="31" spans="1:137" x14ac:dyDescent="0.25">
      <c r="A31" s="75" t="s">
        <v>67</v>
      </c>
      <c r="B31" s="75" t="s">
        <v>34</v>
      </c>
      <c r="C31" s="75" t="str">
        <f t="shared" si="0"/>
        <v>99360COM</v>
      </c>
      <c r="D31" s="76"/>
      <c r="E31" s="76">
        <v>13</v>
      </c>
      <c r="F31" s="76">
        <v>12</v>
      </c>
      <c r="G31" s="76">
        <v>3</v>
      </c>
      <c r="H31" s="76">
        <v>4</v>
      </c>
      <c r="I31" s="76">
        <v>16</v>
      </c>
      <c r="J31" s="76">
        <v>16</v>
      </c>
      <c r="K31" s="76">
        <v>7</v>
      </c>
      <c r="L31" s="76">
        <v>10</v>
      </c>
      <c r="M31" s="76">
        <v>12</v>
      </c>
      <c r="O31" s="21">
        <v>4475.9800000000005</v>
      </c>
      <c r="P31" s="21">
        <v>972.7</v>
      </c>
      <c r="Q31" s="21">
        <v>965.09</v>
      </c>
      <c r="R31" s="21">
        <v>6413.77</v>
      </c>
      <c r="S31" s="20">
        <v>3478.1299999999997</v>
      </c>
      <c r="T31" s="20">
        <v>182.5</v>
      </c>
      <c r="U31" s="20">
        <v>1313.8</v>
      </c>
      <c r="V31" s="20">
        <v>4974.43</v>
      </c>
      <c r="W31" s="20">
        <v>775.15</v>
      </c>
      <c r="X31" s="20">
        <v>505.96</v>
      </c>
      <c r="Y31" s="20">
        <v>1352.19</v>
      </c>
      <c r="Z31" s="20">
        <v>2633.3</v>
      </c>
      <c r="AA31" s="20">
        <v>1698.72</v>
      </c>
      <c r="AB31" s="20">
        <v>610.25</v>
      </c>
      <c r="AC31" s="20">
        <v>1357.05</v>
      </c>
      <c r="AD31" s="20">
        <v>3666.02</v>
      </c>
      <c r="AE31" s="20">
        <v>7703.62</v>
      </c>
      <c r="AF31" s="20">
        <v>1356.19</v>
      </c>
      <c r="AG31" s="20">
        <v>2378.2399999999998</v>
      </c>
      <c r="AH31" s="20">
        <v>11438.05</v>
      </c>
      <c r="AI31" s="20">
        <v>2562.11</v>
      </c>
      <c r="AJ31" s="20">
        <v>1430.59</v>
      </c>
      <c r="AK31" s="20">
        <v>3545.52</v>
      </c>
      <c r="AL31" s="20">
        <v>7538.22</v>
      </c>
      <c r="AM31" s="20">
        <v>2247.42</v>
      </c>
      <c r="AN31" s="20">
        <v>1626.44</v>
      </c>
      <c r="AO31" s="20">
        <v>4532.0600000000004</v>
      </c>
      <c r="AP31" s="20">
        <v>8405.92</v>
      </c>
      <c r="AQ31" s="20">
        <v>2062.9299999999998</v>
      </c>
      <c r="AR31" s="20">
        <v>2173.48</v>
      </c>
      <c r="AS31" s="20">
        <v>6125.79</v>
      </c>
      <c r="AT31" s="20">
        <v>10362.200000000001</v>
      </c>
      <c r="AU31" s="20">
        <v>1786.3100000000002</v>
      </c>
      <c r="AV31" s="20">
        <v>1922.97</v>
      </c>
      <c r="AW31" s="20">
        <v>8299.27</v>
      </c>
      <c r="AX31" s="20">
        <v>12008.550000000001</v>
      </c>
      <c r="AZ31" s="20" t="s">
        <v>81</v>
      </c>
      <c r="BA31" s="20" t="s">
        <v>81</v>
      </c>
      <c r="BB31" s="20" t="s">
        <v>81</v>
      </c>
      <c r="BC31" s="20" t="s">
        <v>81</v>
      </c>
      <c r="BD31" s="20" t="s">
        <v>81</v>
      </c>
      <c r="BE31" s="20" t="s">
        <v>81</v>
      </c>
      <c r="BF31" s="20" t="s">
        <v>81</v>
      </c>
      <c r="BG31" s="20" t="s">
        <v>81</v>
      </c>
      <c r="BH31" s="20" t="s">
        <v>81</v>
      </c>
      <c r="BI31" s="20" t="s">
        <v>81</v>
      </c>
      <c r="BJ31" s="20" t="s">
        <v>81</v>
      </c>
      <c r="BK31" s="20" t="s">
        <v>81</v>
      </c>
      <c r="BL31" s="20" t="s">
        <v>81</v>
      </c>
      <c r="BM31" s="20" t="s">
        <v>81</v>
      </c>
      <c r="BN31" s="20" t="s">
        <v>81</v>
      </c>
      <c r="BO31" s="20" t="s">
        <v>81</v>
      </c>
      <c r="BP31" s="20" t="s">
        <v>81</v>
      </c>
      <c r="BQ31" s="20" t="s">
        <v>81</v>
      </c>
      <c r="BR31" s="20" t="s">
        <v>81</v>
      </c>
      <c r="BS31" s="20" t="s">
        <v>81</v>
      </c>
      <c r="BT31" s="20" t="s">
        <v>81</v>
      </c>
      <c r="BU31" s="20" t="s">
        <v>81</v>
      </c>
      <c r="BV31" s="20" t="s">
        <v>81</v>
      </c>
      <c r="BW31" s="20" t="s">
        <v>81</v>
      </c>
      <c r="BX31" s="20" t="s">
        <v>81</v>
      </c>
      <c r="BY31" s="20" t="s">
        <v>81</v>
      </c>
      <c r="BZ31" s="20" t="s">
        <v>81</v>
      </c>
      <c r="CA31" s="20" t="s">
        <v>81</v>
      </c>
      <c r="CB31" s="20" t="s">
        <v>81</v>
      </c>
      <c r="CC31" s="20" t="s">
        <v>81</v>
      </c>
      <c r="CD31" s="20" t="s">
        <v>81</v>
      </c>
      <c r="CE31" s="20" t="s">
        <v>81</v>
      </c>
      <c r="CF31" s="20" t="s">
        <v>81</v>
      </c>
      <c r="CG31" s="20" t="s">
        <v>81</v>
      </c>
      <c r="CH31" s="20" t="s">
        <v>81</v>
      </c>
      <c r="CI31" s="20" t="s">
        <v>81</v>
      </c>
      <c r="CL31" s="40">
        <v>389.36919910587233</v>
      </c>
      <c r="CM31" s="40">
        <v>442.46742982154689</v>
      </c>
      <c r="CN31" s="40">
        <v>426.59695127485952</v>
      </c>
      <c r="CO31" s="40">
        <v>497.44508161422851</v>
      </c>
      <c r="CP31" s="40">
        <v>985.38233709145231</v>
      </c>
      <c r="CQ31" s="40">
        <v>1225.9581829582216</v>
      </c>
      <c r="CR31" s="40">
        <v>1526.8677014692121</v>
      </c>
      <c r="CS31" s="40">
        <v>2179.4431602036689</v>
      </c>
      <c r="CT31" s="40">
        <v>2814.0621773718035</v>
      </c>
      <c r="DG31" t="s">
        <v>81</v>
      </c>
      <c r="DH31" t="s">
        <v>81</v>
      </c>
      <c r="DI31" t="s">
        <v>81</v>
      </c>
      <c r="DJ31" t="s">
        <v>81</v>
      </c>
      <c r="DK31" t="s">
        <v>81</v>
      </c>
      <c r="DL31" t="s">
        <v>81</v>
      </c>
      <c r="DM31" t="s">
        <v>81</v>
      </c>
      <c r="DN31" t="s">
        <v>81</v>
      </c>
      <c r="DO31" t="s">
        <v>81</v>
      </c>
      <c r="DQ31" t="s">
        <v>81</v>
      </c>
      <c r="DR31" t="s">
        <v>81</v>
      </c>
      <c r="DS31" t="s">
        <v>81</v>
      </c>
      <c r="DT31" t="s">
        <v>81</v>
      </c>
      <c r="DU31" t="s">
        <v>81</v>
      </c>
      <c r="DV31" t="s">
        <v>81</v>
      </c>
      <c r="DW31" t="s">
        <v>81</v>
      </c>
      <c r="DX31" t="s">
        <v>81</v>
      </c>
      <c r="DY31" t="s">
        <v>81</v>
      </c>
    </row>
    <row r="32" spans="1:137" x14ac:dyDescent="0.25">
      <c r="A32" s="75" t="s">
        <v>68</v>
      </c>
      <c r="B32" s="75" t="s">
        <v>34</v>
      </c>
      <c r="C32" s="75" t="str">
        <f t="shared" si="0"/>
        <v>99361COM</v>
      </c>
      <c r="D32" s="76"/>
      <c r="E32" s="76">
        <v>10</v>
      </c>
      <c r="F32" s="76">
        <v>11</v>
      </c>
      <c r="G32" s="76">
        <v>15</v>
      </c>
      <c r="H32" s="76">
        <v>17</v>
      </c>
      <c r="I32" s="76">
        <v>10</v>
      </c>
      <c r="J32" s="76">
        <v>11</v>
      </c>
      <c r="K32" s="76">
        <v>9</v>
      </c>
      <c r="L32" s="76">
        <v>28</v>
      </c>
      <c r="M32" s="76">
        <v>27</v>
      </c>
      <c r="O32" s="21">
        <v>938.62000000000012</v>
      </c>
      <c r="P32" s="21">
        <v>23.84</v>
      </c>
      <c r="Q32" s="21">
        <v>0</v>
      </c>
      <c r="R32" s="21">
        <v>962.46000000000015</v>
      </c>
      <c r="S32" s="20">
        <v>1151.25</v>
      </c>
      <c r="T32" s="20">
        <v>23.56</v>
      </c>
      <c r="U32" s="20">
        <v>11.55</v>
      </c>
      <c r="V32" s="20">
        <v>1186.3600000000001</v>
      </c>
      <c r="W32" s="20">
        <v>1905.07</v>
      </c>
      <c r="X32" s="20">
        <v>204.08</v>
      </c>
      <c r="Y32" s="20">
        <v>23.22</v>
      </c>
      <c r="Z32" s="20">
        <v>2132.37</v>
      </c>
      <c r="AA32" s="20">
        <v>1528.38</v>
      </c>
      <c r="AB32" s="20">
        <v>1303.22</v>
      </c>
      <c r="AC32" s="20">
        <v>50.12</v>
      </c>
      <c r="AD32" s="20">
        <v>2881.72</v>
      </c>
      <c r="AE32" s="20">
        <v>1134.76</v>
      </c>
      <c r="AF32" s="20">
        <v>488.89</v>
      </c>
      <c r="AG32" s="20">
        <v>761.04</v>
      </c>
      <c r="AH32" s="20">
        <v>2384.69</v>
      </c>
      <c r="AI32" s="20">
        <v>1292.8</v>
      </c>
      <c r="AJ32" s="20">
        <v>594.98</v>
      </c>
      <c r="AK32" s="20">
        <v>1198.9000000000001</v>
      </c>
      <c r="AL32" s="20">
        <v>3086.68</v>
      </c>
      <c r="AM32" s="20">
        <v>1079.26</v>
      </c>
      <c r="AN32" s="20">
        <v>731.53</v>
      </c>
      <c r="AO32" s="20">
        <v>1500.16</v>
      </c>
      <c r="AP32" s="20">
        <v>3310.95</v>
      </c>
      <c r="AQ32" s="20">
        <v>4574.4399999999996</v>
      </c>
      <c r="AR32" s="20">
        <v>628.32000000000005</v>
      </c>
      <c r="AS32" s="20">
        <v>2159.5</v>
      </c>
      <c r="AT32" s="20">
        <v>7362.26</v>
      </c>
      <c r="AU32" s="20">
        <v>2778.12</v>
      </c>
      <c r="AV32" s="20">
        <v>1214.2499999999998</v>
      </c>
      <c r="AW32" s="20">
        <v>2681.1200000000003</v>
      </c>
      <c r="AX32" s="20">
        <v>6673.4899999999989</v>
      </c>
      <c r="AZ32" s="20" t="s">
        <v>81</v>
      </c>
      <c r="BA32" s="20" t="s">
        <v>81</v>
      </c>
      <c r="BB32" s="20" t="s">
        <v>81</v>
      </c>
      <c r="BC32" s="20" t="s">
        <v>81</v>
      </c>
      <c r="BD32" s="20" t="s">
        <v>81</v>
      </c>
      <c r="BE32" s="20" t="s">
        <v>81</v>
      </c>
      <c r="BF32" s="20" t="s">
        <v>81</v>
      </c>
      <c r="BG32" s="20" t="s">
        <v>81</v>
      </c>
      <c r="BH32" s="20" t="s">
        <v>81</v>
      </c>
      <c r="BI32" s="20" t="s">
        <v>81</v>
      </c>
      <c r="BJ32" s="20" t="s">
        <v>81</v>
      </c>
      <c r="BK32" s="20" t="s">
        <v>81</v>
      </c>
      <c r="BL32" s="20" t="s">
        <v>81</v>
      </c>
      <c r="BM32" s="20" t="s">
        <v>81</v>
      </c>
      <c r="BN32" s="20" t="s">
        <v>81</v>
      </c>
      <c r="BO32" s="20" t="s">
        <v>81</v>
      </c>
      <c r="BP32" s="20" t="s">
        <v>81</v>
      </c>
      <c r="BQ32" s="20" t="s">
        <v>81</v>
      </c>
      <c r="BR32" s="20" t="s">
        <v>81</v>
      </c>
      <c r="BS32" s="20" t="s">
        <v>81</v>
      </c>
      <c r="BT32" s="20" t="s">
        <v>81</v>
      </c>
      <c r="BU32" s="20" t="s">
        <v>81</v>
      </c>
      <c r="BV32" s="20" t="s">
        <v>81</v>
      </c>
      <c r="BW32" s="20" t="s">
        <v>81</v>
      </c>
      <c r="BX32" s="20" t="s">
        <v>81</v>
      </c>
      <c r="BY32" s="20" t="s">
        <v>81</v>
      </c>
      <c r="BZ32" s="20" t="s">
        <v>81</v>
      </c>
      <c r="CA32" s="20" t="s">
        <v>81</v>
      </c>
      <c r="CB32" s="20" t="s">
        <v>81</v>
      </c>
      <c r="CC32" s="20" t="s">
        <v>81</v>
      </c>
      <c r="CD32" s="20" t="s">
        <v>81</v>
      </c>
      <c r="CE32" s="20" t="s">
        <v>81</v>
      </c>
      <c r="CF32" s="20" t="s">
        <v>81</v>
      </c>
      <c r="CG32" s="20" t="s">
        <v>81</v>
      </c>
      <c r="CH32" s="20" t="s">
        <v>81</v>
      </c>
      <c r="CI32" s="20" t="s">
        <v>81</v>
      </c>
      <c r="CL32" s="40">
        <v>23.826030135772029</v>
      </c>
      <c r="CM32" s="40">
        <v>40.337035681731876</v>
      </c>
      <c r="CN32" s="40">
        <v>86.967478049616972</v>
      </c>
      <c r="CO32" s="40">
        <v>176.92264588404038</v>
      </c>
      <c r="CP32" s="40">
        <v>280.88465385958784</v>
      </c>
      <c r="CQ32" s="40">
        <v>435.54335670593554</v>
      </c>
      <c r="CR32" s="40">
        <v>530.16885942071792</v>
      </c>
      <c r="CS32" s="40">
        <v>866.16035994813274</v>
      </c>
      <c r="CT32" s="40">
        <v>1003.331682219396</v>
      </c>
      <c r="DG32">
        <v>1</v>
      </c>
      <c r="DM32" t="s">
        <v>81</v>
      </c>
      <c r="DQ32">
        <v>389.95</v>
      </c>
      <c r="DW32" t="s">
        <v>81</v>
      </c>
    </row>
    <row r="33" spans="1:137" x14ac:dyDescent="0.25">
      <c r="A33" s="75" t="s">
        <v>69</v>
      </c>
      <c r="B33" s="75" t="s">
        <v>34</v>
      </c>
      <c r="C33" s="75" t="str">
        <f t="shared" si="0"/>
        <v>99362COM</v>
      </c>
      <c r="D33" s="76"/>
      <c r="E33" s="76">
        <v>70</v>
      </c>
      <c r="F33" s="76">
        <v>62</v>
      </c>
      <c r="G33" s="76">
        <v>98</v>
      </c>
      <c r="H33" s="76">
        <v>135</v>
      </c>
      <c r="I33" s="76">
        <v>150</v>
      </c>
      <c r="J33" s="76">
        <v>92</v>
      </c>
      <c r="K33" s="76">
        <v>97</v>
      </c>
      <c r="L33" s="76">
        <v>104</v>
      </c>
      <c r="M33" s="76">
        <v>126</v>
      </c>
      <c r="O33" s="21">
        <v>12678.680000000004</v>
      </c>
      <c r="P33" s="21">
        <v>1557.65</v>
      </c>
      <c r="Q33" s="21">
        <v>3775.1899999999996</v>
      </c>
      <c r="R33" s="21">
        <v>18011.52</v>
      </c>
      <c r="S33" s="20">
        <v>9103.8199999999961</v>
      </c>
      <c r="T33" s="20">
        <v>1819.2799999999997</v>
      </c>
      <c r="U33" s="20">
        <v>3423.8399999999997</v>
      </c>
      <c r="V33" s="20">
        <v>14346.940000000006</v>
      </c>
      <c r="W33" s="20">
        <v>19252.04</v>
      </c>
      <c r="X33" s="20">
        <v>2807.61</v>
      </c>
      <c r="Y33" s="20">
        <v>4184.42</v>
      </c>
      <c r="Z33" s="20">
        <v>26244.07</v>
      </c>
      <c r="AA33" s="20">
        <v>28713.23</v>
      </c>
      <c r="AB33" s="20">
        <v>14258.59</v>
      </c>
      <c r="AC33" s="20">
        <v>6223.88</v>
      </c>
      <c r="AD33" s="20">
        <v>49195.7</v>
      </c>
      <c r="AE33" s="20">
        <v>45283.34</v>
      </c>
      <c r="AF33" s="20">
        <v>14418.44</v>
      </c>
      <c r="AG33" s="20">
        <v>11726.35</v>
      </c>
      <c r="AH33" s="20">
        <v>71428.13</v>
      </c>
      <c r="AI33" s="20">
        <v>25210.76</v>
      </c>
      <c r="AJ33" s="20">
        <v>12626.28</v>
      </c>
      <c r="AK33" s="20">
        <v>17246.72</v>
      </c>
      <c r="AL33" s="20">
        <v>55083.76</v>
      </c>
      <c r="AM33" s="20">
        <v>17292.34</v>
      </c>
      <c r="AN33" s="20">
        <v>8965.93</v>
      </c>
      <c r="AO33" s="20">
        <v>27355.14</v>
      </c>
      <c r="AP33" s="20">
        <v>53613.41</v>
      </c>
      <c r="AQ33" s="20">
        <v>25047.3</v>
      </c>
      <c r="AR33" s="20">
        <v>14016.27</v>
      </c>
      <c r="AS33" s="20">
        <v>29128.22</v>
      </c>
      <c r="AT33" s="20">
        <v>68191.789999999994</v>
      </c>
      <c r="AU33" s="20">
        <v>27589.989999999987</v>
      </c>
      <c r="AV33" s="20">
        <v>10002.360000000006</v>
      </c>
      <c r="AW33" s="20">
        <v>35529.39</v>
      </c>
      <c r="AX33" s="20">
        <v>73121.74000000002</v>
      </c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 t="s">
        <v>81</v>
      </c>
      <c r="BM33" s="20" t="s">
        <v>81</v>
      </c>
      <c r="BN33" s="20" t="s">
        <v>81</v>
      </c>
      <c r="BO33" s="20" t="s">
        <v>81</v>
      </c>
      <c r="BP33" s="20" t="s">
        <v>81</v>
      </c>
      <c r="BQ33" s="20" t="s">
        <v>81</v>
      </c>
      <c r="BR33" s="20" t="s">
        <v>81</v>
      </c>
      <c r="BS33" s="20" t="s">
        <v>81</v>
      </c>
      <c r="BT33" s="20"/>
      <c r="BU33" s="20"/>
      <c r="BV33" s="20"/>
      <c r="BW33" s="20"/>
      <c r="BX33" s="20" t="s">
        <v>81</v>
      </c>
      <c r="BY33" s="20" t="s">
        <v>81</v>
      </c>
      <c r="BZ33" s="20" t="s">
        <v>81</v>
      </c>
      <c r="CA33" s="20" t="s">
        <v>81</v>
      </c>
      <c r="CB33" s="20" t="s">
        <v>81</v>
      </c>
      <c r="CC33" s="20" t="s">
        <v>81</v>
      </c>
      <c r="CD33" s="20" t="s">
        <v>81</v>
      </c>
      <c r="CE33" s="20" t="s">
        <v>81</v>
      </c>
      <c r="CF33" s="20" t="s">
        <v>81</v>
      </c>
      <c r="CG33" s="20" t="s">
        <v>81</v>
      </c>
      <c r="CH33" s="20" t="s">
        <v>81</v>
      </c>
      <c r="CI33" s="20" t="s">
        <v>81</v>
      </c>
      <c r="CL33" s="40">
        <v>1288.0954594111679</v>
      </c>
      <c r="CM33" s="40">
        <v>1257.5670613344828</v>
      </c>
      <c r="CN33" s="40">
        <v>1984.5260084826914</v>
      </c>
      <c r="CO33" s="40">
        <v>3981.9663766097087</v>
      </c>
      <c r="CP33" s="40">
        <v>5540.4935467450559</v>
      </c>
      <c r="CQ33" s="40">
        <v>6773.3232514835572</v>
      </c>
      <c r="CR33" s="40">
        <v>9266.4694275968377</v>
      </c>
      <c r="CS33" s="40">
        <v>11072.148888427417</v>
      </c>
      <c r="CT33" s="40">
        <v>12648.891052667317</v>
      </c>
      <c r="DG33">
        <v>1</v>
      </c>
      <c r="DH33">
        <v>1</v>
      </c>
      <c r="DI33">
        <v>2</v>
      </c>
      <c r="DJ33">
        <v>11</v>
      </c>
      <c r="DK33">
        <v>1</v>
      </c>
      <c r="DL33">
        <v>1</v>
      </c>
      <c r="DM33" t="s">
        <v>81</v>
      </c>
      <c r="DQ33">
        <v>3.02</v>
      </c>
      <c r="DR33">
        <v>15.02</v>
      </c>
      <c r="DS33">
        <v>477.9</v>
      </c>
      <c r="DT33">
        <v>974.43000000000006</v>
      </c>
      <c r="DU33">
        <v>20.86</v>
      </c>
      <c r="DV33">
        <v>235.32</v>
      </c>
      <c r="DW33" t="s">
        <v>81</v>
      </c>
      <c r="EC33">
        <v>237.12</v>
      </c>
      <c r="ED33">
        <v>387.67</v>
      </c>
      <c r="EG33">
        <v>340.63</v>
      </c>
    </row>
    <row r="34" spans="1:137" x14ac:dyDescent="0.25">
      <c r="A34" s="75" t="s">
        <v>70</v>
      </c>
      <c r="B34" s="75" t="s">
        <v>34</v>
      </c>
      <c r="C34" s="75" t="str">
        <f t="shared" si="0"/>
        <v>99363COM</v>
      </c>
      <c r="D34" s="76"/>
      <c r="E34" s="76">
        <v>1</v>
      </c>
      <c r="F34" s="76">
        <v>1</v>
      </c>
      <c r="G34" s="76" t="s">
        <v>81</v>
      </c>
      <c r="H34" s="76">
        <v>2</v>
      </c>
      <c r="I34" s="76">
        <v>5</v>
      </c>
      <c r="J34" s="76">
        <v>8</v>
      </c>
      <c r="K34" s="76">
        <v>3</v>
      </c>
      <c r="L34" s="76">
        <v>2</v>
      </c>
      <c r="M34" s="76">
        <v>5</v>
      </c>
      <c r="O34" s="21">
        <v>23.71</v>
      </c>
      <c r="P34" s="21">
        <v>21.48</v>
      </c>
      <c r="Q34" s="21">
        <v>0</v>
      </c>
      <c r="R34" s="21">
        <v>45.19</v>
      </c>
      <c r="S34" s="20">
        <v>294.05</v>
      </c>
      <c r="T34" s="20">
        <v>0</v>
      </c>
      <c r="U34" s="20">
        <v>0</v>
      </c>
      <c r="V34" s="20">
        <v>294.05</v>
      </c>
      <c r="W34" s="20" t="s">
        <v>81</v>
      </c>
      <c r="X34" s="20" t="s">
        <v>81</v>
      </c>
      <c r="Y34" s="20" t="s">
        <v>81</v>
      </c>
      <c r="Z34" s="20" t="s">
        <v>81</v>
      </c>
      <c r="AA34" s="20">
        <v>134.30000000000001</v>
      </c>
      <c r="AB34" s="20">
        <v>0</v>
      </c>
      <c r="AC34" s="20">
        <v>0</v>
      </c>
      <c r="AD34" s="20">
        <v>134.30000000000001</v>
      </c>
      <c r="AE34" s="20">
        <v>438.87</v>
      </c>
      <c r="AF34" s="20">
        <v>0</v>
      </c>
      <c r="AG34" s="20">
        <v>0</v>
      </c>
      <c r="AH34" s="20">
        <v>438.87</v>
      </c>
      <c r="AI34" s="20">
        <v>1768.02</v>
      </c>
      <c r="AJ34" s="20">
        <v>27.93</v>
      </c>
      <c r="AK34" s="20">
        <v>42.89</v>
      </c>
      <c r="AL34" s="20">
        <v>1838.84</v>
      </c>
      <c r="AM34" s="20">
        <v>189.73</v>
      </c>
      <c r="AN34" s="20">
        <v>50.31</v>
      </c>
      <c r="AO34" s="20">
        <v>70.819999999999993</v>
      </c>
      <c r="AP34" s="20">
        <v>310.86</v>
      </c>
      <c r="AQ34" s="20">
        <v>56.26</v>
      </c>
      <c r="AR34" s="20">
        <v>38.76</v>
      </c>
      <c r="AS34" s="20">
        <v>9.58</v>
      </c>
      <c r="AT34" s="20">
        <v>104.6</v>
      </c>
      <c r="AU34" s="20">
        <v>427.54</v>
      </c>
      <c r="AV34" s="20">
        <v>44.71</v>
      </c>
      <c r="AW34" s="20">
        <v>48.34</v>
      </c>
      <c r="AX34" s="20">
        <v>520.58999999999992</v>
      </c>
      <c r="AZ34" s="20" t="s">
        <v>81</v>
      </c>
      <c r="BA34" s="20" t="s">
        <v>81</v>
      </c>
      <c r="BB34" s="20" t="s">
        <v>81</v>
      </c>
      <c r="BC34" s="20" t="s">
        <v>81</v>
      </c>
      <c r="BD34" s="20" t="s">
        <v>81</v>
      </c>
      <c r="BE34" s="20" t="s">
        <v>81</v>
      </c>
      <c r="BF34" s="20" t="s">
        <v>81</v>
      </c>
      <c r="BG34" s="20" t="s">
        <v>81</v>
      </c>
      <c r="BH34" s="20" t="s">
        <v>81</v>
      </c>
      <c r="BI34" s="20" t="s">
        <v>81</v>
      </c>
      <c r="BJ34" s="20" t="s">
        <v>81</v>
      </c>
      <c r="BK34" s="20" t="s">
        <v>81</v>
      </c>
      <c r="BL34" s="20" t="s">
        <v>81</v>
      </c>
      <c r="BM34" s="20" t="s">
        <v>81</v>
      </c>
      <c r="BN34" s="20" t="s">
        <v>81</v>
      </c>
      <c r="BO34" s="20" t="s">
        <v>81</v>
      </c>
      <c r="BP34" s="20" t="s">
        <v>81</v>
      </c>
      <c r="BQ34" s="20" t="s">
        <v>81</v>
      </c>
      <c r="BR34" s="20" t="s">
        <v>81</v>
      </c>
      <c r="BS34" s="20" t="s">
        <v>81</v>
      </c>
      <c r="BT34" s="20" t="s">
        <v>81</v>
      </c>
      <c r="BU34" s="20" t="s">
        <v>81</v>
      </c>
      <c r="BV34" s="20" t="s">
        <v>81</v>
      </c>
      <c r="BW34" s="20" t="s">
        <v>81</v>
      </c>
      <c r="BX34" s="20" t="s">
        <v>81</v>
      </c>
      <c r="BY34" s="20" t="s">
        <v>81</v>
      </c>
      <c r="BZ34" s="20" t="s">
        <v>81</v>
      </c>
      <c r="CA34" s="20" t="s">
        <v>81</v>
      </c>
      <c r="CB34" s="20" t="s">
        <v>81</v>
      </c>
      <c r="CC34" s="20" t="s">
        <v>81</v>
      </c>
      <c r="CD34" s="20" t="s">
        <v>81</v>
      </c>
      <c r="CE34" s="20" t="s">
        <v>81</v>
      </c>
      <c r="CF34" s="20" t="s">
        <v>81</v>
      </c>
      <c r="CG34" s="20" t="s">
        <v>81</v>
      </c>
      <c r="CH34" s="20" t="s">
        <v>81</v>
      </c>
      <c r="CI34" s="20" t="s">
        <v>81</v>
      </c>
      <c r="CL34" s="40">
        <v>1.70644354054814</v>
      </c>
      <c r="CM34" s="40">
        <v>9.1206254372381377</v>
      </c>
      <c r="CN34" s="40" t="s">
        <v>81</v>
      </c>
      <c r="CO34" s="40">
        <v>4.8469933313031222</v>
      </c>
      <c r="CP34" s="40">
        <v>12.472106113076897</v>
      </c>
      <c r="CQ34" s="40">
        <v>65.900147138057619</v>
      </c>
      <c r="CR34" s="40">
        <v>30.4645794864193</v>
      </c>
      <c r="CS34" s="40">
        <v>7.589238054620588</v>
      </c>
      <c r="CT34" s="40">
        <v>28.733005216430101</v>
      </c>
      <c r="DG34" t="s">
        <v>81</v>
      </c>
      <c r="DH34" t="s">
        <v>81</v>
      </c>
      <c r="DI34" t="s">
        <v>81</v>
      </c>
      <c r="DJ34" t="s">
        <v>81</v>
      </c>
      <c r="DK34" t="s">
        <v>81</v>
      </c>
      <c r="DL34" t="s">
        <v>81</v>
      </c>
      <c r="DM34" t="s">
        <v>81</v>
      </c>
      <c r="DN34" t="s">
        <v>81</v>
      </c>
      <c r="DO34" t="s">
        <v>81</v>
      </c>
      <c r="DQ34" t="s">
        <v>81</v>
      </c>
      <c r="DR34" t="s">
        <v>81</v>
      </c>
      <c r="DS34" t="s">
        <v>81</v>
      </c>
      <c r="DT34" t="s">
        <v>81</v>
      </c>
      <c r="DU34" t="s">
        <v>81</v>
      </c>
      <c r="DV34" t="s">
        <v>81</v>
      </c>
      <c r="DW34" t="s">
        <v>81</v>
      </c>
      <c r="DX34" t="s">
        <v>81</v>
      </c>
      <c r="DY34" t="s">
        <v>81</v>
      </c>
    </row>
    <row r="35" spans="1:137" x14ac:dyDescent="0.25">
      <c r="A35" s="75" t="s">
        <v>76</v>
      </c>
      <c r="B35" s="75" t="s">
        <v>75</v>
      </c>
      <c r="C35" s="75" t="str">
        <f t="shared" si="0"/>
        <v>98603RES</v>
      </c>
      <c r="D35" s="76"/>
      <c r="E35" s="76">
        <v>2</v>
      </c>
      <c r="F35" s="76">
        <v>1</v>
      </c>
      <c r="G35" s="76">
        <v>2</v>
      </c>
      <c r="H35" s="76">
        <v>1</v>
      </c>
      <c r="I35" s="76" t="s">
        <v>81</v>
      </c>
      <c r="J35" s="76">
        <v>2</v>
      </c>
      <c r="K35" s="76">
        <v>3</v>
      </c>
      <c r="L35" s="76">
        <v>3</v>
      </c>
      <c r="M35" s="76">
        <v>2</v>
      </c>
      <c r="O35" s="21">
        <v>193.12</v>
      </c>
      <c r="P35" s="21">
        <v>71.94</v>
      </c>
      <c r="Q35" s="21">
        <v>0</v>
      </c>
      <c r="R35" s="21">
        <v>265.06</v>
      </c>
      <c r="S35" s="20">
        <v>134.22</v>
      </c>
      <c r="T35" s="20">
        <v>0</v>
      </c>
      <c r="U35" s="20">
        <v>0</v>
      </c>
      <c r="V35" s="20">
        <v>134.22</v>
      </c>
      <c r="W35" s="20">
        <v>314.3</v>
      </c>
      <c r="X35" s="20">
        <v>134.22</v>
      </c>
      <c r="Y35" s="20">
        <v>0</v>
      </c>
      <c r="Z35" s="20">
        <v>448.52</v>
      </c>
      <c r="AA35" s="20">
        <v>73.95</v>
      </c>
      <c r="AB35" s="20">
        <v>99.78</v>
      </c>
      <c r="AC35" s="20">
        <v>0</v>
      </c>
      <c r="AD35" s="20">
        <v>173.73</v>
      </c>
      <c r="AE35" s="20" t="s">
        <v>81</v>
      </c>
      <c r="AF35" s="20" t="s">
        <v>81</v>
      </c>
      <c r="AG35" s="20" t="s">
        <v>81</v>
      </c>
      <c r="AH35" s="20" t="s">
        <v>81</v>
      </c>
      <c r="AI35" s="20">
        <v>137.09</v>
      </c>
      <c r="AJ35" s="20">
        <v>0</v>
      </c>
      <c r="AK35" s="20">
        <v>0</v>
      </c>
      <c r="AL35" s="20">
        <v>137.09</v>
      </c>
      <c r="AM35" s="20">
        <v>240.84</v>
      </c>
      <c r="AN35" s="20">
        <v>88.96</v>
      </c>
      <c r="AO35" s="20">
        <v>0</v>
      </c>
      <c r="AP35" s="20">
        <v>329.8</v>
      </c>
      <c r="AQ35" s="20">
        <v>230.75</v>
      </c>
      <c r="AR35" s="20">
        <v>147.87</v>
      </c>
      <c r="AS35" s="20">
        <v>0</v>
      </c>
      <c r="AT35" s="20">
        <v>378.62</v>
      </c>
      <c r="AU35" s="20">
        <v>227.73</v>
      </c>
      <c r="AV35" s="20">
        <v>86.75</v>
      </c>
      <c r="AW35" s="20">
        <v>87.56</v>
      </c>
      <c r="AX35" s="20">
        <v>402.03999999999996</v>
      </c>
      <c r="AZ35" s="20" t="s">
        <v>81</v>
      </c>
      <c r="BA35" s="20" t="s">
        <v>81</v>
      </c>
      <c r="BB35" s="20" t="s">
        <v>81</v>
      </c>
      <c r="BC35" s="20" t="s">
        <v>81</v>
      </c>
      <c r="BD35" s="20" t="s">
        <v>81</v>
      </c>
      <c r="BE35" s="20" t="s">
        <v>81</v>
      </c>
      <c r="BF35" s="20" t="s">
        <v>81</v>
      </c>
      <c r="BG35" s="20" t="s">
        <v>81</v>
      </c>
      <c r="BH35" s="20" t="s">
        <v>81</v>
      </c>
      <c r="BI35" s="20" t="s">
        <v>81</v>
      </c>
      <c r="BJ35" s="20" t="s">
        <v>81</v>
      </c>
      <c r="BK35" s="20" t="s">
        <v>81</v>
      </c>
      <c r="BL35" s="20" t="s">
        <v>81</v>
      </c>
      <c r="BM35" s="20" t="s">
        <v>81</v>
      </c>
      <c r="BN35" s="20" t="s">
        <v>81</v>
      </c>
      <c r="BO35" s="20" t="s">
        <v>81</v>
      </c>
      <c r="BP35" s="20" t="s">
        <v>81</v>
      </c>
      <c r="BQ35" s="20" t="s">
        <v>81</v>
      </c>
      <c r="BR35" s="20" t="s">
        <v>81</v>
      </c>
      <c r="BS35" s="20" t="s">
        <v>81</v>
      </c>
      <c r="BT35" s="20" t="s">
        <v>81</v>
      </c>
      <c r="BU35" s="20" t="s">
        <v>81</v>
      </c>
      <c r="BV35" s="20" t="s">
        <v>81</v>
      </c>
      <c r="BW35" s="20" t="s">
        <v>81</v>
      </c>
      <c r="BX35" s="20" t="s">
        <v>81</v>
      </c>
      <c r="BY35" s="20" t="s">
        <v>81</v>
      </c>
      <c r="BZ35" s="20" t="s">
        <v>81</v>
      </c>
      <c r="CA35" s="20" t="s">
        <v>81</v>
      </c>
      <c r="CB35" s="20" t="s">
        <v>81</v>
      </c>
      <c r="CC35" s="20" t="s">
        <v>81</v>
      </c>
      <c r="CD35" s="20" t="s">
        <v>81</v>
      </c>
      <c r="CE35" s="20" t="s">
        <v>81</v>
      </c>
      <c r="CF35" s="20" t="s">
        <v>81</v>
      </c>
      <c r="CG35" s="20" t="s">
        <v>81</v>
      </c>
      <c r="CH35" s="20" t="s">
        <v>81</v>
      </c>
      <c r="CI35" s="20" t="s">
        <v>81</v>
      </c>
      <c r="CL35" s="40">
        <v>8.4488131147566055</v>
      </c>
      <c r="CM35" s="40">
        <v>4.1631366984733988</v>
      </c>
      <c r="CN35" s="40">
        <v>22.434902350173395</v>
      </c>
      <c r="CO35" s="40">
        <v>10.900616071391539</v>
      </c>
      <c r="CP35" s="40" t="s">
        <v>81</v>
      </c>
      <c r="CQ35" s="40">
        <v>3.9652829389055264</v>
      </c>
      <c r="CR35" s="40">
        <v>14.050987058290854</v>
      </c>
      <c r="CS35" s="40">
        <v>17.735967768807175</v>
      </c>
      <c r="CT35" s="40">
        <v>39.344581106089279</v>
      </c>
      <c r="DG35" t="s">
        <v>81</v>
      </c>
      <c r="DH35" t="s">
        <v>81</v>
      </c>
      <c r="DI35" t="s">
        <v>81</v>
      </c>
      <c r="DJ35" t="s">
        <v>81</v>
      </c>
      <c r="DK35" t="s">
        <v>81</v>
      </c>
      <c r="DL35" t="s">
        <v>81</v>
      </c>
      <c r="DM35" t="s">
        <v>81</v>
      </c>
      <c r="DN35" t="s">
        <v>81</v>
      </c>
      <c r="DO35" t="s">
        <v>81</v>
      </c>
      <c r="DQ35" t="s">
        <v>81</v>
      </c>
      <c r="DR35" t="s">
        <v>81</v>
      </c>
      <c r="DS35" t="s">
        <v>81</v>
      </c>
      <c r="DT35" t="s">
        <v>81</v>
      </c>
      <c r="DU35" t="s">
        <v>81</v>
      </c>
      <c r="DV35" t="s">
        <v>81</v>
      </c>
      <c r="DW35" t="s">
        <v>81</v>
      </c>
      <c r="DX35" t="s">
        <v>81</v>
      </c>
      <c r="DY35" t="s">
        <v>81</v>
      </c>
    </row>
    <row r="36" spans="1:137" x14ac:dyDescent="0.25">
      <c r="A36" s="75" t="s">
        <v>35</v>
      </c>
      <c r="B36" s="75" t="s">
        <v>75</v>
      </c>
      <c r="C36" s="75" t="str">
        <f t="shared" si="0"/>
        <v>98901RES</v>
      </c>
      <c r="D36" s="76"/>
      <c r="E36" s="76">
        <v>1791</v>
      </c>
      <c r="F36" s="76">
        <v>2003</v>
      </c>
      <c r="G36" s="76">
        <v>2437</v>
      </c>
      <c r="H36" s="76">
        <v>2457</v>
      </c>
      <c r="I36" s="76">
        <v>2589</v>
      </c>
      <c r="J36" s="76">
        <v>2271</v>
      </c>
      <c r="K36" s="76">
        <v>2081</v>
      </c>
      <c r="L36" s="76">
        <v>2064</v>
      </c>
      <c r="M36" s="76">
        <v>2182</v>
      </c>
      <c r="O36" s="21">
        <v>211556.15999999977</v>
      </c>
      <c r="P36" s="21">
        <v>49355.3</v>
      </c>
      <c r="Q36" s="21">
        <v>106478.26999999996</v>
      </c>
      <c r="R36" s="21">
        <v>367389.73000000033</v>
      </c>
      <c r="S36" s="20">
        <v>266940.28000000014</v>
      </c>
      <c r="T36" s="20">
        <v>90735.949999999924</v>
      </c>
      <c r="U36" s="20">
        <v>86472.569999999978</v>
      </c>
      <c r="V36" s="20">
        <v>444148.80000000075</v>
      </c>
      <c r="W36" s="20">
        <v>331306.28000000003</v>
      </c>
      <c r="X36" s="20">
        <v>139007.9</v>
      </c>
      <c r="Y36" s="20">
        <v>118095.2</v>
      </c>
      <c r="Z36" s="20">
        <v>588409.38</v>
      </c>
      <c r="AA36" s="20">
        <v>285711.64</v>
      </c>
      <c r="AB36" s="20">
        <v>187431.67999999999</v>
      </c>
      <c r="AC36" s="20">
        <v>192742.46</v>
      </c>
      <c r="AD36" s="20">
        <v>665885.78</v>
      </c>
      <c r="AE36" s="20">
        <v>283319.02</v>
      </c>
      <c r="AF36" s="20">
        <v>178061.7</v>
      </c>
      <c r="AG36" s="20">
        <v>295396.06</v>
      </c>
      <c r="AH36" s="20">
        <v>756776.78</v>
      </c>
      <c r="AI36" s="20">
        <v>157353.87</v>
      </c>
      <c r="AJ36" s="20">
        <v>172107.96</v>
      </c>
      <c r="AK36" s="20">
        <v>370224.93</v>
      </c>
      <c r="AL36" s="20">
        <v>699686.75999999896</v>
      </c>
      <c r="AM36" s="20">
        <v>136305.70000000001</v>
      </c>
      <c r="AN36" s="20">
        <v>91769.700000000099</v>
      </c>
      <c r="AO36" s="20">
        <v>440880.57</v>
      </c>
      <c r="AP36" s="20">
        <v>668955.97</v>
      </c>
      <c r="AQ36" s="20">
        <v>126994.15</v>
      </c>
      <c r="AR36" s="20">
        <v>102469.1</v>
      </c>
      <c r="AS36" s="20">
        <v>443670.37999999902</v>
      </c>
      <c r="AT36" s="20">
        <v>673133.62999999896</v>
      </c>
      <c r="AU36" s="20">
        <v>188410.4399999998</v>
      </c>
      <c r="AV36" s="20">
        <v>83261.089999999953</v>
      </c>
      <c r="AW36" s="20">
        <v>462572.33999999973</v>
      </c>
      <c r="AX36" s="20">
        <v>734243.86999999895</v>
      </c>
      <c r="AZ36" s="20">
        <v>26441.459999999992</v>
      </c>
      <c r="BA36" s="20">
        <v>8076.5800000000027</v>
      </c>
      <c r="BB36" s="20">
        <v>25567.34</v>
      </c>
      <c r="BC36" s="20">
        <v>60085.380000000005</v>
      </c>
      <c r="BD36" s="20">
        <v>26927.630000000005</v>
      </c>
      <c r="BE36" s="20">
        <v>14721.249999999998</v>
      </c>
      <c r="BF36" s="20">
        <v>22024.939999999995</v>
      </c>
      <c r="BG36" s="20">
        <v>63673.819999999963</v>
      </c>
      <c r="BH36" s="20">
        <v>28524.050000000003</v>
      </c>
      <c r="BI36" s="20">
        <v>17745.990000000002</v>
      </c>
      <c r="BJ36" s="20">
        <v>27203.000000000004</v>
      </c>
      <c r="BK36" s="20">
        <v>73473.040000000023</v>
      </c>
      <c r="BL36" s="20">
        <v>26085.850000000002</v>
      </c>
      <c r="BM36" s="20">
        <v>19410.970000000012</v>
      </c>
      <c r="BN36" s="20">
        <v>36126.33</v>
      </c>
      <c r="BO36" s="20">
        <v>81623.149999999951</v>
      </c>
      <c r="BP36" s="20">
        <v>27302.659999999989</v>
      </c>
      <c r="BQ36" s="20">
        <v>19653.849999999999</v>
      </c>
      <c r="BR36" s="20">
        <v>49293.700000000019</v>
      </c>
      <c r="BS36" s="20">
        <v>96250.210000000021</v>
      </c>
      <c r="BT36" s="20">
        <v>17354.579999999998</v>
      </c>
      <c r="BU36" s="20">
        <v>19189.299999999996</v>
      </c>
      <c r="BV36" s="20">
        <v>60975.13999999997</v>
      </c>
      <c r="BW36" s="20">
        <v>97519.020000000033</v>
      </c>
      <c r="BX36" s="20">
        <v>15339.280000000012</v>
      </c>
      <c r="BY36" s="20">
        <v>10625.550000000003</v>
      </c>
      <c r="BZ36" s="20">
        <v>67991.789999999994</v>
      </c>
      <c r="CA36" s="20">
        <v>93956.62000000001</v>
      </c>
      <c r="CB36" s="20">
        <v>13706.700000000008</v>
      </c>
      <c r="CC36" s="20">
        <v>14767.510000000007</v>
      </c>
      <c r="CD36" s="20">
        <v>71559.49000000002</v>
      </c>
      <c r="CE36" s="20">
        <v>100033.70000000003</v>
      </c>
      <c r="CF36" s="20">
        <v>19009.310000000012</v>
      </c>
      <c r="CG36" s="20">
        <v>9828.9199999999983</v>
      </c>
      <c r="CH36" s="20">
        <v>70795.22</v>
      </c>
      <c r="CI36" s="20">
        <v>99633.449999999953</v>
      </c>
      <c r="CL36" s="40">
        <v>33106.361730604825</v>
      </c>
      <c r="CM36" s="40">
        <v>36350.550587997561</v>
      </c>
      <c r="CN36" s="40">
        <v>54468.236938985981</v>
      </c>
      <c r="CO36" s="40">
        <v>80568.647143862108</v>
      </c>
      <c r="CP36" s="40">
        <v>103841.21780987366</v>
      </c>
      <c r="CQ36" s="40">
        <v>126596.82051944284</v>
      </c>
      <c r="CR36" s="40">
        <v>141029.19847033671</v>
      </c>
      <c r="CS36" s="40">
        <v>153042.28258844398</v>
      </c>
      <c r="CT36" s="40">
        <v>157302.71367688602</v>
      </c>
      <c r="DG36">
        <v>79</v>
      </c>
      <c r="DH36">
        <v>35</v>
      </c>
      <c r="DI36">
        <v>60</v>
      </c>
      <c r="DJ36">
        <v>92</v>
      </c>
      <c r="DK36">
        <v>37</v>
      </c>
      <c r="DL36">
        <v>30</v>
      </c>
      <c r="DM36" t="s">
        <v>81</v>
      </c>
      <c r="DQ36">
        <v>24291.680000000008</v>
      </c>
      <c r="DR36">
        <v>11494.23</v>
      </c>
      <c r="DS36">
        <v>16501.22</v>
      </c>
      <c r="DT36">
        <v>36800.86</v>
      </c>
      <c r="DU36">
        <v>10519.58</v>
      </c>
      <c r="DV36">
        <v>7519.4400000000023</v>
      </c>
      <c r="DW36" t="s">
        <v>81</v>
      </c>
      <c r="EA36">
        <v>3171.7000000000003</v>
      </c>
      <c r="EB36">
        <v>730.68000000000006</v>
      </c>
      <c r="EC36">
        <v>3314.41</v>
      </c>
      <c r="ED36">
        <v>2358.2500000000005</v>
      </c>
      <c r="EE36">
        <v>3086.4600000000005</v>
      </c>
      <c r="EF36">
        <v>1502.0800000000002</v>
      </c>
      <c r="EG36">
        <v>1931.95</v>
      </c>
    </row>
    <row r="37" spans="1:137" x14ac:dyDescent="0.25">
      <c r="A37" s="75" t="s">
        <v>36</v>
      </c>
      <c r="B37" s="75" t="s">
        <v>75</v>
      </c>
      <c r="C37" s="75" t="str">
        <f t="shared" si="0"/>
        <v>98902RES</v>
      </c>
      <c r="D37" s="76"/>
      <c r="E37" s="76">
        <v>4693</v>
      </c>
      <c r="F37" s="76">
        <v>4490</v>
      </c>
      <c r="G37" s="76">
        <v>4191</v>
      </c>
      <c r="H37" s="76">
        <v>4086</v>
      </c>
      <c r="I37" s="76">
        <v>4485</v>
      </c>
      <c r="J37" s="76">
        <v>4132</v>
      </c>
      <c r="K37" s="76">
        <v>4125</v>
      </c>
      <c r="L37" s="76">
        <v>4351</v>
      </c>
      <c r="M37" s="76">
        <v>4311</v>
      </c>
      <c r="O37" s="21">
        <v>635243.50999999896</v>
      </c>
      <c r="P37" s="21">
        <v>142831.07999999993</v>
      </c>
      <c r="Q37" s="21">
        <v>109970.09</v>
      </c>
      <c r="R37" s="21">
        <v>888044.67999999935</v>
      </c>
      <c r="S37" s="20">
        <v>589300.06000000029</v>
      </c>
      <c r="T37" s="20">
        <v>183914.73999999973</v>
      </c>
      <c r="U37" s="20">
        <v>108026.69999999998</v>
      </c>
      <c r="V37" s="20">
        <v>881241.49999999988</v>
      </c>
      <c r="W37" s="20">
        <v>408410.38</v>
      </c>
      <c r="X37" s="20">
        <v>309914.48</v>
      </c>
      <c r="Y37" s="20">
        <v>150061.96</v>
      </c>
      <c r="Z37" s="20">
        <v>868386.820000001</v>
      </c>
      <c r="AA37" s="20">
        <v>426143.76999999897</v>
      </c>
      <c r="AB37" s="20">
        <v>262940.95</v>
      </c>
      <c r="AC37" s="20">
        <v>269245.44</v>
      </c>
      <c r="AD37" s="20">
        <v>958330.16000000096</v>
      </c>
      <c r="AE37" s="20">
        <v>354380.15999999898</v>
      </c>
      <c r="AF37" s="20">
        <v>330641.52</v>
      </c>
      <c r="AG37" s="20">
        <v>407762.84</v>
      </c>
      <c r="AH37" s="20">
        <v>1092784.52</v>
      </c>
      <c r="AI37" s="20">
        <v>223156.79</v>
      </c>
      <c r="AJ37" s="20">
        <v>254252.39</v>
      </c>
      <c r="AK37" s="20">
        <v>503311.56</v>
      </c>
      <c r="AL37" s="20">
        <v>980720.73999999801</v>
      </c>
      <c r="AM37" s="20">
        <v>289886.50999999902</v>
      </c>
      <c r="AN37" s="20">
        <v>129102.32</v>
      </c>
      <c r="AO37" s="20">
        <v>555740.96999999904</v>
      </c>
      <c r="AP37" s="20">
        <v>974729.80000000098</v>
      </c>
      <c r="AQ37" s="20">
        <v>346119.51</v>
      </c>
      <c r="AR37" s="20">
        <v>156930.51999999999</v>
      </c>
      <c r="AS37" s="20">
        <v>566480.18999999797</v>
      </c>
      <c r="AT37" s="20">
        <v>1069530.22</v>
      </c>
      <c r="AU37" s="20">
        <v>344831.9199999994</v>
      </c>
      <c r="AV37" s="20">
        <v>193881.03</v>
      </c>
      <c r="AW37" s="20">
        <v>581904.12000000163</v>
      </c>
      <c r="AX37" s="20">
        <v>1120617.0700000012</v>
      </c>
      <c r="AZ37" s="20">
        <v>53146.559999999932</v>
      </c>
      <c r="BA37" s="20">
        <v>18696.430000000011</v>
      </c>
      <c r="BB37" s="20">
        <v>25522.089999999993</v>
      </c>
      <c r="BC37" s="20">
        <v>97365.079999999973</v>
      </c>
      <c r="BD37" s="20">
        <v>46528.259999999987</v>
      </c>
      <c r="BE37" s="20">
        <v>21774.330000000005</v>
      </c>
      <c r="BF37" s="20">
        <v>23673.87999999999</v>
      </c>
      <c r="BG37" s="20">
        <v>91976.469999999972</v>
      </c>
      <c r="BH37" s="20">
        <v>36211.159999999989</v>
      </c>
      <c r="BI37" s="20">
        <v>31191.409999999996</v>
      </c>
      <c r="BJ37" s="20">
        <v>30909.390000000018</v>
      </c>
      <c r="BK37" s="20">
        <v>98311.960000000036</v>
      </c>
      <c r="BL37" s="20">
        <v>38995.499999999978</v>
      </c>
      <c r="BM37" s="20">
        <v>26847.559999999998</v>
      </c>
      <c r="BN37" s="20">
        <v>45527.909999999974</v>
      </c>
      <c r="BO37" s="20">
        <v>111370.96999999997</v>
      </c>
      <c r="BP37" s="20">
        <v>33424.160000000003</v>
      </c>
      <c r="BQ37" s="20">
        <v>34721.599999999977</v>
      </c>
      <c r="BR37" s="20">
        <v>65125.419999999984</v>
      </c>
      <c r="BS37" s="20">
        <v>133271.17999999993</v>
      </c>
      <c r="BT37" s="20">
        <v>24320.800000000003</v>
      </c>
      <c r="BU37" s="20">
        <v>27325.060000000019</v>
      </c>
      <c r="BV37" s="20">
        <v>77475.69</v>
      </c>
      <c r="BW37" s="20">
        <v>129121.54999999997</v>
      </c>
      <c r="BX37" s="20">
        <v>27788.610000000004</v>
      </c>
      <c r="BY37" s="20">
        <v>14155.250000000005</v>
      </c>
      <c r="BZ37" s="20">
        <v>73453.910000000033</v>
      </c>
      <c r="CA37" s="20">
        <v>115397.77000000009</v>
      </c>
      <c r="CB37" s="20">
        <v>31822.599999999988</v>
      </c>
      <c r="CC37" s="20">
        <v>17786.050000000014</v>
      </c>
      <c r="CD37" s="20">
        <v>79590.599999999948</v>
      </c>
      <c r="CE37" s="20">
        <v>129199.24999999996</v>
      </c>
      <c r="CF37" s="20">
        <v>29417.13</v>
      </c>
      <c r="CG37" s="20">
        <v>20227.46999999999</v>
      </c>
      <c r="CH37" s="20">
        <v>79114.340000000026</v>
      </c>
      <c r="CI37" s="20">
        <v>128758.94000000003</v>
      </c>
      <c r="CL37" s="40">
        <v>49070.749182404063</v>
      </c>
      <c r="CM37" s="40">
        <v>58767.877071483781</v>
      </c>
      <c r="CN37" s="40">
        <v>80854.011171384365</v>
      </c>
      <c r="CO37" s="40">
        <v>113615.18972851461</v>
      </c>
      <c r="CP37" s="40">
        <v>147505.12980235749</v>
      </c>
      <c r="CQ37" s="40">
        <v>173950.4879846783</v>
      </c>
      <c r="CR37" s="40">
        <v>182396.00066067142</v>
      </c>
      <c r="CS37" s="40">
        <v>202568.82686809375</v>
      </c>
      <c r="CT37" s="40">
        <v>206701.75431190117</v>
      </c>
      <c r="DG37">
        <v>93</v>
      </c>
      <c r="DH37">
        <v>56</v>
      </c>
      <c r="DI37">
        <v>112</v>
      </c>
      <c r="DJ37">
        <v>125</v>
      </c>
      <c r="DK37">
        <v>43</v>
      </c>
      <c r="DL37">
        <v>46</v>
      </c>
      <c r="DM37" t="s">
        <v>81</v>
      </c>
      <c r="DQ37">
        <v>23031.170000000009</v>
      </c>
      <c r="DR37">
        <v>11938.610000000002</v>
      </c>
      <c r="DS37">
        <v>43588.680000000008</v>
      </c>
      <c r="DT37">
        <v>46863.110000000008</v>
      </c>
      <c r="DU37">
        <v>9870.5499999999993</v>
      </c>
      <c r="DV37">
        <v>14516.589999999998</v>
      </c>
      <c r="DW37" t="s">
        <v>81</v>
      </c>
      <c r="EA37">
        <v>3102.0699999999997</v>
      </c>
      <c r="EB37">
        <v>2046.57</v>
      </c>
      <c r="EC37">
        <v>4601.7800000000007</v>
      </c>
      <c r="ED37">
        <v>6786.44</v>
      </c>
      <c r="EE37">
        <v>2660.06</v>
      </c>
      <c r="EF37">
        <v>1845.6299999999999</v>
      </c>
      <c r="EG37">
        <v>1727</v>
      </c>
    </row>
    <row r="38" spans="1:137" x14ac:dyDescent="0.25">
      <c r="A38" s="75" t="s">
        <v>37</v>
      </c>
      <c r="B38" s="75" t="s">
        <v>75</v>
      </c>
      <c r="C38" s="75" t="str">
        <f t="shared" si="0"/>
        <v>98903RES</v>
      </c>
      <c r="D38" s="76"/>
      <c r="E38" s="76">
        <v>1638</v>
      </c>
      <c r="F38" s="76">
        <v>1579</v>
      </c>
      <c r="G38" s="76">
        <v>1685</v>
      </c>
      <c r="H38" s="76">
        <v>1709</v>
      </c>
      <c r="I38" s="76">
        <v>1958</v>
      </c>
      <c r="J38" s="76">
        <v>1536</v>
      </c>
      <c r="K38" s="76">
        <v>1537</v>
      </c>
      <c r="L38" s="76">
        <v>1589</v>
      </c>
      <c r="M38" s="76">
        <v>1327</v>
      </c>
      <c r="O38" s="21">
        <v>275061.30999999976</v>
      </c>
      <c r="P38" s="21">
        <v>87636.109999999942</v>
      </c>
      <c r="Q38" s="21">
        <v>67222.86</v>
      </c>
      <c r="R38" s="21">
        <v>429920.27999999933</v>
      </c>
      <c r="S38" s="20">
        <v>265584.44000000024</v>
      </c>
      <c r="T38" s="20">
        <v>82201.84</v>
      </c>
      <c r="U38" s="20">
        <v>68401.979999999981</v>
      </c>
      <c r="V38" s="20">
        <v>416188.25999999966</v>
      </c>
      <c r="W38" s="20">
        <v>255838.05999999901</v>
      </c>
      <c r="X38" s="20">
        <v>130359.84</v>
      </c>
      <c r="Y38" s="20">
        <v>93306.240000000005</v>
      </c>
      <c r="Z38" s="20">
        <v>479504.140000001</v>
      </c>
      <c r="AA38" s="20">
        <v>236917.35</v>
      </c>
      <c r="AB38" s="20">
        <v>140904.84</v>
      </c>
      <c r="AC38" s="20">
        <v>152132.17000000001</v>
      </c>
      <c r="AD38" s="20">
        <v>529954.36</v>
      </c>
      <c r="AE38" s="20">
        <v>226442.07</v>
      </c>
      <c r="AF38" s="20">
        <v>181354.85</v>
      </c>
      <c r="AG38" s="20">
        <v>211300.72</v>
      </c>
      <c r="AH38" s="20">
        <v>619097.63999999897</v>
      </c>
      <c r="AI38" s="20">
        <v>103719.78</v>
      </c>
      <c r="AJ38" s="20">
        <v>139611.71</v>
      </c>
      <c r="AK38" s="20">
        <v>261811.37</v>
      </c>
      <c r="AL38" s="20">
        <v>505142.859999999</v>
      </c>
      <c r="AM38" s="20">
        <v>140825.51</v>
      </c>
      <c r="AN38" s="20">
        <v>43066.62</v>
      </c>
      <c r="AO38" s="20">
        <v>310614.76</v>
      </c>
      <c r="AP38" s="20">
        <v>494506.89</v>
      </c>
      <c r="AQ38" s="20">
        <v>138506.14000000001</v>
      </c>
      <c r="AR38" s="20">
        <v>87443.69</v>
      </c>
      <c r="AS38" s="20">
        <v>296706.58</v>
      </c>
      <c r="AT38" s="20">
        <v>522656.41000000102</v>
      </c>
      <c r="AU38" s="20">
        <v>109224.85000000003</v>
      </c>
      <c r="AV38" s="20">
        <v>67052.489999999991</v>
      </c>
      <c r="AW38" s="20">
        <v>306032.02999999974</v>
      </c>
      <c r="AX38" s="20">
        <v>482309.37</v>
      </c>
      <c r="AZ38" s="20">
        <v>19086.359999999993</v>
      </c>
      <c r="BA38" s="20">
        <v>11792.610000000004</v>
      </c>
      <c r="BB38" s="20">
        <v>17447.019999999997</v>
      </c>
      <c r="BC38" s="20">
        <v>48325.99</v>
      </c>
      <c r="BD38" s="20">
        <v>16634.289999999994</v>
      </c>
      <c r="BE38" s="20">
        <v>8822.2900000000009</v>
      </c>
      <c r="BF38" s="20">
        <v>13278.410000000002</v>
      </c>
      <c r="BG38" s="20">
        <v>38734.989999999976</v>
      </c>
      <c r="BH38" s="20">
        <v>18786.04</v>
      </c>
      <c r="BI38" s="20">
        <v>12404.55</v>
      </c>
      <c r="BJ38" s="20">
        <v>14222.760000000002</v>
      </c>
      <c r="BK38" s="20">
        <v>45413.349999999991</v>
      </c>
      <c r="BL38" s="20">
        <v>16787.350000000002</v>
      </c>
      <c r="BM38" s="20">
        <v>13027.910000000002</v>
      </c>
      <c r="BN38" s="20">
        <v>20741.020000000004</v>
      </c>
      <c r="BO38" s="20">
        <v>50556.280000000006</v>
      </c>
      <c r="BP38" s="20">
        <v>18054.159999999996</v>
      </c>
      <c r="BQ38" s="20">
        <v>16600.38</v>
      </c>
      <c r="BR38" s="20">
        <v>28705.409999999993</v>
      </c>
      <c r="BS38" s="20">
        <v>63359.949999999961</v>
      </c>
      <c r="BT38" s="20">
        <v>7659.0300000000016</v>
      </c>
      <c r="BU38" s="20">
        <v>14639.980000000007</v>
      </c>
      <c r="BV38" s="20">
        <v>34249.490000000005</v>
      </c>
      <c r="BW38" s="20">
        <v>56548.500000000022</v>
      </c>
      <c r="BX38" s="20">
        <v>11094.650000000003</v>
      </c>
      <c r="BY38" s="20">
        <v>3485.71</v>
      </c>
      <c r="BZ38" s="20">
        <v>39506.260000000009</v>
      </c>
      <c r="CA38" s="20">
        <v>54086.62000000001</v>
      </c>
      <c r="CB38" s="20">
        <v>8480.3999999999978</v>
      </c>
      <c r="CC38" s="20">
        <v>9379.9300000000057</v>
      </c>
      <c r="CD38" s="20">
        <v>37259.98000000001</v>
      </c>
      <c r="CE38" s="20">
        <v>55120.309999999976</v>
      </c>
      <c r="CF38" s="20">
        <v>6876.7999999999993</v>
      </c>
      <c r="CG38" s="20">
        <v>6487.4300000000012</v>
      </c>
      <c r="CH38" s="20">
        <v>34015.709999999985</v>
      </c>
      <c r="CI38" s="20">
        <v>47379.939999999995</v>
      </c>
      <c r="CL38" s="40">
        <v>27290.740562508901</v>
      </c>
      <c r="CM38" s="40">
        <v>31243.606672723658</v>
      </c>
      <c r="CN38" s="40">
        <v>44697.724169440386</v>
      </c>
      <c r="CO38" s="40">
        <v>63424.233657246979</v>
      </c>
      <c r="CP38" s="40">
        <v>78267.638830739452</v>
      </c>
      <c r="CQ38" s="40">
        <v>90700.047787381933</v>
      </c>
      <c r="CR38" s="40">
        <v>99114.070788204685</v>
      </c>
      <c r="CS38" s="40">
        <v>105294.1217453556</v>
      </c>
      <c r="CT38" s="40">
        <v>104536.82972969043</v>
      </c>
      <c r="DG38">
        <v>20</v>
      </c>
      <c r="DH38">
        <v>29</v>
      </c>
      <c r="DI38">
        <v>18</v>
      </c>
      <c r="DJ38">
        <v>40</v>
      </c>
      <c r="DK38">
        <v>16</v>
      </c>
      <c r="DL38">
        <v>13</v>
      </c>
      <c r="DM38" t="s">
        <v>81</v>
      </c>
      <c r="DN38">
        <v>2</v>
      </c>
      <c r="DQ38">
        <v>5116.5</v>
      </c>
      <c r="DR38">
        <v>10964.56</v>
      </c>
      <c r="DS38">
        <v>13323.169999999996</v>
      </c>
      <c r="DT38">
        <v>18140.769999999997</v>
      </c>
      <c r="DU38">
        <v>3338.55</v>
      </c>
      <c r="DV38">
        <v>3231.23</v>
      </c>
      <c r="DW38" t="s">
        <v>81</v>
      </c>
      <c r="DX38">
        <v>2164.79</v>
      </c>
      <c r="EA38">
        <v>1413.53</v>
      </c>
      <c r="EB38">
        <v>1752.54</v>
      </c>
      <c r="EC38">
        <v>1180</v>
      </c>
      <c r="ED38">
        <v>3327.9399999999996</v>
      </c>
      <c r="EE38">
        <v>131.84</v>
      </c>
      <c r="EF38">
        <v>352.84</v>
      </c>
      <c r="EG38">
        <v>70.569999999999993</v>
      </c>
    </row>
    <row r="39" spans="1:137" x14ac:dyDescent="0.25">
      <c r="A39" s="75" t="s">
        <v>40</v>
      </c>
      <c r="B39" s="75" t="s">
        <v>75</v>
      </c>
      <c r="C39" s="75" t="str">
        <f t="shared" si="0"/>
        <v>98908RES</v>
      </c>
      <c r="D39" s="76"/>
      <c r="E39" s="76">
        <v>2982</v>
      </c>
      <c r="F39" s="76">
        <v>3347</v>
      </c>
      <c r="G39" s="76">
        <v>3428</v>
      </c>
      <c r="H39" s="76">
        <v>3270</v>
      </c>
      <c r="I39" s="76">
        <v>3083</v>
      </c>
      <c r="J39" s="76">
        <v>2920</v>
      </c>
      <c r="K39" s="76">
        <v>2619</v>
      </c>
      <c r="L39" s="76">
        <v>2887</v>
      </c>
      <c r="M39" s="76">
        <v>2982</v>
      </c>
      <c r="O39" s="21">
        <v>457284.55</v>
      </c>
      <c r="P39" s="21">
        <v>75247.619999999981</v>
      </c>
      <c r="Q39" s="21">
        <v>60443.450000000004</v>
      </c>
      <c r="R39" s="21">
        <v>592975.62000000023</v>
      </c>
      <c r="S39" s="20">
        <v>519437.76000000013</v>
      </c>
      <c r="T39" s="20">
        <v>147581.20999999985</v>
      </c>
      <c r="U39" s="20">
        <v>70891.75999999998</v>
      </c>
      <c r="V39" s="20">
        <v>737910.73000000173</v>
      </c>
      <c r="W39" s="20">
        <v>436145.99000000098</v>
      </c>
      <c r="X39" s="20">
        <v>240383.96</v>
      </c>
      <c r="Y39" s="20">
        <v>119362.6</v>
      </c>
      <c r="Z39" s="20">
        <v>795892.55000000203</v>
      </c>
      <c r="AA39" s="20">
        <v>383361.36999999901</v>
      </c>
      <c r="AB39" s="20">
        <v>236620.23</v>
      </c>
      <c r="AC39" s="20">
        <v>206209.41</v>
      </c>
      <c r="AD39" s="20">
        <v>826191.00999999896</v>
      </c>
      <c r="AE39" s="20">
        <v>290907.90000000002</v>
      </c>
      <c r="AF39" s="20">
        <v>221299.71</v>
      </c>
      <c r="AG39" s="20">
        <v>284366.90000000002</v>
      </c>
      <c r="AH39" s="20">
        <v>796574.51</v>
      </c>
      <c r="AI39" s="20">
        <v>203244.25</v>
      </c>
      <c r="AJ39" s="20">
        <v>169197.36</v>
      </c>
      <c r="AK39" s="20">
        <v>341962.34</v>
      </c>
      <c r="AL39" s="20">
        <v>714403.94999999902</v>
      </c>
      <c r="AM39" s="20">
        <v>200426.21</v>
      </c>
      <c r="AN39" s="20">
        <v>109483.88</v>
      </c>
      <c r="AO39" s="20">
        <v>360670.83</v>
      </c>
      <c r="AP39" s="20">
        <v>670580.91999999899</v>
      </c>
      <c r="AQ39" s="20">
        <v>260112.03</v>
      </c>
      <c r="AR39" s="20">
        <v>105371.71</v>
      </c>
      <c r="AS39" s="20">
        <v>350429.68</v>
      </c>
      <c r="AT39" s="20">
        <v>715913.42000000097</v>
      </c>
      <c r="AU39" s="20">
        <v>306548.72999999934</v>
      </c>
      <c r="AV39" s="20">
        <v>128285.60000000008</v>
      </c>
      <c r="AW39" s="20">
        <v>346275.39999999991</v>
      </c>
      <c r="AX39" s="20">
        <v>781109.72999999789</v>
      </c>
      <c r="AZ39" s="20">
        <v>20194.439999999999</v>
      </c>
      <c r="BA39" s="20">
        <v>5809.5299999999988</v>
      </c>
      <c r="BB39" s="20">
        <v>6529.7400000000007</v>
      </c>
      <c r="BC39" s="20">
        <v>32533.709999999988</v>
      </c>
      <c r="BD39" s="20">
        <v>19676.179999999997</v>
      </c>
      <c r="BE39" s="20">
        <v>10778.619999999995</v>
      </c>
      <c r="BF39" s="20">
        <v>7320.91</v>
      </c>
      <c r="BG39" s="20">
        <v>37775.710000000014</v>
      </c>
      <c r="BH39" s="20">
        <v>15722.930000000002</v>
      </c>
      <c r="BI39" s="20">
        <v>12723.099999999997</v>
      </c>
      <c r="BJ39" s="20">
        <v>12522.720000000001</v>
      </c>
      <c r="BK39" s="20">
        <v>40968.750000000007</v>
      </c>
      <c r="BL39" s="20">
        <v>14343.460000000003</v>
      </c>
      <c r="BM39" s="20">
        <v>11498.539999999997</v>
      </c>
      <c r="BN39" s="20">
        <v>19195.090000000007</v>
      </c>
      <c r="BO39" s="20">
        <v>45037.090000000004</v>
      </c>
      <c r="BP39" s="20">
        <v>10731.940000000004</v>
      </c>
      <c r="BQ39" s="20">
        <v>11055.81</v>
      </c>
      <c r="BR39" s="20">
        <v>23572.110000000004</v>
      </c>
      <c r="BS39" s="20">
        <v>45359.859999999993</v>
      </c>
      <c r="BT39" s="20">
        <v>7904.6900000000032</v>
      </c>
      <c r="BU39" s="20">
        <v>8699.0600000000013</v>
      </c>
      <c r="BV39" s="20">
        <v>28912.600000000002</v>
      </c>
      <c r="BW39" s="20">
        <v>45516.350000000013</v>
      </c>
      <c r="BX39" s="20">
        <v>7405.3</v>
      </c>
      <c r="BY39" s="20">
        <v>5221.7000000000007</v>
      </c>
      <c r="BZ39" s="20">
        <v>26724.349999999988</v>
      </c>
      <c r="CA39" s="20">
        <v>39351.35</v>
      </c>
      <c r="CB39" s="20">
        <v>8589.5899999999947</v>
      </c>
      <c r="CC39" s="20">
        <v>5212.07</v>
      </c>
      <c r="CD39" s="20">
        <v>26526.689999999995</v>
      </c>
      <c r="CE39" s="20">
        <v>40328.350000000013</v>
      </c>
      <c r="CF39" s="20">
        <v>8921.3700000000008</v>
      </c>
      <c r="CG39" s="20">
        <v>4997</v>
      </c>
      <c r="CH39" s="20">
        <v>20238.54</v>
      </c>
      <c r="CI39" s="20">
        <v>34156.909999999996</v>
      </c>
      <c r="CL39" s="40">
        <v>29398.212816863845</v>
      </c>
      <c r="CM39" s="40">
        <v>44748.419993906777</v>
      </c>
      <c r="CN39" s="40">
        <v>67404.326427256208</v>
      </c>
      <c r="CO39" s="40">
        <v>91979.369798380561</v>
      </c>
      <c r="CP39" s="40">
        <v>103541.71558414852</v>
      </c>
      <c r="CQ39" s="40">
        <v>119403.396128493</v>
      </c>
      <c r="CR39" s="40">
        <v>120676.6867712783</v>
      </c>
      <c r="CS39" s="40">
        <v>127236.42849650668</v>
      </c>
      <c r="CT39" s="40">
        <v>126334.99321331037</v>
      </c>
      <c r="DG39">
        <v>47</v>
      </c>
      <c r="DH39">
        <v>30</v>
      </c>
      <c r="DI39">
        <v>28</v>
      </c>
      <c r="DJ39">
        <v>44</v>
      </c>
      <c r="DK39">
        <v>19</v>
      </c>
      <c r="DL39">
        <v>21</v>
      </c>
      <c r="DM39" t="s">
        <v>81</v>
      </c>
      <c r="DO39">
        <v>1</v>
      </c>
      <c r="DQ39">
        <v>10075.949999999999</v>
      </c>
      <c r="DR39">
        <v>10449.740000000003</v>
      </c>
      <c r="DS39">
        <v>7449.8799999999992</v>
      </c>
      <c r="DT39">
        <v>18524.57</v>
      </c>
      <c r="DU39">
        <v>3098.7900000000004</v>
      </c>
      <c r="DV39">
        <v>8849.409999999998</v>
      </c>
      <c r="DW39" t="s">
        <v>81</v>
      </c>
      <c r="DY39">
        <v>239.25</v>
      </c>
      <c r="EA39">
        <v>2882.6899999999996</v>
      </c>
      <c r="EB39">
        <v>2398.89</v>
      </c>
      <c r="EC39">
        <v>1447.1999999999998</v>
      </c>
      <c r="ED39">
        <v>1136.06</v>
      </c>
      <c r="EE39">
        <v>934.06999999999994</v>
      </c>
      <c r="EF39">
        <v>1176.55</v>
      </c>
      <c r="EG39">
        <v>1493.45</v>
      </c>
    </row>
    <row r="40" spans="1:137" x14ac:dyDescent="0.25">
      <c r="A40" s="75" t="s">
        <v>41</v>
      </c>
      <c r="B40" s="75" t="s">
        <v>75</v>
      </c>
      <c r="C40" s="75" t="str">
        <f t="shared" si="0"/>
        <v>98920RES</v>
      </c>
      <c r="D40" s="76"/>
      <c r="E40" s="76">
        <v>1</v>
      </c>
      <c r="F40" s="76" t="s">
        <v>81</v>
      </c>
      <c r="G40" s="76">
        <v>1</v>
      </c>
      <c r="H40" s="76">
        <v>1</v>
      </c>
      <c r="I40" s="76">
        <v>1</v>
      </c>
      <c r="J40" s="76" t="s">
        <v>81</v>
      </c>
      <c r="K40" s="76" t="s">
        <v>81</v>
      </c>
      <c r="L40" s="76" t="s">
        <v>81</v>
      </c>
      <c r="M40" s="76">
        <v>1</v>
      </c>
      <c r="O40" s="21">
        <v>104.22</v>
      </c>
      <c r="P40" s="21">
        <v>0</v>
      </c>
      <c r="Q40" s="21">
        <v>0</v>
      </c>
      <c r="R40" s="21">
        <v>104.22</v>
      </c>
      <c r="S40" s="20" t="s">
        <v>81</v>
      </c>
      <c r="T40" s="20" t="s">
        <v>81</v>
      </c>
      <c r="U40" s="20" t="s">
        <v>81</v>
      </c>
      <c r="V40" s="20" t="s">
        <v>81</v>
      </c>
      <c r="W40" s="20">
        <v>109.1</v>
      </c>
      <c r="X40" s="20">
        <v>0</v>
      </c>
      <c r="Y40" s="20">
        <v>0</v>
      </c>
      <c r="Z40" s="20">
        <v>109.1</v>
      </c>
      <c r="AA40" s="20">
        <v>11.73</v>
      </c>
      <c r="AB40" s="20">
        <v>0</v>
      </c>
      <c r="AC40" s="20">
        <v>0</v>
      </c>
      <c r="AD40" s="20">
        <v>11.73</v>
      </c>
      <c r="AE40" s="20">
        <v>101.13</v>
      </c>
      <c r="AF40" s="20">
        <v>11.73</v>
      </c>
      <c r="AG40" s="20">
        <v>0</v>
      </c>
      <c r="AH40" s="20">
        <v>112.86</v>
      </c>
      <c r="AI40" s="20" t="s">
        <v>81</v>
      </c>
      <c r="AJ40" s="20" t="s">
        <v>81</v>
      </c>
      <c r="AK40" s="20" t="s">
        <v>81</v>
      </c>
      <c r="AL40" s="20" t="s">
        <v>81</v>
      </c>
      <c r="AM40" s="20" t="s">
        <v>81</v>
      </c>
      <c r="AN40" s="20" t="s">
        <v>81</v>
      </c>
      <c r="AO40" s="20" t="s">
        <v>81</v>
      </c>
      <c r="AP40" s="20" t="s">
        <v>81</v>
      </c>
      <c r="AQ40" s="20" t="s">
        <v>81</v>
      </c>
      <c r="AR40" s="20" t="s">
        <v>81</v>
      </c>
      <c r="AS40" s="20" t="s">
        <v>81</v>
      </c>
      <c r="AT40" s="20" t="s">
        <v>81</v>
      </c>
      <c r="AU40" s="20">
        <v>39.25</v>
      </c>
      <c r="AV40" s="20">
        <v>0</v>
      </c>
      <c r="AW40" s="20">
        <v>0</v>
      </c>
      <c r="AX40" s="20">
        <v>39.25</v>
      </c>
      <c r="AZ40" s="20" t="s">
        <v>81</v>
      </c>
      <c r="BA40" s="20" t="s">
        <v>81</v>
      </c>
      <c r="BB40" s="20" t="s">
        <v>81</v>
      </c>
      <c r="BC40" s="20" t="s">
        <v>81</v>
      </c>
      <c r="BD40" s="20" t="s">
        <v>81</v>
      </c>
      <c r="BE40" s="20" t="s">
        <v>81</v>
      </c>
      <c r="BF40" s="20" t="s">
        <v>81</v>
      </c>
      <c r="BG40" s="20" t="s">
        <v>81</v>
      </c>
      <c r="BH40" s="20" t="s">
        <v>81</v>
      </c>
      <c r="BI40" s="20" t="s">
        <v>81</v>
      </c>
      <c r="BJ40" s="20" t="s">
        <v>81</v>
      </c>
      <c r="BK40" s="20" t="s">
        <v>81</v>
      </c>
      <c r="BL40" s="20" t="s">
        <v>81</v>
      </c>
      <c r="BM40" s="20" t="s">
        <v>81</v>
      </c>
      <c r="BN40" s="20" t="s">
        <v>81</v>
      </c>
      <c r="BO40" s="20" t="s">
        <v>81</v>
      </c>
      <c r="BP40" s="20" t="s">
        <v>81</v>
      </c>
      <c r="BQ40" s="20" t="s">
        <v>81</v>
      </c>
      <c r="BR40" s="20" t="s">
        <v>81</v>
      </c>
      <c r="BS40" s="20" t="s">
        <v>81</v>
      </c>
      <c r="BT40" s="20" t="s">
        <v>81</v>
      </c>
      <c r="BU40" s="20" t="s">
        <v>81</v>
      </c>
      <c r="BV40" s="20" t="s">
        <v>81</v>
      </c>
      <c r="BW40" s="20" t="s">
        <v>81</v>
      </c>
      <c r="BX40" s="20" t="s">
        <v>81</v>
      </c>
      <c r="BY40" s="20" t="s">
        <v>81</v>
      </c>
      <c r="BZ40" s="20" t="s">
        <v>81</v>
      </c>
      <c r="CA40" s="20" t="s">
        <v>81</v>
      </c>
      <c r="CB40" s="20" t="s">
        <v>81</v>
      </c>
      <c r="CC40" s="20" t="s">
        <v>81</v>
      </c>
      <c r="CD40" s="20" t="s">
        <v>81</v>
      </c>
      <c r="CE40" s="20" t="s">
        <v>81</v>
      </c>
      <c r="CF40" s="20" t="s">
        <v>81</v>
      </c>
      <c r="CG40" s="20" t="s">
        <v>81</v>
      </c>
      <c r="CH40" s="20" t="s">
        <v>81</v>
      </c>
      <c r="CI40" s="20" t="s">
        <v>81</v>
      </c>
      <c r="CL40" s="40">
        <v>2.5054817315382576</v>
      </c>
      <c r="CM40" s="40" t="s">
        <v>81</v>
      </c>
      <c r="CN40" s="40">
        <v>3.5739082688888573</v>
      </c>
      <c r="CO40" s="40">
        <v>0.42334498716444985</v>
      </c>
      <c r="CP40" s="40">
        <v>3.5938032635757873</v>
      </c>
      <c r="CQ40" s="40" t="s">
        <v>81</v>
      </c>
      <c r="CR40" s="40" t="s">
        <v>81</v>
      </c>
      <c r="CS40" s="40" t="s">
        <v>81</v>
      </c>
      <c r="CT40" s="40">
        <v>0.94079763609928357</v>
      </c>
      <c r="DG40" t="s">
        <v>81</v>
      </c>
      <c r="DH40" t="s">
        <v>81</v>
      </c>
      <c r="DI40" t="s">
        <v>81</v>
      </c>
      <c r="DJ40" t="s">
        <v>81</v>
      </c>
      <c r="DK40" t="s">
        <v>81</v>
      </c>
      <c r="DL40" t="s">
        <v>81</v>
      </c>
      <c r="DM40" t="s">
        <v>81</v>
      </c>
      <c r="DN40" t="s">
        <v>81</v>
      </c>
      <c r="DO40" t="s">
        <v>81</v>
      </c>
      <c r="DQ40" t="s">
        <v>81</v>
      </c>
      <c r="DR40" t="s">
        <v>81</v>
      </c>
      <c r="DS40" t="s">
        <v>81</v>
      </c>
      <c r="DT40" t="s">
        <v>81</v>
      </c>
      <c r="DU40" t="s">
        <v>81</v>
      </c>
      <c r="DV40" t="s">
        <v>81</v>
      </c>
      <c r="DW40" t="s">
        <v>81</v>
      </c>
      <c r="DX40" t="s">
        <v>81</v>
      </c>
      <c r="DY40" t="s">
        <v>81</v>
      </c>
    </row>
    <row r="41" spans="1:137" x14ac:dyDescent="0.25">
      <c r="A41" s="75" t="s">
        <v>42</v>
      </c>
      <c r="B41" s="75" t="s">
        <v>75</v>
      </c>
      <c r="C41" s="75" t="str">
        <f t="shared" si="0"/>
        <v>98921RES</v>
      </c>
      <c r="D41" s="76"/>
      <c r="E41" s="76">
        <v>87</v>
      </c>
      <c r="F41" s="76">
        <v>88</v>
      </c>
      <c r="G41" s="76">
        <v>85</v>
      </c>
      <c r="H41" s="76">
        <v>89</v>
      </c>
      <c r="I41" s="76">
        <v>85</v>
      </c>
      <c r="J41" s="76">
        <v>84</v>
      </c>
      <c r="K41" s="76">
        <v>85</v>
      </c>
      <c r="L41" s="76">
        <v>74</v>
      </c>
      <c r="M41" s="76">
        <v>76</v>
      </c>
      <c r="O41" s="21">
        <v>12756.490000000002</v>
      </c>
      <c r="P41" s="21">
        <v>3236.3000000000011</v>
      </c>
      <c r="Q41" s="21">
        <v>2495.0700000000002</v>
      </c>
      <c r="R41" s="21">
        <v>18487.86</v>
      </c>
      <c r="S41" s="20">
        <v>13815.630000000003</v>
      </c>
      <c r="T41" s="20">
        <v>6037.0800000000008</v>
      </c>
      <c r="U41" s="20">
        <v>2844.3900000000003</v>
      </c>
      <c r="V41" s="20">
        <v>22697.100000000009</v>
      </c>
      <c r="W41" s="20">
        <v>10690.97</v>
      </c>
      <c r="X41" s="20">
        <v>7259.9</v>
      </c>
      <c r="Y41" s="20">
        <v>5171.68</v>
      </c>
      <c r="Z41" s="20">
        <v>23122.55</v>
      </c>
      <c r="AA41" s="20">
        <v>10443.219999999999</v>
      </c>
      <c r="AB41" s="20">
        <v>7247.15</v>
      </c>
      <c r="AC41" s="20">
        <v>9083.09</v>
      </c>
      <c r="AD41" s="20">
        <v>26773.46</v>
      </c>
      <c r="AE41" s="20">
        <v>7307</v>
      </c>
      <c r="AF41" s="20">
        <v>7092.66</v>
      </c>
      <c r="AG41" s="20">
        <v>11711.38</v>
      </c>
      <c r="AH41" s="20">
        <v>26111.040000000001</v>
      </c>
      <c r="AI41" s="20">
        <v>5378.38</v>
      </c>
      <c r="AJ41" s="20">
        <v>5313.97</v>
      </c>
      <c r="AK41" s="20">
        <v>14838.57</v>
      </c>
      <c r="AL41" s="20">
        <v>25530.92</v>
      </c>
      <c r="AM41" s="20">
        <v>5393.9</v>
      </c>
      <c r="AN41" s="20">
        <v>3522.83</v>
      </c>
      <c r="AO41" s="20">
        <v>16914.68</v>
      </c>
      <c r="AP41" s="20">
        <v>25831.41</v>
      </c>
      <c r="AQ41" s="20">
        <v>5242.93</v>
      </c>
      <c r="AR41" s="20">
        <v>3369.01</v>
      </c>
      <c r="AS41" s="20">
        <v>17692.009999999998</v>
      </c>
      <c r="AT41" s="20">
        <v>26303.95</v>
      </c>
      <c r="AU41" s="20">
        <v>6870.39</v>
      </c>
      <c r="AV41" s="20">
        <v>3681.0899999999992</v>
      </c>
      <c r="AW41" s="20">
        <v>18027.86</v>
      </c>
      <c r="AX41" s="20">
        <v>28579.339999999997</v>
      </c>
      <c r="AZ41" s="20">
        <v>2882.61</v>
      </c>
      <c r="BA41" s="20">
        <v>849.15999999999985</v>
      </c>
      <c r="BB41" s="20">
        <v>900.11999999999989</v>
      </c>
      <c r="BC41" s="20">
        <v>4631.8900000000003</v>
      </c>
      <c r="BD41" s="20">
        <v>2416.8799999999997</v>
      </c>
      <c r="BE41" s="20">
        <v>1750.5400000000002</v>
      </c>
      <c r="BF41" s="20">
        <v>976.97</v>
      </c>
      <c r="BG41" s="20">
        <v>5144.3900000000003</v>
      </c>
      <c r="BH41" s="20">
        <v>2035.99</v>
      </c>
      <c r="BI41" s="20">
        <v>1106.4000000000001</v>
      </c>
      <c r="BJ41" s="20">
        <v>1405.99</v>
      </c>
      <c r="BK41" s="20">
        <v>4548.3799999999992</v>
      </c>
      <c r="BL41" s="20">
        <v>2331.0000000000005</v>
      </c>
      <c r="BM41" s="20">
        <v>1641.8700000000001</v>
      </c>
      <c r="BN41" s="20">
        <v>2238.15</v>
      </c>
      <c r="BO41" s="20">
        <v>6211.02</v>
      </c>
      <c r="BP41" s="20">
        <v>1839.7199999999998</v>
      </c>
      <c r="BQ41" s="20">
        <v>1972.5800000000002</v>
      </c>
      <c r="BR41" s="20">
        <v>3445.71</v>
      </c>
      <c r="BS41" s="20">
        <v>7258.010000000002</v>
      </c>
      <c r="BT41" s="20">
        <v>1396.5400000000002</v>
      </c>
      <c r="BU41" s="20">
        <v>1437.9600000000003</v>
      </c>
      <c r="BV41" s="20">
        <v>3707.93</v>
      </c>
      <c r="BW41" s="20">
        <v>6542.4299999999985</v>
      </c>
      <c r="BX41" s="20">
        <v>1367.9299999999998</v>
      </c>
      <c r="BY41" s="20">
        <v>1071.26</v>
      </c>
      <c r="BZ41" s="20">
        <v>4304.3599999999997</v>
      </c>
      <c r="CA41" s="20">
        <v>6743.5499999999984</v>
      </c>
      <c r="CB41" s="20">
        <v>1440.97</v>
      </c>
      <c r="CC41" s="20">
        <v>1021.3200000000002</v>
      </c>
      <c r="CD41" s="20">
        <v>4930.99</v>
      </c>
      <c r="CE41" s="20">
        <v>7393.28</v>
      </c>
      <c r="CF41" s="20">
        <v>1727.49</v>
      </c>
      <c r="CG41" s="20">
        <v>1208.57</v>
      </c>
      <c r="CH41" s="20">
        <v>4690.83</v>
      </c>
      <c r="CI41" s="20">
        <v>7626.8899999999994</v>
      </c>
      <c r="CL41" s="40">
        <v>1073.2998758385115</v>
      </c>
      <c r="CM41" s="40">
        <v>1586.4089628369284</v>
      </c>
      <c r="CN41" s="40">
        <v>2366.2697257021173</v>
      </c>
      <c r="CO41" s="40">
        <v>3556.991216736023</v>
      </c>
      <c r="CP41" s="40">
        <v>4007.4022676542813</v>
      </c>
      <c r="CQ41" s="40">
        <v>4923.8441624427105</v>
      </c>
      <c r="CR41" s="40">
        <v>5415.8718386546134</v>
      </c>
      <c r="CS41" s="40">
        <v>6053.3214756901862</v>
      </c>
      <c r="CT41" s="40">
        <v>6149.7470111416906</v>
      </c>
      <c r="DG41">
        <v>5</v>
      </c>
      <c r="DH41">
        <v>1</v>
      </c>
      <c r="DI41">
        <v>2</v>
      </c>
      <c r="DJ41">
        <v>1</v>
      </c>
      <c r="DL41">
        <v>1</v>
      </c>
      <c r="DM41" t="s">
        <v>81</v>
      </c>
      <c r="DQ41">
        <v>886.18</v>
      </c>
      <c r="DR41">
        <v>448.52</v>
      </c>
      <c r="DS41">
        <v>820.43000000000006</v>
      </c>
      <c r="DT41">
        <v>360.39</v>
      </c>
      <c r="DV41">
        <v>598.79999999999995</v>
      </c>
      <c r="DW41" t="s">
        <v>81</v>
      </c>
      <c r="EA41">
        <v>466.46</v>
      </c>
      <c r="EC41">
        <v>41.56</v>
      </c>
    </row>
    <row r="42" spans="1:137" x14ac:dyDescent="0.25">
      <c r="A42" s="75" t="s">
        <v>43</v>
      </c>
      <c r="B42" s="75" t="s">
        <v>75</v>
      </c>
      <c r="C42" s="75" t="str">
        <f t="shared" si="0"/>
        <v>98923RES</v>
      </c>
      <c r="D42" s="76"/>
      <c r="E42" s="76">
        <v>106</v>
      </c>
      <c r="F42" s="76">
        <v>136</v>
      </c>
      <c r="G42" s="76">
        <v>130</v>
      </c>
      <c r="H42" s="76">
        <v>143</v>
      </c>
      <c r="I42" s="76">
        <v>123</v>
      </c>
      <c r="J42" s="76">
        <v>127</v>
      </c>
      <c r="K42" s="76">
        <v>109</v>
      </c>
      <c r="L42" s="76">
        <v>114</v>
      </c>
      <c r="M42" s="76">
        <v>102</v>
      </c>
      <c r="O42" s="21">
        <v>19897.849999999999</v>
      </c>
      <c r="P42" s="21">
        <v>2541.440000000001</v>
      </c>
      <c r="Q42" s="21">
        <v>980.11</v>
      </c>
      <c r="R42" s="21">
        <v>23419.399999999994</v>
      </c>
      <c r="S42" s="20">
        <v>23780.390000000018</v>
      </c>
      <c r="T42" s="20">
        <v>6906.6499999999978</v>
      </c>
      <c r="U42" s="20">
        <v>1246.1100000000001</v>
      </c>
      <c r="V42" s="20">
        <v>31933.150000000012</v>
      </c>
      <c r="W42" s="20">
        <v>21373.35</v>
      </c>
      <c r="X42" s="20">
        <v>9758.59</v>
      </c>
      <c r="Y42" s="20">
        <v>3386.71</v>
      </c>
      <c r="Z42" s="20">
        <v>34518.65</v>
      </c>
      <c r="AA42" s="20">
        <v>22461.25</v>
      </c>
      <c r="AB42" s="20">
        <v>12435.64</v>
      </c>
      <c r="AC42" s="20">
        <v>7512.19</v>
      </c>
      <c r="AD42" s="20">
        <v>42409.08</v>
      </c>
      <c r="AE42" s="20">
        <v>16138.2</v>
      </c>
      <c r="AF42" s="20">
        <v>13775.51</v>
      </c>
      <c r="AG42" s="20">
        <v>11386.79</v>
      </c>
      <c r="AH42" s="20">
        <v>41300.5</v>
      </c>
      <c r="AI42" s="20">
        <v>10997.46</v>
      </c>
      <c r="AJ42" s="20">
        <v>10788</v>
      </c>
      <c r="AK42" s="20">
        <v>16462.07</v>
      </c>
      <c r="AL42" s="20">
        <v>38247.53</v>
      </c>
      <c r="AM42" s="20">
        <v>8875.15</v>
      </c>
      <c r="AN42" s="20">
        <v>6099.25</v>
      </c>
      <c r="AO42" s="20">
        <v>17004.41</v>
      </c>
      <c r="AP42" s="20">
        <v>31978.81</v>
      </c>
      <c r="AQ42" s="20">
        <v>10041.35</v>
      </c>
      <c r="AR42" s="20">
        <v>5730.64</v>
      </c>
      <c r="AS42" s="20">
        <v>16265.51</v>
      </c>
      <c r="AT42" s="20">
        <v>32037.5</v>
      </c>
      <c r="AU42" s="20">
        <v>9092.7199999999993</v>
      </c>
      <c r="AV42" s="20">
        <v>5511.2599999999984</v>
      </c>
      <c r="AW42" s="20">
        <v>16659.289999999997</v>
      </c>
      <c r="AX42" s="20">
        <v>31263.270000000004</v>
      </c>
      <c r="AZ42" s="20">
        <v>808.04</v>
      </c>
      <c r="BA42" s="20">
        <v>79.52</v>
      </c>
      <c r="BB42" s="20">
        <v>19.149999999999999</v>
      </c>
      <c r="BC42" s="20">
        <v>906.71</v>
      </c>
      <c r="BD42" s="20">
        <v>1275.55</v>
      </c>
      <c r="BE42" s="20">
        <v>346.07</v>
      </c>
      <c r="BF42" s="20">
        <v>98.67</v>
      </c>
      <c r="BG42" s="20">
        <v>1720.29</v>
      </c>
      <c r="BH42" s="20">
        <v>1142.5500000000002</v>
      </c>
      <c r="BI42" s="20">
        <v>940.67000000000007</v>
      </c>
      <c r="BJ42" s="20">
        <v>50.7</v>
      </c>
      <c r="BK42" s="20">
        <v>2133.92</v>
      </c>
      <c r="BL42" s="20">
        <v>1103.72</v>
      </c>
      <c r="BM42" s="20">
        <v>1081.44</v>
      </c>
      <c r="BN42" s="20">
        <v>297.83000000000004</v>
      </c>
      <c r="BO42" s="20">
        <v>2482.9900000000002</v>
      </c>
      <c r="BP42" s="20">
        <v>856.80000000000007</v>
      </c>
      <c r="BQ42" s="20">
        <v>1059.5900000000001</v>
      </c>
      <c r="BR42" s="20">
        <v>794.53</v>
      </c>
      <c r="BS42" s="20">
        <v>2710.92</v>
      </c>
      <c r="BT42" s="20">
        <v>656.55</v>
      </c>
      <c r="BU42" s="20">
        <v>705.54000000000008</v>
      </c>
      <c r="BV42" s="20">
        <v>822.14</v>
      </c>
      <c r="BW42" s="20">
        <v>2184.23</v>
      </c>
      <c r="BX42" s="20">
        <v>559.13</v>
      </c>
      <c r="BY42" s="20">
        <v>436.50000000000006</v>
      </c>
      <c r="BZ42" s="20">
        <v>292.53000000000003</v>
      </c>
      <c r="CA42" s="20">
        <v>1288.1599999999999</v>
      </c>
      <c r="CB42" s="20">
        <v>542.44000000000005</v>
      </c>
      <c r="CC42" s="20">
        <v>326.57</v>
      </c>
      <c r="CD42" s="20">
        <v>166.45999999999998</v>
      </c>
      <c r="CE42" s="20">
        <v>1035.4699999999998</v>
      </c>
      <c r="CF42" s="20">
        <v>501.16999999999996</v>
      </c>
      <c r="CG42" s="20">
        <v>334.05</v>
      </c>
      <c r="CH42" s="20">
        <v>144.38</v>
      </c>
      <c r="CI42" s="20">
        <v>979.6</v>
      </c>
      <c r="CL42" s="40">
        <v>846.69780839905707</v>
      </c>
      <c r="CM42" s="40">
        <v>1572.3276954592989</v>
      </c>
      <c r="CN42" s="40">
        <v>2472.9809635806146</v>
      </c>
      <c r="CO42" s="40">
        <v>3972.1870931832736</v>
      </c>
      <c r="CP42" s="40">
        <v>4575.2227846081842</v>
      </c>
      <c r="CQ42" s="40">
        <v>5988.8641548674987</v>
      </c>
      <c r="CR42" s="40">
        <v>5742.1792264871283</v>
      </c>
      <c r="CS42" s="40">
        <v>5912.3974791715991</v>
      </c>
      <c r="CT42" s="40">
        <v>5896.2144492814241</v>
      </c>
      <c r="DG42">
        <v>3</v>
      </c>
      <c r="DH42">
        <v>1</v>
      </c>
      <c r="DI42">
        <v>3</v>
      </c>
      <c r="DM42" t="s">
        <v>81</v>
      </c>
      <c r="DQ42">
        <v>230.84</v>
      </c>
      <c r="DR42">
        <v>405.04</v>
      </c>
      <c r="DS42">
        <v>780.25</v>
      </c>
      <c r="DW42" t="s">
        <v>81</v>
      </c>
      <c r="EA42">
        <v>122.72999999999999</v>
      </c>
      <c r="EC42">
        <v>241.51</v>
      </c>
    </row>
    <row r="43" spans="1:137" x14ac:dyDescent="0.25">
      <c r="A43" s="75" t="s">
        <v>44</v>
      </c>
      <c r="B43" s="75" t="s">
        <v>75</v>
      </c>
      <c r="C43" s="75" t="str">
        <f t="shared" si="0"/>
        <v>98930RES</v>
      </c>
      <c r="D43" s="76"/>
      <c r="E43" s="76">
        <v>668</v>
      </c>
      <c r="F43" s="76">
        <v>753</v>
      </c>
      <c r="G43" s="76">
        <v>918</v>
      </c>
      <c r="H43" s="76">
        <v>942</v>
      </c>
      <c r="I43" s="76">
        <v>924</v>
      </c>
      <c r="J43" s="76">
        <v>833</v>
      </c>
      <c r="K43" s="76">
        <v>727</v>
      </c>
      <c r="L43" s="76">
        <v>683</v>
      </c>
      <c r="M43" s="76">
        <v>761</v>
      </c>
      <c r="O43" s="21">
        <v>87553.86000000003</v>
      </c>
      <c r="P43" s="21">
        <v>8405.5500000000011</v>
      </c>
      <c r="Q43" s="21">
        <v>17914.179999999997</v>
      </c>
      <c r="R43" s="21">
        <v>113873.59000000011</v>
      </c>
      <c r="S43" s="20">
        <v>103623.10999999987</v>
      </c>
      <c r="T43" s="20">
        <v>27085.840000000011</v>
      </c>
      <c r="U43" s="20">
        <v>11801.79</v>
      </c>
      <c r="V43" s="20">
        <v>142510.74</v>
      </c>
      <c r="W43" s="20">
        <v>130320.63</v>
      </c>
      <c r="X43" s="20">
        <v>44537.58</v>
      </c>
      <c r="Y43" s="20">
        <v>18084.32</v>
      </c>
      <c r="Z43" s="20">
        <v>192942.53</v>
      </c>
      <c r="AA43" s="20">
        <v>114106.44</v>
      </c>
      <c r="AB43" s="20">
        <v>68575.95</v>
      </c>
      <c r="AC43" s="20">
        <v>41844.14</v>
      </c>
      <c r="AD43" s="20">
        <v>224526.53</v>
      </c>
      <c r="AE43" s="20">
        <v>101468.93</v>
      </c>
      <c r="AF43" s="20">
        <v>63900.12</v>
      </c>
      <c r="AG43" s="20">
        <v>72169.820000000007</v>
      </c>
      <c r="AH43" s="20">
        <v>237538.87</v>
      </c>
      <c r="AI43" s="20">
        <v>59219.13</v>
      </c>
      <c r="AJ43" s="20">
        <v>59824.4</v>
      </c>
      <c r="AK43" s="20">
        <v>93953.51</v>
      </c>
      <c r="AL43" s="20">
        <v>212997.04</v>
      </c>
      <c r="AM43" s="20">
        <v>48916.429999999898</v>
      </c>
      <c r="AN43" s="20">
        <v>32210.880000000001</v>
      </c>
      <c r="AO43" s="20">
        <v>110876.69</v>
      </c>
      <c r="AP43" s="20">
        <v>192004</v>
      </c>
      <c r="AQ43" s="20">
        <v>49275.730000000098</v>
      </c>
      <c r="AR43" s="20">
        <v>32198.93</v>
      </c>
      <c r="AS43" s="20">
        <v>112273.18</v>
      </c>
      <c r="AT43" s="20">
        <v>193747.84</v>
      </c>
      <c r="AU43" s="20">
        <v>69397.450000000012</v>
      </c>
      <c r="AV43" s="20">
        <v>29282.870000000017</v>
      </c>
      <c r="AW43" s="20">
        <v>113654.62</v>
      </c>
      <c r="AX43" s="20">
        <v>212334.93999999989</v>
      </c>
      <c r="AZ43" s="20">
        <v>14314.010000000002</v>
      </c>
      <c r="BA43" s="20">
        <v>898.43999999999994</v>
      </c>
      <c r="BB43" s="20">
        <v>4278.4599999999991</v>
      </c>
      <c r="BC43" s="20">
        <v>19490.910000000003</v>
      </c>
      <c r="BD43" s="20">
        <v>15583.86</v>
      </c>
      <c r="BE43" s="20">
        <v>6264.2099999999991</v>
      </c>
      <c r="BF43" s="20">
        <v>2816.44</v>
      </c>
      <c r="BG43" s="20">
        <v>24664.51</v>
      </c>
      <c r="BH43" s="20">
        <v>15306.12</v>
      </c>
      <c r="BI43" s="20">
        <v>8129.0499999999993</v>
      </c>
      <c r="BJ43" s="20">
        <v>4034.5200000000004</v>
      </c>
      <c r="BK43" s="20">
        <v>27469.690000000002</v>
      </c>
      <c r="BL43" s="20">
        <v>13000.280000000004</v>
      </c>
      <c r="BM43" s="20">
        <v>10840.98</v>
      </c>
      <c r="BN43" s="20">
        <v>8394.8599999999988</v>
      </c>
      <c r="BO43" s="20">
        <v>32236.12000000001</v>
      </c>
      <c r="BP43" s="20">
        <v>13169.519999999997</v>
      </c>
      <c r="BQ43" s="20">
        <v>9490.4699999999975</v>
      </c>
      <c r="BR43" s="20">
        <v>13070.390000000005</v>
      </c>
      <c r="BS43" s="20">
        <v>35730.37999999999</v>
      </c>
      <c r="BT43" s="20">
        <v>7179.86</v>
      </c>
      <c r="BU43" s="20">
        <v>9156.0999999999967</v>
      </c>
      <c r="BV43" s="20">
        <v>15417.93</v>
      </c>
      <c r="BW43" s="20">
        <v>31753.890000000018</v>
      </c>
      <c r="BX43" s="20">
        <v>6577.4500000000016</v>
      </c>
      <c r="BY43" s="20">
        <v>5208.9199999999973</v>
      </c>
      <c r="BZ43" s="20">
        <v>18187.940000000002</v>
      </c>
      <c r="CA43" s="20">
        <v>29974.309999999994</v>
      </c>
      <c r="CB43" s="20">
        <v>6001.8999999999987</v>
      </c>
      <c r="CC43" s="20">
        <v>5250.9700000000021</v>
      </c>
      <c r="CD43" s="20">
        <v>17373.990000000005</v>
      </c>
      <c r="CE43" s="20">
        <v>28626.859999999993</v>
      </c>
      <c r="CF43" s="20">
        <v>7968.8600000000015</v>
      </c>
      <c r="CG43" s="20">
        <v>3936.1599999999989</v>
      </c>
      <c r="CH43" s="20">
        <v>15771.900000000001</v>
      </c>
      <c r="CI43" s="20">
        <v>27676.920000000002</v>
      </c>
      <c r="CL43" s="40">
        <v>6824.4519472447137</v>
      </c>
      <c r="CM43" s="40">
        <v>8174.8664768710541</v>
      </c>
      <c r="CN43" s="40">
        <v>13050.846377089183</v>
      </c>
      <c r="CO43" s="40">
        <v>21671.367570458035</v>
      </c>
      <c r="CP43" s="40">
        <v>27538.181948024237</v>
      </c>
      <c r="CQ43" s="40">
        <v>33941.636357517425</v>
      </c>
      <c r="CR43" s="40">
        <v>36600.551546906616</v>
      </c>
      <c r="CS43" s="40">
        <v>39687.207724264459</v>
      </c>
      <c r="CT43" s="40">
        <v>39820.560987931778</v>
      </c>
      <c r="DG43">
        <v>18</v>
      </c>
      <c r="DH43">
        <v>10</v>
      </c>
      <c r="DI43">
        <v>10</v>
      </c>
      <c r="DJ43">
        <v>16</v>
      </c>
      <c r="DK43">
        <v>5</v>
      </c>
      <c r="DL43">
        <v>10</v>
      </c>
      <c r="DM43" t="s">
        <v>81</v>
      </c>
      <c r="DQ43">
        <v>9598.92</v>
      </c>
      <c r="DR43">
        <v>3606.4800000000005</v>
      </c>
      <c r="DS43">
        <v>2665.4900000000002</v>
      </c>
      <c r="DT43">
        <v>6046.86</v>
      </c>
      <c r="DU43">
        <v>416.09999999999997</v>
      </c>
      <c r="DV43">
        <v>1740.4599999999998</v>
      </c>
      <c r="DW43" t="s">
        <v>81</v>
      </c>
      <c r="EA43">
        <v>1549.8600000000001</v>
      </c>
      <c r="EB43">
        <v>1648.21</v>
      </c>
      <c r="EC43">
        <v>113.23</v>
      </c>
      <c r="ED43">
        <v>110.47</v>
      </c>
      <c r="EE43">
        <v>303.70999999999998</v>
      </c>
      <c r="EF43">
        <v>143.38999999999999</v>
      </c>
      <c r="EG43">
        <v>1226.27</v>
      </c>
    </row>
    <row r="44" spans="1:137" x14ac:dyDescent="0.25">
      <c r="A44" s="75" t="s">
        <v>45</v>
      </c>
      <c r="B44" s="75" t="s">
        <v>75</v>
      </c>
      <c r="C44" s="75" t="str">
        <f t="shared" si="0"/>
        <v>98932RES</v>
      </c>
      <c r="D44" s="76"/>
      <c r="E44" s="76">
        <v>521</v>
      </c>
      <c r="F44" s="76">
        <v>547</v>
      </c>
      <c r="G44" s="76">
        <v>528</v>
      </c>
      <c r="H44" s="76">
        <v>517</v>
      </c>
      <c r="I44" s="76">
        <v>482</v>
      </c>
      <c r="J44" s="76">
        <v>469</v>
      </c>
      <c r="K44" s="76">
        <v>439</v>
      </c>
      <c r="L44" s="76">
        <v>455</v>
      </c>
      <c r="M44" s="76">
        <v>458</v>
      </c>
      <c r="O44" s="21">
        <v>84227.48000000004</v>
      </c>
      <c r="P44" s="21">
        <v>16710.310000000005</v>
      </c>
      <c r="Q44" s="21">
        <v>12157.659999999996</v>
      </c>
      <c r="R44" s="21">
        <v>113095.45000000006</v>
      </c>
      <c r="S44" s="20">
        <v>88716.450000000055</v>
      </c>
      <c r="T44" s="20">
        <v>31053.220000000016</v>
      </c>
      <c r="U44" s="20">
        <v>14427.029999999995</v>
      </c>
      <c r="V44" s="20">
        <v>134196.6999999999</v>
      </c>
      <c r="W44" s="20">
        <v>70336.77</v>
      </c>
      <c r="X44" s="20">
        <v>44143.38</v>
      </c>
      <c r="Y44" s="20">
        <v>26565.46</v>
      </c>
      <c r="Z44" s="20">
        <v>141045.60999999999</v>
      </c>
      <c r="AA44" s="20">
        <v>61586.559999999903</v>
      </c>
      <c r="AB44" s="20">
        <v>40017.839999999997</v>
      </c>
      <c r="AC44" s="20">
        <v>44094.63</v>
      </c>
      <c r="AD44" s="20">
        <v>145699.03</v>
      </c>
      <c r="AE44" s="20">
        <v>44448.11</v>
      </c>
      <c r="AF44" s="20">
        <v>36544.01</v>
      </c>
      <c r="AG44" s="20">
        <v>59653.69</v>
      </c>
      <c r="AH44" s="20">
        <v>140645.81</v>
      </c>
      <c r="AI44" s="20">
        <v>30962.23</v>
      </c>
      <c r="AJ44" s="20">
        <v>28375.98</v>
      </c>
      <c r="AK44" s="20">
        <v>71097.16</v>
      </c>
      <c r="AL44" s="20">
        <v>130435.37</v>
      </c>
      <c r="AM44" s="20">
        <v>30922.22</v>
      </c>
      <c r="AN44" s="20">
        <v>17265.45</v>
      </c>
      <c r="AO44" s="20">
        <v>73155.100000000006</v>
      </c>
      <c r="AP44" s="20">
        <v>121342.77</v>
      </c>
      <c r="AQ44" s="20">
        <v>41773.39</v>
      </c>
      <c r="AR44" s="20">
        <v>18218.009999999998</v>
      </c>
      <c r="AS44" s="20">
        <v>69051.3</v>
      </c>
      <c r="AT44" s="20">
        <v>129042.7</v>
      </c>
      <c r="AU44" s="20">
        <v>42912.85000000002</v>
      </c>
      <c r="AV44" s="20">
        <v>23719.23</v>
      </c>
      <c r="AW44" s="20">
        <v>71176.010000000024</v>
      </c>
      <c r="AX44" s="20">
        <v>137808.09000000011</v>
      </c>
      <c r="AZ44" s="20">
        <v>11937.73</v>
      </c>
      <c r="BA44" s="20">
        <v>3160.1299999999997</v>
      </c>
      <c r="BB44" s="20">
        <v>2438.8400000000006</v>
      </c>
      <c r="BC44" s="20">
        <v>17536.699999999993</v>
      </c>
      <c r="BD44" s="20">
        <v>11078.330000000002</v>
      </c>
      <c r="BE44" s="20">
        <v>6068.9699999999984</v>
      </c>
      <c r="BF44" s="20">
        <v>3447.7000000000003</v>
      </c>
      <c r="BG44" s="20">
        <v>20594.999999999996</v>
      </c>
      <c r="BH44" s="20">
        <v>7722.8399999999983</v>
      </c>
      <c r="BI44" s="20">
        <v>6648.5199999999959</v>
      </c>
      <c r="BJ44" s="20">
        <v>4231.2199999999984</v>
      </c>
      <c r="BK44" s="20">
        <v>18602.580000000002</v>
      </c>
      <c r="BL44" s="20">
        <v>7659.5899999999992</v>
      </c>
      <c r="BM44" s="20">
        <v>5417.86</v>
      </c>
      <c r="BN44" s="20">
        <v>6664.9999999999973</v>
      </c>
      <c r="BO44" s="20">
        <v>19742.449999999993</v>
      </c>
      <c r="BP44" s="20">
        <v>5719.4100000000017</v>
      </c>
      <c r="BQ44" s="20">
        <v>5568.2199999999993</v>
      </c>
      <c r="BR44" s="20">
        <v>8601.08</v>
      </c>
      <c r="BS44" s="20">
        <v>19888.710000000003</v>
      </c>
      <c r="BT44" s="20">
        <v>3912.9300000000007</v>
      </c>
      <c r="BU44" s="20">
        <v>4133.2200000000021</v>
      </c>
      <c r="BV44" s="20">
        <v>9777.99</v>
      </c>
      <c r="BW44" s="20">
        <v>17824.14</v>
      </c>
      <c r="BX44" s="20">
        <v>4150.4000000000005</v>
      </c>
      <c r="BY44" s="20">
        <v>2446.1000000000004</v>
      </c>
      <c r="BZ44" s="20">
        <v>9618.42</v>
      </c>
      <c r="CA44" s="20">
        <v>16214.920000000002</v>
      </c>
      <c r="CB44" s="20">
        <v>5822.5999999999995</v>
      </c>
      <c r="CC44" s="20">
        <v>3007.7</v>
      </c>
      <c r="CD44" s="20">
        <v>8977.5300000000007</v>
      </c>
      <c r="CE44" s="20">
        <v>17807.829999999998</v>
      </c>
      <c r="CF44" s="20">
        <v>6322.5300000000007</v>
      </c>
      <c r="CG44" s="20">
        <v>4656.17</v>
      </c>
      <c r="CH44" s="20">
        <v>9739.1100000000024</v>
      </c>
      <c r="CI44" s="20">
        <v>20717.809999999998</v>
      </c>
      <c r="CL44" s="40">
        <v>5810.1709154305936</v>
      </c>
      <c r="CM44" s="40">
        <v>8657.8896209200757</v>
      </c>
      <c r="CN44" s="40">
        <v>13279.641036540123</v>
      </c>
      <c r="CO44" s="40">
        <v>18059.667740584184</v>
      </c>
      <c r="CP44" s="40">
        <v>20643.301139338502</v>
      </c>
      <c r="CQ44" s="40">
        <v>23969.027249114875</v>
      </c>
      <c r="CR44" s="40">
        <v>23808.252922969135</v>
      </c>
      <c r="CS44" s="40">
        <v>24611.211516495649</v>
      </c>
      <c r="CT44" s="40">
        <v>25300.79242278116</v>
      </c>
      <c r="DG44">
        <v>8</v>
      </c>
      <c r="DH44">
        <v>6</v>
      </c>
      <c r="DI44">
        <v>7</v>
      </c>
      <c r="DJ44">
        <v>10</v>
      </c>
      <c r="DK44">
        <v>5</v>
      </c>
      <c r="DL44">
        <v>8</v>
      </c>
      <c r="DM44" t="s">
        <v>81</v>
      </c>
      <c r="DQ44">
        <v>2243.08</v>
      </c>
      <c r="DR44">
        <v>2378.04</v>
      </c>
      <c r="DS44">
        <v>4287.18</v>
      </c>
      <c r="DT44">
        <v>1345.67</v>
      </c>
      <c r="DU44">
        <v>1946.87</v>
      </c>
      <c r="DV44">
        <v>5438.67</v>
      </c>
      <c r="DW44" t="s">
        <v>81</v>
      </c>
      <c r="EA44">
        <v>54.33</v>
      </c>
      <c r="EB44">
        <v>1013.78</v>
      </c>
      <c r="EC44">
        <v>680.06000000000006</v>
      </c>
      <c r="ED44">
        <v>509.73999999999995</v>
      </c>
      <c r="EE44">
        <v>1800.21</v>
      </c>
      <c r="EF44">
        <v>45.06</v>
      </c>
      <c r="EG44">
        <v>127.51</v>
      </c>
    </row>
    <row r="45" spans="1:137" x14ac:dyDescent="0.25">
      <c r="A45" s="75" t="s">
        <v>46</v>
      </c>
      <c r="B45" s="75" t="s">
        <v>75</v>
      </c>
      <c r="C45" s="75" t="str">
        <f t="shared" si="0"/>
        <v>98933RES</v>
      </c>
      <c r="D45" s="76"/>
      <c r="E45" s="76">
        <v>76</v>
      </c>
      <c r="F45" s="76">
        <v>77</v>
      </c>
      <c r="G45" s="76">
        <v>88</v>
      </c>
      <c r="H45" s="76">
        <v>85</v>
      </c>
      <c r="I45" s="76">
        <v>78</v>
      </c>
      <c r="J45" s="76">
        <v>71</v>
      </c>
      <c r="K45" s="76">
        <v>51</v>
      </c>
      <c r="L45" s="76">
        <v>50</v>
      </c>
      <c r="M45" s="76">
        <v>56</v>
      </c>
      <c r="O45" s="21">
        <v>12246.39</v>
      </c>
      <c r="P45" s="21">
        <v>3249.9500000000007</v>
      </c>
      <c r="Q45" s="21">
        <v>3097.2899999999995</v>
      </c>
      <c r="R45" s="21">
        <v>18593.62999999999</v>
      </c>
      <c r="S45" s="20">
        <v>13925.150000000003</v>
      </c>
      <c r="T45" s="20">
        <v>3103.7200000000003</v>
      </c>
      <c r="U45" s="20">
        <v>1998.1699999999998</v>
      </c>
      <c r="V45" s="20">
        <v>19027.039999999997</v>
      </c>
      <c r="W45" s="20">
        <v>13556.14</v>
      </c>
      <c r="X45" s="20">
        <v>6335.58</v>
      </c>
      <c r="Y45" s="20">
        <v>2846.39</v>
      </c>
      <c r="Z45" s="20">
        <v>22738.11</v>
      </c>
      <c r="AA45" s="20">
        <v>10777.73</v>
      </c>
      <c r="AB45" s="20">
        <v>5924.31</v>
      </c>
      <c r="AC45" s="20">
        <v>5684.84</v>
      </c>
      <c r="AD45" s="20">
        <v>22386.880000000001</v>
      </c>
      <c r="AE45" s="20">
        <v>9460.75</v>
      </c>
      <c r="AF45" s="20">
        <v>5850.67</v>
      </c>
      <c r="AG45" s="20">
        <v>8776.1200000000008</v>
      </c>
      <c r="AH45" s="20">
        <v>24087.54</v>
      </c>
      <c r="AI45" s="20">
        <v>5200.9399999999996</v>
      </c>
      <c r="AJ45" s="20">
        <v>5156.8</v>
      </c>
      <c r="AK45" s="20">
        <v>11593.66</v>
      </c>
      <c r="AL45" s="20">
        <v>21951.4</v>
      </c>
      <c r="AM45" s="20">
        <v>3660.93</v>
      </c>
      <c r="AN45" s="20">
        <v>2529.21</v>
      </c>
      <c r="AO45" s="20">
        <v>13770.81</v>
      </c>
      <c r="AP45" s="20">
        <v>19960.95</v>
      </c>
      <c r="AQ45" s="20">
        <v>4023.64</v>
      </c>
      <c r="AR45" s="20">
        <v>2318.9299999999998</v>
      </c>
      <c r="AS45" s="20">
        <v>15205.09</v>
      </c>
      <c r="AT45" s="20">
        <v>21547.66</v>
      </c>
      <c r="AU45" s="20">
        <v>5550.6100000000006</v>
      </c>
      <c r="AV45" s="20">
        <v>2666.85</v>
      </c>
      <c r="AW45" s="20">
        <v>16521.570000000003</v>
      </c>
      <c r="AX45" s="20">
        <v>24739.03000000001</v>
      </c>
      <c r="AZ45" s="20">
        <v>3334.5600000000004</v>
      </c>
      <c r="BA45" s="20">
        <v>1173.0499999999997</v>
      </c>
      <c r="BB45" s="20">
        <v>1768.22</v>
      </c>
      <c r="BC45" s="20">
        <v>6275.8300000000008</v>
      </c>
      <c r="BD45" s="20">
        <v>2778.98</v>
      </c>
      <c r="BE45" s="20">
        <v>749.05000000000018</v>
      </c>
      <c r="BF45" s="20">
        <v>323.87</v>
      </c>
      <c r="BG45" s="20">
        <v>3851.8999999999996</v>
      </c>
      <c r="BH45" s="20">
        <v>3065.47</v>
      </c>
      <c r="BI45" s="20">
        <v>1497.7900000000002</v>
      </c>
      <c r="BJ45" s="20">
        <v>263.73</v>
      </c>
      <c r="BK45" s="20">
        <v>4826.99</v>
      </c>
      <c r="BL45" s="20">
        <v>2043.4099999999999</v>
      </c>
      <c r="BM45" s="20">
        <v>1317.4</v>
      </c>
      <c r="BN45" s="20">
        <v>796.62</v>
      </c>
      <c r="BO45" s="20">
        <v>4157.43</v>
      </c>
      <c r="BP45" s="20">
        <v>1754.18</v>
      </c>
      <c r="BQ45" s="20">
        <v>1145.31</v>
      </c>
      <c r="BR45" s="20">
        <v>1529.12</v>
      </c>
      <c r="BS45" s="20">
        <v>4428.6099999999997</v>
      </c>
      <c r="BT45" s="20">
        <v>873.42000000000007</v>
      </c>
      <c r="BU45" s="20">
        <v>1012.45</v>
      </c>
      <c r="BV45" s="20">
        <v>2104.65</v>
      </c>
      <c r="BW45" s="20">
        <v>3990.52</v>
      </c>
      <c r="BX45" s="20">
        <v>731.98</v>
      </c>
      <c r="BY45" s="20">
        <v>647.30999999999995</v>
      </c>
      <c r="BZ45" s="20">
        <v>2306.77</v>
      </c>
      <c r="CA45" s="20">
        <v>3686.06</v>
      </c>
      <c r="CB45" s="20">
        <v>620.12</v>
      </c>
      <c r="CC45" s="20">
        <v>473.65999999999997</v>
      </c>
      <c r="CD45" s="20">
        <v>2757.69</v>
      </c>
      <c r="CE45" s="20">
        <v>3851.47</v>
      </c>
      <c r="CF45" s="20">
        <v>1028.48</v>
      </c>
      <c r="CG45" s="20">
        <v>503.55999999999995</v>
      </c>
      <c r="CH45" s="20">
        <v>3078.46</v>
      </c>
      <c r="CI45" s="20">
        <v>4610.5000000000009</v>
      </c>
      <c r="CL45" s="40">
        <v>1205.4686755651965</v>
      </c>
      <c r="CM45" s="40">
        <v>1157.9438477727904</v>
      </c>
      <c r="CN45" s="40">
        <v>1765.2907581601874</v>
      </c>
      <c r="CO45" s="40">
        <v>2493.8519629816983</v>
      </c>
      <c r="CP45" s="40">
        <v>3149.1380795930354</v>
      </c>
      <c r="CQ45" s="40">
        <v>3954.1914225409496</v>
      </c>
      <c r="CR45" s="40">
        <v>4361.4529264451703</v>
      </c>
      <c r="CS45" s="40">
        <v>5145.0250087609948</v>
      </c>
      <c r="CT45" s="40">
        <v>5568.6134493578584</v>
      </c>
      <c r="DG45">
        <v>1</v>
      </c>
      <c r="DH45">
        <v>2</v>
      </c>
      <c r="DI45">
        <v>5</v>
      </c>
      <c r="DJ45">
        <v>1</v>
      </c>
      <c r="DM45" t="s">
        <v>81</v>
      </c>
      <c r="DQ45">
        <v>34.19</v>
      </c>
      <c r="DR45">
        <v>1385.06</v>
      </c>
      <c r="DS45">
        <v>3281.4500000000003</v>
      </c>
      <c r="DT45">
        <v>296.33</v>
      </c>
      <c r="DW45" t="s">
        <v>81</v>
      </c>
      <c r="EB45">
        <v>88.06</v>
      </c>
      <c r="EC45">
        <v>152.79</v>
      </c>
    </row>
    <row r="46" spans="1:137" x14ac:dyDescent="0.25">
      <c r="A46" s="75" t="s">
        <v>47</v>
      </c>
      <c r="B46" s="75" t="s">
        <v>75</v>
      </c>
      <c r="C46" s="75" t="str">
        <f t="shared" si="0"/>
        <v>98935RES</v>
      </c>
      <c r="D46" s="76"/>
      <c r="E46" s="76">
        <v>156</v>
      </c>
      <c r="F46" s="76">
        <v>189</v>
      </c>
      <c r="G46" s="76">
        <v>229</v>
      </c>
      <c r="H46" s="76">
        <v>232</v>
      </c>
      <c r="I46" s="76">
        <v>304</v>
      </c>
      <c r="J46" s="76">
        <v>215</v>
      </c>
      <c r="K46" s="76">
        <v>190</v>
      </c>
      <c r="L46" s="76">
        <v>180</v>
      </c>
      <c r="M46" s="76">
        <v>170</v>
      </c>
      <c r="O46" s="21">
        <v>8444.06</v>
      </c>
      <c r="P46" s="21">
        <v>18310.149999999994</v>
      </c>
      <c r="Q46" s="21">
        <v>8667.24</v>
      </c>
      <c r="R46" s="21">
        <v>35421.449999999983</v>
      </c>
      <c r="S46" s="20">
        <v>33708.549999999988</v>
      </c>
      <c r="T46" s="20">
        <v>9734.0600000000013</v>
      </c>
      <c r="U46" s="20">
        <v>6787.23</v>
      </c>
      <c r="V46" s="20">
        <v>50229.839999999982</v>
      </c>
      <c r="W46" s="20">
        <v>41315.9</v>
      </c>
      <c r="X46" s="20">
        <v>15953.73</v>
      </c>
      <c r="Y46" s="20">
        <v>9005.35</v>
      </c>
      <c r="Z46" s="20">
        <v>66274.98</v>
      </c>
      <c r="AA46" s="20">
        <v>35757.980000000003</v>
      </c>
      <c r="AB46" s="20">
        <v>25071.439999999999</v>
      </c>
      <c r="AC46" s="20">
        <v>17161.64</v>
      </c>
      <c r="AD46" s="20">
        <v>77991.06</v>
      </c>
      <c r="AE46" s="20">
        <v>48841.27</v>
      </c>
      <c r="AF46" s="20">
        <v>22491.9</v>
      </c>
      <c r="AG46" s="20">
        <v>28734.87</v>
      </c>
      <c r="AH46" s="20">
        <v>100068.04</v>
      </c>
      <c r="AI46" s="20">
        <v>18100.7</v>
      </c>
      <c r="AJ46" s="20">
        <v>18309</v>
      </c>
      <c r="AK46" s="20">
        <v>36491.54</v>
      </c>
      <c r="AL46" s="20">
        <v>72901.240000000005</v>
      </c>
      <c r="AM46" s="20">
        <v>15209.76</v>
      </c>
      <c r="AN46" s="20">
        <v>2723.68</v>
      </c>
      <c r="AO46" s="20">
        <v>50545.81</v>
      </c>
      <c r="AP46" s="20">
        <v>68479.25</v>
      </c>
      <c r="AQ46" s="20">
        <v>4198.7</v>
      </c>
      <c r="AR46" s="20">
        <v>21141.87</v>
      </c>
      <c r="AS46" s="20">
        <v>42852.56</v>
      </c>
      <c r="AT46" s="20">
        <v>68193.13</v>
      </c>
      <c r="AU46" s="20">
        <v>17222.36</v>
      </c>
      <c r="AV46" s="20">
        <v>2865.4800000000009</v>
      </c>
      <c r="AW46" s="20">
        <v>50175.950000000012</v>
      </c>
      <c r="AX46" s="20">
        <v>70263.790000000008</v>
      </c>
      <c r="AZ46" s="20">
        <v>766.08</v>
      </c>
      <c r="BA46" s="20">
        <v>3698.7300000000005</v>
      </c>
      <c r="BB46" s="20">
        <v>1753.15</v>
      </c>
      <c r="BC46" s="20">
        <v>6217.9599999999982</v>
      </c>
      <c r="BD46" s="20">
        <v>4964.579999999999</v>
      </c>
      <c r="BE46" s="20">
        <v>1423.32</v>
      </c>
      <c r="BF46" s="20">
        <v>1553.6599999999999</v>
      </c>
      <c r="BG46" s="20">
        <v>7941.5599999999977</v>
      </c>
      <c r="BH46" s="20">
        <v>5577.07</v>
      </c>
      <c r="BI46" s="20">
        <v>2466.31</v>
      </c>
      <c r="BJ46" s="20">
        <v>645.25</v>
      </c>
      <c r="BK46" s="20">
        <v>8688.6299999999992</v>
      </c>
      <c r="BL46" s="20">
        <v>4345.66</v>
      </c>
      <c r="BM46" s="20">
        <v>4174.3900000000003</v>
      </c>
      <c r="BN46" s="20">
        <v>2200.4500000000003</v>
      </c>
      <c r="BO46" s="20">
        <v>10720.500000000002</v>
      </c>
      <c r="BP46" s="20">
        <v>6750.8700000000026</v>
      </c>
      <c r="BQ46" s="20">
        <v>3042.97</v>
      </c>
      <c r="BR46" s="20">
        <v>3916.88</v>
      </c>
      <c r="BS46" s="20">
        <v>13710.719999999996</v>
      </c>
      <c r="BT46" s="20">
        <v>2452.9800000000005</v>
      </c>
      <c r="BU46" s="20">
        <v>2158.2900000000004</v>
      </c>
      <c r="BV46" s="20">
        <v>5168.17</v>
      </c>
      <c r="BW46" s="20">
        <v>9779.44</v>
      </c>
      <c r="BX46" s="20">
        <v>1984.1500000000005</v>
      </c>
      <c r="BY46" s="20"/>
      <c r="BZ46" s="20">
        <v>7752.7000000000007</v>
      </c>
      <c r="CA46" s="20">
        <v>9736.85</v>
      </c>
      <c r="CB46" s="20">
        <v>95.81</v>
      </c>
      <c r="CC46" s="20">
        <v>4011.3799999999997</v>
      </c>
      <c r="CD46" s="20">
        <v>7199.1600000000008</v>
      </c>
      <c r="CE46" s="20">
        <v>11306.349999999999</v>
      </c>
      <c r="CF46" s="20">
        <v>2801.4999999999995</v>
      </c>
      <c r="CG46" s="20"/>
      <c r="CH46" s="20">
        <v>8693.11</v>
      </c>
      <c r="CI46" s="20">
        <v>11494.610000000002</v>
      </c>
      <c r="CL46" s="40">
        <v>3240.0271942160989</v>
      </c>
      <c r="CM46" s="40">
        <v>3449.5333311473973</v>
      </c>
      <c r="CN46" s="40">
        <v>5163.507148310815</v>
      </c>
      <c r="CO46" s="40">
        <v>8237.7283885433098</v>
      </c>
      <c r="CP46" s="40">
        <v>11023.326763327963</v>
      </c>
      <c r="CQ46" s="40">
        <v>12657.750812258593</v>
      </c>
      <c r="CR46" s="40">
        <v>15571.25195461994</v>
      </c>
      <c r="CS46" s="40">
        <v>15409.286095274423</v>
      </c>
      <c r="CT46" s="40">
        <v>16554.55410156896</v>
      </c>
      <c r="DG46">
        <v>3</v>
      </c>
      <c r="DH46">
        <v>7</v>
      </c>
      <c r="DI46">
        <v>6</v>
      </c>
      <c r="DJ46">
        <v>4</v>
      </c>
      <c r="DK46">
        <v>3</v>
      </c>
      <c r="DL46">
        <v>1</v>
      </c>
      <c r="DM46" t="s">
        <v>81</v>
      </c>
      <c r="DQ46">
        <v>1307.3699999999999</v>
      </c>
      <c r="DR46">
        <v>3262.51</v>
      </c>
      <c r="DS46">
        <v>3279.8</v>
      </c>
      <c r="DT46">
        <v>2134.56</v>
      </c>
      <c r="DU46">
        <v>1215.4299999999998</v>
      </c>
      <c r="DV46">
        <v>558.33000000000004</v>
      </c>
      <c r="DW46" t="s">
        <v>81</v>
      </c>
      <c r="EA46">
        <v>56.58</v>
      </c>
      <c r="EB46">
        <v>177.03</v>
      </c>
      <c r="ED46">
        <v>1729.27</v>
      </c>
    </row>
    <row r="47" spans="1:137" x14ac:dyDescent="0.25">
      <c r="A47" s="75" t="s">
        <v>48</v>
      </c>
      <c r="B47" s="75" t="s">
        <v>75</v>
      </c>
      <c r="C47" s="75" t="str">
        <f t="shared" si="0"/>
        <v>98936RES</v>
      </c>
      <c r="D47" s="76"/>
      <c r="E47" s="76">
        <v>273</v>
      </c>
      <c r="F47" s="76">
        <v>332</v>
      </c>
      <c r="G47" s="76">
        <v>426</v>
      </c>
      <c r="H47" s="76">
        <v>409</v>
      </c>
      <c r="I47" s="76">
        <v>399</v>
      </c>
      <c r="J47" s="76">
        <v>384</v>
      </c>
      <c r="K47" s="76">
        <v>324</v>
      </c>
      <c r="L47" s="76">
        <v>316</v>
      </c>
      <c r="M47" s="76">
        <v>376</v>
      </c>
      <c r="O47" s="21">
        <v>36462.710000000036</v>
      </c>
      <c r="P47" s="21">
        <v>524.41</v>
      </c>
      <c r="Q47" s="21">
        <v>19595.470000000005</v>
      </c>
      <c r="R47" s="21">
        <v>56582.590000000018</v>
      </c>
      <c r="S47" s="20">
        <v>45403.909999999982</v>
      </c>
      <c r="T47" s="20">
        <v>15427.350000000004</v>
      </c>
      <c r="U47" s="20">
        <v>11935.789999999999</v>
      </c>
      <c r="V47" s="20">
        <v>72767.04999999993</v>
      </c>
      <c r="W47" s="20">
        <v>61719.5</v>
      </c>
      <c r="X47" s="20">
        <v>22626.79</v>
      </c>
      <c r="Y47" s="20">
        <v>16625.759999999998</v>
      </c>
      <c r="Z47" s="20">
        <v>100972.05</v>
      </c>
      <c r="AA47" s="20">
        <v>50783.54</v>
      </c>
      <c r="AB47" s="20">
        <v>32524.1</v>
      </c>
      <c r="AC47" s="20">
        <v>28034.73</v>
      </c>
      <c r="AD47" s="20">
        <v>111342.37</v>
      </c>
      <c r="AE47" s="20">
        <v>45390.89</v>
      </c>
      <c r="AF47" s="20">
        <v>29473.96</v>
      </c>
      <c r="AG47" s="20">
        <v>46058.95</v>
      </c>
      <c r="AH47" s="20">
        <v>120923.8</v>
      </c>
      <c r="AI47" s="20">
        <v>33213.550000000003</v>
      </c>
      <c r="AJ47" s="20">
        <v>26830.98</v>
      </c>
      <c r="AK47" s="20">
        <v>56697.3</v>
      </c>
      <c r="AL47" s="20">
        <v>116741.83</v>
      </c>
      <c r="AM47" s="20">
        <v>23823.08</v>
      </c>
      <c r="AN47" s="20">
        <v>18540.84</v>
      </c>
      <c r="AO47" s="20">
        <v>66354.91</v>
      </c>
      <c r="AP47" s="20">
        <v>108718.83</v>
      </c>
      <c r="AQ47" s="20">
        <v>25165.56</v>
      </c>
      <c r="AR47" s="20">
        <v>14841.58</v>
      </c>
      <c r="AS47" s="20">
        <v>70905.61</v>
      </c>
      <c r="AT47" s="20">
        <v>110912.75</v>
      </c>
      <c r="AU47" s="20">
        <v>41859.679999999986</v>
      </c>
      <c r="AV47" s="20">
        <v>16306.089999999991</v>
      </c>
      <c r="AW47" s="20">
        <v>77731.589999999982</v>
      </c>
      <c r="AX47" s="20">
        <v>135897.35999999993</v>
      </c>
      <c r="AZ47" s="20">
        <v>1287.6399999999999</v>
      </c>
      <c r="BA47" s="20"/>
      <c r="BB47" s="20">
        <v>1422.08</v>
      </c>
      <c r="BC47" s="20">
        <v>2709.72</v>
      </c>
      <c r="BD47" s="20">
        <v>1375.0299999999997</v>
      </c>
      <c r="BE47" s="20">
        <v>835.84</v>
      </c>
      <c r="BF47" s="20">
        <v>1178.6299999999999</v>
      </c>
      <c r="BG47" s="20">
        <v>3389.5</v>
      </c>
      <c r="BH47" s="20">
        <v>989.24</v>
      </c>
      <c r="BI47" s="20">
        <v>760.13999999999987</v>
      </c>
      <c r="BJ47" s="20">
        <v>1067.55</v>
      </c>
      <c r="BK47" s="20">
        <v>2816.93</v>
      </c>
      <c r="BL47" s="20">
        <v>1087.1600000000001</v>
      </c>
      <c r="BM47" s="20">
        <v>545.89999999999986</v>
      </c>
      <c r="BN47" s="20">
        <v>1401.9399999999998</v>
      </c>
      <c r="BO47" s="20">
        <v>3035.0000000000005</v>
      </c>
      <c r="BP47" s="20">
        <v>873.75999999999988</v>
      </c>
      <c r="BQ47" s="20">
        <v>859.88000000000011</v>
      </c>
      <c r="BR47" s="20">
        <v>1678.99</v>
      </c>
      <c r="BS47" s="20">
        <v>3412.6299999999997</v>
      </c>
      <c r="BT47" s="20">
        <v>685.67000000000007</v>
      </c>
      <c r="BU47" s="20">
        <v>465.73</v>
      </c>
      <c r="BV47" s="20">
        <v>1833.7700000000002</v>
      </c>
      <c r="BW47" s="20">
        <v>2985.1700000000005</v>
      </c>
      <c r="BX47" s="20">
        <v>718.03</v>
      </c>
      <c r="BY47" s="20">
        <v>322.49999999999994</v>
      </c>
      <c r="BZ47" s="20">
        <v>1988.65</v>
      </c>
      <c r="CA47" s="20">
        <v>3029.1800000000003</v>
      </c>
      <c r="CB47" s="20">
        <v>423.65</v>
      </c>
      <c r="CC47" s="20">
        <v>242.01</v>
      </c>
      <c r="CD47" s="20">
        <v>2050.37</v>
      </c>
      <c r="CE47" s="20">
        <v>2716.03</v>
      </c>
      <c r="CF47" s="20">
        <v>1117.6700000000003</v>
      </c>
      <c r="CG47" s="20">
        <v>299.95</v>
      </c>
      <c r="CH47" s="20">
        <v>2092.38</v>
      </c>
      <c r="CI47" s="20">
        <v>3510</v>
      </c>
      <c r="CL47" s="40">
        <v>5580.4464635067307</v>
      </c>
      <c r="CM47" s="40">
        <v>5505.9717208392713</v>
      </c>
      <c r="CN47" s="40">
        <v>8438.5575127090815</v>
      </c>
      <c r="CO47" s="40">
        <v>12485.928594495712</v>
      </c>
      <c r="CP47" s="40">
        <v>16330.673840288107</v>
      </c>
      <c r="CQ47" s="40">
        <v>19687.954307606429</v>
      </c>
      <c r="CR47" s="40">
        <v>21681.59456631996</v>
      </c>
      <c r="CS47" s="40">
        <v>24479.091471799518</v>
      </c>
      <c r="CT47" s="40">
        <v>26839.821607302143</v>
      </c>
      <c r="DG47">
        <v>10</v>
      </c>
      <c r="DH47">
        <v>5</v>
      </c>
      <c r="DI47">
        <v>5</v>
      </c>
      <c r="DJ47">
        <v>13</v>
      </c>
      <c r="DK47">
        <v>3</v>
      </c>
      <c r="DL47">
        <v>2</v>
      </c>
      <c r="DM47" t="s">
        <v>81</v>
      </c>
      <c r="DQ47">
        <v>2038.11</v>
      </c>
      <c r="DR47">
        <v>3363.69</v>
      </c>
      <c r="DS47">
        <v>3411.85</v>
      </c>
      <c r="DT47">
        <v>7320.7899999999991</v>
      </c>
      <c r="DU47">
        <v>237.61</v>
      </c>
      <c r="DV47">
        <v>1264.8599999999999</v>
      </c>
      <c r="DW47" t="s">
        <v>81</v>
      </c>
      <c r="EA47">
        <v>387.96</v>
      </c>
      <c r="EB47">
        <v>502.58</v>
      </c>
      <c r="EC47">
        <v>1178.24</v>
      </c>
      <c r="ED47">
        <v>910.4</v>
      </c>
      <c r="EF47">
        <v>124.53</v>
      </c>
      <c r="EG47">
        <v>227.93</v>
      </c>
    </row>
    <row r="48" spans="1:137" x14ac:dyDescent="0.25">
      <c r="A48" s="75" t="s">
        <v>49</v>
      </c>
      <c r="B48" s="75" t="s">
        <v>75</v>
      </c>
      <c r="C48" s="75" t="str">
        <f t="shared" si="0"/>
        <v>98937RES</v>
      </c>
      <c r="D48" s="76"/>
      <c r="E48" s="76">
        <v>323</v>
      </c>
      <c r="F48" s="76">
        <v>360</v>
      </c>
      <c r="G48" s="76">
        <v>396</v>
      </c>
      <c r="H48" s="76">
        <v>414</v>
      </c>
      <c r="I48" s="76">
        <v>384</v>
      </c>
      <c r="J48" s="76">
        <v>367</v>
      </c>
      <c r="K48" s="76">
        <v>308</v>
      </c>
      <c r="L48" s="76">
        <v>298</v>
      </c>
      <c r="M48" s="76">
        <v>284</v>
      </c>
      <c r="O48" s="21">
        <v>51192.340000000004</v>
      </c>
      <c r="P48" s="21">
        <v>7777.4500000000016</v>
      </c>
      <c r="Q48" s="21">
        <v>4235.0600000000004</v>
      </c>
      <c r="R48" s="21">
        <v>63204.850000000028</v>
      </c>
      <c r="S48" s="20">
        <v>65112.419999999976</v>
      </c>
      <c r="T48" s="20">
        <v>15486.73</v>
      </c>
      <c r="U48" s="20">
        <v>6276.14</v>
      </c>
      <c r="V48" s="20">
        <v>86875.290000000023</v>
      </c>
      <c r="W48" s="20">
        <v>64581.85</v>
      </c>
      <c r="X48" s="20">
        <v>26255</v>
      </c>
      <c r="Y48" s="20">
        <v>10535.21</v>
      </c>
      <c r="Z48" s="20">
        <v>101372.06</v>
      </c>
      <c r="AA48" s="20">
        <v>55568.94</v>
      </c>
      <c r="AB48" s="20">
        <v>30024.32</v>
      </c>
      <c r="AC48" s="20">
        <v>20192.43</v>
      </c>
      <c r="AD48" s="20">
        <v>105785.69</v>
      </c>
      <c r="AE48" s="20">
        <v>49586.37</v>
      </c>
      <c r="AF48" s="20">
        <v>28742.89</v>
      </c>
      <c r="AG48" s="20">
        <v>32495.35</v>
      </c>
      <c r="AH48" s="20">
        <v>110824.61</v>
      </c>
      <c r="AI48" s="20">
        <v>31454.77</v>
      </c>
      <c r="AJ48" s="20">
        <v>28738.25</v>
      </c>
      <c r="AK48" s="20">
        <v>41048</v>
      </c>
      <c r="AL48" s="20">
        <v>101241.02</v>
      </c>
      <c r="AM48" s="20">
        <v>23749.55</v>
      </c>
      <c r="AN48" s="20">
        <v>16051.65</v>
      </c>
      <c r="AO48" s="20">
        <v>45968.76</v>
      </c>
      <c r="AP48" s="20">
        <v>85769.959999999905</v>
      </c>
      <c r="AQ48" s="20">
        <v>24931.33</v>
      </c>
      <c r="AR48" s="20">
        <v>12451.27</v>
      </c>
      <c r="AS48" s="20">
        <v>44874.33</v>
      </c>
      <c r="AT48" s="20">
        <v>82256.929999999993</v>
      </c>
      <c r="AU48" s="20">
        <v>28124.160000000018</v>
      </c>
      <c r="AV48" s="20">
        <v>13870.760000000004</v>
      </c>
      <c r="AW48" s="20">
        <v>41308.160000000003</v>
      </c>
      <c r="AX48" s="20">
        <v>83303.08000000006</v>
      </c>
      <c r="AZ48" s="20">
        <v>3225.79</v>
      </c>
      <c r="BA48" s="20">
        <v>889.44999999999993</v>
      </c>
      <c r="BB48" s="20">
        <v>213.32999999999998</v>
      </c>
      <c r="BC48" s="20">
        <v>4328.5700000000006</v>
      </c>
      <c r="BD48" s="20">
        <v>3103.1000000000004</v>
      </c>
      <c r="BE48" s="20">
        <v>1720.3500000000001</v>
      </c>
      <c r="BF48" s="20">
        <v>497.99</v>
      </c>
      <c r="BG48" s="20">
        <v>5321.44</v>
      </c>
      <c r="BH48" s="20">
        <v>2011.1</v>
      </c>
      <c r="BI48" s="20">
        <v>1604.98</v>
      </c>
      <c r="BJ48" s="20">
        <v>1099.8499999999999</v>
      </c>
      <c r="BK48" s="20">
        <v>4715.9299999999994</v>
      </c>
      <c r="BL48" s="20">
        <v>1517.21</v>
      </c>
      <c r="BM48" s="20">
        <v>1266.72</v>
      </c>
      <c r="BN48" s="20">
        <v>1743.7</v>
      </c>
      <c r="BO48" s="20">
        <v>4527.63</v>
      </c>
      <c r="BP48" s="20">
        <v>1478.27</v>
      </c>
      <c r="BQ48" s="20">
        <v>1128.22</v>
      </c>
      <c r="BR48" s="20">
        <v>2599.11</v>
      </c>
      <c r="BS48" s="20">
        <v>5205.5999999999995</v>
      </c>
      <c r="BT48" s="20">
        <v>1149.45</v>
      </c>
      <c r="BU48" s="20">
        <v>1099.04</v>
      </c>
      <c r="BV48" s="20">
        <v>3471.35</v>
      </c>
      <c r="BW48" s="20">
        <v>5719.8399999999992</v>
      </c>
      <c r="BX48" s="20">
        <v>804.49</v>
      </c>
      <c r="BY48" s="20">
        <v>711.17</v>
      </c>
      <c r="BZ48" s="20">
        <v>3064.07</v>
      </c>
      <c r="CA48" s="20">
        <v>4579.7299999999996</v>
      </c>
      <c r="CB48" s="20">
        <v>814.49</v>
      </c>
      <c r="CC48" s="20">
        <v>590.14</v>
      </c>
      <c r="CD48" s="20">
        <v>3492.0699999999997</v>
      </c>
      <c r="CE48" s="20">
        <v>4896.7</v>
      </c>
      <c r="CF48" s="20">
        <v>888.82</v>
      </c>
      <c r="CG48" s="20">
        <v>441.75</v>
      </c>
      <c r="CH48" s="20">
        <v>2021.04</v>
      </c>
      <c r="CI48" s="20">
        <v>3351.61</v>
      </c>
      <c r="CL48" s="40">
        <v>2652.7886751140641</v>
      </c>
      <c r="CM48" s="40">
        <v>4740.9024932854863</v>
      </c>
      <c r="CN48" s="40">
        <v>7259.4639731636071</v>
      </c>
      <c r="CO48" s="40">
        <v>10222.942274311536</v>
      </c>
      <c r="CP48" s="40">
        <v>12508.427315265106</v>
      </c>
      <c r="CQ48" s="40">
        <v>15192.903151976774</v>
      </c>
      <c r="CR48" s="40">
        <v>15482.892551377337</v>
      </c>
      <c r="CS48" s="40">
        <v>15978.187409176742</v>
      </c>
      <c r="CT48" s="40">
        <v>14768.223364409983</v>
      </c>
      <c r="DG48">
        <v>4</v>
      </c>
      <c r="DH48">
        <v>5</v>
      </c>
      <c r="DI48">
        <v>10</v>
      </c>
      <c r="DJ48">
        <v>8</v>
      </c>
      <c r="DK48">
        <v>3</v>
      </c>
      <c r="DL48">
        <v>3</v>
      </c>
      <c r="DM48" t="s">
        <v>81</v>
      </c>
      <c r="DQ48">
        <v>285.64</v>
      </c>
      <c r="DR48">
        <v>1559.35</v>
      </c>
      <c r="DS48">
        <v>3964.68</v>
      </c>
      <c r="DT48">
        <v>3868.2</v>
      </c>
      <c r="DU48">
        <v>914.06</v>
      </c>
      <c r="DV48">
        <v>1775.5200000000002</v>
      </c>
      <c r="DW48" t="s">
        <v>81</v>
      </c>
      <c r="EA48">
        <v>104.53999999999999</v>
      </c>
      <c r="EC48">
        <v>83.99</v>
      </c>
      <c r="ED48">
        <v>280.77</v>
      </c>
      <c r="EE48">
        <v>124.18</v>
      </c>
      <c r="EF48">
        <v>442.89000000000004</v>
      </c>
      <c r="EG48">
        <v>487.86</v>
      </c>
    </row>
    <row r="49" spans="1:137" x14ac:dyDescent="0.25">
      <c r="A49" s="75" t="s">
        <v>50</v>
      </c>
      <c r="B49" s="75" t="s">
        <v>75</v>
      </c>
      <c r="C49" s="75" t="str">
        <f t="shared" si="0"/>
        <v>98938RES</v>
      </c>
      <c r="D49" s="76"/>
      <c r="E49" s="76">
        <v>176</v>
      </c>
      <c r="F49" s="76">
        <v>194</v>
      </c>
      <c r="G49" s="76">
        <v>186</v>
      </c>
      <c r="H49" s="76">
        <v>178</v>
      </c>
      <c r="I49" s="76">
        <v>172</v>
      </c>
      <c r="J49" s="76">
        <v>171</v>
      </c>
      <c r="K49" s="76">
        <v>158</v>
      </c>
      <c r="L49" s="76">
        <v>152</v>
      </c>
      <c r="M49" s="76">
        <v>168</v>
      </c>
      <c r="O49" s="21">
        <v>39686.200000000004</v>
      </c>
      <c r="P49" s="21">
        <v>7941.4</v>
      </c>
      <c r="Q49" s="21">
        <v>5329.72</v>
      </c>
      <c r="R49" s="21">
        <v>52957.320000000036</v>
      </c>
      <c r="S49" s="20">
        <v>41787.729999999974</v>
      </c>
      <c r="T49" s="20">
        <v>12759.09</v>
      </c>
      <c r="U49" s="20">
        <v>3567.7299999999996</v>
      </c>
      <c r="V49" s="20">
        <v>58114.55</v>
      </c>
      <c r="W49" s="20">
        <v>33990.06</v>
      </c>
      <c r="X49" s="20">
        <v>20012.400000000001</v>
      </c>
      <c r="Y49" s="20">
        <v>7557.05</v>
      </c>
      <c r="Z49" s="20">
        <v>61559.51</v>
      </c>
      <c r="AA49" s="20">
        <v>30575.56</v>
      </c>
      <c r="AB49" s="20">
        <v>19872.68</v>
      </c>
      <c r="AC49" s="20">
        <v>16635.78</v>
      </c>
      <c r="AD49" s="20">
        <v>67084.02</v>
      </c>
      <c r="AE49" s="20">
        <v>23128.54</v>
      </c>
      <c r="AF49" s="20">
        <v>19994.95</v>
      </c>
      <c r="AG49" s="20">
        <v>25208.47</v>
      </c>
      <c r="AH49" s="20">
        <v>68331.960000000006</v>
      </c>
      <c r="AI49" s="20">
        <v>15244.9</v>
      </c>
      <c r="AJ49" s="20">
        <v>15437.92</v>
      </c>
      <c r="AK49" s="20">
        <v>33079.18</v>
      </c>
      <c r="AL49" s="20">
        <v>63762</v>
      </c>
      <c r="AM49" s="20">
        <v>14124.33</v>
      </c>
      <c r="AN49" s="20">
        <v>9572.8799999999992</v>
      </c>
      <c r="AO49" s="20">
        <v>34515.730000000003</v>
      </c>
      <c r="AP49" s="20">
        <v>58212.94</v>
      </c>
      <c r="AQ49" s="20">
        <v>17516.919999999998</v>
      </c>
      <c r="AR49" s="20">
        <v>8656.33</v>
      </c>
      <c r="AS49" s="20">
        <v>35718.18</v>
      </c>
      <c r="AT49" s="20">
        <v>61891.43</v>
      </c>
      <c r="AU49" s="20">
        <v>21414.770000000004</v>
      </c>
      <c r="AV49" s="20">
        <v>10823.909999999996</v>
      </c>
      <c r="AW49" s="20">
        <v>35407.74</v>
      </c>
      <c r="AX49" s="20">
        <v>67646.419999999969</v>
      </c>
      <c r="AZ49" s="20">
        <v>5193.3500000000013</v>
      </c>
      <c r="BA49" s="20">
        <v>1350.92</v>
      </c>
      <c r="BB49" s="20">
        <v>414.35</v>
      </c>
      <c r="BC49" s="20">
        <v>6958.62</v>
      </c>
      <c r="BD49" s="20">
        <v>3319.2999999999997</v>
      </c>
      <c r="BE49" s="20">
        <v>1988.63</v>
      </c>
      <c r="BF49" s="20">
        <v>322.34000000000003</v>
      </c>
      <c r="BG49" s="20">
        <v>5630.2699999999995</v>
      </c>
      <c r="BH49" s="20">
        <v>3033.76</v>
      </c>
      <c r="BI49" s="20">
        <v>2090.9999999999995</v>
      </c>
      <c r="BJ49" s="20">
        <v>600.95000000000005</v>
      </c>
      <c r="BK49" s="20">
        <v>5725.7100000000009</v>
      </c>
      <c r="BL49" s="20">
        <v>2299.66</v>
      </c>
      <c r="BM49" s="20">
        <v>2186.8999999999996</v>
      </c>
      <c r="BN49" s="20">
        <v>2176.7600000000002</v>
      </c>
      <c r="BO49" s="20">
        <v>6663.32</v>
      </c>
      <c r="BP49" s="20">
        <v>2115.08</v>
      </c>
      <c r="BQ49" s="20">
        <v>1795.9999999999998</v>
      </c>
      <c r="BR49" s="20">
        <v>3619.5600000000004</v>
      </c>
      <c r="BS49" s="20">
        <v>7530.6400000000012</v>
      </c>
      <c r="BT49" s="20">
        <v>1442.7700000000004</v>
      </c>
      <c r="BU49" s="20">
        <v>1494.06</v>
      </c>
      <c r="BV49" s="20">
        <v>4316.38</v>
      </c>
      <c r="BW49" s="20">
        <v>7253.2099999999991</v>
      </c>
      <c r="BX49" s="20">
        <v>1316.46</v>
      </c>
      <c r="BY49" s="20">
        <v>936.7299999999999</v>
      </c>
      <c r="BZ49" s="20">
        <v>3032.3700000000003</v>
      </c>
      <c r="CA49" s="20">
        <v>5285.5600000000013</v>
      </c>
      <c r="CB49" s="20">
        <v>1172.5</v>
      </c>
      <c r="CC49" s="20">
        <v>790.34999999999991</v>
      </c>
      <c r="CD49" s="20">
        <v>3128.1699999999996</v>
      </c>
      <c r="CE49" s="20">
        <v>5091.0200000000004</v>
      </c>
      <c r="CF49" s="20">
        <v>1958.95</v>
      </c>
      <c r="CG49" s="20">
        <v>1030.98</v>
      </c>
      <c r="CH49" s="20">
        <v>3505.6699999999996</v>
      </c>
      <c r="CI49" s="20">
        <v>6495.6</v>
      </c>
      <c r="CL49" s="40">
        <v>2646.0736051958111</v>
      </c>
      <c r="CM49" s="40">
        <v>3147.010907170928</v>
      </c>
      <c r="CN49" s="40">
        <v>4909.8891329595663</v>
      </c>
      <c r="CO49" s="40">
        <v>7472.305387074357</v>
      </c>
      <c r="CP49" s="40">
        <v>9126.2967971365397</v>
      </c>
      <c r="CQ49" s="40">
        <v>11350.264211686401</v>
      </c>
      <c r="CR49" s="40">
        <v>11325.816209927707</v>
      </c>
      <c r="CS49" s="40">
        <v>12557.128732162211</v>
      </c>
      <c r="CT49" s="40">
        <v>12519.686642155513</v>
      </c>
      <c r="DH49">
        <v>5</v>
      </c>
      <c r="DI49">
        <v>3</v>
      </c>
      <c r="DJ49">
        <v>8</v>
      </c>
      <c r="DL49">
        <v>1</v>
      </c>
      <c r="DM49" t="s">
        <v>81</v>
      </c>
      <c r="DR49">
        <v>1733.5399999999997</v>
      </c>
      <c r="DS49">
        <v>1209.95</v>
      </c>
      <c r="DT49">
        <v>8710.42</v>
      </c>
      <c r="DV49">
        <v>1260.28</v>
      </c>
      <c r="DW49" t="s">
        <v>81</v>
      </c>
      <c r="EB49">
        <v>50</v>
      </c>
      <c r="EC49">
        <v>363.01</v>
      </c>
      <c r="ED49">
        <v>44.62</v>
      </c>
    </row>
    <row r="50" spans="1:137" x14ac:dyDescent="0.25">
      <c r="A50" s="75" t="s">
        <v>51</v>
      </c>
      <c r="B50" s="75" t="s">
        <v>75</v>
      </c>
      <c r="C50" s="75" t="str">
        <f t="shared" si="0"/>
        <v>98939RES</v>
      </c>
      <c r="D50" s="76"/>
      <c r="E50" s="76">
        <v>21</v>
      </c>
      <c r="F50" s="76">
        <v>23</v>
      </c>
      <c r="G50" s="76">
        <v>26</v>
      </c>
      <c r="H50" s="76">
        <v>25</v>
      </c>
      <c r="I50" s="76">
        <v>23</v>
      </c>
      <c r="J50" s="76">
        <v>23</v>
      </c>
      <c r="K50" s="76">
        <v>20</v>
      </c>
      <c r="L50" s="76">
        <v>19</v>
      </c>
      <c r="M50" s="76">
        <v>20</v>
      </c>
      <c r="O50" s="21">
        <v>3242.2400000000002</v>
      </c>
      <c r="P50" s="21">
        <v>766.63</v>
      </c>
      <c r="Q50" s="21">
        <v>960.16000000000008</v>
      </c>
      <c r="R50" s="21">
        <v>4969.03</v>
      </c>
      <c r="S50" s="20">
        <v>3601.8399999999997</v>
      </c>
      <c r="T50" s="20">
        <v>1636.4800000000002</v>
      </c>
      <c r="U50" s="20">
        <v>1023.4499999999999</v>
      </c>
      <c r="V50" s="20">
        <v>6261.77</v>
      </c>
      <c r="W50" s="20">
        <v>4087.23</v>
      </c>
      <c r="X50" s="20">
        <v>1837.31</v>
      </c>
      <c r="Y50" s="20">
        <v>1787.49</v>
      </c>
      <c r="Z50" s="20">
        <v>7712.03</v>
      </c>
      <c r="AA50" s="20">
        <v>2906.01</v>
      </c>
      <c r="AB50" s="20">
        <v>3006</v>
      </c>
      <c r="AC50" s="20">
        <v>3264.39</v>
      </c>
      <c r="AD50" s="20">
        <v>9176.4</v>
      </c>
      <c r="AE50" s="20">
        <v>2987.71</v>
      </c>
      <c r="AF50" s="20">
        <v>2038.36</v>
      </c>
      <c r="AG50" s="20">
        <v>5777.52</v>
      </c>
      <c r="AH50" s="20">
        <v>10803.59</v>
      </c>
      <c r="AI50" s="20">
        <v>1842.29</v>
      </c>
      <c r="AJ50" s="20">
        <v>2176.94</v>
      </c>
      <c r="AK50" s="20">
        <v>6419.69</v>
      </c>
      <c r="AL50" s="20">
        <v>10438.92</v>
      </c>
      <c r="AM50" s="20">
        <v>1481.4</v>
      </c>
      <c r="AN50" s="20">
        <v>1306.99</v>
      </c>
      <c r="AO50" s="20">
        <v>7908.63</v>
      </c>
      <c r="AP50" s="20">
        <v>10697.02</v>
      </c>
      <c r="AQ50" s="20">
        <v>1594.25</v>
      </c>
      <c r="AR50" s="20">
        <v>965.61</v>
      </c>
      <c r="AS50" s="20">
        <v>7559.96</v>
      </c>
      <c r="AT50" s="20">
        <v>10119.82</v>
      </c>
      <c r="AU50" s="20">
        <v>2163.6099999999997</v>
      </c>
      <c r="AV50" s="20">
        <v>1365.33</v>
      </c>
      <c r="AW50" s="20">
        <v>8230.1500000000015</v>
      </c>
      <c r="AX50" s="20">
        <v>11759.089999999998</v>
      </c>
      <c r="AZ50" s="20">
        <v>260</v>
      </c>
      <c r="BA50" s="20">
        <v>82.81</v>
      </c>
      <c r="BB50" s="20"/>
      <c r="BC50" s="20">
        <v>342.81</v>
      </c>
      <c r="BD50" s="20">
        <v>260.93</v>
      </c>
      <c r="BE50" s="20">
        <v>1.74</v>
      </c>
      <c r="BF50" s="20"/>
      <c r="BG50" s="20">
        <v>262.67</v>
      </c>
      <c r="BH50" s="20">
        <v>651.94000000000005</v>
      </c>
      <c r="BI50" s="20">
        <v>62.67</v>
      </c>
      <c r="BJ50" s="20"/>
      <c r="BK50" s="20">
        <v>714.6099999999999</v>
      </c>
      <c r="BL50" s="20">
        <v>434.99</v>
      </c>
      <c r="BM50" s="20">
        <v>651.94000000000005</v>
      </c>
      <c r="BN50" s="20">
        <v>62.67</v>
      </c>
      <c r="BO50" s="20">
        <v>1149.5999999999999</v>
      </c>
      <c r="BP50" s="20">
        <v>452.24</v>
      </c>
      <c r="BQ50" s="20">
        <v>220.1</v>
      </c>
      <c r="BR50" s="20">
        <v>485.28999999999996</v>
      </c>
      <c r="BS50" s="20">
        <v>1157.6299999999999</v>
      </c>
      <c r="BT50" s="20">
        <v>298.33000000000004</v>
      </c>
      <c r="BU50" s="20">
        <v>452.24</v>
      </c>
      <c r="BV50" s="20">
        <v>399.61</v>
      </c>
      <c r="BW50" s="20">
        <v>1150.1799999999998</v>
      </c>
      <c r="BX50" s="20">
        <v>106.92</v>
      </c>
      <c r="BY50" s="20">
        <v>116.75</v>
      </c>
      <c r="BZ50" s="20">
        <v>604.05999999999995</v>
      </c>
      <c r="CA50" s="20">
        <v>827.73</v>
      </c>
      <c r="CB50" s="20">
        <v>134.72</v>
      </c>
      <c r="CC50" s="20">
        <v>106.92</v>
      </c>
      <c r="CD50" s="20">
        <v>720.81</v>
      </c>
      <c r="CE50" s="20">
        <v>962.45</v>
      </c>
      <c r="CF50" s="20">
        <v>161.31</v>
      </c>
      <c r="CG50" s="20">
        <v>134.72</v>
      </c>
      <c r="CH50" s="20">
        <v>827.73</v>
      </c>
      <c r="CI50" s="20">
        <v>1123.76</v>
      </c>
      <c r="CL50" s="40">
        <v>347.63064262169939</v>
      </c>
      <c r="CM50" s="40">
        <v>487.17796112671289</v>
      </c>
      <c r="CN50" s="40">
        <v>769.92901157853726</v>
      </c>
      <c r="CO50" s="40">
        <v>1280.8956790766367</v>
      </c>
      <c r="CP50" s="40">
        <v>1869.7852669978852</v>
      </c>
      <c r="CQ50" s="40">
        <v>2106.7118285213287</v>
      </c>
      <c r="CR50" s="40">
        <v>2474.8519885865007</v>
      </c>
      <c r="CS50" s="40">
        <v>2532.4222842773133</v>
      </c>
      <c r="CT50" s="40">
        <v>2762.1432853526321</v>
      </c>
      <c r="DG50">
        <v>2</v>
      </c>
      <c r="DI50">
        <v>2</v>
      </c>
      <c r="DJ50">
        <v>1</v>
      </c>
      <c r="DM50" t="s">
        <v>81</v>
      </c>
      <c r="DQ50">
        <v>122.07000000000001</v>
      </c>
      <c r="DS50">
        <v>195.26</v>
      </c>
      <c r="DT50">
        <v>2230.98</v>
      </c>
      <c r="DW50" t="s">
        <v>81</v>
      </c>
      <c r="EA50">
        <v>73.540000000000006</v>
      </c>
    </row>
    <row r="51" spans="1:137" x14ac:dyDescent="0.25">
      <c r="A51" s="75" t="s">
        <v>52</v>
      </c>
      <c r="B51" s="75" t="s">
        <v>75</v>
      </c>
      <c r="C51" s="75" t="str">
        <f t="shared" si="0"/>
        <v>98942RES</v>
      </c>
      <c r="D51" s="76"/>
      <c r="E51" s="76">
        <v>1138</v>
      </c>
      <c r="F51" s="76">
        <v>1333</v>
      </c>
      <c r="G51" s="76">
        <v>1528</v>
      </c>
      <c r="H51" s="76">
        <v>1537</v>
      </c>
      <c r="I51" s="76">
        <v>1457</v>
      </c>
      <c r="J51" s="76">
        <v>1384</v>
      </c>
      <c r="K51" s="76">
        <v>1193</v>
      </c>
      <c r="L51" s="76">
        <v>1167</v>
      </c>
      <c r="M51" s="76">
        <v>1282</v>
      </c>
      <c r="O51" s="21">
        <v>172931.12000000029</v>
      </c>
      <c r="P51" s="21">
        <v>28287.350000000002</v>
      </c>
      <c r="Q51" s="21">
        <v>34145.809999999983</v>
      </c>
      <c r="R51" s="21">
        <v>235364.28000000035</v>
      </c>
      <c r="S51" s="20">
        <v>223154.80999999985</v>
      </c>
      <c r="T51" s="20">
        <v>61229.009999999951</v>
      </c>
      <c r="U51" s="20">
        <v>38475.720000000008</v>
      </c>
      <c r="V51" s="20">
        <v>322859.5399999998</v>
      </c>
      <c r="W51" s="20">
        <v>250398.32</v>
      </c>
      <c r="X51" s="20">
        <v>94787.679999999906</v>
      </c>
      <c r="Y51" s="20">
        <v>57402.07</v>
      </c>
      <c r="Z51" s="20">
        <v>402588.07</v>
      </c>
      <c r="AA51" s="20">
        <v>212697.97</v>
      </c>
      <c r="AB51" s="20">
        <v>125745.48</v>
      </c>
      <c r="AC51" s="20">
        <v>96193.13</v>
      </c>
      <c r="AD51" s="20">
        <v>434636.58</v>
      </c>
      <c r="AE51" s="20">
        <v>181607.59</v>
      </c>
      <c r="AF51" s="20">
        <v>119773.48</v>
      </c>
      <c r="AG51" s="20">
        <v>144791.25</v>
      </c>
      <c r="AH51" s="20">
        <v>446172.32</v>
      </c>
      <c r="AI51" s="20">
        <v>113050.53</v>
      </c>
      <c r="AJ51" s="20">
        <v>106348.53</v>
      </c>
      <c r="AK51" s="20">
        <v>183631.98</v>
      </c>
      <c r="AL51" s="20">
        <v>403031.03999999899</v>
      </c>
      <c r="AM51" s="20">
        <v>98822.830000000104</v>
      </c>
      <c r="AN51" s="20">
        <v>63487.520000000099</v>
      </c>
      <c r="AO51" s="20">
        <v>206979.07</v>
      </c>
      <c r="AP51" s="20">
        <v>369289.42</v>
      </c>
      <c r="AQ51" s="20">
        <v>102189.28</v>
      </c>
      <c r="AR51" s="20">
        <v>55081.24</v>
      </c>
      <c r="AS51" s="20">
        <v>208136.33</v>
      </c>
      <c r="AT51" s="20">
        <v>365406.85</v>
      </c>
      <c r="AU51" s="20">
        <v>139850.50000000006</v>
      </c>
      <c r="AV51" s="20">
        <v>56035.3</v>
      </c>
      <c r="AW51" s="20">
        <v>216020.64000000013</v>
      </c>
      <c r="AX51" s="20">
        <v>411906.44000000058</v>
      </c>
      <c r="AZ51" s="20">
        <v>4097.9399999999996</v>
      </c>
      <c r="BA51" s="20">
        <v>930.07999999999993</v>
      </c>
      <c r="BB51" s="20">
        <v>4245.7599999999993</v>
      </c>
      <c r="BC51" s="20">
        <v>9273.7800000000025</v>
      </c>
      <c r="BD51" s="20">
        <v>5865.5600000000013</v>
      </c>
      <c r="BE51" s="20">
        <v>2894.2999999999997</v>
      </c>
      <c r="BF51" s="20">
        <v>4645.07</v>
      </c>
      <c r="BG51" s="20">
        <v>13404.930000000002</v>
      </c>
      <c r="BH51" s="20">
        <v>5904.4299999999994</v>
      </c>
      <c r="BI51" s="20">
        <v>4071.5000000000005</v>
      </c>
      <c r="BJ51" s="20">
        <v>6139.3500000000013</v>
      </c>
      <c r="BK51" s="20">
        <v>16115.279999999999</v>
      </c>
      <c r="BL51" s="20">
        <v>4630.8</v>
      </c>
      <c r="BM51" s="20">
        <v>3835.1399999999994</v>
      </c>
      <c r="BN51" s="20">
        <v>7800.4299999999985</v>
      </c>
      <c r="BO51" s="20">
        <v>16266.370000000003</v>
      </c>
      <c r="BP51" s="20">
        <v>3951.52</v>
      </c>
      <c r="BQ51" s="20">
        <v>3393</v>
      </c>
      <c r="BR51" s="20">
        <v>10545.42</v>
      </c>
      <c r="BS51" s="20">
        <v>17889.939999999991</v>
      </c>
      <c r="BT51" s="20">
        <v>2962.6400000000008</v>
      </c>
      <c r="BU51" s="20">
        <v>3237.6999999999994</v>
      </c>
      <c r="BV51" s="20">
        <v>11480.19</v>
      </c>
      <c r="BW51" s="20">
        <v>17680.53</v>
      </c>
      <c r="BX51" s="20">
        <v>2051.4899999999998</v>
      </c>
      <c r="BY51" s="20">
        <v>1801.7500000000002</v>
      </c>
      <c r="BZ51" s="20">
        <v>10500.7</v>
      </c>
      <c r="CA51" s="20">
        <v>14353.939999999999</v>
      </c>
      <c r="CB51" s="20">
        <v>2305.0600000000004</v>
      </c>
      <c r="CC51" s="20">
        <v>1646.81</v>
      </c>
      <c r="CD51" s="20">
        <v>10362.9</v>
      </c>
      <c r="CE51" s="20">
        <v>14314.769999999999</v>
      </c>
      <c r="CF51" s="20">
        <v>3875.5199999999995</v>
      </c>
      <c r="CG51" s="20">
        <v>1962.55</v>
      </c>
      <c r="CH51" s="20">
        <v>9772.15</v>
      </c>
      <c r="CI51" s="20">
        <v>15610.22</v>
      </c>
      <c r="CL51" s="40">
        <v>13802.242528948469</v>
      </c>
      <c r="CM51" s="40">
        <v>21014.182494769266</v>
      </c>
      <c r="CN51" s="40">
        <v>31864.348950513966</v>
      </c>
      <c r="CO51" s="40">
        <v>45396.748275836471</v>
      </c>
      <c r="CP51" s="40">
        <v>54107.356937953875</v>
      </c>
      <c r="CQ51" s="40">
        <v>65437.683659153205</v>
      </c>
      <c r="CR51" s="40">
        <v>68805.941769879093</v>
      </c>
      <c r="CS51" s="40">
        <v>73528.503904400044</v>
      </c>
      <c r="CT51" s="40">
        <v>75902.955205102655</v>
      </c>
      <c r="DG51">
        <v>21</v>
      </c>
      <c r="DH51">
        <v>16</v>
      </c>
      <c r="DI51">
        <v>15</v>
      </c>
      <c r="DJ51">
        <v>32</v>
      </c>
      <c r="DK51">
        <v>14</v>
      </c>
      <c r="DL51">
        <v>8</v>
      </c>
      <c r="DM51" t="s">
        <v>81</v>
      </c>
      <c r="DQ51">
        <v>4811.2700000000004</v>
      </c>
      <c r="DR51">
        <v>4825.8900000000003</v>
      </c>
      <c r="DS51">
        <v>8162.36</v>
      </c>
      <c r="DT51">
        <v>15137.350000000002</v>
      </c>
      <c r="DU51">
        <v>6955.46</v>
      </c>
      <c r="DV51">
        <v>1412.6499999999999</v>
      </c>
      <c r="DW51" t="s">
        <v>81</v>
      </c>
      <c r="EA51">
        <v>1857.5500000000002</v>
      </c>
      <c r="EB51">
        <v>872.99</v>
      </c>
      <c r="EC51">
        <v>356.16999999999996</v>
      </c>
      <c r="ED51">
        <v>990.08999999999992</v>
      </c>
      <c r="EE51">
        <v>115.53</v>
      </c>
      <c r="EF51">
        <v>84.56</v>
      </c>
      <c r="EG51">
        <v>505.15000000000003</v>
      </c>
    </row>
    <row r="52" spans="1:137" x14ac:dyDescent="0.25">
      <c r="A52" s="75" t="s">
        <v>53</v>
      </c>
      <c r="B52" s="75" t="s">
        <v>75</v>
      </c>
      <c r="C52" s="75" t="str">
        <f t="shared" si="0"/>
        <v>98944RES</v>
      </c>
      <c r="D52" s="76"/>
      <c r="E52" s="76">
        <v>1536</v>
      </c>
      <c r="F52" s="76">
        <v>1674</v>
      </c>
      <c r="G52" s="76">
        <v>1710</v>
      </c>
      <c r="H52" s="76">
        <v>1657</v>
      </c>
      <c r="I52" s="76">
        <v>1583</v>
      </c>
      <c r="J52" s="76">
        <v>1458</v>
      </c>
      <c r="K52" s="76">
        <v>1410</v>
      </c>
      <c r="L52" s="76">
        <v>1433</v>
      </c>
      <c r="M52" s="76">
        <v>1554</v>
      </c>
      <c r="O52" s="21">
        <v>221458.6699999999</v>
      </c>
      <c r="P52" s="21">
        <v>36987.159999999989</v>
      </c>
      <c r="Q52" s="21">
        <v>30125.949999999997</v>
      </c>
      <c r="R52" s="21">
        <v>288571.77999999985</v>
      </c>
      <c r="S52" s="20">
        <v>246077.66000000029</v>
      </c>
      <c r="T52" s="20">
        <v>70423.08</v>
      </c>
      <c r="U52" s="20">
        <v>31050.74</v>
      </c>
      <c r="V52" s="20">
        <v>347551.4800000008</v>
      </c>
      <c r="W52" s="20">
        <v>221336.6</v>
      </c>
      <c r="X52" s="20">
        <v>102857.52</v>
      </c>
      <c r="Y52" s="20">
        <v>48797.66</v>
      </c>
      <c r="Z52" s="20">
        <v>372991.78</v>
      </c>
      <c r="AA52" s="20">
        <v>193724.3</v>
      </c>
      <c r="AB52" s="20">
        <v>118439.89</v>
      </c>
      <c r="AC52" s="20">
        <v>95598.19</v>
      </c>
      <c r="AD52" s="20">
        <v>407762.38</v>
      </c>
      <c r="AE52" s="20">
        <v>149642.10999999999</v>
      </c>
      <c r="AF52" s="20">
        <v>110381.54</v>
      </c>
      <c r="AG52" s="20">
        <v>142366.38</v>
      </c>
      <c r="AH52" s="20">
        <v>402390.03</v>
      </c>
      <c r="AI52" s="20">
        <v>95390.279999999897</v>
      </c>
      <c r="AJ52" s="20">
        <v>89469.310000000201</v>
      </c>
      <c r="AK52" s="20">
        <v>178123.49</v>
      </c>
      <c r="AL52" s="20">
        <v>362983.08</v>
      </c>
      <c r="AM52" s="20">
        <v>95619.069999999803</v>
      </c>
      <c r="AN52" s="20">
        <v>55095.3</v>
      </c>
      <c r="AO52" s="20">
        <v>192572.53</v>
      </c>
      <c r="AP52" s="20">
        <v>343286.9</v>
      </c>
      <c r="AQ52" s="20">
        <v>110754.45</v>
      </c>
      <c r="AR52" s="20">
        <v>54901.48</v>
      </c>
      <c r="AS52" s="20">
        <v>190877.94</v>
      </c>
      <c r="AT52" s="20">
        <v>356533.86999999901</v>
      </c>
      <c r="AU52" s="20">
        <v>146848.47999999992</v>
      </c>
      <c r="AV52" s="20">
        <v>67137.170000000086</v>
      </c>
      <c r="AW52" s="20">
        <v>198537.64</v>
      </c>
      <c r="AX52" s="20">
        <v>412523.28999999922</v>
      </c>
      <c r="AZ52" s="20">
        <v>29821.430000000011</v>
      </c>
      <c r="BA52" s="20">
        <v>7306.2199999999993</v>
      </c>
      <c r="BB52" s="20">
        <v>8224.9</v>
      </c>
      <c r="BC52" s="20">
        <v>45352.549999999996</v>
      </c>
      <c r="BD52" s="20">
        <v>30360.819999999982</v>
      </c>
      <c r="BE52" s="20">
        <v>12996.549999999997</v>
      </c>
      <c r="BF52" s="20">
        <v>7988.380000000001</v>
      </c>
      <c r="BG52" s="20">
        <v>51345.750000000007</v>
      </c>
      <c r="BH52" s="20">
        <v>23904.830000000005</v>
      </c>
      <c r="BI52" s="20">
        <v>15267.919999999998</v>
      </c>
      <c r="BJ52" s="20">
        <v>9830.0699999999979</v>
      </c>
      <c r="BK52" s="20">
        <v>49002.819999999992</v>
      </c>
      <c r="BL52" s="20">
        <v>21764.3</v>
      </c>
      <c r="BM52" s="20">
        <v>17008.659999999993</v>
      </c>
      <c r="BN52" s="20">
        <v>18785.349999999991</v>
      </c>
      <c r="BO52" s="20">
        <v>57558.310000000005</v>
      </c>
      <c r="BP52" s="20">
        <v>17152.739999999998</v>
      </c>
      <c r="BQ52" s="20">
        <v>15465.169999999998</v>
      </c>
      <c r="BR52" s="20">
        <v>28276.890000000007</v>
      </c>
      <c r="BS52" s="20">
        <v>60894.799999999996</v>
      </c>
      <c r="BT52" s="20">
        <v>11113.45</v>
      </c>
      <c r="BU52" s="20">
        <v>12083.54</v>
      </c>
      <c r="BV52" s="20">
        <v>33847.860000000008</v>
      </c>
      <c r="BW52" s="20">
        <v>57044.850000000006</v>
      </c>
      <c r="BX52" s="20">
        <v>10727.870000000003</v>
      </c>
      <c r="BY52" s="20">
        <v>7680.5299999999988</v>
      </c>
      <c r="BZ52" s="20">
        <v>35589.369999999995</v>
      </c>
      <c r="CA52" s="20">
        <v>53997.77</v>
      </c>
      <c r="CB52" s="20">
        <v>13599.130000000006</v>
      </c>
      <c r="CC52" s="20">
        <v>7828.6799999999976</v>
      </c>
      <c r="CD52" s="20">
        <v>35497.889999999992</v>
      </c>
      <c r="CE52" s="20">
        <v>56925.700000000004</v>
      </c>
      <c r="CF52" s="20">
        <v>15308.289999999995</v>
      </c>
      <c r="CG52" s="20">
        <v>9615.8600000000042</v>
      </c>
      <c r="CH52" s="20">
        <v>36128.529999999992</v>
      </c>
      <c r="CI52" s="20">
        <v>61052.68</v>
      </c>
      <c r="CL52" s="40">
        <v>14469.871797970427</v>
      </c>
      <c r="CM52" s="40">
        <v>20619.950505387547</v>
      </c>
      <c r="CN52" s="40">
        <v>29380.38208643375</v>
      </c>
      <c r="CO52" s="40">
        <v>43940.139218866811</v>
      </c>
      <c r="CP52" s="40">
        <v>51925.967352982421</v>
      </c>
      <c r="CQ52" s="40">
        <v>61996.587075644056</v>
      </c>
      <c r="CR52" s="40">
        <v>63831.529681595632</v>
      </c>
      <c r="CS52" s="40">
        <v>68244.852153460422</v>
      </c>
      <c r="CT52" s="40">
        <v>71292.682379939564</v>
      </c>
      <c r="DG52">
        <v>24</v>
      </c>
      <c r="DH52">
        <v>21</v>
      </c>
      <c r="DI52">
        <v>25</v>
      </c>
      <c r="DJ52">
        <v>59</v>
      </c>
      <c r="DK52">
        <v>14</v>
      </c>
      <c r="DL52">
        <v>14</v>
      </c>
      <c r="DM52" t="s">
        <v>81</v>
      </c>
      <c r="DQ52">
        <v>6060.8700000000017</v>
      </c>
      <c r="DR52">
        <v>5021.5</v>
      </c>
      <c r="DS52">
        <v>11780.260000000002</v>
      </c>
      <c r="DT52">
        <v>44855.090000000004</v>
      </c>
      <c r="DU52">
        <v>4852.920000000001</v>
      </c>
      <c r="DV52">
        <v>1827.77</v>
      </c>
      <c r="DW52" t="s">
        <v>81</v>
      </c>
      <c r="EA52">
        <v>1448.67</v>
      </c>
      <c r="EB52">
        <v>1114.08</v>
      </c>
      <c r="EC52">
        <v>2389.6</v>
      </c>
      <c r="ED52">
        <v>1555.8899999999999</v>
      </c>
      <c r="EE52">
        <v>613.33000000000004</v>
      </c>
      <c r="EF52">
        <v>58.599999999999994</v>
      </c>
      <c r="EG52">
        <v>162.32</v>
      </c>
    </row>
    <row r="53" spans="1:137" x14ac:dyDescent="0.25">
      <c r="A53" s="75" t="s">
        <v>54</v>
      </c>
      <c r="B53" s="75" t="s">
        <v>75</v>
      </c>
      <c r="C53" s="75" t="str">
        <f t="shared" si="0"/>
        <v>98947RES</v>
      </c>
      <c r="D53" s="76"/>
      <c r="E53" s="76">
        <v>261</v>
      </c>
      <c r="F53" s="76">
        <v>327</v>
      </c>
      <c r="G53" s="76">
        <v>320</v>
      </c>
      <c r="H53" s="76">
        <v>329</v>
      </c>
      <c r="I53" s="76">
        <v>296</v>
      </c>
      <c r="J53" s="76">
        <v>284</v>
      </c>
      <c r="K53" s="76">
        <v>270</v>
      </c>
      <c r="L53" s="76">
        <v>255</v>
      </c>
      <c r="M53" s="76">
        <v>259</v>
      </c>
      <c r="O53" s="21">
        <v>43294.12</v>
      </c>
      <c r="P53" s="21">
        <v>6709.5199999999995</v>
      </c>
      <c r="Q53" s="21">
        <v>4009.1899999999996</v>
      </c>
      <c r="R53" s="21">
        <v>54012.830000000016</v>
      </c>
      <c r="S53" s="20">
        <v>59802.260000000046</v>
      </c>
      <c r="T53" s="20">
        <v>15089.149999999996</v>
      </c>
      <c r="U53" s="20">
        <v>5755.4100000000008</v>
      </c>
      <c r="V53" s="20">
        <v>80646.819999999992</v>
      </c>
      <c r="W53" s="20">
        <v>52395.29</v>
      </c>
      <c r="X53" s="20">
        <v>22929.54</v>
      </c>
      <c r="Y53" s="20">
        <v>10480.98</v>
      </c>
      <c r="Z53" s="20">
        <v>85805.81</v>
      </c>
      <c r="AA53" s="20">
        <v>49878.15</v>
      </c>
      <c r="AB53" s="20">
        <v>28640.87</v>
      </c>
      <c r="AC53" s="20">
        <v>20818.3</v>
      </c>
      <c r="AD53" s="20">
        <v>99337.32</v>
      </c>
      <c r="AE53" s="20">
        <v>36582.269999999997</v>
      </c>
      <c r="AF53" s="20">
        <v>29649.91</v>
      </c>
      <c r="AG53" s="20">
        <v>32178.65</v>
      </c>
      <c r="AH53" s="20">
        <v>98410.83</v>
      </c>
      <c r="AI53" s="20">
        <v>24418.26</v>
      </c>
      <c r="AJ53" s="20">
        <v>24254.19</v>
      </c>
      <c r="AK53" s="20">
        <v>45369.599999999999</v>
      </c>
      <c r="AL53" s="20">
        <v>94042.05</v>
      </c>
      <c r="AM53" s="20">
        <v>20340.82</v>
      </c>
      <c r="AN53" s="20">
        <v>15201.86</v>
      </c>
      <c r="AO53" s="20">
        <v>51543.47</v>
      </c>
      <c r="AP53" s="20">
        <v>87086.15</v>
      </c>
      <c r="AQ53" s="20">
        <v>21756.51</v>
      </c>
      <c r="AR53" s="20">
        <v>12400.91</v>
      </c>
      <c r="AS53" s="20">
        <v>51086.69</v>
      </c>
      <c r="AT53" s="20">
        <v>85244.110000000102</v>
      </c>
      <c r="AU53" s="20">
        <v>23655.989999999987</v>
      </c>
      <c r="AV53" s="20">
        <v>13251.09</v>
      </c>
      <c r="AW53" s="20">
        <v>51513.010000000009</v>
      </c>
      <c r="AX53" s="20">
        <v>88420.09</v>
      </c>
      <c r="AZ53" s="20">
        <v>3631.1899999999996</v>
      </c>
      <c r="BA53" s="20">
        <v>664.25</v>
      </c>
      <c r="BB53" s="20">
        <v>1792.01</v>
      </c>
      <c r="BC53" s="20">
        <v>6087.45</v>
      </c>
      <c r="BD53" s="20">
        <v>3279.97</v>
      </c>
      <c r="BE53" s="20">
        <v>1426.6500000000003</v>
      </c>
      <c r="BF53" s="20">
        <v>1781.8400000000001</v>
      </c>
      <c r="BG53" s="20">
        <v>6488.46</v>
      </c>
      <c r="BH53" s="20">
        <v>2757.2800000000007</v>
      </c>
      <c r="BI53" s="20">
        <v>1504.2800000000002</v>
      </c>
      <c r="BJ53" s="20">
        <v>2244.9700000000003</v>
      </c>
      <c r="BK53" s="20">
        <v>6506.5300000000007</v>
      </c>
      <c r="BL53" s="20">
        <v>2723.0799999999995</v>
      </c>
      <c r="BM53" s="20">
        <v>2158.9699999999998</v>
      </c>
      <c r="BN53" s="20">
        <v>3077.64</v>
      </c>
      <c r="BO53" s="20">
        <v>7959.6900000000005</v>
      </c>
      <c r="BP53" s="20">
        <v>2151.3300000000004</v>
      </c>
      <c r="BQ53" s="20">
        <v>2096.3200000000002</v>
      </c>
      <c r="BR53" s="20">
        <v>4728.38</v>
      </c>
      <c r="BS53" s="20">
        <v>8976.0299999999988</v>
      </c>
      <c r="BT53" s="20">
        <v>1386.3799999999999</v>
      </c>
      <c r="BU53" s="20">
        <v>1601.17</v>
      </c>
      <c r="BV53" s="20">
        <v>6123.75</v>
      </c>
      <c r="BW53" s="20">
        <v>9111.2999999999993</v>
      </c>
      <c r="BX53" s="20">
        <v>980.69999999999982</v>
      </c>
      <c r="BY53" s="20">
        <v>1004.28</v>
      </c>
      <c r="BZ53" s="20">
        <v>5959.9500000000007</v>
      </c>
      <c r="CA53" s="20">
        <v>7944.9299999999994</v>
      </c>
      <c r="CB53" s="20">
        <v>1146.0999999999997</v>
      </c>
      <c r="CC53" s="20">
        <v>717.58999999999992</v>
      </c>
      <c r="CD53" s="20">
        <v>5889.5700000000006</v>
      </c>
      <c r="CE53" s="20">
        <v>7753.26</v>
      </c>
      <c r="CF53" s="20">
        <v>1265.19</v>
      </c>
      <c r="CG53" s="20">
        <v>895.79</v>
      </c>
      <c r="CH53" s="20">
        <v>5535.829999999999</v>
      </c>
      <c r="CI53" s="20">
        <v>7696.81</v>
      </c>
      <c r="CL53" s="40">
        <v>2352.5116935666369</v>
      </c>
      <c r="CM53" s="40">
        <v>4418.5910886370557</v>
      </c>
      <c r="CN53" s="40">
        <v>6545.2412832966074</v>
      </c>
      <c r="CO53" s="40">
        <v>10081.351537340041</v>
      </c>
      <c r="CP53" s="40">
        <v>12103.545026722906</v>
      </c>
      <c r="CQ53" s="40">
        <v>15908.649210867929</v>
      </c>
      <c r="CR53" s="40">
        <v>16958.130749282507</v>
      </c>
      <c r="CS53" s="40">
        <v>17868.772782577704</v>
      </c>
      <c r="CT53" s="40">
        <v>17859.951022160683</v>
      </c>
      <c r="DH53">
        <v>3</v>
      </c>
      <c r="DI53">
        <v>2</v>
      </c>
      <c r="DJ53">
        <v>1</v>
      </c>
      <c r="DK53">
        <v>2</v>
      </c>
      <c r="DL53">
        <v>3</v>
      </c>
      <c r="DM53" t="s">
        <v>81</v>
      </c>
      <c r="DO53">
        <v>1</v>
      </c>
      <c r="DR53">
        <v>937.94</v>
      </c>
      <c r="DS53">
        <v>587.29</v>
      </c>
      <c r="DT53">
        <v>93.81</v>
      </c>
      <c r="DU53">
        <v>1066.5899999999999</v>
      </c>
      <c r="DV53">
        <v>1407.51</v>
      </c>
      <c r="DW53" t="s">
        <v>81</v>
      </c>
      <c r="DY53">
        <v>829.07</v>
      </c>
      <c r="EE53">
        <v>150.96</v>
      </c>
      <c r="EG53">
        <v>93.81</v>
      </c>
    </row>
    <row r="54" spans="1:137" x14ac:dyDescent="0.25">
      <c r="A54" s="75" t="s">
        <v>55</v>
      </c>
      <c r="B54" s="75" t="s">
        <v>75</v>
      </c>
      <c r="C54" s="75" t="str">
        <f t="shared" si="0"/>
        <v>98948RES</v>
      </c>
      <c r="D54" s="76"/>
      <c r="E54" s="76">
        <v>1118</v>
      </c>
      <c r="F54" s="76">
        <v>925</v>
      </c>
      <c r="G54" s="76">
        <v>822</v>
      </c>
      <c r="H54" s="76">
        <v>807</v>
      </c>
      <c r="I54" s="76">
        <v>975</v>
      </c>
      <c r="J54" s="76">
        <v>822</v>
      </c>
      <c r="K54" s="76">
        <v>957</v>
      </c>
      <c r="L54" s="76">
        <v>992</v>
      </c>
      <c r="M54" s="76">
        <v>833</v>
      </c>
      <c r="O54" s="21">
        <v>190188.16999999981</v>
      </c>
      <c r="P54" s="21">
        <v>52149.410000000011</v>
      </c>
      <c r="Q54" s="21">
        <v>26916.969999999998</v>
      </c>
      <c r="R54" s="21">
        <v>269254.55</v>
      </c>
      <c r="S54" s="20">
        <v>140172.32999999984</v>
      </c>
      <c r="T54" s="20">
        <v>47653.380000000041</v>
      </c>
      <c r="U54" s="20">
        <v>33147.759999999995</v>
      </c>
      <c r="V54" s="20">
        <v>220973.47000000003</v>
      </c>
      <c r="W54" s="20">
        <v>90759.449999999895</v>
      </c>
      <c r="X54" s="20">
        <v>78717.38</v>
      </c>
      <c r="Y54" s="20">
        <v>34180.629999999997</v>
      </c>
      <c r="Z54" s="20">
        <v>203657.46</v>
      </c>
      <c r="AA54" s="20">
        <v>105915.71</v>
      </c>
      <c r="AB54" s="20">
        <v>63668.89</v>
      </c>
      <c r="AC54" s="20">
        <v>61828</v>
      </c>
      <c r="AD54" s="20">
        <v>231412.6</v>
      </c>
      <c r="AE54" s="20">
        <v>87118.5</v>
      </c>
      <c r="AF54" s="20">
        <v>99990.24</v>
      </c>
      <c r="AG54" s="20">
        <v>107098.45</v>
      </c>
      <c r="AH54" s="20">
        <v>294207.18999999901</v>
      </c>
      <c r="AI54" s="20">
        <v>42575.460000000101</v>
      </c>
      <c r="AJ54" s="20">
        <v>74721.1700000001</v>
      </c>
      <c r="AK54" s="20">
        <v>135243.64000000001</v>
      </c>
      <c r="AL54" s="20">
        <v>252540.27</v>
      </c>
      <c r="AM54" s="20">
        <v>92355.000000000102</v>
      </c>
      <c r="AN54" s="20">
        <v>24424.32</v>
      </c>
      <c r="AO54" s="20">
        <v>160883.81</v>
      </c>
      <c r="AP54" s="20">
        <v>277663.13</v>
      </c>
      <c r="AQ54" s="20">
        <v>97741.13</v>
      </c>
      <c r="AR54" s="20">
        <v>43055.76</v>
      </c>
      <c r="AS54" s="20">
        <v>160977.93</v>
      </c>
      <c r="AT54" s="20">
        <v>301774.82</v>
      </c>
      <c r="AU54" s="20">
        <v>59748.180000000015</v>
      </c>
      <c r="AV54" s="20">
        <v>54578.700000000041</v>
      </c>
      <c r="AW54" s="20">
        <v>161505.23999999993</v>
      </c>
      <c r="AX54" s="20">
        <v>275832.11999999976</v>
      </c>
      <c r="AZ54" s="20">
        <v>47476.159999999996</v>
      </c>
      <c r="BA54" s="20">
        <v>18817.500000000004</v>
      </c>
      <c r="BB54" s="20">
        <v>10283.019999999999</v>
      </c>
      <c r="BC54" s="20">
        <v>76576.679999999978</v>
      </c>
      <c r="BD54" s="20">
        <v>34143.51</v>
      </c>
      <c r="BE54" s="20">
        <v>13421.1</v>
      </c>
      <c r="BF54" s="20">
        <v>14822.39</v>
      </c>
      <c r="BG54" s="20">
        <v>62386.999999999985</v>
      </c>
      <c r="BH54" s="20">
        <v>22326.850000000017</v>
      </c>
      <c r="BI54" s="20">
        <v>20432.669999999995</v>
      </c>
      <c r="BJ54" s="20">
        <v>11971.009999999998</v>
      </c>
      <c r="BK54" s="20">
        <v>54730.529999999992</v>
      </c>
      <c r="BL54" s="20">
        <v>26578.41</v>
      </c>
      <c r="BM54" s="20">
        <v>19021.050000000014</v>
      </c>
      <c r="BN54" s="20">
        <v>21453.819999999996</v>
      </c>
      <c r="BO54" s="20">
        <v>67053.280000000013</v>
      </c>
      <c r="BP54" s="20">
        <v>21093.239999999994</v>
      </c>
      <c r="BQ54" s="20">
        <v>29375.150000000012</v>
      </c>
      <c r="BR54" s="20">
        <v>38072.839999999982</v>
      </c>
      <c r="BS54" s="20">
        <v>88541.229999999981</v>
      </c>
      <c r="BT54" s="20">
        <v>8900.33</v>
      </c>
      <c r="BU54" s="20">
        <v>21988.86</v>
      </c>
      <c r="BV54" s="20">
        <v>45263.470000000008</v>
      </c>
      <c r="BW54" s="20">
        <v>76152.659999999989</v>
      </c>
      <c r="BX54" s="20">
        <v>22714.649999999998</v>
      </c>
      <c r="BY54" s="20">
        <v>6261.32</v>
      </c>
      <c r="BZ54" s="20">
        <v>55871.989999999983</v>
      </c>
      <c r="CA54" s="20">
        <v>84847.959999999977</v>
      </c>
      <c r="CB54" s="20">
        <v>21560.38</v>
      </c>
      <c r="CC54" s="20">
        <v>12622.51</v>
      </c>
      <c r="CD54" s="20">
        <v>56766.39999999998</v>
      </c>
      <c r="CE54" s="20">
        <v>90949.289999999979</v>
      </c>
      <c r="CF54" s="20">
        <v>11489.549999999992</v>
      </c>
      <c r="CG54" s="20">
        <v>15893.989999999994</v>
      </c>
      <c r="CH54" s="20">
        <v>58140.69000000001</v>
      </c>
      <c r="CI54" s="20">
        <v>85524.229999999967</v>
      </c>
      <c r="CL54" s="40">
        <v>13754.543382768486</v>
      </c>
      <c r="CM54" s="40">
        <v>16097.193485336684</v>
      </c>
      <c r="CN54" s="40">
        <v>19077.336605034317</v>
      </c>
      <c r="CO54" s="40">
        <v>26652.092005504594</v>
      </c>
      <c r="CP54" s="40">
        <v>39379.523206325233</v>
      </c>
      <c r="CQ54" s="40">
        <v>46737.095068056617</v>
      </c>
      <c r="CR54" s="40">
        <v>52090.218492036918</v>
      </c>
      <c r="CS54" s="40">
        <v>57430.066583401705</v>
      </c>
      <c r="CT54" s="40">
        <v>56561.068060399732</v>
      </c>
      <c r="DG54">
        <v>22</v>
      </c>
      <c r="DH54">
        <v>12</v>
      </c>
      <c r="DI54">
        <v>18</v>
      </c>
      <c r="DJ54">
        <v>14</v>
      </c>
      <c r="DK54">
        <v>4</v>
      </c>
      <c r="DL54">
        <v>8</v>
      </c>
      <c r="DM54" t="s">
        <v>81</v>
      </c>
      <c r="DQ54">
        <v>7211.5199999999995</v>
      </c>
      <c r="DR54">
        <v>4935.08</v>
      </c>
      <c r="DS54">
        <v>11488.830000000002</v>
      </c>
      <c r="DT54">
        <v>4495.3100000000004</v>
      </c>
      <c r="DU54">
        <v>1020.3599999999999</v>
      </c>
      <c r="DV54">
        <v>2377.4799999999996</v>
      </c>
      <c r="DW54" t="s">
        <v>81</v>
      </c>
      <c r="EA54">
        <v>393.70000000000005</v>
      </c>
      <c r="EB54">
        <v>328.13</v>
      </c>
      <c r="EC54">
        <v>130.5</v>
      </c>
      <c r="ED54">
        <v>857.54</v>
      </c>
      <c r="EE54">
        <v>61.49</v>
      </c>
      <c r="EF54">
        <v>520.16999999999996</v>
      </c>
    </row>
    <row r="55" spans="1:137" x14ac:dyDescent="0.25">
      <c r="A55" s="75" t="s">
        <v>56</v>
      </c>
      <c r="B55" s="75" t="s">
        <v>75</v>
      </c>
      <c r="C55" s="75" t="str">
        <f t="shared" si="0"/>
        <v>98951RES</v>
      </c>
      <c r="D55" s="76"/>
      <c r="E55" s="76">
        <v>991</v>
      </c>
      <c r="F55" s="76">
        <v>1027</v>
      </c>
      <c r="G55" s="76">
        <v>1070</v>
      </c>
      <c r="H55" s="76">
        <v>1099</v>
      </c>
      <c r="I55" s="76">
        <v>1047</v>
      </c>
      <c r="J55" s="76">
        <v>997</v>
      </c>
      <c r="K55" s="76">
        <v>949</v>
      </c>
      <c r="L55" s="76">
        <v>913</v>
      </c>
      <c r="M55" s="76">
        <v>966</v>
      </c>
      <c r="O55" s="21">
        <v>175199.34000000005</v>
      </c>
      <c r="P55" s="21">
        <v>28513.600000000002</v>
      </c>
      <c r="Q55" s="21">
        <v>62973.549999999974</v>
      </c>
      <c r="R55" s="21">
        <v>266686.49000000005</v>
      </c>
      <c r="S55" s="20">
        <v>183044.5499999997</v>
      </c>
      <c r="T55" s="20">
        <v>66401.13</v>
      </c>
      <c r="U55" s="20">
        <v>61612.410000000011</v>
      </c>
      <c r="V55" s="20">
        <v>311058.08999999979</v>
      </c>
      <c r="W55" s="20">
        <v>160465.65</v>
      </c>
      <c r="X55" s="20">
        <v>91115.589999999895</v>
      </c>
      <c r="Y55" s="20">
        <v>80604.5</v>
      </c>
      <c r="Z55" s="20">
        <v>332185.74</v>
      </c>
      <c r="AA55" s="20">
        <v>154119.10999999999</v>
      </c>
      <c r="AB55" s="20">
        <v>98495.07</v>
      </c>
      <c r="AC55" s="20">
        <v>125684.36</v>
      </c>
      <c r="AD55" s="20">
        <v>378298.54</v>
      </c>
      <c r="AE55" s="20">
        <v>121919.72</v>
      </c>
      <c r="AF55" s="20">
        <v>98012.44</v>
      </c>
      <c r="AG55" s="20">
        <v>172831.28</v>
      </c>
      <c r="AH55" s="20">
        <v>392763.44</v>
      </c>
      <c r="AI55" s="20">
        <v>81533.899999999994</v>
      </c>
      <c r="AJ55" s="20">
        <v>81402.129999999801</v>
      </c>
      <c r="AK55" s="20">
        <v>214432.46</v>
      </c>
      <c r="AL55" s="20">
        <v>377368.49</v>
      </c>
      <c r="AM55" s="20">
        <v>74936.650000000096</v>
      </c>
      <c r="AN55" s="20">
        <v>52616.52</v>
      </c>
      <c r="AO55" s="20">
        <v>229740.41</v>
      </c>
      <c r="AP55" s="20">
        <v>357293.58</v>
      </c>
      <c r="AQ55" s="20">
        <v>88689.45</v>
      </c>
      <c r="AR55" s="20">
        <v>47155.77</v>
      </c>
      <c r="AS55" s="20">
        <v>234732.52</v>
      </c>
      <c r="AT55" s="20">
        <v>370577.74</v>
      </c>
      <c r="AU55" s="20">
        <v>108902.9699999999</v>
      </c>
      <c r="AV55" s="20">
        <v>54409.780000000064</v>
      </c>
      <c r="AW55" s="20">
        <v>241267.51000000013</v>
      </c>
      <c r="AX55" s="20">
        <v>404580.25999999983</v>
      </c>
      <c r="AZ55" s="20">
        <v>45952.690000000053</v>
      </c>
      <c r="BA55" s="20">
        <v>9473.8399999999983</v>
      </c>
      <c r="BB55" s="20">
        <v>38401.439999999995</v>
      </c>
      <c r="BC55" s="20">
        <v>93827.969999999987</v>
      </c>
      <c r="BD55" s="20">
        <v>50046.619999999988</v>
      </c>
      <c r="BE55" s="20">
        <v>25046.960000000017</v>
      </c>
      <c r="BF55" s="20">
        <v>37875.879999999997</v>
      </c>
      <c r="BG55" s="20">
        <v>112969.45999999996</v>
      </c>
      <c r="BH55" s="20">
        <v>42538.149999999994</v>
      </c>
      <c r="BI55" s="20">
        <v>29381.739999999991</v>
      </c>
      <c r="BJ55" s="20">
        <v>46346.900000000009</v>
      </c>
      <c r="BK55" s="20">
        <v>118266.78999999998</v>
      </c>
      <c r="BL55" s="20">
        <v>38017.939999999973</v>
      </c>
      <c r="BM55" s="20">
        <v>33369.460000000006</v>
      </c>
      <c r="BN55" s="20">
        <v>64652.120000000032</v>
      </c>
      <c r="BO55" s="20">
        <v>136039.52000000002</v>
      </c>
      <c r="BP55" s="20">
        <v>32467.34</v>
      </c>
      <c r="BQ55" s="20">
        <v>28834.569999999992</v>
      </c>
      <c r="BR55" s="20">
        <v>80566.489999999962</v>
      </c>
      <c r="BS55" s="20">
        <v>141868.4</v>
      </c>
      <c r="BT55" s="20">
        <v>20450.119999999988</v>
      </c>
      <c r="BU55" s="20">
        <v>24900.529999999995</v>
      </c>
      <c r="BV55" s="20">
        <v>96367.760000000038</v>
      </c>
      <c r="BW55" s="20">
        <v>141718.40999999995</v>
      </c>
      <c r="BX55" s="20">
        <v>19712.460000000006</v>
      </c>
      <c r="BY55" s="20">
        <v>16813.530000000002</v>
      </c>
      <c r="BZ55" s="20">
        <v>107987.28000000004</v>
      </c>
      <c r="CA55" s="20">
        <v>144513.27000000008</v>
      </c>
      <c r="CB55" s="20">
        <v>22733.910000000007</v>
      </c>
      <c r="CC55" s="20">
        <v>15816.869999999997</v>
      </c>
      <c r="CD55" s="20">
        <v>113302.86999999997</v>
      </c>
      <c r="CE55" s="20">
        <v>151853.64999999991</v>
      </c>
      <c r="CF55" s="20">
        <v>27506.000000000007</v>
      </c>
      <c r="CG55" s="20">
        <v>17708.770000000008</v>
      </c>
      <c r="CH55" s="20">
        <v>115784.19</v>
      </c>
      <c r="CI55" s="20">
        <v>160998.96000000005</v>
      </c>
      <c r="CL55" s="40">
        <v>20747.992351692417</v>
      </c>
      <c r="CM55" s="40">
        <v>25812.751668859652</v>
      </c>
      <c r="CN55" s="40">
        <v>34685.348119139009</v>
      </c>
      <c r="CO55" s="40">
        <v>49418.457433969787</v>
      </c>
      <c r="CP55" s="40">
        <v>59131.189915113304</v>
      </c>
      <c r="CQ55" s="40">
        <v>71623.574153126581</v>
      </c>
      <c r="CR55" s="40">
        <v>73968.873153679771</v>
      </c>
      <c r="CS55" s="40">
        <v>81039.052322505711</v>
      </c>
      <c r="CT55" s="40">
        <v>83068.616164132152</v>
      </c>
      <c r="DG55">
        <v>17</v>
      </c>
      <c r="DH55">
        <v>15</v>
      </c>
      <c r="DI55">
        <v>18</v>
      </c>
      <c r="DJ55">
        <v>22</v>
      </c>
      <c r="DK55">
        <v>5</v>
      </c>
      <c r="DL55">
        <v>6</v>
      </c>
      <c r="DM55" t="s">
        <v>81</v>
      </c>
      <c r="DQ55">
        <v>9376.0599999999977</v>
      </c>
      <c r="DR55">
        <v>4243.97</v>
      </c>
      <c r="DS55">
        <v>10524.78</v>
      </c>
      <c r="DT55">
        <v>12165.259999999998</v>
      </c>
      <c r="DU55">
        <v>1940.11</v>
      </c>
      <c r="DV55">
        <v>1672.67</v>
      </c>
      <c r="DW55" t="s">
        <v>81</v>
      </c>
      <c r="EA55">
        <v>980.36</v>
      </c>
      <c r="EB55">
        <v>953.11</v>
      </c>
      <c r="EC55">
        <v>935.12</v>
      </c>
      <c r="ED55">
        <v>1342.96</v>
      </c>
      <c r="EE55">
        <v>464.88</v>
      </c>
      <c r="EF55">
        <v>16.760000000000002</v>
      </c>
      <c r="EG55">
        <v>602.91999999999996</v>
      </c>
    </row>
    <row r="56" spans="1:137" x14ac:dyDescent="0.25">
      <c r="A56" s="75" t="s">
        <v>57</v>
      </c>
      <c r="B56" s="75" t="s">
        <v>75</v>
      </c>
      <c r="C56" s="75" t="str">
        <f t="shared" si="0"/>
        <v>98952RES</v>
      </c>
      <c r="D56" s="76"/>
      <c r="E56" s="76">
        <v>73</v>
      </c>
      <c r="F56" s="76">
        <v>72</v>
      </c>
      <c r="G56" s="76">
        <v>66</v>
      </c>
      <c r="H56" s="76">
        <v>75</v>
      </c>
      <c r="I56" s="76">
        <v>74</v>
      </c>
      <c r="J56" s="76">
        <v>73</v>
      </c>
      <c r="K56" s="76">
        <v>61</v>
      </c>
      <c r="L56" s="76">
        <v>62</v>
      </c>
      <c r="M56" s="76">
        <v>71</v>
      </c>
      <c r="O56" s="21">
        <v>12523.509999999998</v>
      </c>
      <c r="P56" s="21">
        <v>4046.9199999999987</v>
      </c>
      <c r="Q56" s="21">
        <v>3559.3900000000008</v>
      </c>
      <c r="R56" s="21">
        <v>20129.820000000003</v>
      </c>
      <c r="S56" s="20">
        <v>15002.240000000003</v>
      </c>
      <c r="T56" s="20">
        <v>5685.26</v>
      </c>
      <c r="U56" s="20">
        <v>3827.2700000000004</v>
      </c>
      <c r="V56" s="20">
        <v>24514.77</v>
      </c>
      <c r="W56" s="20">
        <v>12212.25</v>
      </c>
      <c r="X56" s="20">
        <v>8318.84</v>
      </c>
      <c r="Y56" s="20">
        <v>5746.49</v>
      </c>
      <c r="Z56" s="20">
        <v>26277.58</v>
      </c>
      <c r="AA56" s="20">
        <v>11027.75</v>
      </c>
      <c r="AB56" s="20">
        <v>8915.9</v>
      </c>
      <c r="AC56" s="20">
        <v>10879.01</v>
      </c>
      <c r="AD56" s="20">
        <v>30822.66</v>
      </c>
      <c r="AE56" s="20">
        <v>9759.39</v>
      </c>
      <c r="AF56" s="20">
        <v>8078.67</v>
      </c>
      <c r="AG56" s="20">
        <v>16341.87</v>
      </c>
      <c r="AH56" s="20">
        <v>34179.93</v>
      </c>
      <c r="AI56" s="20">
        <v>6958.54</v>
      </c>
      <c r="AJ56" s="20">
        <v>7122.95</v>
      </c>
      <c r="AK56" s="20">
        <v>20299.189999999999</v>
      </c>
      <c r="AL56" s="20">
        <v>34380.68</v>
      </c>
      <c r="AM56" s="20">
        <v>4464.53</v>
      </c>
      <c r="AN56" s="20">
        <v>4697.57</v>
      </c>
      <c r="AO56" s="20">
        <v>23929.87</v>
      </c>
      <c r="AP56" s="20">
        <v>33091.97</v>
      </c>
      <c r="AQ56" s="20">
        <v>5587.8</v>
      </c>
      <c r="AR56" s="20">
        <v>3767.4</v>
      </c>
      <c r="AS56" s="20">
        <v>25615.41</v>
      </c>
      <c r="AT56" s="20">
        <v>34970.61</v>
      </c>
      <c r="AU56" s="20">
        <v>7575.15</v>
      </c>
      <c r="AV56" s="20">
        <v>4178.9100000000017</v>
      </c>
      <c r="AW56" s="20">
        <v>26383.580000000009</v>
      </c>
      <c r="AX56" s="20">
        <v>38137.639999999985</v>
      </c>
      <c r="AZ56" s="20">
        <v>7246.9600000000009</v>
      </c>
      <c r="BA56" s="20">
        <v>2925.09</v>
      </c>
      <c r="BB56" s="20">
        <v>2173.5699999999997</v>
      </c>
      <c r="BC56" s="20">
        <v>12345.620000000003</v>
      </c>
      <c r="BD56" s="20">
        <v>6937.27</v>
      </c>
      <c r="BE56" s="20">
        <v>3845.08</v>
      </c>
      <c r="BF56" s="20">
        <v>1758.27</v>
      </c>
      <c r="BG56" s="20">
        <v>12540.620000000003</v>
      </c>
      <c r="BH56" s="20">
        <v>5863.119999999999</v>
      </c>
      <c r="BI56" s="20">
        <v>5103.7100000000009</v>
      </c>
      <c r="BJ56" s="20">
        <v>2755.53</v>
      </c>
      <c r="BK56" s="20">
        <v>13722.36</v>
      </c>
      <c r="BL56" s="20">
        <v>5438.13</v>
      </c>
      <c r="BM56" s="20">
        <v>4801.3199999999988</v>
      </c>
      <c r="BN56" s="20">
        <v>5913.38</v>
      </c>
      <c r="BO56" s="20">
        <v>16152.829999999996</v>
      </c>
      <c r="BP56" s="20">
        <v>4429.2199999999993</v>
      </c>
      <c r="BQ56" s="20">
        <v>4374.6200000000008</v>
      </c>
      <c r="BR56" s="20">
        <v>8838.14</v>
      </c>
      <c r="BS56" s="20">
        <v>17641.980000000003</v>
      </c>
      <c r="BT56" s="20">
        <v>3005.6700000000005</v>
      </c>
      <c r="BU56" s="20">
        <v>3455</v>
      </c>
      <c r="BV56" s="20">
        <v>10278.030000000001</v>
      </c>
      <c r="BW56" s="20">
        <v>16738.7</v>
      </c>
      <c r="BX56" s="20">
        <v>2050.58</v>
      </c>
      <c r="BY56" s="20">
        <v>2335.2799999999997</v>
      </c>
      <c r="BZ56" s="20">
        <v>12237.150000000001</v>
      </c>
      <c r="CA56" s="20">
        <v>16623.009999999998</v>
      </c>
      <c r="CB56" s="20">
        <v>2675.68</v>
      </c>
      <c r="CC56" s="20">
        <v>1872.67</v>
      </c>
      <c r="CD56" s="20">
        <v>12899.49</v>
      </c>
      <c r="CE56" s="20">
        <v>17447.839999999997</v>
      </c>
      <c r="CF56" s="20">
        <v>3596.07</v>
      </c>
      <c r="CG56" s="20">
        <v>2081.77</v>
      </c>
      <c r="CH56" s="20">
        <v>13245.569999999998</v>
      </c>
      <c r="CI56" s="20">
        <v>18923.410000000007</v>
      </c>
      <c r="CL56" s="40">
        <v>1364.5685373196575</v>
      </c>
      <c r="CM56" s="40">
        <v>1836.0014014113876</v>
      </c>
      <c r="CN56" s="40">
        <v>2662.9739110835162</v>
      </c>
      <c r="CO56" s="40">
        <v>4226.3141891479472</v>
      </c>
      <c r="CP56" s="40">
        <v>5467.8719447302465</v>
      </c>
      <c r="CQ56" s="40">
        <v>6712.8764260526459</v>
      </c>
      <c r="CR56" s="40">
        <v>7543.5350823590088</v>
      </c>
      <c r="CS56" s="40">
        <v>8623.5117502791309</v>
      </c>
      <c r="CT56" s="40">
        <v>8856.1417629806456</v>
      </c>
      <c r="DI56">
        <v>3</v>
      </c>
      <c r="DJ56">
        <v>2</v>
      </c>
      <c r="DK56">
        <v>1</v>
      </c>
      <c r="DL56">
        <v>1</v>
      </c>
      <c r="DM56" t="s">
        <v>81</v>
      </c>
      <c r="DS56">
        <v>2545.9499999999998</v>
      </c>
      <c r="DT56">
        <v>524.90000000000009</v>
      </c>
      <c r="DU56">
        <v>238.37</v>
      </c>
      <c r="DV56">
        <v>44.91</v>
      </c>
      <c r="DW56" t="s">
        <v>81</v>
      </c>
      <c r="ED56">
        <v>195.68</v>
      </c>
    </row>
    <row r="57" spans="1:137" x14ac:dyDescent="0.25">
      <c r="A57" s="75" t="s">
        <v>58</v>
      </c>
      <c r="B57" s="75" t="s">
        <v>75</v>
      </c>
      <c r="C57" s="75" t="str">
        <f t="shared" si="0"/>
        <v>98953RES</v>
      </c>
      <c r="D57" s="76"/>
      <c r="E57" s="76">
        <v>606</v>
      </c>
      <c r="F57" s="76">
        <v>657</v>
      </c>
      <c r="G57" s="76">
        <v>656</v>
      </c>
      <c r="H57" s="76">
        <v>623</v>
      </c>
      <c r="I57" s="76">
        <v>581</v>
      </c>
      <c r="J57" s="76">
        <v>570</v>
      </c>
      <c r="K57" s="76">
        <v>539</v>
      </c>
      <c r="L57" s="76">
        <v>554</v>
      </c>
      <c r="M57" s="76">
        <v>548</v>
      </c>
      <c r="O57" s="21">
        <v>105503.9999999999</v>
      </c>
      <c r="P57" s="21">
        <v>17396.959999999995</v>
      </c>
      <c r="Q57" s="21">
        <v>13605.769999999993</v>
      </c>
      <c r="R57" s="21">
        <v>136506.72999999989</v>
      </c>
      <c r="S57" s="20">
        <v>112600.84000000008</v>
      </c>
      <c r="T57" s="20">
        <v>33318.240000000013</v>
      </c>
      <c r="U57" s="20">
        <v>12224.439999999999</v>
      </c>
      <c r="V57" s="20">
        <v>158143.52000000014</v>
      </c>
      <c r="W57" s="20">
        <v>92153.55</v>
      </c>
      <c r="X57" s="20">
        <v>51119.109999999899</v>
      </c>
      <c r="Y57" s="20">
        <v>24413.25</v>
      </c>
      <c r="Z57" s="20">
        <v>167685.91</v>
      </c>
      <c r="AA57" s="20">
        <v>79361.070000000007</v>
      </c>
      <c r="AB57" s="20">
        <v>49414.18</v>
      </c>
      <c r="AC57" s="20">
        <v>45630.06</v>
      </c>
      <c r="AD57" s="20">
        <v>174405.31</v>
      </c>
      <c r="AE57" s="20">
        <v>57292.249999999898</v>
      </c>
      <c r="AF57" s="20">
        <v>44765.82</v>
      </c>
      <c r="AG57" s="20">
        <v>62624.74</v>
      </c>
      <c r="AH57" s="20">
        <v>164682.81</v>
      </c>
      <c r="AI57" s="20">
        <v>45510.37</v>
      </c>
      <c r="AJ57" s="20">
        <v>34218.800000000003</v>
      </c>
      <c r="AK57" s="20">
        <v>74078.09</v>
      </c>
      <c r="AL57" s="20">
        <v>153807.26</v>
      </c>
      <c r="AM57" s="20">
        <v>46252.72</v>
      </c>
      <c r="AN57" s="20">
        <v>25528.1</v>
      </c>
      <c r="AO57" s="20">
        <v>77807.070000000094</v>
      </c>
      <c r="AP57" s="20">
        <v>149587.89000000001</v>
      </c>
      <c r="AQ57" s="20">
        <v>60452.74</v>
      </c>
      <c r="AR57" s="20">
        <v>25169.51</v>
      </c>
      <c r="AS57" s="20">
        <v>75071.78</v>
      </c>
      <c r="AT57" s="20">
        <v>160694.03</v>
      </c>
      <c r="AU57" s="20">
        <v>64044.62999999999</v>
      </c>
      <c r="AV57" s="20">
        <v>30216.899999999998</v>
      </c>
      <c r="AW57" s="20">
        <v>79929.489999999976</v>
      </c>
      <c r="AX57" s="20">
        <v>174191.02000000005</v>
      </c>
      <c r="AZ57" s="20">
        <v>8229.2800000000007</v>
      </c>
      <c r="BA57" s="20">
        <v>1723.75</v>
      </c>
      <c r="BB57" s="20">
        <v>1659.3700000000001</v>
      </c>
      <c r="BC57" s="20">
        <v>11612.399999999996</v>
      </c>
      <c r="BD57" s="20">
        <v>7982.170000000001</v>
      </c>
      <c r="BE57" s="20">
        <v>3668.6599999999994</v>
      </c>
      <c r="BF57" s="20">
        <v>1686.3</v>
      </c>
      <c r="BG57" s="20">
        <v>13337.13</v>
      </c>
      <c r="BH57" s="20">
        <v>5812.7499999999991</v>
      </c>
      <c r="BI57" s="20">
        <v>3884.110000000001</v>
      </c>
      <c r="BJ57" s="20">
        <v>2432.0399999999995</v>
      </c>
      <c r="BK57" s="20">
        <v>12128.9</v>
      </c>
      <c r="BL57" s="20">
        <v>5241.7699999999977</v>
      </c>
      <c r="BM57" s="20">
        <v>4387.66</v>
      </c>
      <c r="BN57" s="20">
        <v>4182.1000000000004</v>
      </c>
      <c r="BO57" s="20">
        <v>13811.53</v>
      </c>
      <c r="BP57" s="20">
        <v>3380.6000000000004</v>
      </c>
      <c r="BQ57" s="20">
        <v>2677.82</v>
      </c>
      <c r="BR57" s="20">
        <v>4698.1899999999996</v>
      </c>
      <c r="BS57" s="20">
        <v>10756.61</v>
      </c>
      <c r="BT57" s="20">
        <v>2409.4199999999996</v>
      </c>
      <c r="BU57" s="20">
        <v>2170.6</v>
      </c>
      <c r="BV57" s="20">
        <v>5238.0999999999985</v>
      </c>
      <c r="BW57" s="20">
        <v>9818.1200000000008</v>
      </c>
      <c r="BX57" s="20">
        <v>2595.9100000000003</v>
      </c>
      <c r="BY57" s="20">
        <v>1925.5100000000002</v>
      </c>
      <c r="BZ57" s="20">
        <v>6439.1199999999981</v>
      </c>
      <c r="CA57" s="20">
        <v>10960.54</v>
      </c>
      <c r="CB57" s="20">
        <v>3432.25</v>
      </c>
      <c r="CC57" s="20">
        <v>1970.8300000000004</v>
      </c>
      <c r="CD57" s="20">
        <v>5706.2300000000005</v>
      </c>
      <c r="CE57" s="20">
        <v>11109.310000000001</v>
      </c>
      <c r="CF57" s="20">
        <v>3523.3399999999997</v>
      </c>
      <c r="CG57" s="20">
        <v>2457.38</v>
      </c>
      <c r="CH57" s="20">
        <v>6721.08</v>
      </c>
      <c r="CI57" s="20">
        <v>12701.800000000001</v>
      </c>
      <c r="CL57" s="40">
        <v>6703.5608112913669</v>
      </c>
      <c r="CM57" s="40">
        <v>9035.328132084971</v>
      </c>
      <c r="CN57" s="40">
        <v>14059.468462345498</v>
      </c>
      <c r="CO57" s="40">
        <v>19912.851391910604</v>
      </c>
      <c r="CP57" s="40">
        <v>22366.390502842216</v>
      </c>
      <c r="CQ57" s="40">
        <v>25719.386714546908</v>
      </c>
      <c r="CR57" s="40">
        <v>26268.980732620985</v>
      </c>
      <c r="CS57" s="40">
        <v>27588.053833155067</v>
      </c>
      <c r="CT57" s="40">
        <v>29042.823841218131</v>
      </c>
      <c r="DG57">
        <v>5</v>
      </c>
      <c r="DH57">
        <v>7</v>
      </c>
      <c r="DI57">
        <v>4</v>
      </c>
      <c r="DJ57">
        <v>11</v>
      </c>
      <c r="DK57">
        <v>5</v>
      </c>
      <c r="DL57">
        <v>3</v>
      </c>
      <c r="DM57" t="s">
        <v>81</v>
      </c>
      <c r="DQ57">
        <v>2008.9699999999998</v>
      </c>
      <c r="DR57">
        <v>2463.56</v>
      </c>
      <c r="DS57">
        <v>837.9</v>
      </c>
      <c r="DT57">
        <v>3698.73</v>
      </c>
      <c r="DU57">
        <v>961.22</v>
      </c>
      <c r="DV57">
        <v>552.73</v>
      </c>
      <c r="DW57" t="s">
        <v>81</v>
      </c>
      <c r="EA57">
        <v>11.07</v>
      </c>
      <c r="EB57">
        <v>1173.0999999999999</v>
      </c>
      <c r="ED57">
        <v>246.23000000000002</v>
      </c>
      <c r="EE57">
        <v>692.95</v>
      </c>
      <c r="EF57">
        <v>170.06</v>
      </c>
      <c r="EG57">
        <v>168.22</v>
      </c>
    </row>
    <row r="58" spans="1:137" x14ac:dyDescent="0.25">
      <c r="A58" s="75" t="s">
        <v>59</v>
      </c>
      <c r="B58" s="75" t="s">
        <v>75</v>
      </c>
      <c r="C58" s="75" t="str">
        <f t="shared" si="0"/>
        <v>99301RES</v>
      </c>
      <c r="D58" s="76"/>
      <c r="E58" s="76">
        <v>1</v>
      </c>
      <c r="F58" s="76">
        <v>1</v>
      </c>
      <c r="G58" s="76">
        <v>1</v>
      </c>
      <c r="H58" s="76">
        <v>1</v>
      </c>
      <c r="I58" s="76">
        <v>1</v>
      </c>
      <c r="J58" s="76">
        <v>1</v>
      </c>
      <c r="K58" s="76">
        <v>1</v>
      </c>
      <c r="L58" s="76">
        <v>1</v>
      </c>
      <c r="M58" s="76">
        <v>1</v>
      </c>
      <c r="O58" s="21">
        <v>291.45</v>
      </c>
      <c r="P58" s="21">
        <v>0</v>
      </c>
      <c r="Q58" s="21">
        <v>0</v>
      </c>
      <c r="R58" s="21">
        <v>291.45</v>
      </c>
      <c r="S58" s="20">
        <v>262.79000000000002</v>
      </c>
      <c r="T58" s="20">
        <v>0</v>
      </c>
      <c r="U58" s="20">
        <v>0</v>
      </c>
      <c r="V58" s="20">
        <v>262.79000000000002</v>
      </c>
      <c r="W58" s="20">
        <v>215.32</v>
      </c>
      <c r="X58" s="20">
        <v>262.79000000000002</v>
      </c>
      <c r="Y58" s="20">
        <v>0</v>
      </c>
      <c r="Z58" s="20">
        <v>478.11</v>
      </c>
      <c r="AA58" s="20">
        <v>166.73</v>
      </c>
      <c r="AB58" s="20">
        <v>215.32</v>
      </c>
      <c r="AC58" s="20">
        <v>262.79000000000002</v>
      </c>
      <c r="AD58" s="20">
        <v>644.84</v>
      </c>
      <c r="AE58" s="20">
        <v>135.93</v>
      </c>
      <c r="AF58" s="20">
        <v>166.73</v>
      </c>
      <c r="AG58" s="20">
        <v>478.11</v>
      </c>
      <c r="AH58" s="20">
        <v>780.77</v>
      </c>
      <c r="AI58" s="20">
        <v>70.3</v>
      </c>
      <c r="AJ58" s="20">
        <v>135.93</v>
      </c>
      <c r="AK58" s="20">
        <v>244.84</v>
      </c>
      <c r="AL58" s="20">
        <v>451.07</v>
      </c>
      <c r="AM58" s="20">
        <v>80.010000000000005</v>
      </c>
      <c r="AN58" s="20">
        <v>70.3</v>
      </c>
      <c r="AO58" s="20">
        <v>380.77</v>
      </c>
      <c r="AP58" s="20">
        <v>531.08000000000004</v>
      </c>
      <c r="AQ58" s="20">
        <v>148.35</v>
      </c>
      <c r="AR58" s="20">
        <v>80.010000000000005</v>
      </c>
      <c r="AS58" s="20">
        <v>451.07</v>
      </c>
      <c r="AT58" s="20">
        <v>679.43</v>
      </c>
      <c r="AU58" s="20">
        <v>185.01</v>
      </c>
      <c r="AV58" s="20">
        <v>148.35</v>
      </c>
      <c r="AW58" s="20">
        <v>531.08000000000004</v>
      </c>
      <c r="AX58" s="20">
        <v>864.44</v>
      </c>
      <c r="AZ58" s="20" t="s">
        <v>81</v>
      </c>
      <c r="BA58" s="20" t="s">
        <v>81</v>
      </c>
      <c r="BB58" s="20" t="s">
        <v>81</v>
      </c>
      <c r="BC58" s="20" t="s">
        <v>81</v>
      </c>
      <c r="BD58" s="20" t="s">
        <v>81</v>
      </c>
      <c r="BE58" s="20" t="s">
        <v>81</v>
      </c>
      <c r="BF58" s="20" t="s">
        <v>81</v>
      </c>
      <c r="BG58" s="20" t="s">
        <v>81</v>
      </c>
      <c r="BH58" s="20" t="s">
        <v>81</v>
      </c>
      <c r="BI58" s="20" t="s">
        <v>81</v>
      </c>
      <c r="BJ58" s="20" t="s">
        <v>81</v>
      </c>
      <c r="BK58" s="20" t="s">
        <v>81</v>
      </c>
      <c r="BL58" s="20" t="s">
        <v>81</v>
      </c>
      <c r="BM58" s="20" t="s">
        <v>81</v>
      </c>
      <c r="BN58" s="20" t="s">
        <v>81</v>
      </c>
      <c r="BO58" s="20" t="s">
        <v>81</v>
      </c>
      <c r="BP58" s="20" t="s">
        <v>81</v>
      </c>
      <c r="BQ58" s="20" t="s">
        <v>81</v>
      </c>
      <c r="BR58" s="20" t="s">
        <v>81</v>
      </c>
      <c r="BS58" s="20" t="s">
        <v>81</v>
      </c>
      <c r="BT58" s="20" t="s">
        <v>81</v>
      </c>
      <c r="BU58" s="20" t="s">
        <v>81</v>
      </c>
      <c r="BV58" s="20" t="s">
        <v>81</v>
      </c>
      <c r="BW58" s="20" t="s">
        <v>81</v>
      </c>
      <c r="BX58" s="20" t="s">
        <v>81</v>
      </c>
      <c r="BY58" s="20" t="s">
        <v>81</v>
      </c>
      <c r="BZ58" s="20" t="s">
        <v>81</v>
      </c>
      <c r="CA58" s="20" t="s">
        <v>81</v>
      </c>
      <c r="CB58" s="20" t="s">
        <v>81</v>
      </c>
      <c r="CC58" s="20" t="s">
        <v>81</v>
      </c>
      <c r="CD58" s="20" t="s">
        <v>81</v>
      </c>
      <c r="CE58" s="20" t="s">
        <v>81</v>
      </c>
      <c r="CF58" s="20" t="s">
        <v>81</v>
      </c>
      <c r="CG58" s="20" t="s">
        <v>81</v>
      </c>
      <c r="CH58" s="20" t="s">
        <v>81</v>
      </c>
      <c r="CI58" s="20" t="s">
        <v>81</v>
      </c>
      <c r="CL58" s="40">
        <v>7.0065500926580802</v>
      </c>
      <c r="CM58" s="40">
        <v>8.1510258753674893</v>
      </c>
      <c r="CN58" s="40">
        <v>30.82054539496222</v>
      </c>
      <c r="CO58" s="40">
        <v>98.488883395624399</v>
      </c>
      <c r="CP58" s="40">
        <v>151.44814219322507</v>
      </c>
      <c r="CQ58" s="40">
        <v>84.466237297225092</v>
      </c>
      <c r="CR58" s="40">
        <v>119.97359562697241</v>
      </c>
      <c r="CS58" s="40">
        <v>154.29961568363231</v>
      </c>
      <c r="CT58" s="40">
        <v>183.53913119306839</v>
      </c>
      <c r="DG58" t="s">
        <v>81</v>
      </c>
      <c r="DH58" t="s">
        <v>81</v>
      </c>
      <c r="DI58" t="s">
        <v>81</v>
      </c>
      <c r="DJ58" t="s">
        <v>81</v>
      </c>
      <c r="DK58" t="s">
        <v>81</v>
      </c>
      <c r="DL58" t="s">
        <v>81</v>
      </c>
      <c r="DM58" t="s">
        <v>81</v>
      </c>
      <c r="DN58" t="s">
        <v>81</v>
      </c>
      <c r="DO58" t="s">
        <v>81</v>
      </c>
      <c r="DQ58" t="s">
        <v>81</v>
      </c>
      <c r="DR58" t="s">
        <v>81</v>
      </c>
      <c r="DS58" t="s">
        <v>81</v>
      </c>
      <c r="DT58" t="s">
        <v>81</v>
      </c>
      <c r="DU58" t="s">
        <v>81</v>
      </c>
      <c r="DV58" t="s">
        <v>81</v>
      </c>
      <c r="DW58" t="s">
        <v>81</v>
      </c>
      <c r="DX58" t="s">
        <v>81</v>
      </c>
      <c r="DY58" t="s">
        <v>81</v>
      </c>
    </row>
    <row r="59" spans="1:137" x14ac:dyDescent="0.25">
      <c r="A59" s="75" t="s">
        <v>60</v>
      </c>
      <c r="B59" s="75" t="s">
        <v>75</v>
      </c>
      <c r="C59" s="75" t="str">
        <f t="shared" si="0"/>
        <v>99323RES</v>
      </c>
      <c r="D59" s="76"/>
      <c r="E59" s="76">
        <v>253</v>
      </c>
      <c r="F59" s="76">
        <v>249</v>
      </c>
      <c r="G59" s="76">
        <v>255</v>
      </c>
      <c r="H59" s="76">
        <v>239</v>
      </c>
      <c r="I59" s="76">
        <v>228</v>
      </c>
      <c r="J59" s="76">
        <v>206</v>
      </c>
      <c r="K59" s="76">
        <v>210</v>
      </c>
      <c r="L59" s="76">
        <v>222</v>
      </c>
      <c r="M59" s="76">
        <v>209</v>
      </c>
      <c r="O59" s="21">
        <v>49653.58</v>
      </c>
      <c r="P59" s="21">
        <v>6979.079999999999</v>
      </c>
      <c r="Q59" s="21">
        <v>3880.96</v>
      </c>
      <c r="R59" s="21">
        <v>60513.620000000046</v>
      </c>
      <c r="S59" s="20">
        <v>39998.180000000008</v>
      </c>
      <c r="T59" s="20">
        <v>12839.760000000004</v>
      </c>
      <c r="U59" s="20">
        <v>2416.31</v>
      </c>
      <c r="V59" s="20">
        <v>55254.250000000022</v>
      </c>
      <c r="W59" s="20">
        <v>37063.18</v>
      </c>
      <c r="X59" s="20">
        <v>16801.55</v>
      </c>
      <c r="Y59" s="20">
        <v>4273.16</v>
      </c>
      <c r="Z59" s="20">
        <v>58137.89</v>
      </c>
      <c r="AA59" s="20">
        <v>31119.73</v>
      </c>
      <c r="AB59" s="20">
        <v>17987.5</v>
      </c>
      <c r="AC59" s="20">
        <v>9642.23</v>
      </c>
      <c r="AD59" s="20">
        <v>58749.46</v>
      </c>
      <c r="AE59" s="20">
        <v>22918.13</v>
      </c>
      <c r="AF59" s="20">
        <v>15282.3</v>
      </c>
      <c r="AG59" s="20">
        <v>16311.04</v>
      </c>
      <c r="AH59" s="20">
        <v>54511.47</v>
      </c>
      <c r="AI59" s="20">
        <v>15920.62</v>
      </c>
      <c r="AJ59" s="20">
        <v>11598.56</v>
      </c>
      <c r="AK59" s="20">
        <v>20553.73</v>
      </c>
      <c r="AL59" s="20">
        <v>48072.91</v>
      </c>
      <c r="AM59" s="20">
        <v>19360.84</v>
      </c>
      <c r="AN59" s="20">
        <v>7649.63</v>
      </c>
      <c r="AO59" s="20">
        <v>19447.509999999998</v>
      </c>
      <c r="AP59" s="20">
        <v>46457.98</v>
      </c>
      <c r="AQ59" s="20">
        <v>28922.09</v>
      </c>
      <c r="AR59" s="20">
        <v>8751.4099999999908</v>
      </c>
      <c r="AS59" s="20">
        <v>21564.240000000002</v>
      </c>
      <c r="AT59" s="20">
        <v>59237.74</v>
      </c>
      <c r="AU59" s="20">
        <v>25287.190000000002</v>
      </c>
      <c r="AV59" s="20">
        <v>11378.590000000002</v>
      </c>
      <c r="AW59" s="20">
        <v>20718.960000000006</v>
      </c>
      <c r="AX59" s="20">
        <v>57384.74</v>
      </c>
      <c r="AZ59" s="20">
        <v>1368.64</v>
      </c>
      <c r="BA59" s="20">
        <v>619.25</v>
      </c>
      <c r="BB59" s="20">
        <v>389.2</v>
      </c>
      <c r="BC59" s="20">
        <v>2377.09</v>
      </c>
      <c r="BD59" s="20">
        <v>1488.12</v>
      </c>
      <c r="BE59" s="20">
        <v>1020.78</v>
      </c>
      <c r="BF59" s="20">
        <v>737.72</v>
      </c>
      <c r="BG59" s="20">
        <v>3246.62</v>
      </c>
      <c r="BH59" s="20">
        <v>1304.8799999999999</v>
      </c>
      <c r="BI59" s="20">
        <v>1349.06</v>
      </c>
      <c r="BJ59" s="20">
        <v>510.34000000000003</v>
      </c>
      <c r="BK59" s="20">
        <v>3164.2799999999997</v>
      </c>
      <c r="BL59" s="20">
        <v>800.27</v>
      </c>
      <c r="BM59" s="20">
        <v>767.15000000000009</v>
      </c>
      <c r="BN59" s="20">
        <v>944.52</v>
      </c>
      <c r="BO59" s="20">
        <v>2511.94</v>
      </c>
      <c r="BP59" s="20">
        <v>392.04</v>
      </c>
      <c r="BQ59" s="20">
        <v>556.07999999999993</v>
      </c>
      <c r="BR59" s="20">
        <v>1234.53</v>
      </c>
      <c r="BS59" s="20">
        <v>2182.6499999999996</v>
      </c>
      <c r="BT59" s="20">
        <v>457.24</v>
      </c>
      <c r="BU59" s="20">
        <v>302.17</v>
      </c>
      <c r="BV59" s="20">
        <v>1060.97</v>
      </c>
      <c r="BW59" s="20">
        <v>1820.3799999999999</v>
      </c>
      <c r="BX59" s="20">
        <v>312.35000000000002</v>
      </c>
      <c r="BY59" s="20">
        <v>389.44999999999993</v>
      </c>
      <c r="BZ59" s="20">
        <v>1196.1400000000001</v>
      </c>
      <c r="CA59" s="20">
        <v>1897.94</v>
      </c>
      <c r="CB59" s="20">
        <v>612.07999999999993</v>
      </c>
      <c r="CC59" s="20">
        <v>180.87</v>
      </c>
      <c r="CD59" s="20">
        <v>1483.46</v>
      </c>
      <c r="CE59" s="20">
        <v>2276.41</v>
      </c>
      <c r="CF59" s="20">
        <v>334.74</v>
      </c>
      <c r="CG59" s="20">
        <v>247.64</v>
      </c>
      <c r="CH59" s="20">
        <v>1564.3300000000002</v>
      </c>
      <c r="CI59" s="20">
        <v>2146.71</v>
      </c>
      <c r="CL59" s="40">
        <v>2489.0568857830149</v>
      </c>
      <c r="CM59" s="40">
        <v>2816.7596774430303</v>
      </c>
      <c r="CN59" s="40">
        <v>3856.9420565084529</v>
      </c>
      <c r="CO59" s="40">
        <v>5348.2422348130522</v>
      </c>
      <c r="CP59" s="40">
        <v>6275.0263077975142</v>
      </c>
      <c r="CQ59" s="40">
        <v>7395.1349083793884</v>
      </c>
      <c r="CR59" s="40">
        <v>6900.0155362818277</v>
      </c>
      <c r="CS59" s="40">
        <v>8365.6869021728107</v>
      </c>
      <c r="CT59" s="40">
        <v>7984.5508875866872</v>
      </c>
      <c r="DH59">
        <v>2</v>
      </c>
      <c r="DJ59">
        <v>7</v>
      </c>
      <c r="DK59">
        <v>2</v>
      </c>
      <c r="DL59">
        <v>1</v>
      </c>
      <c r="DM59" t="s">
        <v>81</v>
      </c>
      <c r="DR59">
        <v>1427.21</v>
      </c>
      <c r="DT59">
        <v>4931.5600000000004</v>
      </c>
      <c r="DU59">
        <v>439.51</v>
      </c>
      <c r="DV59">
        <v>100</v>
      </c>
      <c r="DW59" t="s">
        <v>81</v>
      </c>
      <c r="ED59">
        <v>579.79999999999995</v>
      </c>
      <c r="EE59">
        <v>77.8</v>
      </c>
      <c r="EF59">
        <v>100</v>
      </c>
    </row>
    <row r="60" spans="1:137" x14ac:dyDescent="0.25">
      <c r="A60" s="75" t="s">
        <v>61</v>
      </c>
      <c r="B60" s="75" t="s">
        <v>75</v>
      </c>
      <c r="C60" s="75" t="str">
        <f t="shared" si="0"/>
        <v>99324RES</v>
      </c>
      <c r="D60" s="76"/>
      <c r="E60" s="76">
        <v>452</v>
      </c>
      <c r="F60" s="76">
        <v>503</v>
      </c>
      <c r="G60" s="76">
        <v>558</v>
      </c>
      <c r="H60" s="76">
        <v>521</v>
      </c>
      <c r="I60" s="76">
        <v>486</v>
      </c>
      <c r="J60" s="76">
        <v>479</v>
      </c>
      <c r="K60" s="76">
        <v>427</v>
      </c>
      <c r="L60" s="76">
        <v>422</v>
      </c>
      <c r="M60" s="76">
        <v>473</v>
      </c>
      <c r="O60" s="21">
        <v>48027.140000000007</v>
      </c>
      <c r="P60" s="21">
        <v>7935.89</v>
      </c>
      <c r="Q60" s="21">
        <v>7100.4600000000009</v>
      </c>
      <c r="R60" s="21">
        <v>63063.490000000013</v>
      </c>
      <c r="S60" s="20">
        <v>52953.199999999983</v>
      </c>
      <c r="T60" s="20">
        <v>13230.159999999994</v>
      </c>
      <c r="U60" s="20">
        <v>5203.26</v>
      </c>
      <c r="V60" s="20">
        <v>71386.619999999952</v>
      </c>
      <c r="W60" s="20">
        <v>53872.52</v>
      </c>
      <c r="X60" s="20">
        <v>22026.15</v>
      </c>
      <c r="Y60" s="20">
        <v>7881.7</v>
      </c>
      <c r="Z60" s="20">
        <v>83780.37</v>
      </c>
      <c r="AA60" s="20">
        <v>44797.59</v>
      </c>
      <c r="AB60" s="20">
        <v>26170.74</v>
      </c>
      <c r="AC60" s="20">
        <v>16157.51</v>
      </c>
      <c r="AD60" s="20">
        <v>87125.840000000098</v>
      </c>
      <c r="AE60" s="20">
        <v>38931.97</v>
      </c>
      <c r="AF60" s="20">
        <v>24030.75</v>
      </c>
      <c r="AG60" s="20">
        <v>24694.91</v>
      </c>
      <c r="AH60" s="20">
        <v>87657.63</v>
      </c>
      <c r="AI60" s="20">
        <v>25619.91</v>
      </c>
      <c r="AJ60" s="20">
        <v>23022.33</v>
      </c>
      <c r="AK60" s="20">
        <v>33515.410000000003</v>
      </c>
      <c r="AL60" s="20">
        <v>82157.649999999994</v>
      </c>
      <c r="AM60" s="20">
        <v>23743.53</v>
      </c>
      <c r="AN60" s="20">
        <v>14017.28</v>
      </c>
      <c r="AO60" s="20">
        <v>36847.699999999997</v>
      </c>
      <c r="AP60" s="20">
        <v>74608.509999999995</v>
      </c>
      <c r="AQ60" s="20">
        <v>26966.49</v>
      </c>
      <c r="AR60" s="20">
        <v>13129.44</v>
      </c>
      <c r="AS60" s="20">
        <v>36840.629999999997</v>
      </c>
      <c r="AT60" s="20">
        <v>76936.56</v>
      </c>
      <c r="AU60" s="20">
        <v>38934.920000000042</v>
      </c>
      <c r="AV60" s="20">
        <v>15205.910000000009</v>
      </c>
      <c r="AW60" s="20">
        <v>39428.000000000015</v>
      </c>
      <c r="AX60" s="20">
        <v>93568.829999999973</v>
      </c>
      <c r="AZ60" s="20">
        <v>5906.3300000000008</v>
      </c>
      <c r="BA60" s="20">
        <v>1231.55</v>
      </c>
      <c r="BB60" s="20">
        <v>947.54</v>
      </c>
      <c r="BC60" s="20">
        <v>8085.420000000001</v>
      </c>
      <c r="BD60" s="20">
        <v>4944.2600000000011</v>
      </c>
      <c r="BE60" s="20">
        <v>2164.36</v>
      </c>
      <c r="BF60" s="20">
        <v>325.26000000000005</v>
      </c>
      <c r="BG60" s="20">
        <v>7433.880000000001</v>
      </c>
      <c r="BH60" s="20">
        <v>5398.86</v>
      </c>
      <c r="BI60" s="20">
        <v>2900.9</v>
      </c>
      <c r="BJ60" s="20">
        <v>1047.97</v>
      </c>
      <c r="BK60" s="20">
        <v>9347.7299999999977</v>
      </c>
      <c r="BL60" s="20">
        <v>3861.2700000000004</v>
      </c>
      <c r="BM60" s="20">
        <v>3111.1600000000003</v>
      </c>
      <c r="BN60" s="20">
        <v>2236.16</v>
      </c>
      <c r="BO60" s="20">
        <v>9208.5900000000038</v>
      </c>
      <c r="BP60" s="20">
        <v>3502.8</v>
      </c>
      <c r="BQ60" s="20">
        <v>2625.84</v>
      </c>
      <c r="BR60" s="20">
        <v>4226.1799999999994</v>
      </c>
      <c r="BS60" s="20">
        <v>10354.82</v>
      </c>
      <c r="BT60" s="20">
        <v>2823.3199999999993</v>
      </c>
      <c r="BU60" s="20">
        <v>2712.8700000000008</v>
      </c>
      <c r="BV60" s="20">
        <v>5796.9700000000012</v>
      </c>
      <c r="BW60" s="20">
        <v>11333.16</v>
      </c>
      <c r="BX60" s="20">
        <v>2344.3899999999994</v>
      </c>
      <c r="BY60" s="20">
        <v>1928.73</v>
      </c>
      <c r="BZ60" s="20">
        <v>6062.59</v>
      </c>
      <c r="CA60" s="20">
        <v>10335.709999999999</v>
      </c>
      <c r="CB60" s="20">
        <v>2813.1699999999992</v>
      </c>
      <c r="CC60" s="20">
        <v>1809.7599999999998</v>
      </c>
      <c r="CD60" s="20">
        <v>7109.0700000000006</v>
      </c>
      <c r="CE60" s="20">
        <v>11732.000000000002</v>
      </c>
      <c r="CF60" s="20">
        <v>3445.0299999999993</v>
      </c>
      <c r="CG60" s="20">
        <v>2359.1099999999992</v>
      </c>
      <c r="CH60" s="20">
        <v>8257.49</v>
      </c>
      <c r="CI60" s="20">
        <v>14061.63</v>
      </c>
      <c r="CL60" s="40">
        <v>3268.8579641422884</v>
      </c>
      <c r="CM60" s="40">
        <v>3928.5921382034076</v>
      </c>
      <c r="CN60" s="40">
        <v>5828.6663150559507</v>
      </c>
      <c r="CO60" s="40">
        <v>8369.2041864011444</v>
      </c>
      <c r="CP60" s="40">
        <v>9675.5320740224415</v>
      </c>
      <c r="CQ60" s="40">
        <v>12368.66740992873</v>
      </c>
      <c r="CR60" s="40">
        <v>12641.302990910654</v>
      </c>
      <c r="CS60" s="40">
        <v>13521.613079446412</v>
      </c>
      <c r="CT60" s="40">
        <v>14523.390777008883</v>
      </c>
      <c r="DG60">
        <v>14</v>
      </c>
      <c r="DH60">
        <v>8</v>
      </c>
      <c r="DI60">
        <v>16</v>
      </c>
      <c r="DJ60">
        <v>10</v>
      </c>
      <c r="DK60">
        <v>8</v>
      </c>
      <c r="DL60">
        <v>8</v>
      </c>
      <c r="DM60" t="s">
        <v>81</v>
      </c>
      <c r="DQ60">
        <v>1199.6600000000001</v>
      </c>
      <c r="DR60">
        <v>1804.86</v>
      </c>
      <c r="DS60">
        <v>4440.67</v>
      </c>
      <c r="DT60">
        <v>2483.58</v>
      </c>
      <c r="DU60">
        <v>989.20999999999992</v>
      </c>
      <c r="DV60">
        <v>858.88999999999987</v>
      </c>
      <c r="DW60" t="s">
        <v>81</v>
      </c>
      <c r="EA60">
        <v>467.18999999999994</v>
      </c>
      <c r="EB60">
        <v>20.51</v>
      </c>
      <c r="EC60">
        <v>182.07</v>
      </c>
      <c r="ED60">
        <v>804.93</v>
      </c>
      <c r="EE60">
        <v>281.67</v>
      </c>
      <c r="EF60">
        <v>439.01</v>
      </c>
      <c r="EG60">
        <v>152.96</v>
      </c>
    </row>
    <row r="61" spans="1:137" x14ac:dyDescent="0.25">
      <c r="A61" s="75" t="s">
        <v>62</v>
      </c>
      <c r="B61" s="75" t="s">
        <v>75</v>
      </c>
      <c r="C61" s="75" t="str">
        <f t="shared" si="0"/>
        <v>99328RES</v>
      </c>
      <c r="D61" s="76"/>
      <c r="E61" s="76">
        <v>351</v>
      </c>
      <c r="F61" s="76">
        <v>369</v>
      </c>
      <c r="G61" s="76">
        <v>401</v>
      </c>
      <c r="H61" s="76">
        <v>410</v>
      </c>
      <c r="I61" s="76">
        <v>395</v>
      </c>
      <c r="J61" s="76">
        <v>381</v>
      </c>
      <c r="K61" s="76">
        <v>343</v>
      </c>
      <c r="L61" s="76">
        <v>338</v>
      </c>
      <c r="M61" s="76">
        <v>347</v>
      </c>
      <c r="O61" s="21">
        <v>54273.040000000059</v>
      </c>
      <c r="P61" s="21">
        <v>11262.170000000002</v>
      </c>
      <c r="Q61" s="21">
        <v>7504.4999999999982</v>
      </c>
      <c r="R61" s="21">
        <v>73039.710000000065</v>
      </c>
      <c r="S61" s="20">
        <v>60785.480000000018</v>
      </c>
      <c r="T61" s="20">
        <v>14920.280000000002</v>
      </c>
      <c r="U61" s="20">
        <v>8619.2799999999988</v>
      </c>
      <c r="V61" s="20">
        <v>84325.040000000081</v>
      </c>
      <c r="W61" s="20">
        <v>61776.89</v>
      </c>
      <c r="X61" s="20">
        <v>27481.52</v>
      </c>
      <c r="Y61" s="20">
        <v>13107.08</v>
      </c>
      <c r="Z61" s="20">
        <v>102365.49</v>
      </c>
      <c r="AA61" s="20">
        <v>54798.1</v>
      </c>
      <c r="AB61" s="20">
        <v>32127.58</v>
      </c>
      <c r="AC61" s="20">
        <v>24616.02</v>
      </c>
      <c r="AD61" s="20">
        <v>111541.7</v>
      </c>
      <c r="AE61" s="20">
        <v>41953.53</v>
      </c>
      <c r="AF61" s="20">
        <v>32473.7</v>
      </c>
      <c r="AG61" s="20">
        <v>37361.730000000003</v>
      </c>
      <c r="AH61" s="20">
        <v>111788.96</v>
      </c>
      <c r="AI61" s="20">
        <v>27886.25</v>
      </c>
      <c r="AJ61" s="20">
        <v>25826.45</v>
      </c>
      <c r="AK61" s="20">
        <v>48477.2</v>
      </c>
      <c r="AL61" s="20">
        <v>102189.9</v>
      </c>
      <c r="AM61" s="20">
        <v>25425.7</v>
      </c>
      <c r="AN61" s="20">
        <v>15962.48</v>
      </c>
      <c r="AO61" s="20">
        <v>54208.21</v>
      </c>
      <c r="AP61" s="20">
        <v>95596.39</v>
      </c>
      <c r="AQ61" s="20">
        <v>24504.7</v>
      </c>
      <c r="AR61" s="20">
        <v>14512</v>
      </c>
      <c r="AS61" s="20">
        <v>51754.49</v>
      </c>
      <c r="AT61" s="20">
        <v>90771.1899999999</v>
      </c>
      <c r="AU61" s="20">
        <v>32908.19999999999</v>
      </c>
      <c r="AV61" s="20">
        <v>14136.199999999997</v>
      </c>
      <c r="AW61" s="20">
        <v>53816.710000000006</v>
      </c>
      <c r="AX61" s="20">
        <v>100861.11000000003</v>
      </c>
      <c r="AZ61" s="20">
        <v>5479.6099999999988</v>
      </c>
      <c r="BA61" s="20">
        <v>1893.4599999999996</v>
      </c>
      <c r="BB61" s="20">
        <v>885.35</v>
      </c>
      <c r="BC61" s="20">
        <v>8258.42</v>
      </c>
      <c r="BD61" s="20">
        <v>6104.9500000000025</v>
      </c>
      <c r="BE61" s="20">
        <v>2398.81</v>
      </c>
      <c r="BF61" s="20">
        <v>975.38</v>
      </c>
      <c r="BG61" s="20">
        <v>9479.1400000000012</v>
      </c>
      <c r="BH61" s="20">
        <v>5820.57</v>
      </c>
      <c r="BI61" s="20">
        <v>3868.9499999999994</v>
      </c>
      <c r="BJ61" s="20">
        <v>1762.3199999999997</v>
      </c>
      <c r="BK61" s="20">
        <v>11451.84</v>
      </c>
      <c r="BL61" s="20">
        <v>5450.5099999999993</v>
      </c>
      <c r="BM61" s="20">
        <v>3934.6</v>
      </c>
      <c r="BN61" s="20">
        <v>4733.630000000001</v>
      </c>
      <c r="BO61" s="20">
        <v>14118.740000000002</v>
      </c>
      <c r="BP61" s="20">
        <v>3919.9399999999987</v>
      </c>
      <c r="BQ61" s="20">
        <v>3872.48</v>
      </c>
      <c r="BR61" s="20">
        <v>7383.35</v>
      </c>
      <c r="BS61" s="20">
        <v>15175.770000000002</v>
      </c>
      <c r="BT61" s="20">
        <v>2932.81</v>
      </c>
      <c r="BU61" s="20">
        <v>2732.0199999999995</v>
      </c>
      <c r="BV61" s="20">
        <v>8871.5399999999991</v>
      </c>
      <c r="BW61" s="20">
        <v>14536.369999999997</v>
      </c>
      <c r="BX61" s="20">
        <v>2863.6899999999987</v>
      </c>
      <c r="BY61" s="20">
        <v>2195.8500000000008</v>
      </c>
      <c r="BZ61" s="20">
        <v>10126.199999999999</v>
      </c>
      <c r="CA61" s="20">
        <v>15185.740000000002</v>
      </c>
      <c r="CB61" s="20">
        <v>2967.38</v>
      </c>
      <c r="CC61" s="20">
        <v>2377.3999999999996</v>
      </c>
      <c r="CD61" s="20">
        <v>10233.669999999996</v>
      </c>
      <c r="CE61" s="20">
        <v>15578.449999999993</v>
      </c>
      <c r="CF61" s="20">
        <v>3507.9100000000003</v>
      </c>
      <c r="CG61" s="20">
        <v>2228.5100000000002</v>
      </c>
      <c r="CH61" s="20">
        <v>11082.110000000006</v>
      </c>
      <c r="CI61" s="20">
        <v>16818.53</v>
      </c>
      <c r="CL61" s="40">
        <v>3691.4129765375437</v>
      </c>
      <c r="CM61" s="40">
        <v>5134.8873373121587</v>
      </c>
      <c r="CN61" s="40">
        <v>7954.5641774611995</v>
      </c>
      <c r="CO61" s="40">
        <v>11626.208764988478</v>
      </c>
      <c r="CP61" s="40">
        <v>13918.49279398078</v>
      </c>
      <c r="CQ61" s="40">
        <v>17043.318786087435</v>
      </c>
      <c r="CR61" s="40">
        <v>17956.567023674728</v>
      </c>
      <c r="CS61" s="40">
        <v>18319.855045463635</v>
      </c>
      <c r="CT61" s="40">
        <v>18875.532239745997</v>
      </c>
      <c r="DG61">
        <v>11</v>
      </c>
      <c r="DH61">
        <v>5</v>
      </c>
      <c r="DI61">
        <v>7</v>
      </c>
      <c r="DJ61">
        <v>8</v>
      </c>
      <c r="DK61">
        <v>5</v>
      </c>
      <c r="DL61">
        <v>1</v>
      </c>
      <c r="DM61" t="s">
        <v>81</v>
      </c>
      <c r="DQ61">
        <v>2555.89</v>
      </c>
      <c r="DR61">
        <v>2811.14</v>
      </c>
      <c r="DS61">
        <v>5010.7</v>
      </c>
      <c r="DT61">
        <v>3173.66</v>
      </c>
      <c r="DU61">
        <v>1861.8799999999999</v>
      </c>
      <c r="DV61">
        <v>130.72999999999999</v>
      </c>
      <c r="DW61" t="s">
        <v>81</v>
      </c>
      <c r="EA61">
        <v>204.99</v>
      </c>
      <c r="EB61">
        <v>411.4</v>
      </c>
      <c r="ED61">
        <v>40.21</v>
      </c>
      <c r="EF61">
        <v>130.72999999999999</v>
      </c>
      <c r="EG61">
        <v>18.45</v>
      </c>
    </row>
    <row r="62" spans="1:137" x14ac:dyDescent="0.25">
      <c r="A62" s="75" t="s">
        <v>63</v>
      </c>
      <c r="B62" s="75" t="s">
        <v>75</v>
      </c>
      <c r="C62" s="75" t="str">
        <f t="shared" si="0"/>
        <v>99329RES</v>
      </c>
      <c r="D62" s="76"/>
      <c r="E62" s="76">
        <v>15</v>
      </c>
      <c r="F62" s="76">
        <v>18</v>
      </c>
      <c r="G62" s="76">
        <v>19</v>
      </c>
      <c r="H62" s="76">
        <v>17</v>
      </c>
      <c r="I62" s="76">
        <v>21</v>
      </c>
      <c r="J62" s="76">
        <v>20</v>
      </c>
      <c r="K62" s="76">
        <v>16</v>
      </c>
      <c r="L62" s="76">
        <v>18</v>
      </c>
      <c r="M62" s="76">
        <v>17</v>
      </c>
      <c r="O62" s="21">
        <v>2318</v>
      </c>
      <c r="P62" s="21">
        <v>117.99</v>
      </c>
      <c r="Q62" s="21">
        <v>75.13</v>
      </c>
      <c r="R62" s="21">
        <v>2511.12</v>
      </c>
      <c r="S62" s="20">
        <v>3146.6599999999994</v>
      </c>
      <c r="T62" s="20">
        <v>459.53</v>
      </c>
      <c r="U62" s="20">
        <v>0</v>
      </c>
      <c r="V62" s="20">
        <v>3606.19</v>
      </c>
      <c r="W62" s="20">
        <v>2903.31</v>
      </c>
      <c r="X62" s="20">
        <v>736.02</v>
      </c>
      <c r="Y62" s="20">
        <v>0</v>
      </c>
      <c r="Z62" s="20">
        <v>3639.33</v>
      </c>
      <c r="AA62" s="20">
        <v>2163.6799999999998</v>
      </c>
      <c r="AB62" s="20">
        <v>925.27</v>
      </c>
      <c r="AC62" s="20">
        <v>231.33</v>
      </c>
      <c r="AD62" s="20">
        <v>3320.28</v>
      </c>
      <c r="AE62" s="20">
        <v>2496.5</v>
      </c>
      <c r="AF62" s="20">
        <v>1353.03</v>
      </c>
      <c r="AG62" s="20">
        <v>658.42</v>
      </c>
      <c r="AH62" s="20">
        <v>4507.95</v>
      </c>
      <c r="AI62" s="20">
        <v>1641.89</v>
      </c>
      <c r="AJ62" s="20">
        <v>1482.53</v>
      </c>
      <c r="AK62" s="20">
        <v>1494.13</v>
      </c>
      <c r="AL62" s="20">
        <v>4618.55</v>
      </c>
      <c r="AM62" s="20">
        <v>1577.37</v>
      </c>
      <c r="AN62" s="20">
        <v>989.2</v>
      </c>
      <c r="AO62" s="20">
        <v>1318.38</v>
      </c>
      <c r="AP62" s="20">
        <v>3884.95</v>
      </c>
      <c r="AQ62" s="20">
        <v>1443.36</v>
      </c>
      <c r="AR62" s="20">
        <v>423.87</v>
      </c>
      <c r="AS62" s="20">
        <v>1519.05</v>
      </c>
      <c r="AT62" s="20">
        <v>3386.28</v>
      </c>
      <c r="AU62" s="20">
        <v>1695.98</v>
      </c>
      <c r="AV62" s="20">
        <v>658.44</v>
      </c>
      <c r="AW62" s="20">
        <v>1452.12</v>
      </c>
      <c r="AX62" s="20">
        <v>3806.5399999999991</v>
      </c>
      <c r="AZ62" s="20" t="s">
        <v>81</v>
      </c>
      <c r="BA62" s="20" t="s">
        <v>81</v>
      </c>
      <c r="BB62" s="20" t="s">
        <v>81</v>
      </c>
      <c r="BC62" s="20" t="s">
        <v>81</v>
      </c>
      <c r="BD62" s="20" t="s">
        <v>81</v>
      </c>
      <c r="BE62" s="20" t="s">
        <v>81</v>
      </c>
      <c r="BF62" s="20" t="s">
        <v>81</v>
      </c>
      <c r="BG62" s="20" t="s">
        <v>81</v>
      </c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L62" s="40">
        <v>79.896477677874771</v>
      </c>
      <c r="CM62" s="40">
        <v>132.90916002031707</v>
      </c>
      <c r="CN62" s="40">
        <v>161.67352145103422</v>
      </c>
      <c r="CO62" s="40">
        <v>220.18653057825054</v>
      </c>
      <c r="CP62" s="40">
        <v>343.1310983007757</v>
      </c>
      <c r="CQ62" s="40">
        <v>601.35949626113666</v>
      </c>
      <c r="CR62" s="40">
        <v>511.1646824466377</v>
      </c>
      <c r="CS62" s="40">
        <v>557.93978448055805</v>
      </c>
      <c r="CT62" s="40">
        <v>548.05516226231089</v>
      </c>
      <c r="DJ62">
        <v>1</v>
      </c>
      <c r="DL62">
        <v>1</v>
      </c>
      <c r="DM62" t="s">
        <v>81</v>
      </c>
      <c r="DT62">
        <v>808.32</v>
      </c>
      <c r="DV62">
        <v>254.13</v>
      </c>
      <c r="DW62" t="s">
        <v>81</v>
      </c>
    </row>
    <row r="63" spans="1:137" x14ac:dyDescent="0.25">
      <c r="A63" s="75" t="s">
        <v>64</v>
      </c>
      <c r="B63" s="75" t="s">
        <v>75</v>
      </c>
      <c r="C63" s="75" t="str">
        <f t="shared" si="0"/>
        <v>99347RES</v>
      </c>
      <c r="D63" s="76"/>
      <c r="E63" s="76">
        <v>122</v>
      </c>
      <c r="F63" s="76">
        <v>127</v>
      </c>
      <c r="G63" s="76">
        <v>187</v>
      </c>
      <c r="H63" s="76">
        <v>185</v>
      </c>
      <c r="I63" s="76">
        <v>190</v>
      </c>
      <c r="J63" s="76">
        <v>172</v>
      </c>
      <c r="K63" s="76">
        <v>155</v>
      </c>
      <c r="L63" s="76">
        <v>136</v>
      </c>
      <c r="M63" s="76">
        <v>129</v>
      </c>
      <c r="O63" s="21">
        <v>16321.159999999993</v>
      </c>
      <c r="P63" s="21">
        <v>2312.6299999999997</v>
      </c>
      <c r="Q63" s="21">
        <v>2336.31</v>
      </c>
      <c r="R63" s="21">
        <v>20970.099999999999</v>
      </c>
      <c r="S63" s="20">
        <v>19534.870000000006</v>
      </c>
      <c r="T63" s="20">
        <v>5070.9199999999992</v>
      </c>
      <c r="U63" s="20">
        <v>2379.7299999999996</v>
      </c>
      <c r="V63" s="20">
        <v>26985.520000000004</v>
      </c>
      <c r="W63" s="20">
        <v>29590.86</v>
      </c>
      <c r="X63" s="20">
        <v>8807.25</v>
      </c>
      <c r="Y63" s="20">
        <v>4270.82</v>
      </c>
      <c r="Z63" s="20">
        <v>42668.93</v>
      </c>
      <c r="AA63" s="20">
        <v>27417.9</v>
      </c>
      <c r="AB63" s="20">
        <v>16299.55</v>
      </c>
      <c r="AC63" s="20">
        <v>7823.13</v>
      </c>
      <c r="AD63" s="20">
        <v>51540.58</v>
      </c>
      <c r="AE63" s="20">
        <v>25463.38</v>
      </c>
      <c r="AF63" s="20">
        <v>16218.38</v>
      </c>
      <c r="AG63" s="20">
        <v>15295.84</v>
      </c>
      <c r="AH63" s="20">
        <v>56977.599999999999</v>
      </c>
      <c r="AI63" s="20">
        <v>15002.01</v>
      </c>
      <c r="AJ63" s="20">
        <v>15248.75</v>
      </c>
      <c r="AK63" s="20">
        <v>21501.279999999999</v>
      </c>
      <c r="AL63" s="20">
        <v>51752.04</v>
      </c>
      <c r="AM63" s="20">
        <v>10925.3</v>
      </c>
      <c r="AN63" s="20">
        <v>8995.31</v>
      </c>
      <c r="AO63" s="20">
        <v>26383.119999999999</v>
      </c>
      <c r="AP63" s="20">
        <v>46303.73</v>
      </c>
      <c r="AQ63" s="20">
        <v>9540.5400000000009</v>
      </c>
      <c r="AR63" s="20">
        <v>6726.38</v>
      </c>
      <c r="AS63" s="20">
        <v>27941.69</v>
      </c>
      <c r="AT63" s="20">
        <v>44208.61</v>
      </c>
      <c r="AU63" s="20">
        <v>10740.579999999996</v>
      </c>
      <c r="AV63" s="20">
        <v>6105.1500000000033</v>
      </c>
      <c r="AW63" s="20">
        <v>29429.409999999989</v>
      </c>
      <c r="AX63" s="20">
        <v>46275.14</v>
      </c>
      <c r="AZ63" s="20">
        <v>1828.85</v>
      </c>
      <c r="BA63" s="20">
        <v>389.21000000000004</v>
      </c>
      <c r="BB63" s="20">
        <v>348.45</v>
      </c>
      <c r="BC63" s="20">
        <v>2566.5100000000002</v>
      </c>
      <c r="BD63" s="20">
        <v>2312.75</v>
      </c>
      <c r="BE63" s="20">
        <v>845.93999999999994</v>
      </c>
      <c r="BF63" s="20">
        <v>146.72</v>
      </c>
      <c r="BG63" s="20">
        <v>3305.41</v>
      </c>
      <c r="BH63" s="20">
        <v>3304.89</v>
      </c>
      <c r="BI63" s="20">
        <v>1821.3000000000002</v>
      </c>
      <c r="BJ63" s="20">
        <v>257.03999999999996</v>
      </c>
      <c r="BK63" s="20">
        <v>5383.23</v>
      </c>
      <c r="BL63" s="20">
        <v>2263.15</v>
      </c>
      <c r="BM63" s="20">
        <v>1843</v>
      </c>
      <c r="BN63" s="20">
        <v>974.31000000000006</v>
      </c>
      <c r="BO63" s="20">
        <v>5080.46</v>
      </c>
      <c r="BP63" s="20">
        <v>1727.85</v>
      </c>
      <c r="BQ63" s="20">
        <v>1151.9900000000002</v>
      </c>
      <c r="BR63" s="20">
        <v>1611.3899999999999</v>
      </c>
      <c r="BS63" s="20">
        <v>4491.2300000000005</v>
      </c>
      <c r="BT63" s="20">
        <v>1224.97</v>
      </c>
      <c r="BU63" s="20">
        <v>1137.4899999999998</v>
      </c>
      <c r="BV63" s="20">
        <v>2311.8200000000002</v>
      </c>
      <c r="BW63" s="20">
        <v>4674.28</v>
      </c>
      <c r="BX63" s="20">
        <v>784.47</v>
      </c>
      <c r="BY63" s="20">
        <v>746.77</v>
      </c>
      <c r="BZ63" s="20">
        <v>2376.84</v>
      </c>
      <c r="CA63" s="20">
        <v>3908.0799999999995</v>
      </c>
      <c r="CB63" s="20">
        <v>752.94</v>
      </c>
      <c r="CC63" s="20">
        <v>767.5</v>
      </c>
      <c r="CD63" s="20">
        <v>3053.5499999999997</v>
      </c>
      <c r="CE63" s="20">
        <v>4573.99</v>
      </c>
      <c r="CF63" s="20">
        <v>1033.19</v>
      </c>
      <c r="CG63" s="20">
        <v>723.74</v>
      </c>
      <c r="CH63" s="20">
        <v>3655.2999999999997</v>
      </c>
      <c r="CI63" s="20">
        <v>5412.23</v>
      </c>
      <c r="CL63" s="40">
        <v>1072.2414536687183</v>
      </c>
      <c r="CM63" s="40">
        <v>1576.1928848869734</v>
      </c>
      <c r="CN63" s="40">
        <v>2888.533000174124</v>
      </c>
      <c r="CO63" s="40">
        <v>4558.2396839111707</v>
      </c>
      <c r="CP63" s="40">
        <v>6113.151004117788</v>
      </c>
      <c r="CQ63" s="40">
        <v>7930.7344695145994</v>
      </c>
      <c r="CR63" s="40">
        <v>8786.97678976926</v>
      </c>
      <c r="CS63" s="40">
        <v>9702.5604993698544</v>
      </c>
      <c r="CT63" s="40">
        <v>10034.42658421436</v>
      </c>
      <c r="DG63">
        <v>3</v>
      </c>
      <c r="DH63">
        <v>6</v>
      </c>
      <c r="DI63">
        <v>3</v>
      </c>
      <c r="DJ63">
        <v>8</v>
      </c>
      <c r="DK63">
        <v>7</v>
      </c>
      <c r="DL63">
        <v>1</v>
      </c>
      <c r="DM63" t="s">
        <v>81</v>
      </c>
      <c r="DQ63">
        <v>674.16</v>
      </c>
      <c r="DR63">
        <v>2137.2200000000003</v>
      </c>
      <c r="DS63">
        <v>1069.02</v>
      </c>
      <c r="DT63">
        <v>3205.0699999999997</v>
      </c>
      <c r="DU63">
        <v>643.62000000000012</v>
      </c>
      <c r="DV63">
        <v>186.47</v>
      </c>
      <c r="DW63" t="s">
        <v>81</v>
      </c>
      <c r="EB63">
        <v>1516.3600000000001</v>
      </c>
      <c r="EC63">
        <v>728.46</v>
      </c>
      <c r="ED63">
        <v>291.90999999999997</v>
      </c>
      <c r="EE63">
        <v>144.9</v>
      </c>
    </row>
    <row r="64" spans="1:137" x14ac:dyDescent="0.25">
      <c r="A64" s="75" t="s">
        <v>65</v>
      </c>
      <c r="B64" s="75" t="s">
        <v>75</v>
      </c>
      <c r="C64" s="75" t="str">
        <f t="shared" si="0"/>
        <v>99348RES</v>
      </c>
      <c r="D64" s="76"/>
      <c r="E64" s="76">
        <v>41</v>
      </c>
      <c r="F64" s="76">
        <v>46</v>
      </c>
      <c r="G64" s="76">
        <v>51</v>
      </c>
      <c r="H64" s="76">
        <v>54</v>
      </c>
      <c r="I64" s="76">
        <v>50</v>
      </c>
      <c r="J64" s="76">
        <v>49</v>
      </c>
      <c r="K64" s="76">
        <v>44</v>
      </c>
      <c r="L64" s="76">
        <v>44</v>
      </c>
      <c r="M64" s="76">
        <v>42</v>
      </c>
      <c r="O64" s="21">
        <v>5916.5899999999983</v>
      </c>
      <c r="P64" s="21">
        <v>1154.6699999999998</v>
      </c>
      <c r="Q64" s="21">
        <v>1719.04</v>
      </c>
      <c r="R64" s="21">
        <v>8790.2999999999975</v>
      </c>
      <c r="S64" s="20">
        <v>7131.2100000000009</v>
      </c>
      <c r="T64" s="20">
        <v>1550.0200000000002</v>
      </c>
      <c r="U64" s="20">
        <v>1298.92</v>
      </c>
      <c r="V64" s="20">
        <v>9980.1500000000033</v>
      </c>
      <c r="W64" s="20">
        <v>9173.09</v>
      </c>
      <c r="X64" s="20">
        <v>2362.36</v>
      </c>
      <c r="Y64" s="20">
        <v>1300.3499999999999</v>
      </c>
      <c r="Z64" s="20">
        <v>12835.8</v>
      </c>
      <c r="AA64" s="20">
        <v>8374.65</v>
      </c>
      <c r="AB64" s="20">
        <v>4531.26</v>
      </c>
      <c r="AC64" s="20">
        <v>2736.74</v>
      </c>
      <c r="AD64" s="20">
        <v>15642.65</v>
      </c>
      <c r="AE64" s="20">
        <v>6810.97</v>
      </c>
      <c r="AF64" s="20">
        <v>5080.74</v>
      </c>
      <c r="AG64" s="20">
        <v>3694.05</v>
      </c>
      <c r="AH64" s="20">
        <v>15585.76</v>
      </c>
      <c r="AI64" s="20">
        <v>3942.34</v>
      </c>
      <c r="AJ64" s="20">
        <v>4031.57</v>
      </c>
      <c r="AK64" s="20">
        <v>5730.46</v>
      </c>
      <c r="AL64" s="20">
        <v>13704.37</v>
      </c>
      <c r="AM64" s="20">
        <v>3239.31</v>
      </c>
      <c r="AN64" s="20">
        <v>2519.16</v>
      </c>
      <c r="AO64" s="20">
        <v>6068.19</v>
      </c>
      <c r="AP64" s="20">
        <v>11826.66</v>
      </c>
      <c r="AQ64" s="20">
        <v>3540.21</v>
      </c>
      <c r="AR64" s="20">
        <v>1820.57</v>
      </c>
      <c r="AS64" s="20">
        <v>7163.12</v>
      </c>
      <c r="AT64" s="20">
        <v>12523.9</v>
      </c>
      <c r="AU64" s="20">
        <v>4180.45</v>
      </c>
      <c r="AV64" s="20">
        <v>1557.77</v>
      </c>
      <c r="AW64" s="20">
        <v>5536.0699999999988</v>
      </c>
      <c r="AX64" s="20">
        <v>11274.289999999999</v>
      </c>
      <c r="AZ64" s="20">
        <v>752.36</v>
      </c>
      <c r="BA64" s="20">
        <v>340.09</v>
      </c>
      <c r="BB64" s="20">
        <v>517.95999999999992</v>
      </c>
      <c r="BC64" s="20">
        <v>1610.41</v>
      </c>
      <c r="BD64" s="20">
        <v>756.15000000000009</v>
      </c>
      <c r="BE64" s="20">
        <v>316.82</v>
      </c>
      <c r="BF64" s="20">
        <v>465.85</v>
      </c>
      <c r="BG64" s="20">
        <v>1538.8200000000002</v>
      </c>
      <c r="BH64" s="20">
        <v>1304.97</v>
      </c>
      <c r="BI64" s="20">
        <v>403.21</v>
      </c>
      <c r="BJ64" s="20">
        <v>423.66999999999996</v>
      </c>
      <c r="BK64" s="20">
        <v>2131.85</v>
      </c>
      <c r="BL64" s="20">
        <v>580.18000000000006</v>
      </c>
      <c r="BM64" s="20">
        <v>385.48</v>
      </c>
      <c r="BN64" s="20">
        <v>826.88</v>
      </c>
      <c r="BO64" s="20">
        <v>1792.5400000000002</v>
      </c>
      <c r="BP64" s="20">
        <v>343.6</v>
      </c>
      <c r="BQ64" s="20">
        <v>227.40999999999997</v>
      </c>
      <c r="BR64" s="20">
        <v>388.48</v>
      </c>
      <c r="BS64" s="20">
        <v>959.49000000000012</v>
      </c>
      <c r="BT64" s="20">
        <v>214.08</v>
      </c>
      <c r="BU64" s="20">
        <v>236.6</v>
      </c>
      <c r="BV64" s="20">
        <v>461.89000000000004</v>
      </c>
      <c r="BW64" s="20">
        <v>912.56999999999994</v>
      </c>
      <c r="BX64" s="20">
        <v>230.98000000000002</v>
      </c>
      <c r="BY64" s="20">
        <v>137.13999999999999</v>
      </c>
      <c r="BZ64" s="20">
        <v>541.30000000000007</v>
      </c>
      <c r="CA64" s="20">
        <v>909.42</v>
      </c>
      <c r="CB64" s="20">
        <v>338.62</v>
      </c>
      <c r="CC64" s="20">
        <v>141.88</v>
      </c>
      <c r="CD64" s="20">
        <v>572.29999999999995</v>
      </c>
      <c r="CE64" s="20">
        <v>1052.8</v>
      </c>
      <c r="CF64" s="20">
        <v>555.81000000000006</v>
      </c>
      <c r="CG64" s="20">
        <v>215.22</v>
      </c>
      <c r="CH64" s="20">
        <v>714.18</v>
      </c>
      <c r="CI64" s="20">
        <v>1485.21</v>
      </c>
      <c r="CL64" s="40">
        <v>613.54682035742269</v>
      </c>
      <c r="CM64" s="40">
        <v>657.2198818818772</v>
      </c>
      <c r="CN64" s="40">
        <v>855.96575038057733</v>
      </c>
      <c r="CO64" s="40">
        <v>1454.0906694697801</v>
      </c>
      <c r="CP64" s="40">
        <v>1566.5867942254076</v>
      </c>
      <c r="CQ64" s="40">
        <v>2109.5302107079556</v>
      </c>
      <c r="CR64" s="40">
        <v>2077.0473308919254</v>
      </c>
      <c r="CS64" s="40">
        <v>2525.4719011711068</v>
      </c>
      <c r="CT64" s="40">
        <v>1968.0131265574526</v>
      </c>
      <c r="DG64">
        <v>1</v>
      </c>
      <c r="DI64">
        <v>2</v>
      </c>
      <c r="DJ64">
        <v>2</v>
      </c>
      <c r="DM64" t="s">
        <v>81</v>
      </c>
      <c r="DQ64">
        <v>314.45</v>
      </c>
      <c r="DS64">
        <v>1332.54</v>
      </c>
      <c r="DT64">
        <v>903.67</v>
      </c>
      <c r="DW64" t="s">
        <v>81</v>
      </c>
      <c r="EC64">
        <v>514.16</v>
      </c>
    </row>
    <row r="65" spans="1:137" x14ac:dyDescent="0.25">
      <c r="A65" s="75" t="s">
        <v>66</v>
      </c>
      <c r="B65" s="75" t="s">
        <v>75</v>
      </c>
      <c r="C65" s="75" t="str">
        <f t="shared" si="0"/>
        <v>99350RES</v>
      </c>
      <c r="D65" s="76"/>
      <c r="E65" s="76">
        <v>3</v>
      </c>
      <c r="F65" s="76">
        <v>6</v>
      </c>
      <c r="G65" s="76">
        <v>8</v>
      </c>
      <c r="H65" s="76">
        <v>6</v>
      </c>
      <c r="I65" s="76">
        <v>12</v>
      </c>
      <c r="J65" s="76">
        <v>6</v>
      </c>
      <c r="K65" s="76">
        <v>5</v>
      </c>
      <c r="L65" s="76">
        <v>4</v>
      </c>
      <c r="M65" s="76">
        <v>5</v>
      </c>
      <c r="O65" s="21">
        <v>0</v>
      </c>
      <c r="P65" s="21">
        <v>266.06</v>
      </c>
      <c r="Q65" s="21">
        <v>0</v>
      </c>
      <c r="R65" s="21">
        <v>266.06</v>
      </c>
      <c r="S65" s="20">
        <v>766.25</v>
      </c>
      <c r="T65" s="20">
        <v>0</v>
      </c>
      <c r="U65" s="20">
        <v>0</v>
      </c>
      <c r="V65" s="20">
        <v>766.25</v>
      </c>
      <c r="W65" s="20">
        <v>1397.15</v>
      </c>
      <c r="X65" s="20">
        <v>388.39</v>
      </c>
      <c r="Y65" s="20">
        <v>0</v>
      </c>
      <c r="Z65" s="20">
        <v>1785.54</v>
      </c>
      <c r="AA65" s="20">
        <v>790.76</v>
      </c>
      <c r="AB65" s="20">
        <v>636.98</v>
      </c>
      <c r="AC65" s="20">
        <v>154.03</v>
      </c>
      <c r="AD65" s="20">
        <v>1581.77</v>
      </c>
      <c r="AE65" s="20">
        <v>1882.92</v>
      </c>
      <c r="AF65" s="20">
        <v>626.17999999999995</v>
      </c>
      <c r="AG65" s="20">
        <v>791.01</v>
      </c>
      <c r="AH65" s="20">
        <v>3300.11</v>
      </c>
      <c r="AI65" s="20">
        <v>364.41</v>
      </c>
      <c r="AJ65" s="20">
        <v>277.98</v>
      </c>
      <c r="AK65" s="20">
        <v>1088.0999999999999</v>
      </c>
      <c r="AL65" s="20">
        <v>1730.49</v>
      </c>
      <c r="AM65" s="20">
        <v>219.44</v>
      </c>
      <c r="AN65" s="20">
        <v>0</v>
      </c>
      <c r="AO65" s="20">
        <v>1570.23</v>
      </c>
      <c r="AP65" s="20">
        <v>1789.67</v>
      </c>
      <c r="AQ65" s="20">
        <v>0</v>
      </c>
      <c r="AR65" s="20">
        <v>439.22</v>
      </c>
      <c r="AS65" s="20">
        <v>1020.5</v>
      </c>
      <c r="AT65" s="20">
        <v>1459.72</v>
      </c>
      <c r="AU65" s="20">
        <v>657.46999999999991</v>
      </c>
      <c r="AV65" s="20">
        <v>0</v>
      </c>
      <c r="AW65" s="20">
        <v>1037.53</v>
      </c>
      <c r="AX65" s="20">
        <v>1695</v>
      </c>
      <c r="AZ65" s="20"/>
      <c r="BA65" s="20">
        <v>123.17</v>
      </c>
      <c r="BB65" s="20"/>
      <c r="BC65" s="20">
        <v>123.17</v>
      </c>
      <c r="BD65" s="20">
        <v>498.09000000000003</v>
      </c>
      <c r="BE65" s="20"/>
      <c r="BF65" s="20"/>
      <c r="BG65" s="20">
        <v>498.09000000000003</v>
      </c>
      <c r="BH65" s="20">
        <v>679.89</v>
      </c>
      <c r="BI65" s="20">
        <v>262.09000000000003</v>
      </c>
      <c r="BJ65" s="20"/>
      <c r="BK65" s="20">
        <v>941.98</v>
      </c>
      <c r="BL65" s="20">
        <v>327.3</v>
      </c>
      <c r="BM65" s="20">
        <v>198.69</v>
      </c>
      <c r="BN65" s="20">
        <v>27.73</v>
      </c>
      <c r="BO65" s="20">
        <v>553.72</v>
      </c>
      <c r="BP65" s="20">
        <v>471.9</v>
      </c>
      <c r="BQ65" s="20">
        <v>327.3</v>
      </c>
      <c r="BR65" s="20">
        <v>226.42000000000002</v>
      </c>
      <c r="BS65" s="20">
        <v>1025.6199999999999</v>
      </c>
      <c r="BT65" s="20">
        <v>63.65</v>
      </c>
      <c r="BU65" s="20">
        <v>72.87</v>
      </c>
      <c r="BV65" s="20">
        <v>229.97</v>
      </c>
      <c r="BW65" s="20">
        <v>366.49</v>
      </c>
      <c r="BX65" s="20">
        <v>80.81</v>
      </c>
      <c r="BY65" s="20"/>
      <c r="BZ65" s="20">
        <v>366.49</v>
      </c>
      <c r="CA65" s="20">
        <v>447.3</v>
      </c>
      <c r="CB65" s="20"/>
      <c r="CC65" s="20">
        <v>32.4</v>
      </c>
      <c r="CD65" s="20"/>
      <c r="CE65" s="20">
        <v>32.4</v>
      </c>
      <c r="CF65" s="20">
        <v>85.99</v>
      </c>
      <c r="CG65" s="20"/>
      <c r="CH65" s="20">
        <v>32.4</v>
      </c>
      <c r="CI65" s="20">
        <v>118.39</v>
      </c>
      <c r="CL65" s="40">
        <v>14.076501927229444</v>
      </c>
      <c r="CM65" s="40">
        <v>23.766975824804366</v>
      </c>
      <c r="CN65" s="40">
        <v>80.894474627902056</v>
      </c>
      <c r="CO65" s="40">
        <v>124.87784754678813</v>
      </c>
      <c r="CP65" s="40">
        <v>319.18121984946583</v>
      </c>
      <c r="CQ65" s="40">
        <v>351.50151057533242</v>
      </c>
      <c r="CR65" s="40">
        <v>469.62893105155274</v>
      </c>
      <c r="CS65" s="40">
        <v>359.26084037253599</v>
      </c>
      <c r="CT65" s="40">
        <v>345.39127049439043</v>
      </c>
      <c r="DH65">
        <v>1</v>
      </c>
      <c r="DL65">
        <v>1</v>
      </c>
      <c r="DM65" t="s">
        <v>81</v>
      </c>
      <c r="DR65">
        <v>71.39</v>
      </c>
      <c r="DV65">
        <v>297.22000000000003</v>
      </c>
      <c r="DW65" t="s">
        <v>81</v>
      </c>
      <c r="EB65">
        <v>71.39</v>
      </c>
      <c r="EF65">
        <v>297.22000000000003</v>
      </c>
    </row>
    <row r="66" spans="1:137" x14ac:dyDescent="0.25">
      <c r="A66" s="75" t="s">
        <v>67</v>
      </c>
      <c r="B66" s="75" t="s">
        <v>75</v>
      </c>
      <c r="C66" s="75" t="str">
        <f t="shared" si="0"/>
        <v>99360RES</v>
      </c>
      <c r="D66" s="76"/>
      <c r="E66" s="76">
        <v>93</v>
      </c>
      <c r="F66" s="76">
        <v>97</v>
      </c>
      <c r="G66" s="76">
        <v>64</v>
      </c>
      <c r="H66" s="76">
        <v>60</v>
      </c>
      <c r="I66" s="76">
        <v>90</v>
      </c>
      <c r="J66" s="76">
        <v>84</v>
      </c>
      <c r="K66" s="76">
        <v>79</v>
      </c>
      <c r="L66" s="76">
        <v>78</v>
      </c>
      <c r="M66" s="76">
        <v>92</v>
      </c>
      <c r="O66" s="21">
        <v>18000.750000000007</v>
      </c>
      <c r="P66" s="21">
        <v>2870.59</v>
      </c>
      <c r="Q66" s="21">
        <v>368.28999999999996</v>
      </c>
      <c r="R66" s="21">
        <v>21239.630000000005</v>
      </c>
      <c r="S66" s="20">
        <v>16851.490000000002</v>
      </c>
      <c r="T66" s="20">
        <v>6570.5599999999995</v>
      </c>
      <c r="U66" s="20">
        <v>1138.8600000000001</v>
      </c>
      <c r="V66" s="20">
        <v>24560.910000000003</v>
      </c>
      <c r="W66" s="20">
        <v>2059.7199999999998</v>
      </c>
      <c r="X66" s="20">
        <v>11075.55</v>
      </c>
      <c r="Y66" s="20">
        <v>1427.14</v>
      </c>
      <c r="Z66" s="20">
        <v>14562.41</v>
      </c>
      <c r="AA66" s="20">
        <v>7616.63</v>
      </c>
      <c r="AB66" s="20">
        <v>3683.2</v>
      </c>
      <c r="AC66" s="20">
        <v>2713.86</v>
      </c>
      <c r="AD66" s="20">
        <v>14013.69</v>
      </c>
      <c r="AE66" s="20">
        <v>9379.0900000000092</v>
      </c>
      <c r="AF66" s="20">
        <v>7015.81</v>
      </c>
      <c r="AG66" s="20">
        <v>6326.92</v>
      </c>
      <c r="AH66" s="20">
        <v>22721.82</v>
      </c>
      <c r="AI66" s="20">
        <v>7620.45</v>
      </c>
      <c r="AJ66" s="20">
        <v>5820.09</v>
      </c>
      <c r="AK66" s="20">
        <v>8101.92</v>
      </c>
      <c r="AL66" s="20">
        <v>21542.46</v>
      </c>
      <c r="AM66" s="20">
        <v>7765.03</v>
      </c>
      <c r="AN66" s="20">
        <v>4184.29</v>
      </c>
      <c r="AO66" s="20">
        <v>9818.84</v>
      </c>
      <c r="AP66" s="20">
        <v>21768.16</v>
      </c>
      <c r="AQ66" s="20">
        <v>10612.85</v>
      </c>
      <c r="AR66" s="20">
        <v>3855.41</v>
      </c>
      <c r="AS66" s="20">
        <v>10025.200000000001</v>
      </c>
      <c r="AT66" s="20">
        <v>24493.46</v>
      </c>
      <c r="AU66" s="20">
        <v>11542.66</v>
      </c>
      <c r="AV66" s="20">
        <v>5559.89</v>
      </c>
      <c r="AW66" s="20">
        <v>8158.1899999999987</v>
      </c>
      <c r="AX66" s="20">
        <v>25260.74</v>
      </c>
      <c r="AZ66" s="20">
        <v>717.14</v>
      </c>
      <c r="BA66" s="20">
        <v>368.95</v>
      </c>
      <c r="BB66" s="20"/>
      <c r="BC66" s="20">
        <v>1086.0899999999999</v>
      </c>
      <c r="BD66" s="20">
        <v>738.2</v>
      </c>
      <c r="BE66" s="20">
        <v>450.51</v>
      </c>
      <c r="BF66" s="20">
        <v>25.78</v>
      </c>
      <c r="BG66" s="20">
        <v>1214.49</v>
      </c>
      <c r="BH66" s="20">
        <v>323.76</v>
      </c>
      <c r="BI66" s="20">
        <v>593.44000000000005</v>
      </c>
      <c r="BJ66" s="20">
        <v>223.29</v>
      </c>
      <c r="BK66" s="20">
        <v>1140.49</v>
      </c>
      <c r="BL66" s="20">
        <v>126.93</v>
      </c>
      <c r="BM66" s="20">
        <v>49.58</v>
      </c>
      <c r="BN66" s="20"/>
      <c r="BO66" s="20">
        <v>176.51</v>
      </c>
      <c r="BP66" s="20">
        <v>363.53</v>
      </c>
      <c r="BQ66" s="20">
        <v>94.789999999999992</v>
      </c>
      <c r="BR66" s="20">
        <v>123.84</v>
      </c>
      <c r="BS66" s="20">
        <v>582.16</v>
      </c>
      <c r="BT66" s="20">
        <v>275.29000000000002</v>
      </c>
      <c r="BU66" s="20">
        <v>219.3</v>
      </c>
      <c r="BV66" s="20"/>
      <c r="BW66" s="20">
        <v>494.59000000000003</v>
      </c>
      <c r="BX66" s="20">
        <v>162.19</v>
      </c>
      <c r="BY66" s="20">
        <v>72.240000000000009</v>
      </c>
      <c r="BZ66" s="20">
        <v>18.93</v>
      </c>
      <c r="CA66" s="20">
        <v>253.35999999999999</v>
      </c>
      <c r="CB66" s="20">
        <v>66.92</v>
      </c>
      <c r="CC66" s="20"/>
      <c r="CD66" s="20"/>
      <c r="CE66" s="20">
        <v>66.92</v>
      </c>
      <c r="CF66" s="20">
        <v>65</v>
      </c>
      <c r="CG66" s="20"/>
      <c r="CH66" s="20"/>
      <c r="CI66" s="20">
        <v>65</v>
      </c>
      <c r="CL66" s="40">
        <v>672.50488699362563</v>
      </c>
      <c r="CM66" s="40">
        <v>1305.419789610507</v>
      </c>
      <c r="CN66" s="40">
        <v>1444.3064066945228</v>
      </c>
      <c r="CO66" s="40">
        <v>1350.2649395819283</v>
      </c>
      <c r="CP66" s="40">
        <v>2514.6997834693339</v>
      </c>
      <c r="CQ66" s="40">
        <v>3051.0728204229613</v>
      </c>
      <c r="CR66" s="40">
        <v>3446.2841342494762</v>
      </c>
      <c r="CS66" s="40">
        <v>3793.23259938822</v>
      </c>
      <c r="CT66" s="40">
        <v>3257.4672600967324</v>
      </c>
      <c r="DG66">
        <v>1</v>
      </c>
      <c r="DH66">
        <v>2</v>
      </c>
      <c r="DJ66">
        <v>2</v>
      </c>
      <c r="DM66" t="s">
        <v>81</v>
      </c>
      <c r="DQ66">
        <v>256.11</v>
      </c>
      <c r="DR66">
        <v>272.68</v>
      </c>
      <c r="DT66">
        <v>26.08</v>
      </c>
      <c r="DW66" t="s">
        <v>81</v>
      </c>
      <c r="EB66">
        <v>272.68</v>
      </c>
      <c r="ED66">
        <v>10.83</v>
      </c>
    </row>
    <row r="67" spans="1:137" x14ac:dyDescent="0.25">
      <c r="A67" s="75" t="s">
        <v>68</v>
      </c>
      <c r="B67" s="75" t="s">
        <v>75</v>
      </c>
      <c r="C67" s="75" t="str">
        <f t="shared" si="0"/>
        <v>99361RES</v>
      </c>
      <c r="D67" s="76"/>
      <c r="E67" s="76">
        <v>111</v>
      </c>
      <c r="F67" s="76">
        <v>111</v>
      </c>
      <c r="G67" s="76">
        <v>149</v>
      </c>
      <c r="H67" s="76">
        <v>148</v>
      </c>
      <c r="I67" s="76">
        <v>134</v>
      </c>
      <c r="J67" s="76">
        <v>132</v>
      </c>
      <c r="K67" s="76">
        <v>126</v>
      </c>
      <c r="L67" s="76">
        <v>110</v>
      </c>
      <c r="M67" s="76">
        <v>115</v>
      </c>
      <c r="O67" s="21">
        <v>21350.450000000004</v>
      </c>
      <c r="P67" s="21">
        <v>3160.5499999999997</v>
      </c>
      <c r="Q67" s="21">
        <v>1625.0999999999995</v>
      </c>
      <c r="R67" s="21">
        <v>26136.100000000013</v>
      </c>
      <c r="S67" s="20">
        <v>21337.07</v>
      </c>
      <c r="T67" s="20">
        <v>6630.5599999999995</v>
      </c>
      <c r="U67" s="20">
        <v>2170.89</v>
      </c>
      <c r="V67" s="20">
        <v>30138.519999999997</v>
      </c>
      <c r="W67" s="20">
        <v>22916.77</v>
      </c>
      <c r="X67" s="20">
        <v>9394.9599999999991</v>
      </c>
      <c r="Y67" s="20">
        <v>4703.32</v>
      </c>
      <c r="Z67" s="20">
        <v>37015.050000000003</v>
      </c>
      <c r="AA67" s="20">
        <v>20507.099999999999</v>
      </c>
      <c r="AB67" s="20">
        <v>12022.6</v>
      </c>
      <c r="AC67" s="20">
        <v>7989.9</v>
      </c>
      <c r="AD67" s="20">
        <v>40519.599999999999</v>
      </c>
      <c r="AE67" s="20">
        <v>17230.150000000001</v>
      </c>
      <c r="AF67" s="20">
        <v>10926.96</v>
      </c>
      <c r="AG67" s="20">
        <v>11502.25</v>
      </c>
      <c r="AH67" s="20">
        <v>39659.360000000001</v>
      </c>
      <c r="AI67" s="20">
        <v>11645.85</v>
      </c>
      <c r="AJ67" s="20">
        <v>11105.01</v>
      </c>
      <c r="AK67" s="20">
        <v>14395.54</v>
      </c>
      <c r="AL67" s="20">
        <v>37146.400000000001</v>
      </c>
      <c r="AM67" s="20">
        <v>8691.19</v>
      </c>
      <c r="AN67" s="20">
        <v>6558.06</v>
      </c>
      <c r="AO67" s="20">
        <v>17827.810000000001</v>
      </c>
      <c r="AP67" s="20">
        <v>33077.06</v>
      </c>
      <c r="AQ67" s="20">
        <v>7876.06</v>
      </c>
      <c r="AR67" s="20">
        <v>5150.3100000000004</v>
      </c>
      <c r="AS67" s="20">
        <v>18067.68</v>
      </c>
      <c r="AT67" s="20">
        <v>31094.05</v>
      </c>
      <c r="AU67" s="20">
        <v>10013.160000000003</v>
      </c>
      <c r="AV67" s="20">
        <v>3836.5699999999993</v>
      </c>
      <c r="AW67" s="20">
        <v>18537.529999999995</v>
      </c>
      <c r="AX67" s="20">
        <v>32387.26000000002</v>
      </c>
      <c r="AZ67" s="20">
        <v>1416.1699999999998</v>
      </c>
      <c r="BA67" s="20">
        <v>476.62</v>
      </c>
      <c r="BB67" s="20">
        <v>654.92999999999995</v>
      </c>
      <c r="BC67" s="20">
        <v>2547.7200000000003</v>
      </c>
      <c r="BD67" s="20">
        <v>1656.08</v>
      </c>
      <c r="BE67" s="20">
        <v>445.5</v>
      </c>
      <c r="BF67" s="20">
        <v>845.88</v>
      </c>
      <c r="BG67" s="20">
        <v>2947.4599999999996</v>
      </c>
      <c r="BH67" s="20">
        <v>1474.37</v>
      </c>
      <c r="BI67" s="20">
        <v>744.79</v>
      </c>
      <c r="BJ67" s="20">
        <v>363.65</v>
      </c>
      <c r="BK67" s="20">
        <v>2582.8100000000004</v>
      </c>
      <c r="BL67" s="20">
        <v>1338.85</v>
      </c>
      <c r="BM67" s="20">
        <v>732.19</v>
      </c>
      <c r="BN67" s="20">
        <v>579.46</v>
      </c>
      <c r="BO67" s="20">
        <v>2650.4999999999995</v>
      </c>
      <c r="BP67" s="20">
        <v>915.4</v>
      </c>
      <c r="BQ67" s="20">
        <v>578.47</v>
      </c>
      <c r="BR67" s="20">
        <v>661.11</v>
      </c>
      <c r="BS67" s="20">
        <v>2154.98</v>
      </c>
      <c r="BT67" s="20">
        <v>510.33000000000004</v>
      </c>
      <c r="BU67" s="20">
        <v>594.51</v>
      </c>
      <c r="BV67" s="20">
        <v>968.74</v>
      </c>
      <c r="BW67" s="20">
        <v>2073.58</v>
      </c>
      <c r="BX67" s="20">
        <v>466.57</v>
      </c>
      <c r="BY67" s="20">
        <v>309.89</v>
      </c>
      <c r="BZ67" s="20">
        <v>1439.76</v>
      </c>
      <c r="CA67" s="20">
        <v>2216.2199999999998</v>
      </c>
      <c r="CB67" s="20">
        <v>367.6</v>
      </c>
      <c r="CC67" s="20">
        <v>280.63</v>
      </c>
      <c r="CD67" s="20">
        <v>1746.02</v>
      </c>
      <c r="CE67" s="20">
        <v>2394.25</v>
      </c>
      <c r="CF67" s="20">
        <v>669.65</v>
      </c>
      <c r="CG67" s="20">
        <v>330.06</v>
      </c>
      <c r="CH67" s="20">
        <v>2026.6499999999999</v>
      </c>
      <c r="CI67" s="20">
        <v>3026.3599999999997</v>
      </c>
      <c r="CL67" s="40">
        <v>1068.2900921209925</v>
      </c>
      <c r="CM67" s="40">
        <v>1700.9722239212238</v>
      </c>
      <c r="CN67" s="40">
        <v>2836.745343801359</v>
      </c>
      <c r="CO67" s="40">
        <v>4003.392017399105</v>
      </c>
      <c r="CP67" s="40">
        <v>4464.620575963113</v>
      </c>
      <c r="CQ67" s="40">
        <v>5425.8240217770172</v>
      </c>
      <c r="CR67" s="40">
        <v>6013.6766906938865</v>
      </c>
      <c r="CS67" s="40">
        <v>6382.8123438194816</v>
      </c>
      <c r="CT67" s="40">
        <v>6397.8783235132614</v>
      </c>
      <c r="DG67">
        <v>3</v>
      </c>
      <c r="DH67">
        <v>2</v>
      </c>
      <c r="DI67">
        <v>2</v>
      </c>
      <c r="DJ67">
        <v>3</v>
      </c>
      <c r="DK67">
        <v>3</v>
      </c>
      <c r="DL67">
        <v>2</v>
      </c>
      <c r="DM67" t="s">
        <v>81</v>
      </c>
      <c r="DQ67">
        <v>1346.53</v>
      </c>
      <c r="DR67">
        <v>470.26</v>
      </c>
      <c r="DS67">
        <v>637.35</v>
      </c>
      <c r="DT67">
        <v>3011.76</v>
      </c>
      <c r="DU67">
        <v>285.58</v>
      </c>
      <c r="DV67">
        <v>1127.55</v>
      </c>
      <c r="DW67" t="s">
        <v>81</v>
      </c>
      <c r="EA67">
        <v>156.99</v>
      </c>
      <c r="EC67">
        <v>26.97</v>
      </c>
      <c r="EE67">
        <v>232.78</v>
      </c>
    </row>
    <row r="68" spans="1:137" x14ac:dyDescent="0.25">
      <c r="A68" s="75" t="s">
        <v>69</v>
      </c>
      <c r="B68" s="75" t="s">
        <v>75</v>
      </c>
      <c r="C68" s="75" t="str">
        <f t="shared" si="0"/>
        <v>99362RES</v>
      </c>
      <c r="D68" s="76"/>
      <c r="E68" s="76">
        <v>1739</v>
      </c>
      <c r="F68" s="76">
        <v>1960</v>
      </c>
      <c r="G68" s="76">
        <v>2257</v>
      </c>
      <c r="H68" s="76">
        <v>2274</v>
      </c>
      <c r="I68" s="76">
        <v>2626</v>
      </c>
      <c r="J68" s="76">
        <v>2083</v>
      </c>
      <c r="K68" s="76">
        <v>1949</v>
      </c>
      <c r="L68" s="76">
        <v>1854</v>
      </c>
      <c r="M68" s="76">
        <v>2126</v>
      </c>
      <c r="O68" s="21">
        <v>147850.33000000007</v>
      </c>
      <c r="P68" s="21">
        <v>57254.509999999987</v>
      </c>
      <c r="Q68" s="21">
        <v>40270.709999999977</v>
      </c>
      <c r="R68" s="21">
        <v>245375.55000000042</v>
      </c>
      <c r="S68" s="20">
        <v>217596.32</v>
      </c>
      <c r="T68" s="20">
        <v>61515.330000000016</v>
      </c>
      <c r="U68" s="20">
        <v>31236.480000000003</v>
      </c>
      <c r="V68" s="20">
        <v>310348.13</v>
      </c>
      <c r="W68" s="20">
        <v>241235.07</v>
      </c>
      <c r="X68" s="20">
        <v>93533.239999999903</v>
      </c>
      <c r="Y68" s="20">
        <v>44619.17</v>
      </c>
      <c r="Z68" s="20">
        <v>379387.48</v>
      </c>
      <c r="AA68" s="20">
        <v>219788.51</v>
      </c>
      <c r="AB68" s="20">
        <v>126179.33</v>
      </c>
      <c r="AC68" s="20">
        <v>89556</v>
      </c>
      <c r="AD68" s="20">
        <v>435523.84000000003</v>
      </c>
      <c r="AE68" s="20">
        <v>257395.15</v>
      </c>
      <c r="AF68" s="20">
        <v>121973.22</v>
      </c>
      <c r="AG68" s="20">
        <v>138166.99</v>
      </c>
      <c r="AH68" s="20">
        <v>517535.36</v>
      </c>
      <c r="AI68" s="20">
        <v>134084.22</v>
      </c>
      <c r="AJ68" s="20">
        <v>119584.82</v>
      </c>
      <c r="AK68" s="20">
        <v>184405.85</v>
      </c>
      <c r="AL68" s="20">
        <v>438074.890000001</v>
      </c>
      <c r="AM68" s="20">
        <v>118141.81</v>
      </c>
      <c r="AN68" s="20">
        <v>58144.31</v>
      </c>
      <c r="AO68" s="20">
        <v>235780.79</v>
      </c>
      <c r="AP68" s="20">
        <v>412066.91</v>
      </c>
      <c r="AQ68" s="20">
        <v>93396.400000000096</v>
      </c>
      <c r="AR68" s="20">
        <v>96775.2</v>
      </c>
      <c r="AS68" s="20">
        <v>228787.63</v>
      </c>
      <c r="AT68" s="20">
        <v>418959.22999999899</v>
      </c>
      <c r="AU68" s="20">
        <v>177317.75999999975</v>
      </c>
      <c r="AV68" s="20">
        <v>54190.389999999948</v>
      </c>
      <c r="AW68" s="20">
        <v>261983.13999999969</v>
      </c>
      <c r="AX68" s="20">
        <v>493491.28999999911</v>
      </c>
      <c r="AZ68" s="20">
        <v>19264</v>
      </c>
      <c r="BA68" s="20">
        <v>11568.079999999998</v>
      </c>
      <c r="BB68" s="20">
        <v>7488.53</v>
      </c>
      <c r="BC68" s="20">
        <v>38320.609999999986</v>
      </c>
      <c r="BD68" s="20">
        <v>28994.93</v>
      </c>
      <c r="BE68" s="20">
        <v>13120.89</v>
      </c>
      <c r="BF68" s="20">
        <v>4158.7399999999989</v>
      </c>
      <c r="BG68" s="20">
        <v>46274.560000000027</v>
      </c>
      <c r="BH68" s="20">
        <v>28184.219999999979</v>
      </c>
      <c r="BI68" s="20">
        <v>15997.119999999992</v>
      </c>
      <c r="BJ68" s="20">
        <v>9530.08</v>
      </c>
      <c r="BK68" s="20">
        <v>53711.42000000002</v>
      </c>
      <c r="BL68" s="20">
        <v>22994.30000000001</v>
      </c>
      <c r="BM68" s="20">
        <v>18941.579999999991</v>
      </c>
      <c r="BN68" s="20">
        <v>17821.309999999994</v>
      </c>
      <c r="BO68" s="20">
        <v>59757.19</v>
      </c>
      <c r="BP68" s="20">
        <v>27534.059999999983</v>
      </c>
      <c r="BQ68" s="20">
        <v>16054.529999999993</v>
      </c>
      <c r="BR68" s="20">
        <v>25181.299999999996</v>
      </c>
      <c r="BS68" s="20">
        <v>68769.890000000014</v>
      </c>
      <c r="BT68" s="20">
        <v>14026.259999999997</v>
      </c>
      <c r="BU68" s="20">
        <v>14206.019999999999</v>
      </c>
      <c r="BV68" s="20">
        <v>32750.370000000014</v>
      </c>
      <c r="BW68" s="20">
        <v>60982.649999999994</v>
      </c>
      <c r="BX68" s="20">
        <v>13188.15</v>
      </c>
      <c r="BY68" s="20">
        <v>5787.2999999999993</v>
      </c>
      <c r="BZ68" s="20">
        <v>42306.94</v>
      </c>
      <c r="CA68" s="20">
        <v>61282.390000000065</v>
      </c>
      <c r="CB68" s="20">
        <v>6633.07</v>
      </c>
      <c r="CC68" s="20">
        <v>14807.150000000001</v>
      </c>
      <c r="CD68" s="20">
        <v>39713.570000000007</v>
      </c>
      <c r="CE68" s="20">
        <v>61153.790000000015</v>
      </c>
      <c r="CF68" s="20">
        <v>17657.76999999999</v>
      </c>
      <c r="CG68" s="20">
        <v>5385.63</v>
      </c>
      <c r="CH68" s="20">
        <v>47447.970000000008</v>
      </c>
      <c r="CI68" s="20">
        <v>70491.370000000054</v>
      </c>
      <c r="CL68" s="40">
        <v>16193.468500246918</v>
      </c>
      <c r="CM68" s="40">
        <v>19097.4225862737</v>
      </c>
      <c r="CN68" s="40">
        <v>28090.534857352999</v>
      </c>
      <c r="CO68" s="40">
        <v>43801.591049688781</v>
      </c>
      <c r="CP68" s="40">
        <v>54493.080353289843</v>
      </c>
      <c r="CQ68" s="40">
        <v>67303.354538809144</v>
      </c>
      <c r="CR68" s="40">
        <v>77488.201081124309</v>
      </c>
      <c r="CS68" s="40">
        <v>83044.393515768767</v>
      </c>
      <c r="CT68" s="40">
        <v>91274.663095396842</v>
      </c>
      <c r="DG68">
        <v>52</v>
      </c>
      <c r="DH68">
        <v>54</v>
      </c>
      <c r="DI68">
        <v>43</v>
      </c>
      <c r="DJ68">
        <v>88</v>
      </c>
      <c r="DK68">
        <v>36</v>
      </c>
      <c r="DL68">
        <v>33</v>
      </c>
      <c r="DM68" t="s">
        <v>81</v>
      </c>
      <c r="DO68">
        <v>1</v>
      </c>
      <c r="DQ68">
        <v>12870.32</v>
      </c>
      <c r="DR68">
        <v>12088.880000000003</v>
      </c>
      <c r="DS68">
        <v>10202.070000000002</v>
      </c>
      <c r="DT68">
        <v>27325.880000000008</v>
      </c>
      <c r="DU68">
        <v>8337.7000000000007</v>
      </c>
      <c r="DV68">
        <v>5974.7700000000013</v>
      </c>
      <c r="DW68" t="s">
        <v>81</v>
      </c>
      <c r="DY68">
        <v>182.85</v>
      </c>
      <c r="EA68">
        <v>1585.7500000000005</v>
      </c>
      <c r="EB68">
        <v>1985.9199999999998</v>
      </c>
      <c r="EC68">
        <v>1645.1000000000001</v>
      </c>
      <c r="ED68">
        <v>2086.4300000000003</v>
      </c>
      <c r="EE68">
        <v>485.09999999999991</v>
      </c>
      <c r="EF68">
        <v>1323.9299999999998</v>
      </c>
      <c r="EG68">
        <v>2433.6</v>
      </c>
    </row>
    <row r="69" spans="1:137" x14ac:dyDescent="0.25">
      <c r="A69" s="75" t="s">
        <v>70</v>
      </c>
      <c r="B69" s="75" t="s">
        <v>75</v>
      </c>
      <c r="C69" s="75" t="str">
        <f t="shared" ref="C69" si="1">A69&amp;B69</f>
        <v>99363RES</v>
      </c>
      <c r="D69" s="76"/>
      <c r="E69" s="76">
        <v>20</v>
      </c>
      <c r="F69" s="76">
        <v>22</v>
      </c>
      <c r="G69" s="76" t="s">
        <v>81</v>
      </c>
      <c r="H69" s="76">
        <v>18</v>
      </c>
      <c r="I69" s="76">
        <v>23</v>
      </c>
      <c r="J69" s="76">
        <v>24</v>
      </c>
      <c r="K69" s="76">
        <v>21</v>
      </c>
      <c r="L69" s="76">
        <v>22</v>
      </c>
      <c r="M69" s="76">
        <v>20</v>
      </c>
      <c r="O69" s="21">
        <v>3074.4199999999996</v>
      </c>
      <c r="P69" s="21">
        <v>269.01</v>
      </c>
      <c r="Q69" s="21">
        <v>191.39999999999998</v>
      </c>
      <c r="R69" s="21">
        <v>3534.83</v>
      </c>
      <c r="S69" s="20">
        <v>3465.67</v>
      </c>
      <c r="T69" s="20">
        <v>1139.47</v>
      </c>
      <c r="U69" s="20">
        <v>241.3</v>
      </c>
      <c r="V69" s="20">
        <v>4846.4400000000005</v>
      </c>
      <c r="W69" s="20">
        <v>240.1</v>
      </c>
      <c r="X69" s="20">
        <v>1747.14</v>
      </c>
      <c r="Y69" s="20">
        <v>117.18</v>
      </c>
      <c r="Z69" s="20">
        <v>2104.42</v>
      </c>
      <c r="AA69" s="20">
        <v>1955.49</v>
      </c>
      <c r="AB69" s="20">
        <v>640.4</v>
      </c>
      <c r="AC69" s="20">
        <v>270.39999999999998</v>
      </c>
      <c r="AD69" s="20">
        <v>2866.29</v>
      </c>
      <c r="AE69" s="20">
        <v>2197.56</v>
      </c>
      <c r="AF69" s="20">
        <v>2337.29</v>
      </c>
      <c r="AG69" s="20">
        <v>999.37</v>
      </c>
      <c r="AH69" s="20">
        <v>5534.22</v>
      </c>
      <c r="AI69" s="20">
        <v>1695.11</v>
      </c>
      <c r="AJ69" s="20">
        <v>1419.95</v>
      </c>
      <c r="AK69" s="20">
        <v>1289.77</v>
      </c>
      <c r="AL69" s="20">
        <v>4404.83</v>
      </c>
      <c r="AM69" s="20">
        <v>1605.12</v>
      </c>
      <c r="AN69" s="20">
        <v>791.54</v>
      </c>
      <c r="AO69" s="20">
        <v>1392.03</v>
      </c>
      <c r="AP69" s="20">
        <v>3788.69</v>
      </c>
      <c r="AQ69" s="20">
        <v>2351.09</v>
      </c>
      <c r="AR69" s="20">
        <v>602.92999999999995</v>
      </c>
      <c r="AS69" s="20">
        <v>1246.8599999999999</v>
      </c>
      <c r="AT69" s="20">
        <v>4200.88</v>
      </c>
      <c r="AU69" s="20">
        <v>1937.09</v>
      </c>
      <c r="AV69" s="20">
        <v>871.34</v>
      </c>
      <c r="AW69" s="20">
        <v>1418.6599999999999</v>
      </c>
      <c r="AX69" s="20">
        <v>4227.0899999999992</v>
      </c>
      <c r="AZ69" s="20">
        <v>46.42</v>
      </c>
      <c r="BA69" s="20">
        <v>41.87</v>
      </c>
      <c r="BB69" s="20"/>
      <c r="BC69" s="20">
        <v>88.29</v>
      </c>
      <c r="BD69" s="20">
        <v>36.99</v>
      </c>
      <c r="BE69" s="20">
        <v>46.42</v>
      </c>
      <c r="BF69" s="20">
        <v>41.87</v>
      </c>
      <c r="BG69" s="20">
        <v>125.28</v>
      </c>
      <c r="BH69" s="20"/>
      <c r="BI69" s="20"/>
      <c r="BJ69" s="20"/>
      <c r="BK69" s="20"/>
      <c r="BL69" s="20">
        <v>36.380000000000003</v>
      </c>
      <c r="BM69" s="20"/>
      <c r="BN69" s="20"/>
      <c r="BO69" s="20">
        <v>36.380000000000003</v>
      </c>
      <c r="BP69" s="20">
        <v>121.10000000000001</v>
      </c>
      <c r="BQ69" s="20">
        <v>131.17000000000002</v>
      </c>
      <c r="BR69" s="20">
        <v>36.380000000000003</v>
      </c>
      <c r="BS69" s="20">
        <v>288.64999999999998</v>
      </c>
      <c r="BT69" s="20">
        <v>89.85</v>
      </c>
      <c r="BU69" s="20">
        <v>121.10000000000001</v>
      </c>
      <c r="BV69" s="20">
        <v>167.55</v>
      </c>
      <c r="BW69" s="20">
        <v>378.5</v>
      </c>
      <c r="BX69" s="20">
        <v>66.599999999999994</v>
      </c>
      <c r="BY69" s="20">
        <v>89.85</v>
      </c>
      <c r="BZ69" s="20">
        <v>288.64999999999998</v>
      </c>
      <c r="CA69" s="20">
        <v>445.1</v>
      </c>
      <c r="CB69" s="20">
        <v>48.06</v>
      </c>
      <c r="CC69" s="20">
        <v>37.6</v>
      </c>
      <c r="CD69" s="20">
        <v>234.98</v>
      </c>
      <c r="CE69" s="20">
        <v>320.64</v>
      </c>
      <c r="CF69" s="20">
        <v>45.47</v>
      </c>
      <c r="CG69" s="20">
        <v>48.06</v>
      </c>
      <c r="CH69" s="20">
        <v>272.58</v>
      </c>
      <c r="CI69" s="20">
        <v>366.11</v>
      </c>
      <c r="CL69" s="40">
        <v>133.81696776366314</v>
      </c>
      <c r="CM69" s="40">
        <v>253.92415301362806</v>
      </c>
      <c r="CN69" s="40">
        <v>196.68149359623209</v>
      </c>
      <c r="CO69" s="40">
        <v>200.27854471442046</v>
      </c>
      <c r="CP69" s="40">
        <v>492.98532402703893</v>
      </c>
      <c r="CQ69" s="40">
        <v>538.05452310235</v>
      </c>
      <c r="CR69" s="40">
        <v>518.90834586662686</v>
      </c>
      <c r="CS69" s="40">
        <v>510.18956500405847</v>
      </c>
      <c r="CT69" s="40">
        <v>558.09456487095906</v>
      </c>
      <c r="DL69">
        <v>1</v>
      </c>
      <c r="DM69" t="s">
        <v>81</v>
      </c>
      <c r="DV69">
        <v>28.34</v>
      </c>
      <c r="DW69" t="s">
        <v>81</v>
      </c>
      <c r="EF69">
        <v>28.34</v>
      </c>
    </row>
    <row r="70" spans="1:137" x14ac:dyDescent="0.25">
      <c r="A70" s="18" t="s">
        <v>51</v>
      </c>
      <c r="B70" s="77" t="s">
        <v>34</v>
      </c>
      <c r="C70" s="75" t="s">
        <v>79</v>
      </c>
      <c r="E70" s="78">
        <v>0</v>
      </c>
      <c r="F70" s="76">
        <v>3</v>
      </c>
      <c r="G70" s="76">
        <v>2</v>
      </c>
      <c r="H70" s="76">
        <v>2</v>
      </c>
      <c r="I70" s="76">
        <v>3</v>
      </c>
      <c r="J70" s="76">
        <v>3</v>
      </c>
      <c r="K70" s="76">
        <v>3</v>
      </c>
      <c r="L70" s="76">
        <v>3</v>
      </c>
      <c r="M70" s="76">
        <v>5</v>
      </c>
      <c r="O70" s="23">
        <v>0</v>
      </c>
      <c r="P70" s="23">
        <v>0</v>
      </c>
      <c r="Q70" s="23">
        <v>0</v>
      </c>
      <c r="R70" s="23">
        <v>0</v>
      </c>
      <c r="S70" s="20">
        <v>469.55</v>
      </c>
      <c r="T70" s="20">
        <v>0</v>
      </c>
      <c r="U70" s="20">
        <v>0</v>
      </c>
      <c r="V70" s="20">
        <v>469.55</v>
      </c>
      <c r="W70" s="20">
        <v>156.66999999999999</v>
      </c>
      <c r="X70" s="20">
        <v>0</v>
      </c>
      <c r="Y70" s="20">
        <v>0</v>
      </c>
      <c r="Z70" s="20">
        <v>156.66999999999999</v>
      </c>
      <c r="AA70" s="20">
        <v>134.38999999999999</v>
      </c>
      <c r="AB70" s="20">
        <v>0</v>
      </c>
      <c r="AC70" s="20">
        <v>0</v>
      </c>
      <c r="AD70" s="20">
        <v>134.38999999999999</v>
      </c>
      <c r="AE70" s="20">
        <v>208.18</v>
      </c>
      <c r="AF70" s="20">
        <v>21.71</v>
      </c>
      <c r="AG70" s="20">
        <v>0</v>
      </c>
      <c r="AH70" s="20">
        <v>229.89</v>
      </c>
      <c r="AI70" s="20">
        <v>335.62</v>
      </c>
      <c r="AJ70" s="20">
        <v>103.91</v>
      </c>
      <c r="AK70" s="20">
        <v>0</v>
      </c>
      <c r="AL70" s="20">
        <v>439.53</v>
      </c>
      <c r="AM70" s="20">
        <v>187.11</v>
      </c>
      <c r="AN70" s="20">
        <v>105.01</v>
      </c>
      <c r="AO70" s="20">
        <v>26.13</v>
      </c>
      <c r="AP70" s="20">
        <v>318.25</v>
      </c>
      <c r="AQ70" s="20">
        <v>229.02</v>
      </c>
      <c r="AR70" s="20">
        <v>100.74</v>
      </c>
      <c r="AS70" s="20">
        <v>131.13999999999999</v>
      </c>
      <c r="AT70" s="20">
        <v>460.9</v>
      </c>
      <c r="AU70" s="20">
        <v>360.6</v>
      </c>
      <c r="AV70" s="20">
        <v>201.17000000000002</v>
      </c>
      <c r="AW70" s="20">
        <v>17.989999999999998</v>
      </c>
      <c r="AX70" s="20">
        <v>579.76</v>
      </c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L70" s="40">
        <v>0</v>
      </c>
      <c r="CM70" s="40">
        <v>14.564154647356462</v>
      </c>
      <c r="CN70" s="40">
        <v>5.1322108935546957</v>
      </c>
      <c r="CO70" s="40">
        <v>4.8502415025601371</v>
      </c>
      <c r="CP70" s="40">
        <v>7.2484547666732571</v>
      </c>
      <c r="CQ70" s="40">
        <v>17.7949286232482</v>
      </c>
      <c r="CR70" s="40">
        <v>21.310616578454095</v>
      </c>
      <c r="CS70" s="40">
        <v>55.982547919410919</v>
      </c>
      <c r="CT70" s="40">
        <v>28.429185084403059</v>
      </c>
      <c r="DG70" t="s">
        <v>81</v>
      </c>
      <c r="DH70" t="s">
        <v>81</v>
      </c>
      <c r="DI70" t="s">
        <v>81</v>
      </c>
      <c r="DJ70" t="s">
        <v>81</v>
      </c>
      <c r="DK70" t="s">
        <v>81</v>
      </c>
      <c r="DL70" t="s">
        <v>81</v>
      </c>
      <c r="DM70" t="s">
        <v>81</v>
      </c>
      <c r="DN70" t="s">
        <v>81</v>
      </c>
      <c r="DO70" t="s">
        <v>81</v>
      </c>
    </row>
    <row r="71" spans="1:137" x14ac:dyDescent="0.25">
      <c r="C71" t="s">
        <v>82</v>
      </c>
      <c r="E71" s="78"/>
      <c r="F71" s="78"/>
      <c r="G71" s="76"/>
      <c r="H71" s="76">
        <v>1</v>
      </c>
      <c r="I71" s="76">
        <v>1</v>
      </c>
      <c r="J71" s="76" t="s">
        <v>81</v>
      </c>
      <c r="K71" s="76" t="s">
        <v>81</v>
      </c>
      <c r="L71" s="76" t="s">
        <v>81</v>
      </c>
      <c r="M71" s="76" t="s">
        <v>81</v>
      </c>
      <c r="AA71" s="20">
        <v>116.35</v>
      </c>
      <c r="AB71" s="20">
        <v>0</v>
      </c>
      <c r="AC71" s="20">
        <v>0</v>
      </c>
      <c r="AD71" s="20">
        <v>116.35</v>
      </c>
      <c r="AE71" s="20">
        <v>107.54</v>
      </c>
      <c r="AF71" s="20">
        <v>0</v>
      </c>
      <c r="AG71" s="20">
        <v>0</v>
      </c>
      <c r="AH71" s="20">
        <v>230.89</v>
      </c>
      <c r="AI71" s="20" t="s">
        <v>81</v>
      </c>
      <c r="AJ71" s="20" t="s">
        <v>81</v>
      </c>
      <c r="AK71" s="20" t="s">
        <v>81</v>
      </c>
      <c r="AL71" s="20" t="s">
        <v>81</v>
      </c>
      <c r="AM71" s="20" t="s">
        <v>81</v>
      </c>
      <c r="AN71" s="20" t="s">
        <v>81</v>
      </c>
      <c r="AO71" s="20" t="s">
        <v>81</v>
      </c>
      <c r="AP71" s="20" t="s">
        <v>81</v>
      </c>
      <c r="AQ71" s="20" t="s">
        <v>81</v>
      </c>
      <c r="AR71" s="20" t="s">
        <v>81</v>
      </c>
      <c r="AS71" s="20" t="s">
        <v>81</v>
      </c>
      <c r="AT71" s="20" t="s">
        <v>81</v>
      </c>
      <c r="AZ71" s="20" t="s">
        <v>81</v>
      </c>
      <c r="BA71" s="20" t="s">
        <v>81</v>
      </c>
      <c r="BB71" s="20" t="s">
        <v>81</v>
      </c>
      <c r="BC71" s="20" t="s">
        <v>81</v>
      </c>
      <c r="CL71" s="40">
        <v>0</v>
      </c>
      <c r="CM71" s="40">
        <v>0</v>
      </c>
      <c r="CN71" s="40">
        <v>0</v>
      </c>
      <c r="CO71" s="40">
        <v>4.1991636194871047</v>
      </c>
      <c r="CP71" s="40">
        <v>3.0561448524626647</v>
      </c>
      <c r="CQ71" s="40" t="s">
        <v>81</v>
      </c>
      <c r="CR71" s="40" t="s">
        <v>81</v>
      </c>
      <c r="CS71" s="40" t="s">
        <v>81</v>
      </c>
      <c r="CT71" s="40">
        <v>0</v>
      </c>
      <c r="DG71" t="s">
        <v>81</v>
      </c>
      <c r="DH71" t="s">
        <v>81</v>
      </c>
      <c r="DI71" t="s">
        <v>81</v>
      </c>
      <c r="DJ71" t="s">
        <v>81</v>
      </c>
      <c r="DK71" t="s">
        <v>81</v>
      </c>
      <c r="DL71" t="s">
        <v>81</v>
      </c>
      <c r="DM71" t="s">
        <v>81</v>
      </c>
      <c r="DN71" t="s">
        <v>81</v>
      </c>
      <c r="DO71" t="s">
        <v>81</v>
      </c>
    </row>
    <row r="72" spans="1:137" x14ac:dyDescent="0.25">
      <c r="J72" s="76" t="s">
        <v>81</v>
      </c>
      <c r="K72" s="76" t="s">
        <v>81</v>
      </c>
      <c r="M72" s="76" t="s">
        <v>81</v>
      </c>
      <c r="AI72" s="20" t="s">
        <v>81</v>
      </c>
      <c r="AJ72" s="20" t="s">
        <v>81</v>
      </c>
      <c r="AK72" s="20" t="s">
        <v>81</v>
      </c>
      <c r="AL72" s="20" t="s">
        <v>81</v>
      </c>
      <c r="AM72" s="20" t="s">
        <v>81</v>
      </c>
      <c r="AN72" s="20" t="s">
        <v>81</v>
      </c>
      <c r="AO72" s="20" t="s">
        <v>81</v>
      </c>
      <c r="AP72" s="20" t="s">
        <v>81</v>
      </c>
      <c r="AQ72" s="20" t="s">
        <v>81</v>
      </c>
      <c r="AR72" s="20" t="s">
        <v>81</v>
      </c>
      <c r="AS72" s="20" t="s">
        <v>81</v>
      </c>
      <c r="AT72" s="20" t="s">
        <v>81</v>
      </c>
      <c r="AZ72" s="20" t="s">
        <v>81</v>
      </c>
      <c r="BA72" s="20" t="s">
        <v>81</v>
      </c>
      <c r="BB72" s="20" t="s">
        <v>81</v>
      </c>
      <c r="BC72" s="20" t="s">
        <v>81</v>
      </c>
      <c r="DG72" t="s">
        <v>81</v>
      </c>
      <c r="DH72" t="s">
        <v>81</v>
      </c>
      <c r="DI72" t="s">
        <v>81</v>
      </c>
      <c r="DJ72" t="s">
        <v>81</v>
      </c>
      <c r="DK72" t="s">
        <v>81</v>
      </c>
      <c r="DL72" t="s">
        <v>81</v>
      </c>
      <c r="DM72" t="s">
        <v>81</v>
      </c>
      <c r="DN72" t="s">
        <v>81</v>
      </c>
      <c r="DO72" t="s">
        <v>81</v>
      </c>
    </row>
    <row r="73" spans="1:137" x14ac:dyDescent="0.25">
      <c r="M73" s="76" t="s">
        <v>81</v>
      </c>
      <c r="CL73" s="40"/>
      <c r="CM73" s="40"/>
      <c r="CN73" s="40"/>
      <c r="CO73" s="40"/>
      <c r="CP73" s="40"/>
      <c r="CQ73" s="40"/>
      <c r="CR73" s="40"/>
      <c r="CS73" s="40"/>
      <c r="CT73" s="40"/>
      <c r="DG73" t="s">
        <v>81</v>
      </c>
      <c r="DH73" t="s">
        <v>81</v>
      </c>
      <c r="DI73" t="s">
        <v>81</v>
      </c>
      <c r="DJ73" t="s">
        <v>81</v>
      </c>
      <c r="DK73" t="s">
        <v>81</v>
      </c>
      <c r="DL73" t="s">
        <v>81</v>
      </c>
      <c r="DM73" t="s">
        <v>81</v>
      </c>
      <c r="DN73" t="s">
        <v>81</v>
      </c>
      <c r="DO73" t="s">
        <v>81</v>
      </c>
    </row>
    <row r="74" spans="1:137" x14ac:dyDescent="0.25">
      <c r="M74" s="76" t="s">
        <v>81</v>
      </c>
      <c r="DG74" t="s">
        <v>81</v>
      </c>
      <c r="DH74" t="s">
        <v>81</v>
      </c>
      <c r="DI74" t="s">
        <v>81</v>
      </c>
      <c r="DJ74" t="s">
        <v>81</v>
      </c>
      <c r="DK74" t="s">
        <v>81</v>
      </c>
      <c r="DL74" t="s">
        <v>81</v>
      </c>
      <c r="DM74" t="s">
        <v>81</v>
      </c>
      <c r="DN74" t="s">
        <v>81</v>
      </c>
      <c r="DO74" t="s">
        <v>81</v>
      </c>
    </row>
    <row r="75" spans="1:137" x14ac:dyDescent="0.25">
      <c r="M75" s="76" t="s">
        <v>81</v>
      </c>
      <c r="DG75" t="s">
        <v>81</v>
      </c>
      <c r="DH75" t="s">
        <v>81</v>
      </c>
      <c r="DI75" t="s">
        <v>81</v>
      </c>
      <c r="DJ75" t="s">
        <v>81</v>
      </c>
      <c r="DK75" t="s">
        <v>81</v>
      </c>
      <c r="DL75" t="s">
        <v>81</v>
      </c>
      <c r="DM75" t="s">
        <v>81</v>
      </c>
      <c r="DN75" t="s">
        <v>81</v>
      </c>
      <c r="DO75" t="s">
        <v>81</v>
      </c>
    </row>
    <row r="76" spans="1:137" x14ac:dyDescent="0.25">
      <c r="M76" s="76" t="s">
        <v>81</v>
      </c>
      <c r="DG76" t="s">
        <v>81</v>
      </c>
      <c r="DH76" t="s">
        <v>81</v>
      </c>
      <c r="DI76" t="s">
        <v>81</v>
      </c>
      <c r="DJ76" t="s">
        <v>81</v>
      </c>
      <c r="DK76" t="s">
        <v>81</v>
      </c>
      <c r="DL76" t="s">
        <v>81</v>
      </c>
      <c r="DM76" t="s">
        <v>81</v>
      </c>
      <c r="DN76" t="s">
        <v>81</v>
      </c>
      <c r="DO76" t="s">
        <v>81</v>
      </c>
    </row>
    <row r="77" spans="1:137" x14ac:dyDescent="0.25">
      <c r="M77" s="76" t="s">
        <v>81</v>
      </c>
      <c r="DG77" t="s">
        <v>81</v>
      </c>
      <c r="DH77" t="s">
        <v>81</v>
      </c>
      <c r="DI77" t="s">
        <v>81</v>
      </c>
      <c r="DJ77" t="s">
        <v>81</v>
      </c>
      <c r="DK77" t="s">
        <v>81</v>
      </c>
      <c r="DL77" t="s">
        <v>81</v>
      </c>
      <c r="DM77" t="s">
        <v>81</v>
      </c>
      <c r="DN77" t="s">
        <v>81</v>
      </c>
      <c r="DO77" t="s">
        <v>81</v>
      </c>
    </row>
  </sheetData>
  <mergeCells count="27">
    <mergeCell ref="A1:B2"/>
    <mergeCell ref="E1:M2"/>
    <mergeCell ref="O1:AX1"/>
    <mergeCell ref="AZ1:CI1"/>
    <mergeCell ref="CL1:CT2"/>
    <mergeCell ref="AQ2:AT2"/>
    <mergeCell ref="AU2:AX2"/>
    <mergeCell ref="AZ2:BC2"/>
    <mergeCell ref="BD2:BG2"/>
    <mergeCell ref="DG1:DO2"/>
    <mergeCell ref="DQ1:DY2"/>
    <mergeCell ref="EA1:EI2"/>
    <mergeCell ref="O2:R2"/>
    <mergeCell ref="S2:V2"/>
    <mergeCell ref="W2:Z2"/>
    <mergeCell ref="AA2:AD2"/>
    <mergeCell ref="AE2:AH2"/>
    <mergeCell ref="AI2:AL2"/>
    <mergeCell ref="AM2:AP2"/>
    <mergeCell ref="CV1:DE2"/>
    <mergeCell ref="CF2:CI2"/>
    <mergeCell ref="BH2:BK2"/>
    <mergeCell ref="BL2:BO2"/>
    <mergeCell ref="BP2:BS2"/>
    <mergeCell ref="BT2:BW2"/>
    <mergeCell ref="BX2:CA2"/>
    <mergeCell ref="CB2:CE2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F78"/>
  <sheetViews>
    <sheetView topLeftCell="CJ1" zoomScale="85" zoomScaleNormal="85" workbookViewId="0">
      <selection activeCell="EG2" sqref="EG2:ES3"/>
    </sheetView>
  </sheetViews>
  <sheetFormatPr defaultRowHeight="15" x14ac:dyDescent="0.25"/>
  <cols>
    <col min="2" max="2" width="14.5703125" bestFit="1" customWidth="1"/>
    <col min="3" max="3" width="11.85546875" customWidth="1"/>
    <col min="4" max="4" width="2.85546875" style="1" customWidth="1"/>
    <col min="5" max="22" width="2.140625" customWidth="1"/>
    <col min="23" max="23" width="2.85546875" style="1" customWidth="1"/>
    <col min="24" max="27" width="0.85546875" style="20" customWidth="1"/>
    <col min="28" max="71" width="0.85546875" customWidth="1"/>
    <col min="72" max="72" width="2.85546875" style="1" customWidth="1"/>
    <col min="73" max="121" width="2" customWidth="1"/>
    <col min="122" max="122" width="0.7109375" customWidth="1"/>
    <col min="123" max="123" width="2.85546875" style="1" customWidth="1"/>
    <col min="124" max="135" width="2.42578125" customWidth="1"/>
    <col min="136" max="136" width="2.85546875" style="1" customWidth="1"/>
    <col min="150" max="150" width="2.85546875" style="1" customWidth="1"/>
    <col min="151" max="162" width="2.140625" customWidth="1"/>
    <col min="163" max="163" width="2.85546875" style="1" customWidth="1"/>
    <col min="164" max="175" width="3.5703125" customWidth="1"/>
    <col min="176" max="176" width="2.85546875" style="1" customWidth="1"/>
    <col min="177" max="177" width="1.85546875" customWidth="1"/>
    <col min="178" max="188" width="3.140625" customWidth="1"/>
  </cols>
  <sheetData>
    <row r="1" spans="1:188" x14ac:dyDescent="0.25">
      <c r="F1">
        <v>5</v>
      </c>
      <c r="G1">
        <v>5</v>
      </c>
      <c r="H1">
        <v>5</v>
      </c>
      <c r="I1">
        <v>5</v>
      </c>
      <c r="J1">
        <v>5</v>
      </c>
      <c r="K1">
        <v>5</v>
      </c>
      <c r="L1">
        <v>5</v>
      </c>
      <c r="V1">
        <v>5</v>
      </c>
      <c r="X1" s="65"/>
      <c r="Y1" s="65"/>
      <c r="Z1" s="65"/>
      <c r="AA1" s="65"/>
      <c r="AB1" s="66"/>
      <c r="AC1" s="66"/>
      <c r="AD1" s="66"/>
      <c r="AE1" s="66"/>
      <c r="AF1" s="66">
        <v>6</v>
      </c>
      <c r="AG1" s="66">
        <v>7</v>
      </c>
      <c r="AH1" s="66">
        <v>8</v>
      </c>
      <c r="AI1" s="66">
        <v>9</v>
      </c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U1">
        <v>2</v>
      </c>
      <c r="BV1">
        <v>3</v>
      </c>
      <c r="BW1">
        <v>4</v>
      </c>
      <c r="BX1">
        <v>5</v>
      </c>
      <c r="BY1">
        <v>2</v>
      </c>
      <c r="BZ1">
        <v>3</v>
      </c>
      <c r="CA1">
        <v>4</v>
      </c>
      <c r="CB1">
        <v>5</v>
      </c>
      <c r="CC1">
        <v>2</v>
      </c>
      <c r="CD1">
        <v>3</v>
      </c>
      <c r="CE1">
        <v>4</v>
      </c>
      <c r="CF1">
        <v>5</v>
      </c>
      <c r="CG1">
        <v>2</v>
      </c>
      <c r="CH1">
        <v>3</v>
      </c>
      <c r="CI1">
        <v>4</v>
      </c>
      <c r="CJ1">
        <v>5</v>
      </c>
      <c r="CK1">
        <v>2</v>
      </c>
      <c r="CL1">
        <v>3</v>
      </c>
      <c r="CM1">
        <v>4</v>
      </c>
      <c r="CN1">
        <v>5</v>
      </c>
      <c r="CO1">
        <v>2</v>
      </c>
      <c r="CP1">
        <v>3</v>
      </c>
      <c r="CQ1">
        <v>4</v>
      </c>
      <c r="CR1">
        <v>5</v>
      </c>
      <c r="CS1">
        <v>2</v>
      </c>
      <c r="CT1">
        <v>3</v>
      </c>
      <c r="CU1">
        <v>4</v>
      </c>
      <c r="CV1">
        <v>5</v>
      </c>
      <c r="CW1">
        <v>2</v>
      </c>
      <c r="CX1">
        <v>3</v>
      </c>
      <c r="CY1">
        <v>4</v>
      </c>
      <c r="CZ1">
        <v>5</v>
      </c>
      <c r="DA1">
        <v>2</v>
      </c>
      <c r="DB1">
        <v>3</v>
      </c>
      <c r="DC1">
        <v>4</v>
      </c>
      <c r="DD1">
        <v>5</v>
      </c>
      <c r="DF1">
        <v>2</v>
      </c>
      <c r="DG1">
        <v>3</v>
      </c>
      <c r="DH1">
        <v>4</v>
      </c>
      <c r="DI1">
        <v>5</v>
      </c>
      <c r="DJ1">
        <v>2</v>
      </c>
      <c r="DK1">
        <v>3</v>
      </c>
      <c r="DL1">
        <v>4</v>
      </c>
      <c r="DM1">
        <v>5</v>
      </c>
      <c r="DN1">
        <v>2</v>
      </c>
      <c r="DO1">
        <v>3</v>
      </c>
      <c r="DP1">
        <v>4</v>
      </c>
      <c r="DQ1">
        <v>5</v>
      </c>
      <c r="DT1" s="25" t="s">
        <v>85</v>
      </c>
      <c r="DU1" s="25"/>
      <c r="DV1" s="25"/>
      <c r="DW1" s="9"/>
      <c r="DX1" s="9"/>
      <c r="DY1" s="9"/>
      <c r="DZ1" s="9"/>
      <c r="EA1" s="9"/>
      <c r="EB1" s="9"/>
      <c r="EC1" s="9"/>
      <c r="ED1" s="9"/>
      <c r="EE1" s="9"/>
      <c r="EG1" s="25" t="s">
        <v>86</v>
      </c>
      <c r="EH1" s="25"/>
      <c r="EI1" s="25"/>
      <c r="EJ1" s="25"/>
      <c r="EK1" s="9"/>
      <c r="EL1" s="9"/>
      <c r="EM1" s="9"/>
      <c r="EN1" s="9"/>
      <c r="EO1" s="9"/>
      <c r="EP1" s="9"/>
      <c r="EQ1" s="9"/>
      <c r="ER1" s="9"/>
      <c r="ES1" s="9"/>
      <c r="EU1" s="9">
        <v>14</v>
      </c>
      <c r="EV1" s="9">
        <v>15</v>
      </c>
      <c r="EW1" s="9">
        <v>16</v>
      </c>
      <c r="EX1" s="9">
        <v>17</v>
      </c>
      <c r="EY1" s="9">
        <v>18</v>
      </c>
      <c r="EZ1" s="9">
        <v>19</v>
      </c>
      <c r="FA1" s="9"/>
      <c r="FB1" s="9">
        <v>20</v>
      </c>
      <c r="FC1" s="9"/>
      <c r="FD1" s="9"/>
      <c r="FE1" s="9"/>
      <c r="FF1" s="9">
        <v>21</v>
      </c>
      <c r="FH1" s="9">
        <v>14</v>
      </c>
      <c r="FI1" s="9">
        <v>15</v>
      </c>
      <c r="FJ1" s="9">
        <v>16</v>
      </c>
      <c r="FK1" s="9">
        <v>17</v>
      </c>
      <c r="FL1" s="9">
        <v>18</v>
      </c>
      <c r="FM1" s="9">
        <v>19</v>
      </c>
      <c r="FO1" s="9">
        <v>20</v>
      </c>
      <c r="FP1" s="9"/>
      <c r="FQ1" s="9"/>
      <c r="FR1" s="9"/>
      <c r="FS1" s="9">
        <v>21</v>
      </c>
      <c r="FU1" s="9">
        <v>2</v>
      </c>
      <c r="FV1" s="9">
        <v>3</v>
      </c>
      <c r="FW1" s="9">
        <v>4</v>
      </c>
      <c r="FX1" s="9">
        <v>5</v>
      </c>
      <c r="FY1" s="9">
        <v>6</v>
      </c>
      <c r="FZ1" s="9">
        <v>7</v>
      </c>
      <c r="GA1" s="9">
        <v>8</v>
      </c>
      <c r="GB1" s="9"/>
      <c r="GC1" s="9"/>
      <c r="GD1" s="9"/>
      <c r="GE1" s="9"/>
      <c r="GF1" s="9"/>
    </row>
    <row r="2" spans="1:188" x14ac:dyDescent="0.25">
      <c r="A2" s="83" t="s">
        <v>31</v>
      </c>
      <c r="B2" s="83"/>
      <c r="C2" s="10"/>
      <c r="E2" s="116" t="s">
        <v>8</v>
      </c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X2" s="107" t="s">
        <v>9</v>
      </c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7"/>
      <c r="BG2" s="10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U2" s="107" t="s">
        <v>10</v>
      </c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8"/>
      <c r="DE2" s="38"/>
      <c r="DF2" s="38"/>
      <c r="DG2" s="38"/>
      <c r="DH2" s="38"/>
      <c r="DI2" s="38"/>
      <c r="DJ2" s="38"/>
      <c r="DK2" s="38"/>
      <c r="DL2" s="38"/>
      <c r="DM2" s="38"/>
      <c r="DN2" s="38"/>
      <c r="DO2" s="38"/>
      <c r="DP2" s="38"/>
      <c r="DQ2" s="38"/>
      <c r="DR2" s="38"/>
      <c r="DT2" s="110" t="s">
        <v>6</v>
      </c>
      <c r="DU2" s="111"/>
      <c r="DV2" s="111"/>
      <c r="DW2" s="111"/>
      <c r="DX2" s="111"/>
      <c r="DY2" s="111"/>
      <c r="DZ2" s="111"/>
      <c r="EA2" s="111"/>
      <c r="EB2" s="111"/>
      <c r="EC2" s="111"/>
      <c r="ED2" s="111"/>
      <c r="EE2" s="111"/>
      <c r="EG2" s="114" t="s">
        <v>7</v>
      </c>
      <c r="EH2" s="114"/>
      <c r="EI2" s="114"/>
      <c r="EJ2" s="114"/>
      <c r="EK2" s="114"/>
      <c r="EL2" s="114"/>
      <c r="EM2" s="114"/>
      <c r="EN2" s="114"/>
      <c r="EO2" s="114"/>
      <c r="EP2" s="114"/>
      <c r="EQ2" s="114"/>
      <c r="ER2" s="114"/>
      <c r="ES2" s="114"/>
      <c r="EU2" s="115" t="s">
        <v>11</v>
      </c>
      <c r="EV2" s="115"/>
      <c r="EW2" s="115"/>
      <c r="EX2" s="115"/>
      <c r="EY2" s="115"/>
      <c r="EZ2" s="115"/>
      <c r="FA2" s="115"/>
      <c r="FB2" s="115"/>
      <c r="FC2" s="115"/>
      <c r="FD2" s="115"/>
      <c r="FE2" s="115"/>
      <c r="FF2" s="115"/>
      <c r="FH2" s="109" t="s">
        <v>13</v>
      </c>
      <c r="FI2" s="109"/>
      <c r="FJ2" s="109"/>
      <c r="FK2" s="109"/>
      <c r="FL2" s="109"/>
      <c r="FM2" s="109"/>
      <c r="FN2" s="109"/>
      <c r="FO2" s="109"/>
      <c r="FP2" s="109"/>
      <c r="FQ2" s="109"/>
      <c r="FR2" s="109"/>
      <c r="FS2" s="109"/>
      <c r="FU2" s="109" t="s">
        <v>12</v>
      </c>
      <c r="FV2" s="109"/>
      <c r="FW2" s="109"/>
      <c r="FX2" s="109"/>
      <c r="FY2" s="109"/>
      <c r="FZ2" s="109"/>
      <c r="GA2" s="109"/>
      <c r="GB2" s="109"/>
      <c r="GC2" s="109"/>
      <c r="GD2" s="109"/>
      <c r="GE2" s="109"/>
      <c r="GF2" s="109"/>
    </row>
    <row r="3" spans="1:188" x14ac:dyDescent="0.25">
      <c r="A3" s="83"/>
      <c r="B3" s="83"/>
      <c r="C3" s="10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X3" s="105">
        <v>43831</v>
      </c>
      <c r="Y3" s="106"/>
      <c r="Z3" s="106"/>
      <c r="AA3" s="106"/>
      <c r="AB3" s="105">
        <v>43862</v>
      </c>
      <c r="AC3" s="106"/>
      <c r="AD3" s="106"/>
      <c r="AE3" s="106"/>
      <c r="AF3" s="105">
        <v>43891</v>
      </c>
      <c r="AG3" s="106"/>
      <c r="AH3" s="106"/>
      <c r="AI3" s="106"/>
      <c r="AJ3" s="105">
        <v>43922</v>
      </c>
      <c r="AK3" s="106"/>
      <c r="AL3" s="106"/>
      <c r="AM3" s="106"/>
      <c r="AN3" s="105">
        <v>43952</v>
      </c>
      <c r="AO3" s="106"/>
      <c r="AP3" s="106"/>
      <c r="AQ3" s="106"/>
      <c r="AR3" s="105">
        <v>43983</v>
      </c>
      <c r="AS3" s="106"/>
      <c r="AT3" s="106"/>
      <c r="AU3" s="106"/>
      <c r="AV3" s="105">
        <v>44013</v>
      </c>
      <c r="AW3" s="106"/>
      <c r="AX3" s="106"/>
      <c r="AY3" s="106"/>
      <c r="AZ3" s="105">
        <v>44044</v>
      </c>
      <c r="BA3" s="106"/>
      <c r="BB3" s="106"/>
      <c r="BC3" s="106"/>
      <c r="BD3" s="105">
        <v>44075</v>
      </c>
      <c r="BE3" s="106"/>
      <c r="BF3" s="106"/>
      <c r="BG3" s="106"/>
      <c r="BH3" s="105">
        <v>44105</v>
      </c>
      <c r="BI3" s="106"/>
      <c r="BJ3" s="106"/>
      <c r="BK3" s="106"/>
      <c r="BL3" s="105">
        <v>44136</v>
      </c>
      <c r="BM3" s="106"/>
      <c r="BN3" s="106"/>
      <c r="BO3" s="106"/>
      <c r="BP3" s="105">
        <v>44166</v>
      </c>
      <c r="BQ3" s="106"/>
      <c r="BR3" s="106"/>
      <c r="BS3" s="106"/>
      <c r="BU3" s="105">
        <v>43831</v>
      </c>
      <c r="BV3" s="106"/>
      <c r="BW3" s="106"/>
      <c r="BX3" s="106"/>
      <c r="BY3" s="105">
        <v>43862</v>
      </c>
      <c r="BZ3" s="106"/>
      <c r="CA3" s="106"/>
      <c r="CB3" s="106"/>
      <c r="CC3" s="105">
        <v>43891</v>
      </c>
      <c r="CD3" s="106"/>
      <c r="CE3" s="106"/>
      <c r="CF3" s="106"/>
      <c r="CG3" s="105">
        <v>43922</v>
      </c>
      <c r="CH3" s="106"/>
      <c r="CI3" s="106"/>
      <c r="CJ3" s="106"/>
      <c r="CK3" s="105">
        <v>43952</v>
      </c>
      <c r="CL3" s="106"/>
      <c r="CM3" s="106"/>
      <c r="CN3" s="106"/>
      <c r="CO3" s="105">
        <v>43983</v>
      </c>
      <c r="CP3" s="106"/>
      <c r="CQ3" s="106"/>
      <c r="CR3" s="106"/>
      <c r="CS3" s="105">
        <v>44013</v>
      </c>
      <c r="CT3" s="106"/>
      <c r="CU3" s="106"/>
      <c r="CV3" s="106"/>
      <c r="CW3" s="105">
        <v>44044</v>
      </c>
      <c r="CX3" s="106"/>
      <c r="CY3" s="106"/>
      <c r="CZ3" s="106"/>
      <c r="DA3" s="105">
        <v>44075</v>
      </c>
      <c r="DB3" s="106"/>
      <c r="DC3" s="106"/>
      <c r="DD3" s="106"/>
      <c r="DE3" s="42"/>
      <c r="DF3" s="105">
        <v>44105</v>
      </c>
      <c r="DG3" s="106"/>
      <c r="DH3" s="106"/>
      <c r="DI3" s="106"/>
      <c r="DJ3" s="105">
        <v>44136</v>
      </c>
      <c r="DK3" s="106"/>
      <c r="DL3" s="106"/>
      <c r="DM3" s="106"/>
      <c r="DN3" s="105">
        <v>44166</v>
      </c>
      <c r="DO3" s="106"/>
      <c r="DP3" s="106"/>
      <c r="DQ3" s="106"/>
      <c r="DR3" s="39"/>
      <c r="DT3" s="112"/>
      <c r="DU3" s="113"/>
      <c r="DV3" s="113"/>
      <c r="DW3" s="113"/>
      <c r="DX3" s="113"/>
      <c r="DY3" s="113"/>
      <c r="DZ3" s="113"/>
      <c r="EA3" s="113"/>
      <c r="EB3" s="113"/>
      <c r="EC3" s="113"/>
      <c r="ED3" s="113"/>
      <c r="EE3" s="113"/>
      <c r="EG3" s="114"/>
      <c r="EH3" s="114"/>
      <c r="EI3" s="114"/>
      <c r="EJ3" s="114"/>
      <c r="EK3" s="114"/>
      <c r="EL3" s="114"/>
      <c r="EM3" s="114"/>
      <c r="EN3" s="114"/>
      <c r="EO3" s="114"/>
      <c r="EP3" s="114"/>
      <c r="EQ3" s="114"/>
      <c r="ER3" s="114"/>
      <c r="ES3" s="114"/>
      <c r="EU3" s="115"/>
      <c r="EV3" s="115"/>
      <c r="EW3" s="115"/>
      <c r="EX3" s="115"/>
      <c r="EY3" s="115"/>
      <c r="EZ3" s="115"/>
      <c r="FA3" s="115"/>
      <c r="FB3" s="115"/>
      <c r="FC3" s="115"/>
      <c r="FD3" s="115"/>
      <c r="FE3" s="115"/>
      <c r="FF3" s="115"/>
      <c r="FH3" s="109"/>
      <c r="FI3" s="109"/>
      <c r="FJ3" s="109"/>
      <c r="FK3" s="109"/>
      <c r="FL3" s="109"/>
      <c r="FM3" s="109"/>
      <c r="FN3" s="109"/>
      <c r="FO3" s="109"/>
      <c r="FP3" s="109"/>
      <c r="FQ3" s="109"/>
      <c r="FR3" s="109"/>
      <c r="FS3" s="109"/>
      <c r="FU3" s="109"/>
      <c r="FV3" s="109"/>
      <c r="FW3" s="109"/>
      <c r="FX3" s="109"/>
      <c r="FY3" s="109"/>
      <c r="FZ3" s="109"/>
      <c r="GA3" s="109"/>
      <c r="GB3" s="109"/>
      <c r="GC3" s="109"/>
      <c r="GD3" s="109"/>
      <c r="GE3" s="109"/>
      <c r="GF3" s="109"/>
    </row>
    <row r="4" spans="1:188" x14ac:dyDescent="0.25">
      <c r="A4" s="2" t="s">
        <v>0</v>
      </c>
      <c r="B4" s="2" t="s">
        <v>1</v>
      </c>
      <c r="C4" s="10" t="s">
        <v>80</v>
      </c>
      <c r="D4" s="1" t="s">
        <v>80</v>
      </c>
      <c r="E4" s="4">
        <v>43831</v>
      </c>
      <c r="F4" s="4">
        <v>43862</v>
      </c>
      <c r="G4" s="4">
        <v>43891</v>
      </c>
      <c r="H4" s="4">
        <v>43922</v>
      </c>
      <c r="I4" s="4">
        <v>43952</v>
      </c>
      <c r="J4" s="4">
        <v>43983</v>
      </c>
      <c r="K4" s="4">
        <v>44013</v>
      </c>
      <c r="L4" s="4">
        <v>44044</v>
      </c>
      <c r="M4" s="4">
        <v>44075</v>
      </c>
      <c r="N4" s="4"/>
      <c r="O4" s="4"/>
      <c r="P4" s="4">
        <v>44105</v>
      </c>
      <c r="Q4" s="4"/>
      <c r="R4" s="4"/>
      <c r="S4" s="4">
        <v>44136</v>
      </c>
      <c r="T4" s="4"/>
      <c r="U4" s="4"/>
      <c r="V4" s="4">
        <v>44166</v>
      </c>
      <c r="W4" s="1" t="s">
        <v>80</v>
      </c>
      <c r="X4" s="22" t="s">
        <v>2</v>
      </c>
      <c r="Y4" s="22" t="s">
        <v>3</v>
      </c>
      <c r="Z4" s="22" t="s">
        <v>4</v>
      </c>
      <c r="AA4" s="22" t="s">
        <v>5</v>
      </c>
      <c r="AB4" s="5" t="s">
        <v>2</v>
      </c>
      <c r="AC4" s="5" t="s">
        <v>3</v>
      </c>
      <c r="AD4" s="5" t="s">
        <v>4</v>
      </c>
      <c r="AE4" s="5" t="s">
        <v>5</v>
      </c>
      <c r="AF4" s="2" t="s">
        <v>2</v>
      </c>
      <c r="AG4" s="2" t="s">
        <v>3</v>
      </c>
      <c r="AH4" s="2" t="s">
        <v>4</v>
      </c>
      <c r="AI4" s="2" t="s">
        <v>5</v>
      </c>
      <c r="AJ4" s="2" t="s">
        <v>2</v>
      </c>
      <c r="AK4" s="2" t="s">
        <v>3</v>
      </c>
      <c r="AL4" s="2" t="s">
        <v>4</v>
      </c>
      <c r="AM4" s="2" t="s">
        <v>5</v>
      </c>
      <c r="AN4" s="2" t="s">
        <v>2</v>
      </c>
      <c r="AO4" s="2" t="s">
        <v>3</v>
      </c>
      <c r="AP4" s="2" t="s">
        <v>4</v>
      </c>
      <c r="AQ4" s="2" t="s">
        <v>5</v>
      </c>
      <c r="AR4" s="2" t="s">
        <v>2</v>
      </c>
      <c r="AS4" s="2" t="s">
        <v>3</v>
      </c>
      <c r="AT4" s="2" t="s">
        <v>4</v>
      </c>
      <c r="AU4" s="2" t="s">
        <v>5</v>
      </c>
      <c r="AV4" s="2" t="s">
        <v>2</v>
      </c>
      <c r="AW4" s="2" t="s">
        <v>3</v>
      </c>
      <c r="AX4" s="2" t="s">
        <v>4</v>
      </c>
      <c r="AY4" s="2" t="s">
        <v>5</v>
      </c>
      <c r="AZ4" s="2" t="s">
        <v>2</v>
      </c>
      <c r="BA4" s="2" t="s">
        <v>3</v>
      </c>
      <c r="BB4" s="2" t="s">
        <v>4</v>
      </c>
      <c r="BC4" s="2" t="s">
        <v>5</v>
      </c>
      <c r="BD4" s="2" t="s">
        <v>2</v>
      </c>
      <c r="BE4" s="2" t="s">
        <v>3</v>
      </c>
      <c r="BF4" s="2" t="s">
        <v>4</v>
      </c>
      <c r="BG4" s="2" t="s">
        <v>5</v>
      </c>
      <c r="BH4" s="41" t="s">
        <v>2</v>
      </c>
      <c r="BI4" s="41" t="s">
        <v>3</v>
      </c>
      <c r="BJ4" s="41" t="s">
        <v>4</v>
      </c>
      <c r="BK4" s="41" t="s">
        <v>5</v>
      </c>
      <c r="BL4" s="41" t="s">
        <v>2</v>
      </c>
      <c r="BM4" s="41" t="s">
        <v>3</v>
      </c>
      <c r="BN4" s="41" t="s">
        <v>4</v>
      </c>
      <c r="BO4" s="41" t="s">
        <v>5</v>
      </c>
      <c r="BP4" s="41" t="s">
        <v>2</v>
      </c>
      <c r="BQ4" s="41" t="s">
        <v>3</v>
      </c>
      <c r="BR4" s="41" t="s">
        <v>4</v>
      </c>
      <c r="BS4" s="41" t="s">
        <v>5</v>
      </c>
      <c r="BU4" s="8" t="s">
        <v>2</v>
      </c>
      <c r="BV4" s="8" t="s">
        <v>3</v>
      </c>
      <c r="BW4" s="8" t="s">
        <v>4</v>
      </c>
      <c r="BX4" s="8" t="s">
        <v>5</v>
      </c>
      <c r="BY4" s="8" t="s">
        <v>2</v>
      </c>
      <c r="BZ4" s="8" t="s">
        <v>3</v>
      </c>
      <c r="CA4" s="8" t="s">
        <v>4</v>
      </c>
      <c r="CB4" s="8" t="s">
        <v>5</v>
      </c>
      <c r="CC4" s="2" t="s">
        <v>2</v>
      </c>
      <c r="CD4" s="2" t="s">
        <v>3</v>
      </c>
      <c r="CE4" s="2" t="s">
        <v>4</v>
      </c>
      <c r="CF4" s="2" t="s">
        <v>5</v>
      </c>
      <c r="CG4" s="2" t="s">
        <v>2</v>
      </c>
      <c r="CH4" s="2" t="s">
        <v>3</v>
      </c>
      <c r="CI4" s="2" t="s">
        <v>4</v>
      </c>
      <c r="CJ4" s="2" t="s">
        <v>5</v>
      </c>
      <c r="CK4" s="2" t="s">
        <v>2</v>
      </c>
      <c r="CL4" s="2" t="s">
        <v>3</v>
      </c>
      <c r="CM4" s="2" t="s">
        <v>4</v>
      </c>
      <c r="CN4" s="2" t="s">
        <v>5</v>
      </c>
      <c r="CO4" s="2" t="s">
        <v>2</v>
      </c>
      <c r="CP4" s="2" t="s">
        <v>3</v>
      </c>
      <c r="CQ4" s="2" t="s">
        <v>4</v>
      </c>
      <c r="CR4" s="2" t="s">
        <v>5</v>
      </c>
      <c r="CS4" s="2" t="s">
        <v>2</v>
      </c>
      <c r="CT4" s="2" t="s">
        <v>3</v>
      </c>
      <c r="CU4" s="2" t="s">
        <v>4</v>
      </c>
      <c r="CV4" s="2" t="s">
        <v>5</v>
      </c>
      <c r="CW4" s="2" t="s">
        <v>2</v>
      </c>
      <c r="CX4" s="2" t="s">
        <v>3</v>
      </c>
      <c r="CY4" s="2" t="s">
        <v>4</v>
      </c>
      <c r="CZ4" s="2" t="s">
        <v>5</v>
      </c>
      <c r="DA4" s="2" t="s">
        <v>2</v>
      </c>
      <c r="DB4" s="2" t="s">
        <v>3</v>
      </c>
      <c r="DC4" s="2" t="s">
        <v>4</v>
      </c>
      <c r="DD4" s="2" t="s">
        <v>5</v>
      </c>
      <c r="DE4" s="41"/>
      <c r="DF4" s="41" t="s">
        <v>2</v>
      </c>
      <c r="DG4" s="41" t="s">
        <v>3</v>
      </c>
      <c r="DH4" s="41" t="s">
        <v>4</v>
      </c>
      <c r="DI4" s="41" t="s">
        <v>5</v>
      </c>
      <c r="DJ4" s="41" t="s">
        <v>2</v>
      </c>
      <c r="DK4" s="41" t="s">
        <v>3</v>
      </c>
      <c r="DL4" s="41" t="s">
        <v>4</v>
      </c>
      <c r="DM4" s="41" t="s">
        <v>5</v>
      </c>
      <c r="DN4" s="41" t="s">
        <v>2</v>
      </c>
      <c r="DO4" s="41" t="s">
        <v>3</v>
      </c>
      <c r="DP4" s="41" t="s">
        <v>4</v>
      </c>
      <c r="DQ4" s="41" t="s">
        <v>5</v>
      </c>
      <c r="DR4" s="10"/>
      <c r="DT4" s="4">
        <v>43831</v>
      </c>
      <c r="DU4" s="4">
        <v>43862</v>
      </c>
      <c r="DV4" s="4">
        <v>43891</v>
      </c>
      <c r="DW4" s="4">
        <v>43922</v>
      </c>
      <c r="DX4" s="4">
        <v>43952</v>
      </c>
      <c r="DY4" s="4">
        <v>43983</v>
      </c>
      <c r="DZ4" s="4">
        <v>44013</v>
      </c>
      <c r="EA4" s="4">
        <v>44044</v>
      </c>
      <c r="EB4" s="4">
        <v>44075</v>
      </c>
      <c r="EC4" s="4">
        <v>44105</v>
      </c>
      <c r="ED4" s="4">
        <v>44136</v>
      </c>
      <c r="EE4" s="4">
        <v>44166</v>
      </c>
      <c r="EG4" s="4" t="s">
        <v>133</v>
      </c>
      <c r="EH4" s="4">
        <v>43831</v>
      </c>
      <c r="EI4" s="4">
        <v>43862</v>
      </c>
      <c r="EJ4" s="4">
        <v>43891</v>
      </c>
      <c r="EK4" s="4">
        <v>43922</v>
      </c>
      <c r="EL4" s="4">
        <v>43952</v>
      </c>
      <c r="EM4" s="4">
        <v>43983</v>
      </c>
      <c r="EN4" s="4">
        <v>44013</v>
      </c>
      <c r="EO4" s="4">
        <v>44044</v>
      </c>
      <c r="EP4" s="4">
        <v>44075</v>
      </c>
      <c r="EQ4" s="4">
        <v>44105</v>
      </c>
      <c r="ER4" s="4">
        <v>44136</v>
      </c>
      <c r="ES4" s="4">
        <v>44166</v>
      </c>
      <c r="EU4" s="4">
        <v>43831</v>
      </c>
      <c r="EV4" s="4">
        <v>43862</v>
      </c>
      <c r="EW4" s="4">
        <v>43891</v>
      </c>
      <c r="EX4" s="4">
        <v>43922</v>
      </c>
      <c r="EY4" s="4">
        <v>43952</v>
      </c>
      <c r="EZ4" s="4">
        <v>43983</v>
      </c>
      <c r="FA4" s="4">
        <v>44013</v>
      </c>
      <c r="FB4" s="4">
        <v>44044</v>
      </c>
      <c r="FC4" s="4">
        <v>44075</v>
      </c>
      <c r="FD4" s="4">
        <v>44105</v>
      </c>
      <c r="FE4" s="4">
        <v>44136</v>
      </c>
      <c r="FF4" s="4">
        <v>44166</v>
      </c>
      <c r="FH4" s="4">
        <v>43831</v>
      </c>
      <c r="FI4" s="4">
        <v>43862</v>
      </c>
      <c r="FJ4" s="4">
        <v>43891</v>
      </c>
      <c r="FK4" s="4">
        <v>43922</v>
      </c>
      <c r="FL4" s="4">
        <v>43952</v>
      </c>
      <c r="FM4" s="4">
        <v>43983</v>
      </c>
      <c r="FN4" s="4">
        <v>44013</v>
      </c>
      <c r="FO4" s="4">
        <v>44044</v>
      </c>
      <c r="FP4" s="4">
        <v>44075</v>
      </c>
      <c r="FQ4" s="4">
        <v>44105</v>
      </c>
      <c r="FR4" s="4">
        <v>44136</v>
      </c>
      <c r="FS4" s="4">
        <v>44166</v>
      </c>
      <c r="FU4" s="4">
        <v>43831</v>
      </c>
      <c r="FV4" s="4">
        <v>43862</v>
      </c>
      <c r="FW4" s="4">
        <v>43891</v>
      </c>
      <c r="FX4" s="4">
        <v>43922</v>
      </c>
      <c r="FY4" s="4">
        <v>43952</v>
      </c>
      <c r="FZ4" s="4">
        <v>43983</v>
      </c>
      <c r="GA4" s="4">
        <v>44013</v>
      </c>
      <c r="GB4" s="4">
        <v>44044</v>
      </c>
      <c r="GC4" s="4">
        <v>44075</v>
      </c>
      <c r="GD4" s="4">
        <v>44105</v>
      </c>
      <c r="GE4" s="4">
        <v>44136</v>
      </c>
      <c r="GF4" s="4">
        <v>44166</v>
      </c>
    </row>
    <row r="5" spans="1:188" x14ac:dyDescent="0.25">
      <c r="A5" s="15" t="s">
        <v>35</v>
      </c>
      <c r="B5" s="15" t="s">
        <v>34</v>
      </c>
      <c r="C5" s="15" t="str">
        <f>A5&amp;B5</f>
        <v>98901COM</v>
      </c>
      <c r="D5" s="16"/>
      <c r="E5" s="16">
        <v>131</v>
      </c>
      <c r="F5" s="16">
        <v>132</v>
      </c>
      <c r="G5" s="16">
        <v>145</v>
      </c>
      <c r="H5" s="16">
        <v>173</v>
      </c>
      <c r="I5" s="16">
        <v>221</v>
      </c>
      <c r="J5" s="16">
        <v>160</v>
      </c>
      <c r="K5" s="16">
        <v>137</v>
      </c>
      <c r="L5" s="16">
        <v>152</v>
      </c>
      <c r="M5" s="16">
        <v>156</v>
      </c>
      <c r="N5" s="59" t="s">
        <v>35</v>
      </c>
      <c r="O5" s="59" t="s">
        <v>34</v>
      </c>
      <c r="P5" s="60">
        <v>171</v>
      </c>
      <c r="Q5" s="60"/>
      <c r="R5" s="16"/>
      <c r="S5" s="16"/>
      <c r="T5" s="16"/>
      <c r="U5" s="16"/>
      <c r="V5" s="16"/>
      <c r="X5" s="21">
        <v>19871.37999999999</v>
      </c>
      <c r="Y5" s="21">
        <v>7897.6300000000019</v>
      </c>
      <c r="Z5" s="21">
        <v>24242.65</v>
      </c>
      <c r="AA5" s="21">
        <v>52011.659999999974</v>
      </c>
      <c r="AB5" s="20">
        <v>53580.830000000024</v>
      </c>
      <c r="AC5" s="20">
        <v>9976.4600000000009</v>
      </c>
      <c r="AD5" s="20">
        <v>27438.960000000006</v>
      </c>
      <c r="AE5" s="20">
        <v>90996.249999999985</v>
      </c>
      <c r="AF5" s="20">
        <v>48277.95</v>
      </c>
      <c r="AG5" s="20">
        <v>17941.849999999999</v>
      </c>
      <c r="AH5" s="20">
        <v>22854.02</v>
      </c>
      <c r="AI5" s="20">
        <v>89073.82</v>
      </c>
      <c r="AJ5" s="20">
        <v>71009.600000000006</v>
      </c>
      <c r="AK5" s="20">
        <v>29051.57</v>
      </c>
      <c r="AL5" s="20">
        <v>36760.089999999997</v>
      </c>
      <c r="AM5" s="20">
        <v>136821.26</v>
      </c>
      <c r="AN5" s="20">
        <v>86883.42</v>
      </c>
      <c r="AO5" s="20">
        <v>34985.089999999997</v>
      </c>
      <c r="AP5" s="20">
        <v>49645.24</v>
      </c>
      <c r="AQ5" s="20">
        <v>171513.75</v>
      </c>
      <c r="AR5" s="20">
        <v>39740.660000000003</v>
      </c>
      <c r="AS5" s="20">
        <v>29311.53</v>
      </c>
      <c r="AT5" s="20">
        <v>66630.47</v>
      </c>
      <c r="AU5" s="20">
        <v>135682.66</v>
      </c>
      <c r="AV5" s="20">
        <v>38006.67</v>
      </c>
      <c r="AW5" s="20">
        <v>14078.08</v>
      </c>
      <c r="AX5" s="20">
        <v>65366.26</v>
      </c>
      <c r="AY5" s="20">
        <v>117451.01</v>
      </c>
      <c r="AZ5" s="20">
        <v>29853.1</v>
      </c>
      <c r="BA5" s="20">
        <v>15834.18</v>
      </c>
      <c r="BB5" s="20">
        <v>62985.51</v>
      </c>
      <c r="BC5" s="20">
        <v>108672.79</v>
      </c>
      <c r="BD5" s="20">
        <v>41939.180000000029</v>
      </c>
      <c r="BE5" s="20">
        <v>15055.030000000006</v>
      </c>
      <c r="BF5" s="20">
        <v>60553.400000000009</v>
      </c>
      <c r="BG5" s="20">
        <v>117547.60999999997</v>
      </c>
      <c r="BH5" s="60">
        <v>46328.75</v>
      </c>
      <c r="BI5" s="60">
        <v>19103.26999999999</v>
      </c>
      <c r="BJ5" s="60">
        <v>63397.820000000007</v>
      </c>
      <c r="BK5" s="60">
        <v>128829.84000000003</v>
      </c>
      <c r="BL5" s="20"/>
      <c r="BM5" s="20"/>
      <c r="BN5" s="20"/>
      <c r="BO5" s="20"/>
      <c r="BP5" s="20"/>
      <c r="BQ5" s="20"/>
      <c r="BR5" s="20"/>
      <c r="BS5" s="20"/>
      <c r="BU5" s="20">
        <v>42.71</v>
      </c>
      <c r="BV5" s="20">
        <v>41.08</v>
      </c>
      <c r="BW5" s="20">
        <v>0</v>
      </c>
      <c r="BX5" s="20">
        <v>83.79</v>
      </c>
      <c r="BY5" s="20">
        <v>48.96</v>
      </c>
      <c r="BZ5" s="20">
        <v>42.71</v>
      </c>
      <c r="CA5" s="20">
        <v>41.08</v>
      </c>
      <c r="CB5" s="20">
        <v>132.75</v>
      </c>
      <c r="CC5" s="20" t="str">
        <f>IFERROR(VLOOKUP($C5,Sheet10!$C$3:$G$65,CC$1,FALSE),"")</f>
        <v/>
      </c>
      <c r="CD5" s="20" t="str">
        <f>IFERROR(VLOOKUP($C5,Sheet10!$C$3:$G$65,CD$1,FALSE),"")</f>
        <v/>
      </c>
      <c r="CE5" s="20" t="str">
        <f>IFERROR(VLOOKUP($C5,Sheet10!$C$3:$G$65,CE$1,FALSE),"")</f>
        <v/>
      </c>
      <c r="CF5" s="20" t="str">
        <f>IFERROR(VLOOKUP($C5,Sheet10!$C$3:$G$65,CF$1,FALSE),"")</f>
        <v/>
      </c>
      <c r="CG5" s="20" t="str">
        <f>IFERROR(VLOOKUP($C5,Sheet10!$C$3:$G$65,CG$1,FALSE),"")</f>
        <v/>
      </c>
      <c r="CH5" s="20" t="str">
        <f>IFERROR(VLOOKUP($C5,Sheet10!$C$3:$G$65,CH$1,FALSE),"")</f>
        <v/>
      </c>
      <c r="CI5" s="20" t="str">
        <f>IFERROR(VLOOKUP($C5,Sheet10!$C$3:$G$65,CI$1,FALSE),"")</f>
        <v/>
      </c>
      <c r="CJ5" s="20" t="str">
        <f>IFERROR(VLOOKUP($C5,Sheet10!$C$3:$G$65,CJ$1,FALSE),"")</f>
        <v/>
      </c>
      <c r="CK5" s="20" t="str">
        <f>IFERROR(VLOOKUP($C5,Sheet10!$C$3:$G$65,CK$1,FALSE),"")</f>
        <v/>
      </c>
      <c r="CL5" s="20" t="str">
        <f>IFERROR(VLOOKUP($C5,Sheet10!$C$3:$G$65,CL$1,FALSE),"")</f>
        <v/>
      </c>
      <c r="CM5" s="20" t="str">
        <f>IFERROR(VLOOKUP($C5,Sheet10!$C$3:$G$65,CM$1,FALSE),"")</f>
        <v/>
      </c>
      <c r="CN5" s="20" t="str">
        <f>IFERROR(VLOOKUP($C5,Sheet10!$C$3:$G$65,CN$1,FALSE),"")</f>
        <v/>
      </c>
      <c r="CO5" s="20" t="str">
        <f>IFERROR(VLOOKUP($C5,Sheet10!$C$3:$G$65,CO$1,FALSE),"")</f>
        <v/>
      </c>
      <c r="CP5" s="20" t="str">
        <f>IFERROR(VLOOKUP($C5,Sheet10!$C$3:$G$65,CP$1,FALSE),"")</f>
        <v/>
      </c>
      <c r="CQ5" s="20" t="str">
        <f>IFERROR(VLOOKUP($C5,Sheet10!$C$3:$G$65,CQ$1,FALSE),"")</f>
        <v/>
      </c>
      <c r="CR5" s="20" t="str">
        <f>IFERROR(VLOOKUP($C5,Sheet10!$C$3:$G$65,CR$1,FALSE),"")</f>
        <v/>
      </c>
      <c r="CS5" s="20" t="str">
        <f>IFERROR(VLOOKUP($C5,Sheet10!$C$3:$G$65,CS$1,FALSE),"")</f>
        <v/>
      </c>
      <c r="CT5" s="20" t="str">
        <f>IFERROR(VLOOKUP($C5,Sheet10!$C$3:$G$65,CT$1,FALSE),"")</f>
        <v/>
      </c>
      <c r="CU5" s="20" t="str">
        <f>IFERROR(VLOOKUP($C5,Sheet10!$C$3:$G$65,CU$1,FALSE),"")</f>
        <v/>
      </c>
      <c r="CV5" s="20" t="str">
        <f>IFERROR(VLOOKUP($C5,Sheet10!$C$3:$G$65,CV$1,FALSE),"")</f>
        <v/>
      </c>
      <c r="CW5" s="20" t="str">
        <f>IFERROR(VLOOKUP($C5,Sheet10!$C$3:$G$65,CW$1,FALSE),"")</f>
        <v/>
      </c>
      <c r="CX5" s="20" t="str">
        <f>IFERROR(VLOOKUP($C5,Sheet10!$C$3:$G$65,CX$1,FALSE),"")</f>
        <v/>
      </c>
      <c r="CY5" s="20" t="str">
        <f>IFERROR(VLOOKUP($C5,Sheet10!$C$3:$G$65,CY$1,FALSE),"")</f>
        <v/>
      </c>
      <c r="CZ5" s="20" t="str">
        <f>IFERROR(VLOOKUP($C5,Sheet10!$C$3:$G$65,CZ$1,FALSE),"")</f>
        <v/>
      </c>
      <c r="DA5" s="20" t="str">
        <f>IFERROR(VLOOKUP($C5,Sheet10!$C$3:$G$65,DA$1,FALSE),"")</f>
        <v/>
      </c>
      <c r="DB5" s="20" t="str">
        <f>IFERROR(VLOOKUP($C5,Sheet10!$C$3:$G$65,DB$1,FALSE),"")</f>
        <v/>
      </c>
      <c r="DC5" s="20" t="str">
        <f>IFERROR(VLOOKUP($C5,Sheet10!$C$3:$G$65,DC$1,FALSE),"")</f>
        <v/>
      </c>
      <c r="DD5" s="20" t="str">
        <f>IFERROR(VLOOKUP($C5,Sheet10!$C$3:$G$65,DD$1,FALSE),"")</f>
        <v/>
      </c>
      <c r="DE5" s="59" t="s">
        <v>104</v>
      </c>
      <c r="DF5" s="60">
        <v>17.559999999999999</v>
      </c>
      <c r="DG5" s="60">
        <v>33.340000000000003</v>
      </c>
      <c r="DH5" s="60">
        <v>236.83</v>
      </c>
      <c r="DI5" s="60">
        <v>287.73</v>
      </c>
      <c r="DJ5" s="20"/>
      <c r="DK5" s="20"/>
      <c r="DL5" s="20"/>
      <c r="DM5" s="20"/>
      <c r="DN5" s="20"/>
      <c r="DO5" s="20"/>
      <c r="DP5" s="20"/>
      <c r="DQ5" s="20"/>
      <c r="DR5" s="20" t="e">
        <f>VLOOKUP($C5,Sheet10!$C$3:$G$65,DR$1,FALSE)</f>
        <v>#N/A</v>
      </c>
      <c r="DT5" s="40">
        <v>6680.6530400635174</v>
      </c>
      <c r="DU5" s="40">
        <v>9123.495292820684</v>
      </c>
      <c r="DV5" s="40">
        <v>9211.7238387475008</v>
      </c>
      <c r="DW5" s="40">
        <v>15409.934419625502</v>
      </c>
      <c r="DX5" s="40">
        <v>18878.318275424714</v>
      </c>
      <c r="DY5" s="40">
        <v>22984.908244337665</v>
      </c>
      <c r="DZ5" s="40">
        <v>21490.275973884694</v>
      </c>
      <c r="EA5" s="40">
        <v>22157.376757378232</v>
      </c>
      <c r="EB5" s="40">
        <v>21296.567898667068</v>
      </c>
      <c r="EC5" s="40"/>
      <c r="ED5" s="40"/>
      <c r="EE5" s="40"/>
      <c r="EG5" t="s">
        <v>75</v>
      </c>
      <c r="EH5">
        <v>155378.03</v>
      </c>
      <c r="EI5">
        <v>91404.44</v>
      </c>
      <c r="EJ5">
        <v>77084.33</v>
      </c>
      <c r="EK5">
        <v>161847.29</v>
      </c>
      <c r="EL5">
        <v>69802.259999999995</v>
      </c>
      <c r="EM5">
        <v>66491.039999999994</v>
      </c>
      <c r="EN5">
        <v>72376.070000000007</v>
      </c>
      <c r="EO5">
        <v>109624.03</v>
      </c>
      <c r="EP5">
        <v>76241.97</v>
      </c>
      <c r="EU5">
        <v>2</v>
      </c>
      <c r="EV5">
        <v>2</v>
      </c>
      <c r="EW5">
        <v>3</v>
      </c>
      <c r="EX5">
        <v>3</v>
      </c>
      <c r="EY5">
        <v>1</v>
      </c>
      <c r="FA5" t="s">
        <v>81</v>
      </c>
      <c r="FH5">
        <v>3400.92</v>
      </c>
      <c r="FI5">
        <v>1528.25</v>
      </c>
      <c r="FJ5">
        <v>1009.25</v>
      </c>
      <c r="FK5">
        <v>25469.439999999999</v>
      </c>
      <c r="FL5">
        <v>361.46</v>
      </c>
      <c r="FN5" t="s">
        <v>81</v>
      </c>
      <c r="FW5">
        <v>215.93</v>
      </c>
      <c r="FY5">
        <v>361.46</v>
      </c>
    </row>
    <row r="6" spans="1:188" x14ac:dyDescent="0.25">
      <c r="A6" s="15" t="s">
        <v>36</v>
      </c>
      <c r="B6" s="15" t="s">
        <v>34</v>
      </c>
      <c r="C6" s="15" t="str">
        <f t="shared" ref="C6:C69" si="0">A6&amp;B6</f>
        <v>98902COM</v>
      </c>
      <c r="D6" s="16"/>
      <c r="E6" s="16">
        <v>197</v>
      </c>
      <c r="F6" s="16">
        <v>198</v>
      </c>
      <c r="G6" s="16">
        <v>189</v>
      </c>
      <c r="H6" s="16">
        <v>218</v>
      </c>
      <c r="I6" s="16">
        <v>275</v>
      </c>
      <c r="J6" s="16">
        <v>206</v>
      </c>
      <c r="K6" s="16">
        <v>187</v>
      </c>
      <c r="L6" s="16">
        <v>219</v>
      </c>
      <c r="M6" s="16">
        <v>208</v>
      </c>
      <c r="N6" s="59" t="s">
        <v>36</v>
      </c>
      <c r="O6" s="59" t="s">
        <v>34</v>
      </c>
      <c r="P6" s="60">
        <v>195</v>
      </c>
      <c r="Q6" s="60"/>
      <c r="R6" s="16"/>
      <c r="S6" s="16"/>
      <c r="T6" s="16"/>
      <c r="U6" s="16"/>
      <c r="V6" s="16"/>
      <c r="X6" s="21">
        <v>56081.52</v>
      </c>
      <c r="Y6" s="21">
        <v>11010.139999999998</v>
      </c>
      <c r="Z6" s="21">
        <v>15451.95</v>
      </c>
      <c r="AA6" s="21">
        <v>82543.609999999957</v>
      </c>
      <c r="AB6" s="20">
        <v>126371.49000000002</v>
      </c>
      <c r="AC6" s="20">
        <v>13179.050000000001</v>
      </c>
      <c r="AD6" s="20">
        <v>17580.149999999998</v>
      </c>
      <c r="AE6" s="20">
        <v>157130.68999999983</v>
      </c>
      <c r="AF6" s="20">
        <v>34416.43</v>
      </c>
      <c r="AG6" s="20">
        <v>16097.77</v>
      </c>
      <c r="AH6" s="20">
        <v>20292.23</v>
      </c>
      <c r="AI6" s="20">
        <v>70806.429999999993</v>
      </c>
      <c r="AJ6" s="20">
        <v>67882.3</v>
      </c>
      <c r="AK6" s="20">
        <v>22425.07</v>
      </c>
      <c r="AL6" s="20">
        <v>28833.05</v>
      </c>
      <c r="AM6" s="20">
        <v>119140.42</v>
      </c>
      <c r="AN6" s="20">
        <v>82008.83</v>
      </c>
      <c r="AO6" s="20">
        <v>27881.35</v>
      </c>
      <c r="AP6" s="20">
        <v>44079.42</v>
      </c>
      <c r="AQ6" s="20">
        <v>153969.60000000001</v>
      </c>
      <c r="AR6" s="20">
        <v>39115.86</v>
      </c>
      <c r="AS6" s="20">
        <v>22652.959999999999</v>
      </c>
      <c r="AT6" s="20">
        <v>55917.07</v>
      </c>
      <c r="AU6" s="20">
        <v>117685.89</v>
      </c>
      <c r="AV6" s="20">
        <v>37473.1</v>
      </c>
      <c r="AW6" s="20">
        <v>19881.82</v>
      </c>
      <c r="AX6" s="20">
        <v>51286.11</v>
      </c>
      <c r="AY6" s="20">
        <v>108641.03</v>
      </c>
      <c r="AZ6" s="20">
        <v>60464.87</v>
      </c>
      <c r="BA6" s="20">
        <v>21310.31</v>
      </c>
      <c r="BB6" s="20">
        <v>56987.72</v>
      </c>
      <c r="BC6" s="20">
        <v>138762.9</v>
      </c>
      <c r="BD6" s="20">
        <v>44660.960000000036</v>
      </c>
      <c r="BE6" s="20">
        <v>22729.119999999992</v>
      </c>
      <c r="BF6" s="20">
        <v>61819.400000000009</v>
      </c>
      <c r="BG6" s="20">
        <v>129209.47999999997</v>
      </c>
      <c r="BH6" s="60">
        <v>48036.000000000015</v>
      </c>
      <c r="BI6" s="60">
        <v>26816.670000000006</v>
      </c>
      <c r="BJ6" s="60">
        <v>74774.799999999988</v>
      </c>
      <c r="BK6" s="60">
        <v>149627.47000000006</v>
      </c>
      <c r="BL6" s="20"/>
      <c r="BM6" s="20"/>
      <c r="BN6" s="20"/>
      <c r="BO6" s="20"/>
      <c r="BP6" s="20"/>
      <c r="BQ6" s="20"/>
      <c r="BR6" s="20"/>
      <c r="BS6" s="20"/>
      <c r="BU6" s="20">
        <v>40.74</v>
      </c>
      <c r="BV6" s="20">
        <v>0</v>
      </c>
      <c r="BW6" s="20">
        <v>0</v>
      </c>
      <c r="BX6" s="20">
        <v>40.74</v>
      </c>
      <c r="BY6" s="20">
        <v>29.81</v>
      </c>
      <c r="BZ6" s="20">
        <v>40.74</v>
      </c>
      <c r="CA6" s="20">
        <v>0</v>
      </c>
      <c r="CB6" s="20">
        <v>70.55</v>
      </c>
      <c r="DE6" s="59" t="s">
        <v>87</v>
      </c>
      <c r="DF6" s="60">
        <v>17724.21</v>
      </c>
      <c r="DG6" s="60">
        <v>14934.98</v>
      </c>
      <c r="DH6" s="60">
        <v>74742.549999999988</v>
      </c>
      <c r="DI6" s="60">
        <v>107401.73999999996</v>
      </c>
      <c r="DR6">
        <v>0.24399666576204171</v>
      </c>
      <c r="DT6" s="40">
        <v>5618.0792374603197</v>
      </c>
      <c r="DU6" s="40">
        <v>9221.819172605301</v>
      </c>
      <c r="DV6" s="40">
        <v>7917.4582368540487</v>
      </c>
      <c r="DW6" s="40">
        <v>12496.83369770199</v>
      </c>
      <c r="DX6" s="40">
        <v>16704.886860319482</v>
      </c>
      <c r="DY6" s="40">
        <v>19304.52965752429</v>
      </c>
      <c r="DZ6" s="40">
        <v>17758.213382279202</v>
      </c>
      <c r="EA6" s="40">
        <v>21520.254765422789</v>
      </c>
      <c r="EB6" s="40">
        <v>22300.768317189879</v>
      </c>
      <c r="EC6" s="40"/>
      <c r="ED6" s="40"/>
      <c r="EE6" s="40"/>
      <c r="EG6" s="27" t="s">
        <v>34</v>
      </c>
      <c r="EH6" s="27">
        <v>2753.02</v>
      </c>
      <c r="EI6" s="27">
        <v>9149.27</v>
      </c>
      <c r="EJ6" s="27">
        <v>12487.38</v>
      </c>
      <c r="EK6" s="27">
        <v>14610.42</v>
      </c>
      <c r="EL6" s="27">
        <v>12690.61</v>
      </c>
      <c r="EM6" s="27">
        <v>6158.09</v>
      </c>
      <c r="EN6" s="27">
        <v>7360.64</v>
      </c>
      <c r="EO6" s="27">
        <v>6977.57</v>
      </c>
      <c r="EP6" s="27">
        <v>14974.03</v>
      </c>
      <c r="EQ6" s="27"/>
      <c r="ER6" s="27"/>
      <c r="ES6" s="27"/>
      <c r="EU6">
        <v>4</v>
      </c>
      <c r="EV6">
        <v>4</v>
      </c>
      <c r="EW6">
        <v>17</v>
      </c>
      <c r="EX6">
        <v>5</v>
      </c>
      <c r="EY6">
        <v>1</v>
      </c>
      <c r="EZ6">
        <v>4</v>
      </c>
      <c r="FA6" t="s">
        <v>81</v>
      </c>
      <c r="FH6">
        <v>227.94999999999996</v>
      </c>
      <c r="FI6">
        <v>12847.79</v>
      </c>
      <c r="FJ6">
        <v>12855.73</v>
      </c>
      <c r="FK6">
        <v>693.93000000000006</v>
      </c>
      <c r="FL6">
        <v>260.58999999999997</v>
      </c>
      <c r="FM6">
        <v>210.46000000000004</v>
      </c>
      <c r="FN6" t="s">
        <v>81</v>
      </c>
      <c r="FU6">
        <v>204.96999999999997</v>
      </c>
      <c r="FW6">
        <v>366.14</v>
      </c>
      <c r="FX6">
        <v>262.16000000000003</v>
      </c>
      <c r="FZ6">
        <v>155.42000000000002</v>
      </c>
      <c r="GA6">
        <v>83.93</v>
      </c>
    </row>
    <row r="7" spans="1:188" x14ac:dyDescent="0.25">
      <c r="A7" s="15" t="s">
        <v>37</v>
      </c>
      <c r="B7" s="15" t="s">
        <v>34</v>
      </c>
      <c r="C7" s="15" t="str">
        <f t="shared" si="0"/>
        <v>98903COM</v>
      </c>
      <c r="D7" s="16"/>
      <c r="E7" s="16">
        <v>123</v>
      </c>
      <c r="F7" s="16">
        <v>109</v>
      </c>
      <c r="G7" s="16">
        <v>105</v>
      </c>
      <c r="H7" s="16">
        <v>119</v>
      </c>
      <c r="I7" s="16">
        <v>188</v>
      </c>
      <c r="J7" s="16">
        <v>112</v>
      </c>
      <c r="K7" s="16">
        <v>117</v>
      </c>
      <c r="L7" s="16">
        <v>134</v>
      </c>
      <c r="M7" s="16">
        <v>124</v>
      </c>
      <c r="N7" s="59" t="s">
        <v>37</v>
      </c>
      <c r="O7" s="59" t="s">
        <v>34</v>
      </c>
      <c r="P7" s="60">
        <v>107</v>
      </c>
      <c r="Q7" s="60"/>
      <c r="R7" s="16"/>
      <c r="S7" s="16"/>
      <c r="T7" s="16"/>
      <c r="U7" s="16"/>
      <c r="V7" s="16"/>
      <c r="X7" s="21">
        <v>22768.850000000006</v>
      </c>
      <c r="Y7" s="21">
        <v>7604.5</v>
      </c>
      <c r="Z7" s="21">
        <v>7617.6999999999989</v>
      </c>
      <c r="AA7" s="21">
        <v>37991.050000000017</v>
      </c>
      <c r="AB7" s="20">
        <v>62967.029999999977</v>
      </c>
      <c r="AC7" s="20">
        <v>4976.3399999999992</v>
      </c>
      <c r="AD7" s="20">
        <v>6658.9400000000005</v>
      </c>
      <c r="AE7" s="20">
        <v>74602.309999999983</v>
      </c>
      <c r="AF7" s="20">
        <v>14427.86</v>
      </c>
      <c r="AG7" s="20">
        <v>9455.36</v>
      </c>
      <c r="AH7" s="20">
        <v>6303.98</v>
      </c>
      <c r="AI7" s="20">
        <v>30187.200000000001</v>
      </c>
      <c r="AJ7" s="20">
        <v>34080.480000000003</v>
      </c>
      <c r="AK7" s="20">
        <v>10589.12</v>
      </c>
      <c r="AL7" s="20">
        <v>11180.85</v>
      </c>
      <c r="AM7" s="20">
        <v>55850.45</v>
      </c>
      <c r="AN7" s="20">
        <v>57986.559999999998</v>
      </c>
      <c r="AO7" s="20">
        <v>15693.43</v>
      </c>
      <c r="AP7" s="20">
        <v>19537.11</v>
      </c>
      <c r="AQ7" s="20">
        <v>93217.1</v>
      </c>
      <c r="AR7" s="20">
        <v>18745.46</v>
      </c>
      <c r="AS7" s="20">
        <v>12483.44</v>
      </c>
      <c r="AT7" s="20">
        <v>22869.82</v>
      </c>
      <c r="AU7" s="20">
        <v>54098.720000000001</v>
      </c>
      <c r="AV7" s="20">
        <v>17601.8</v>
      </c>
      <c r="AW7" s="20">
        <v>3910.46</v>
      </c>
      <c r="AX7" s="20">
        <v>33199.919999999998</v>
      </c>
      <c r="AY7" s="20">
        <v>54712.18</v>
      </c>
      <c r="AZ7" s="20">
        <v>19669.93</v>
      </c>
      <c r="BA7" s="20">
        <v>18272.7</v>
      </c>
      <c r="BB7" s="20">
        <v>34813.480000000003</v>
      </c>
      <c r="BC7" s="20">
        <v>72756.11</v>
      </c>
      <c r="BD7" s="20">
        <v>23168.569999999982</v>
      </c>
      <c r="BE7" s="20">
        <v>4663.5599999999995</v>
      </c>
      <c r="BF7" s="20">
        <v>42563.609999999986</v>
      </c>
      <c r="BG7" s="20">
        <v>70395.739999999991</v>
      </c>
      <c r="BH7" s="60">
        <v>16698.88</v>
      </c>
      <c r="BI7" s="60">
        <v>13362.459999999997</v>
      </c>
      <c r="BJ7" s="60">
        <v>41505.12999999999</v>
      </c>
      <c r="BK7" s="60">
        <v>71566.469999999958</v>
      </c>
      <c r="BL7" s="20"/>
      <c r="BM7" s="20"/>
      <c r="BN7" s="20"/>
      <c r="BO7" s="20"/>
      <c r="BP7" s="20"/>
      <c r="BQ7" s="20"/>
      <c r="BR7" s="20"/>
      <c r="BS7" s="20"/>
      <c r="BU7" s="20" t="s">
        <v>81</v>
      </c>
      <c r="BV7" s="20" t="s">
        <v>81</v>
      </c>
      <c r="BW7" s="20" t="s">
        <v>81</v>
      </c>
      <c r="BX7" s="20" t="s">
        <v>81</v>
      </c>
      <c r="BY7" s="20" t="s">
        <v>81</v>
      </c>
      <c r="BZ7" s="20" t="s">
        <v>81</v>
      </c>
      <c r="CA7" s="20" t="s">
        <v>81</v>
      </c>
      <c r="CB7" s="20" t="s">
        <v>81</v>
      </c>
      <c r="DE7" s="59" t="s">
        <v>116</v>
      </c>
      <c r="DF7" s="60">
        <v>79.41</v>
      </c>
      <c r="DG7" s="60">
        <v>80.19</v>
      </c>
      <c r="DH7" s="60">
        <v>548.70000000000005</v>
      </c>
      <c r="DI7" s="60">
        <v>708.3</v>
      </c>
      <c r="DR7">
        <v>0.2628660375929725</v>
      </c>
      <c r="DT7" s="40">
        <v>2767.538305517669</v>
      </c>
      <c r="DU7" s="40">
        <v>3960.1853393293868</v>
      </c>
      <c r="DV7" s="40">
        <v>2984.8866223833702</v>
      </c>
      <c r="DW7" s="40">
        <v>5282.1529431281306</v>
      </c>
      <c r="DX7" s="40">
        <v>8223.6544802308581</v>
      </c>
      <c r="DY7" s="40">
        <v>8225.4178913292399</v>
      </c>
      <c r="DZ7" s="40">
        <v>10619.977709958121</v>
      </c>
      <c r="EA7" s="40">
        <v>13059.721157668799</v>
      </c>
      <c r="EB7" s="40">
        <v>14404.337153802979</v>
      </c>
      <c r="EC7" s="40"/>
      <c r="ED7" s="40"/>
      <c r="EE7" s="40"/>
      <c r="EU7">
        <v>5</v>
      </c>
      <c r="EV7">
        <v>1</v>
      </c>
      <c r="EW7">
        <v>1</v>
      </c>
      <c r="EX7">
        <v>4</v>
      </c>
      <c r="EY7">
        <v>1</v>
      </c>
      <c r="EZ7">
        <v>2</v>
      </c>
      <c r="FA7" t="s">
        <v>81</v>
      </c>
      <c r="FH7">
        <v>817.6400000000001</v>
      </c>
      <c r="FI7">
        <v>142.22</v>
      </c>
      <c r="FJ7">
        <v>154.34</v>
      </c>
      <c r="FK7">
        <v>976.95999999999992</v>
      </c>
      <c r="FL7">
        <v>385.63</v>
      </c>
      <c r="FM7">
        <v>533.4</v>
      </c>
      <c r="FN7" t="s">
        <v>81</v>
      </c>
      <c r="FU7">
        <v>746.69</v>
      </c>
      <c r="FW7">
        <v>154.34</v>
      </c>
      <c r="FX7">
        <v>478.24</v>
      </c>
      <c r="FY7">
        <v>385.63</v>
      </c>
      <c r="FZ7">
        <v>101.99</v>
      </c>
    </row>
    <row r="8" spans="1:188" x14ac:dyDescent="0.25">
      <c r="A8" s="15" t="s">
        <v>40</v>
      </c>
      <c r="B8" s="15" t="s">
        <v>34</v>
      </c>
      <c r="C8" s="15" t="str">
        <f t="shared" si="0"/>
        <v>98908COM</v>
      </c>
      <c r="D8" s="16"/>
      <c r="E8" s="16">
        <v>100</v>
      </c>
      <c r="F8" s="16">
        <v>117</v>
      </c>
      <c r="G8" s="16">
        <v>126</v>
      </c>
      <c r="H8" s="16">
        <v>144</v>
      </c>
      <c r="I8" s="16">
        <v>142</v>
      </c>
      <c r="J8" s="16">
        <v>104</v>
      </c>
      <c r="K8" s="16">
        <v>89</v>
      </c>
      <c r="L8" s="16">
        <v>123</v>
      </c>
      <c r="M8" s="16">
        <v>117</v>
      </c>
      <c r="N8" s="59" t="s">
        <v>40</v>
      </c>
      <c r="O8" s="59" t="s">
        <v>34</v>
      </c>
      <c r="P8" s="60">
        <v>112</v>
      </c>
      <c r="Q8" s="60"/>
      <c r="R8" s="16"/>
      <c r="S8" s="16"/>
      <c r="T8" s="16"/>
      <c r="U8" s="16"/>
      <c r="V8" s="16"/>
      <c r="X8" s="21">
        <v>24914.739999999994</v>
      </c>
      <c r="Y8" s="21">
        <v>1417.6600000000003</v>
      </c>
      <c r="Z8" s="21">
        <v>1482.68</v>
      </c>
      <c r="AA8" s="21">
        <v>27815.079999999987</v>
      </c>
      <c r="AB8" s="20">
        <v>13416.059999999998</v>
      </c>
      <c r="AC8" s="20">
        <v>2358.0499999999997</v>
      </c>
      <c r="AD8" s="20">
        <v>2511.35</v>
      </c>
      <c r="AE8" s="20">
        <v>18285.460000000003</v>
      </c>
      <c r="AF8" s="20">
        <v>19122.52</v>
      </c>
      <c r="AG8" s="20">
        <v>5305.24</v>
      </c>
      <c r="AH8" s="20">
        <v>2841.91</v>
      </c>
      <c r="AI8" s="20">
        <v>27269.67</v>
      </c>
      <c r="AJ8" s="20">
        <v>21192.33</v>
      </c>
      <c r="AK8" s="20">
        <v>7382.52</v>
      </c>
      <c r="AL8" s="20">
        <v>5830.49</v>
      </c>
      <c r="AM8" s="20">
        <v>34405.339999999997</v>
      </c>
      <c r="AN8" s="20">
        <v>42531.53</v>
      </c>
      <c r="AO8" s="20">
        <v>11285.05</v>
      </c>
      <c r="AP8" s="20">
        <v>9525.7800000000007</v>
      </c>
      <c r="AQ8" s="20">
        <v>63342.36</v>
      </c>
      <c r="AR8" s="20">
        <v>16892.88</v>
      </c>
      <c r="AS8" s="20">
        <v>5857.23</v>
      </c>
      <c r="AT8" s="20">
        <v>13310.88</v>
      </c>
      <c r="AU8" s="20">
        <v>36060.99</v>
      </c>
      <c r="AV8" s="20">
        <v>9242.4200000000092</v>
      </c>
      <c r="AW8" s="20">
        <v>4737.16</v>
      </c>
      <c r="AX8" s="20">
        <v>13686.29</v>
      </c>
      <c r="AY8" s="20">
        <v>27665.87</v>
      </c>
      <c r="AZ8" s="20">
        <v>22069.54</v>
      </c>
      <c r="BA8" s="20">
        <v>6286.33</v>
      </c>
      <c r="BB8" s="20">
        <v>16209.75</v>
      </c>
      <c r="BC8" s="20">
        <v>44565.62</v>
      </c>
      <c r="BD8" s="20">
        <v>17866.400000000001</v>
      </c>
      <c r="BE8" s="20">
        <v>6732.989999999998</v>
      </c>
      <c r="BF8" s="20">
        <v>15270.360000000004</v>
      </c>
      <c r="BG8" s="20">
        <v>39869.750000000007</v>
      </c>
      <c r="BH8" s="60">
        <v>22292.28999999999</v>
      </c>
      <c r="BI8" s="60">
        <v>8298.2999999999975</v>
      </c>
      <c r="BJ8" s="60">
        <v>16546.32</v>
      </c>
      <c r="BK8" s="60">
        <v>47136.909999999996</v>
      </c>
      <c r="BL8" s="20"/>
      <c r="BM8" s="20"/>
      <c r="BN8" s="20"/>
      <c r="BO8" s="20"/>
      <c r="BP8" s="20"/>
      <c r="BQ8" s="20"/>
      <c r="BR8" s="20"/>
      <c r="BS8" s="20"/>
      <c r="BU8" s="20">
        <v>82.16</v>
      </c>
      <c r="BV8" s="20">
        <v>29.84</v>
      </c>
      <c r="BW8" s="20">
        <v>0</v>
      </c>
      <c r="BX8" s="20">
        <v>112</v>
      </c>
      <c r="BY8" s="20">
        <v>74.84</v>
      </c>
      <c r="BZ8" s="20">
        <v>82.16</v>
      </c>
      <c r="CA8" s="20">
        <v>29.84</v>
      </c>
      <c r="CB8" s="20">
        <v>186.84</v>
      </c>
      <c r="DE8" s="59" t="s">
        <v>88</v>
      </c>
      <c r="DF8" s="60">
        <v>24174.940000000024</v>
      </c>
      <c r="DG8" s="60">
        <v>23422.789999999994</v>
      </c>
      <c r="DH8" s="60">
        <v>84889.230000000025</v>
      </c>
      <c r="DI8" s="60">
        <v>132486.95999999996</v>
      </c>
      <c r="DR8">
        <v>0.28428739684562726</v>
      </c>
      <c r="DT8" s="40">
        <v>1027.7791240361455</v>
      </c>
      <c r="DU8" s="40">
        <v>1210.0732765765238</v>
      </c>
      <c r="DV8" s="40">
        <v>1853.2718278891684</v>
      </c>
      <c r="DW8" s="40">
        <v>3031.4297444463432</v>
      </c>
      <c r="DX8" s="40">
        <v>4637.8174740036611</v>
      </c>
      <c r="DY8" s="40">
        <v>4850.845595128475</v>
      </c>
      <c r="DZ8" s="40">
        <v>4673.1372526916257</v>
      </c>
      <c r="EA8" s="40">
        <v>6275.5161770833893</v>
      </c>
      <c r="EB8" s="40">
        <v>5750.6894713269903</v>
      </c>
      <c r="EC8" s="40"/>
      <c r="ED8" s="40"/>
      <c r="EE8" s="40"/>
      <c r="EV8">
        <v>1</v>
      </c>
      <c r="EW8">
        <v>2</v>
      </c>
      <c r="EX8">
        <v>3</v>
      </c>
      <c r="EZ8">
        <v>2</v>
      </c>
      <c r="FA8" t="s">
        <v>81</v>
      </c>
      <c r="FI8">
        <v>258.25</v>
      </c>
      <c r="FJ8">
        <v>584.70000000000005</v>
      </c>
      <c r="FK8">
        <v>866.82</v>
      </c>
      <c r="FM8">
        <v>740.9</v>
      </c>
      <c r="FN8" t="s">
        <v>81</v>
      </c>
      <c r="FV8">
        <v>258.25</v>
      </c>
      <c r="FW8">
        <v>209.33</v>
      </c>
      <c r="FX8">
        <v>240.28</v>
      </c>
      <c r="FZ8">
        <v>740.9</v>
      </c>
    </row>
    <row r="9" spans="1:188" x14ac:dyDescent="0.25">
      <c r="A9" s="15" t="s">
        <v>41</v>
      </c>
      <c r="B9" s="15" t="s">
        <v>34</v>
      </c>
      <c r="C9" s="15" t="str">
        <f t="shared" si="0"/>
        <v>98920COM</v>
      </c>
      <c r="D9" s="16"/>
      <c r="E9" s="16">
        <v>1</v>
      </c>
      <c r="F9" s="16" t="s">
        <v>81</v>
      </c>
      <c r="G9" s="16" t="s">
        <v>81</v>
      </c>
      <c r="H9" s="16" t="s">
        <v>81</v>
      </c>
      <c r="I9" s="16" t="s">
        <v>81</v>
      </c>
      <c r="J9" s="16">
        <v>2</v>
      </c>
      <c r="K9" s="16" t="s">
        <v>81</v>
      </c>
      <c r="L9" s="16" t="s">
        <v>81</v>
      </c>
      <c r="M9" s="16" t="s">
        <v>81</v>
      </c>
      <c r="N9" s="59" t="s">
        <v>42</v>
      </c>
      <c r="O9" s="59" t="s">
        <v>34</v>
      </c>
      <c r="P9" s="60">
        <v>2</v>
      </c>
      <c r="Q9" s="60"/>
      <c r="R9" s="16"/>
      <c r="S9" s="16"/>
      <c r="T9" s="16"/>
      <c r="U9" s="16"/>
      <c r="V9" s="16"/>
      <c r="X9" s="21">
        <v>35.700000000000003</v>
      </c>
      <c r="Y9" s="21">
        <v>0</v>
      </c>
      <c r="Z9" s="21">
        <v>0</v>
      </c>
      <c r="AA9" s="21">
        <v>35.700000000000003</v>
      </c>
      <c r="AB9" s="20" t="s">
        <v>81</v>
      </c>
      <c r="AC9" s="20" t="s">
        <v>81</v>
      </c>
      <c r="AD9" s="20" t="s">
        <v>81</v>
      </c>
      <c r="AE9" s="20" t="s">
        <v>81</v>
      </c>
      <c r="AF9" s="20" t="s">
        <v>81</v>
      </c>
      <c r="AG9" s="20" t="s">
        <v>81</v>
      </c>
      <c r="AH9" s="20" t="s">
        <v>81</v>
      </c>
      <c r="AI9" s="20" t="s">
        <v>81</v>
      </c>
      <c r="AJ9" s="20" t="s">
        <v>81</v>
      </c>
      <c r="AK9" s="20" t="s">
        <v>81</v>
      </c>
      <c r="AL9" s="20" t="s">
        <v>81</v>
      </c>
      <c r="AM9" s="20" t="s">
        <v>81</v>
      </c>
      <c r="AN9" s="20" t="s">
        <v>81</v>
      </c>
      <c r="AO9" s="20" t="s">
        <v>81</v>
      </c>
      <c r="AP9" s="20" t="s">
        <v>81</v>
      </c>
      <c r="AQ9" s="20" t="s">
        <v>81</v>
      </c>
      <c r="AR9" s="20">
        <v>53.06</v>
      </c>
      <c r="AS9" s="20">
        <v>0</v>
      </c>
      <c r="AT9" s="20">
        <v>0</v>
      </c>
      <c r="AU9" s="20">
        <v>53.06</v>
      </c>
      <c r="AV9" s="20" t="s">
        <v>81</v>
      </c>
      <c r="AW9" s="20" t="s">
        <v>81</v>
      </c>
      <c r="AX9" s="20" t="s">
        <v>81</v>
      </c>
      <c r="AY9" s="20" t="s">
        <v>81</v>
      </c>
      <c r="AZ9" s="20" t="s">
        <v>81</v>
      </c>
      <c r="BA9" s="20" t="s">
        <v>81</v>
      </c>
      <c r="BB9" s="20" t="s">
        <v>81</v>
      </c>
      <c r="BC9" s="20" t="s">
        <v>81</v>
      </c>
      <c r="BD9" s="20" t="s">
        <v>81</v>
      </c>
      <c r="BE9" s="20" t="s">
        <v>81</v>
      </c>
      <c r="BF9" s="20" t="s">
        <v>81</v>
      </c>
      <c r="BG9" s="20" t="s">
        <v>81</v>
      </c>
      <c r="BH9" s="60">
        <v>94</v>
      </c>
      <c r="BI9" s="60">
        <v>115.57</v>
      </c>
      <c r="BJ9" s="60">
        <v>229.07999999999998</v>
      </c>
      <c r="BK9" s="60">
        <v>438.65</v>
      </c>
      <c r="BL9" s="20"/>
      <c r="BM9" s="20"/>
      <c r="BN9" s="20"/>
      <c r="BO9" s="20"/>
      <c r="BP9" s="20"/>
      <c r="BQ9" s="20"/>
      <c r="BR9" s="20"/>
      <c r="BS9" s="20"/>
      <c r="BU9" s="20" t="s">
        <v>81</v>
      </c>
      <c r="BV9" s="20" t="s">
        <v>81</v>
      </c>
      <c r="BW9" s="20" t="s">
        <v>81</v>
      </c>
      <c r="BX9" s="20" t="s">
        <v>81</v>
      </c>
      <c r="BY9" s="20" t="s">
        <v>81</v>
      </c>
      <c r="BZ9" s="20" t="s">
        <v>81</v>
      </c>
      <c r="CA9" s="20" t="s">
        <v>81</v>
      </c>
      <c r="CB9" s="20" t="s">
        <v>81</v>
      </c>
      <c r="DE9" s="59" t="s">
        <v>89</v>
      </c>
      <c r="DF9" s="60">
        <v>9541.5499999999975</v>
      </c>
      <c r="DG9" s="60">
        <v>7497.2</v>
      </c>
      <c r="DH9" s="60">
        <v>29702.059999999994</v>
      </c>
      <c r="DI9" s="60">
        <v>46740.809999999976</v>
      </c>
      <c r="DR9">
        <v>0.28728462586298115</v>
      </c>
      <c r="DT9" s="40">
        <v>0.85823928052116483</v>
      </c>
      <c r="DU9" s="40" t="s">
        <v>81</v>
      </c>
      <c r="DV9" s="40" t="s">
        <v>81</v>
      </c>
      <c r="DW9" s="40" t="s">
        <v>81</v>
      </c>
      <c r="DX9" s="40" t="s">
        <v>81</v>
      </c>
      <c r="DY9" s="40">
        <v>1.5347429625671256</v>
      </c>
      <c r="DZ9" s="40" t="s">
        <v>81</v>
      </c>
      <c r="EA9" s="40" t="s">
        <v>81</v>
      </c>
      <c r="EB9" s="40" t="s">
        <v>81</v>
      </c>
      <c r="EC9" s="40"/>
      <c r="ED9" s="40"/>
      <c r="EE9" s="40"/>
      <c r="EU9" t="s">
        <v>81</v>
      </c>
      <c r="EV9" t="s">
        <v>81</v>
      </c>
      <c r="EW9" t="s">
        <v>81</v>
      </c>
      <c r="EX9" t="s">
        <v>81</v>
      </c>
      <c r="EY9" t="s">
        <v>81</v>
      </c>
      <c r="EZ9" t="s">
        <v>81</v>
      </c>
      <c r="FA9" t="s">
        <v>81</v>
      </c>
      <c r="FB9" t="s">
        <v>81</v>
      </c>
      <c r="FC9" t="s">
        <v>81</v>
      </c>
      <c r="FH9" t="s">
        <v>81</v>
      </c>
      <c r="FI9" t="s">
        <v>81</v>
      </c>
      <c r="FJ9" t="s">
        <v>81</v>
      </c>
      <c r="FK9" t="s">
        <v>81</v>
      </c>
      <c r="FL9" t="s">
        <v>81</v>
      </c>
      <c r="FM9" t="s">
        <v>81</v>
      </c>
      <c r="FN9" t="s">
        <v>81</v>
      </c>
      <c r="FO9" t="s">
        <v>81</v>
      </c>
      <c r="FP9" t="s">
        <v>81</v>
      </c>
    </row>
    <row r="10" spans="1:188" x14ac:dyDescent="0.25">
      <c r="A10" s="15" t="s">
        <v>42</v>
      </c>
      <c r="B10" s="15" t="s">
        <v>34</v>
      </c>
      <c r="C10" s="15" t="str">
        <f t="shared" si="0"/>
        <v>98921COM</v>
      </c>
      <c r="D10" s="16"/>
      <c r="E10" s="16">
        <v>1</v>
      </c>
      <c r="F10" s="16">
        <v>2</v>
      </c>
      <c r="G10" s="16">
        <v>2</v>
      </c>
      <c r="H10" s="16">
        <v>5</v>
      </c>
      <c r="I10" s="16">
        <v>4</v>
      </c>
      <c r="J10" s="16">
        <v>2</v>
      </c>
      <c r="K10" s="16">
        <v>4</v>
      </c>
      <c r="L10" s="16">
        <v>3</v>
      </c>
      <c r="M10" s="16">
        <v>3</v>
      </c>
      <c r="N10" s="59" t="s">
        <v>43</v>
      </c>
      <c r="O10" s="59" t="s">
        <v>34</v>
      </c>
      <c r="P10" s="60">
        <v>18</v>
      </c>
      <c r="Q10" s="60"/>
      <c r="R10" s="16"/>
      <c r="S10" s="16"/>
      <c r="T10" s="16"/>
      <c r="U10" s="16"/>
      <c r="V10" s="16"/>
      <c r="X10" s="21">
        <v>11.8</v>
      </c>
      <c r="Y10" s="21">
        <v>11.68</v>
      </c>
      <c r="Z10" s="21">
        <v>13.15</v>
      </c>
      <c r="AA10" s="21">
        <v>36.630000000000003</v>
      </c>
      <c r="AB10" s="20">
        <v>161.79999999999998</v>
      </c>
      <c r="AC10" s="20">
        <v>11.8</v>
      </c>
      <c r="AD10" s="20">
        <v>24.83</v>
      </c>
      <c r="AE10" s="20">
        <v>198.43</v>
      </c>
      <c r="AF10" s="20">
        <v>146.79</v>
      </c>
      <c r="AG10" s="20">
        <v>161.80000000000001</v>
      </c>
      <c r="AH10" s="20">
        <v>36.630000000000003</v>
      </c>
      <c r="AI10" s="20">
        <v>345.22</v>
      </c>
      <c r="AJ10" s="20">
        <v>918.22</v>
      </c>
      <c r="AK10" s="20">
        <v>12.04</v>
      </c>
      <c r="AL10" s="20">
        <v>48.55</v>
      </c>
      <c r="AM10" s="20">
        <v>978.81</v>
      </c>
      <c r="AN10" s="20">
        <v>519.37</v>
      </c>
      <c r="AO10" s="20">
        <v>136.16</v>
      </c>
      <c r="AP10" s="20">
        <v>60.59</v>
      </c>
      <c r="AQ10" s="20">
        <v>716.12</v>
      </c>
      <c r="AR10" s="20">
        <v>73.2</v>
      </c>
      <c r="AS10" s="20">
        <v>113.5</v>
      </c>
      <c r="AT10" s="20">
        <v>196.75</v>
      </c>
      <c r="AU10" s="20">
        <v>383.45</v>
      </c>
      <c r="AV10" s="20">
        <v>292.13</v>
      </c>
      <c r="AW10" s="20">
        <v>29.87</v>
      </c>
      <c r="AX10" s="20">
        <v>83.69</v>
      </c>
      <c r="AY10" s="20">
        <v>405.69</v>
      </c>
      <c r="AZ10" s="20">
        <v>217.55</v>
      </c>
      <c r="BA10" s="20">
        <v>186.1</v>
      </c>
      <c r="BB10" s="20">
        <v>95.24</v>
      </c>
      <c r="BC10" s="20">
        <v>498.89</v>
      </c>
      <c r="BD10" s="20">
        <v>216.72</v>
      </c>
      <c r="BE10" s="20">
        <v>104.19</v>
      </c>
      <c r="BF10" s="20">
        <v>124.89000000000001</v>
      </c>
      <c r="BG10" s="20">
        <v>445.79999999999995</v>
      </c>
      <c r="BH10" s="60">
        <v>10786.149999999998</v>
      </c>
      <c r="BI10" s="60">
        <v>59.66</v>
      </c>
      <c r="BJ10" s="60">
        <v>424.36</v>
      </c>
      <c r="BK10" s="60">
        <v>11270.17</v>
      </c>
      <c r="BL10" s="20"/>
      <c r="BM10" s="20"/>
      <c r="BN10" s="20"/>
      <c r="BO10" s="20"/>
      <c r="BP10" s="20"/>
      <c r="BQ10" s="20"/>
      <c r="BR10" s="20"/>
      <c r="BS10" s="20"/>
      <c r="BU10" s="20" t="s">
        <v>81</v>
      </c>
      <c r="BV10" s="20" t="s">
        <v>81</v>
      </c>
      <c r="BW10" s="20" t="s">
        <v>81</v>
      </c>
      <c r="BX10" s="20" t="s">
        <v>81</v>
      </c>
      <c r="BY10" s="20" t="s">
        <v>81</v>
      </c>
      <c r="BZ10" s="20" t="s">
        <v>81</v>
      </c>
      <c r="CA10" s="20" t="s">
        <v>81</v>
      </c>
      <c r="CB10" s="20" t="s">
        <v>81</v>
      </c>
      <c r="DE10" s="59" t="s">
        <v>117</v>
      </c>
      <c r="DF10" s="60">
        <v>46.22</v>
      </c>
      <c r="DG10" s="60">
        <v>50.18</v>
      </c>
      <c r="DH10" s="60">
        <v>304.45</v>
      </c>
      <c r="DI10" s="60">
        <v>400.84999999999997</v>
      </c>
      <c r="DR10">
        <v>0.29347129284894669</v>
      </c>
      <c r="DT10" s="40">
        <v>4.0396566579829889</v>
      </c>
      <c r="DU10" s="40">
        <v>11.98369321593972</v>
      </c>
      <c r="DV10" s="40">
        <v>29.070748016718891</v>
      </c>
      <c r="DW10" s="40">
        <v>47.934722056755724</v>
      </c>
      <c r="DX10" s="40">
        <v>40.521967944608662</v>
      </c>
      <c r="DY10" s="40">
        <v>68.691375651235134</v>
      </c>
      <c r="DZ10" s="40">
        <v>35.864705051116601</v>
      </c>
      <c r="EA10" s="40">
        <v>50.683103103265509</v>
      </c>
      <c r="EB10" s="40">
        <v>52.160528271053302</v>
      </c>
      <c r="EC10" s="40"/>
      <c r="ED10" s="40"/>
      <c r="EE10" s="40"/>
      <c r="EZ10">
        <v>2</v>
      </c>
      <c r="FA10" t="s">
        <v>81</v>
      </c>
      <c r="FM10">
        <v>323.73</v>
      </c>
      <c r="FN10" t="s">
        <v>81</v>
      </c>
      <c r="FZ10">
        <v>323.73</v>
      </c>
    </row>
    <row r="11" spans="1:188" x14ac:dyDescent="0.25">
      <c r="A11" s="15" t="s">
        <v>43</v>
      </c>
      <c r="B11" s="15" t="s">
        <v>34</v>
      </c>
      <c r="C11" s="15" t="str">
        <f t="shared" si="0"/>
        <v>98923COM</v>
      </c>
      <c r="D11" s="16"/>
      <c r="E11" s="16">
        <v>16</v>
      </c>
      <c r="F11" s="16">
        <v>9</v>
      </c>
      <c r="G11" s="16">
        <v>18</v>
      </c>
      <c r="H11" s="16">
        <v>6</v>
      </c>
      <c r="I11" s="16">
        <v>5</v>
      </c>
      <c r="J11" s="16">
        <v>18</v>
      </c>
      <c r="K11" s="16">
        <v>15</v>
      </c>
      <c r="L11" s="16">
        <v>16</v>
      </c>
      <c r="M11" s="16">
        <v>16</v>
      </c>
      <c r="N11" s="59" t="s">
        <v>44</v>
      </c>
      <c r="O11" s="59" t="s">
        <v>34</v>
      </c>
      <c r="P11" s="60">
        <v>40</v>
      </c>
      <c r="Q11" s="60"/>
      <c r="R11" s="16"/>
      <c r="S11" s="16"/>
      <c r="T11" s="16"/>
      <c r="U11" s="16"/>
      <c r="V11" s="16"/>
      <c r="X11" s="21">
        <v>17959.079999999998</v>
      </c>
      <c r="Y11" s="21">
        <v>31.330000000000002</v>
      </c>
      <c r="Z11" s="21">
        <v>255.2</v>
      </c>
      <c r="AA11" s="21">
        <v>18245.61</v>
      </c>
      <c r="AB11" s="20">
        <v>537.76</v>
      </c>
      <c r="AC11" s="20">
        <v>47.199999999999996</v>
      </c>
      <c r="AD11" s="20">
        <v>286.52999999999997</v>
      </c>
      <c r="AE11" s="20">
        <v>871.49</v>
      </c>
      <c r="AF11" s="20">
        <v>16599.05</v>
      </c>
      <c r="AG11" s="20">
        <v>66.75</v>
      </c>
      <c r="AH11" s="20">
        <v>183.73</v>
      </c>
      <c r="AI11" s="20">
        <v>16849.53</v>
      </c>
      <c r="AJ11" s="20">
        <v>91.78</v>
      </c>
      <c r="AK11" s="20">
        <v>110.2</v>
      </c>
      <c r="AL11" s="20">
        <v>250.48</v>
      </c>
      <c r="AM11" s="20">
        <v>452.46</v>
      </c>
      <c r="AN11" s="20">
        <v>70.62</v>
      </c>
      <c r="AO11" s="20">
        <v>77.75</v>
      </c>
      <c r="AP11" s="20">
        <v>318.49</v>
      </c>
      <c r="AQ11" s="20">
        <v>466.86</v>
      </c>
      <c r="AR11" s="20">
        <v>7533.87</v>
      </c>
      <c r="AS11" s="20">
        <v>70.62</v>
      </c>
      <c r="AT11" s="20">
        <v>396.24</v>
      </c>
      <c r="AU11" s="20">
        <v>8000.73</v>
      </c>
      <c r="AV11" s="20">
        <v>6002.33</v>
      </c>
      <c r="AW11" s="20">
        <v>42.71</v>
      </c>
      <c r="AX11" s="20">
        <v>377.8</v>
      </c>
      <c r="AY11" s="20">
        <v>6422.84</v>
      </c>
      <c r="AZ11" s="20">
        <v>7712.15</v>
      </c>
      <c r="BA11" s="20">
        <v>45.18</v>
      </c>
      <c r="BB11" s="20">
        <v>319.02</v>
      </c>
      <c r="BC11" s="20">
        <v>8076.35</v>
      </c>
      <c r="BD11" s="20">
        <v>8746.24</v>
      </c>
      <c r="BE11" s="20">
        <v>71.709999999999994</v>
      </c>
      <c r="BF11" s="20">
        <v>364.2</v>
      </c>
      <c r="BG11" s="20">
        <v>9182.1500000000015</v>
      </c>
      <c r="BH11" s="60">
        <v>6383.1399999999994</v>
      </c>
      <c r="BI11" s="60">
        <v>4786.26</v>
      </c>
      <c r="BJ11" s="60">
        <v>14992.820000000003</v>
      </c>
      <c r="BK11" s="60">
        <v>26162.219999999998</v>
      </c>
      <c r="BL11" s="20"/>
      <c r="BM11" s="20"/>
      <c r="BN11" s="20"/>
      <c r="BO11" s="20"/>
      <c r="BP11" s="20"/>
      <c r="BQ11" s="20"/>
      <c r="BR11" s="20"/>
      <c r="BS11" s="20"/>
      <c r="BU11" s="20" t="s">
        <v>81</v>
      </c>
      <c r="BV11" s="20" t="s">
        <v>81</v>
      </c>
      <c r="BW11" s="20" t="s">
        <v>81</v>
      </c>
      <c r="BX11" s="20" t="s">
        <v>81</v>
      </c>
      <c r="BY11" s="20" t="s">
        <v>81</v>
      </c>
      <c r="BZ11" s="20" t="s">
        <v>81</v>
      </c>
      <c r="CA11" s="20" t="s">
        <v>81</v>
      </c>
      <c r="CB11" s="20" t="s">
        <v>81</v>
      </c>
      <c r="DE11" s="59" t="s">
        <v>90</v>
      </c>
      <c r="DF11" s="60">
        <v>7850.4699999999993</v>
      </c>
      <c r="DG11" s="60">
        <v>5886.7000000000016</v>
      </c>
      <c r="DH11" s="60">
        <v>22388.280000000002</v>
      </c>
      <c r="DI11" s="60">
        <v>36125.449999999997</v>
      </c>
      <c r="DR11">
        <v>0.29479967266118229</v>
      </c>
      <c r="DT11" s="40">
        <v>494.29869022074803</v>
      </c>
      <c r="DU11" s="40">
        <v>90.218859676709741</v>
      </c>
      <c r="DV11" s="40">
        <v>598.0866073024149</v>
      </c>
      <c r="DW11" s="40">
        <v>83.612056596773158</v>
      </c>
      <c r="DX11" s="40">
        <v>98.275407350507535</v>
      </c>
      <c r="DY11" s="40">
        <v>339.6960620710862</v>
      </c>
      <c r="DZ11" s="40">
        <v>298.54342648878912</v>
      </c>
      <c r="EA11" s="40">
        <v>322.46673182992117</v>
      </c>
      <c r="EB11" s="40">
        <v>330.36682787481823</v>
      </c>
      <c r="EC11" s="40"/>
      <c r="ED11" s="40"/>
      <c r="EE11" s="40"/>
      <c r="EU11">
        <v>1</v>
      </c>
      <c r="FA11" t="s">
        <v>81</v>
      </c>
      <c r="FH11">
        <v>106.87</v>
      </c>
      <c r="FN11" t="s">
        <v>81</v>
      </c>
    </row>
    <row r="12" spans="1:188" x14ac:dyDescent="0.25">
      <c r="A12" s="15" t="s">
        <v>44</v>
      </c>
      <c r="B12" s="15" t="s">
        <v>34</v>
      </c>
      <c r="C12" s="15" t="str">
        <f t="shared" si="0"/>
        <v>98930COM</v>
      </c>
      <c r="D12" s="16"/>
      <c r="E12" s="16">
        <v>27</v>
      </c>
      <c r="F12" s="16">
        <v>27</v>
      </c>
      <c r="G12" s="16">
        <v>37</v>
      </c>
      <c r="H12" s="16">
        <v>47</v>
      </c>
      <c r="I12" s="16">
        <v>41</v>
      </c>
      <c r="J12" s="16">
        <v>35</v>
      </c>
      <c r="K12" s="16">
        <v>40</v>
      </c>
      <c r="L12" s="16">
        <v>30</v>
      </c>
      <c r="M12" s="16">
        <v>44</v>
      </c>
      <c r="N12" s="59" t="s">
        <v>45</v>
      </c>
      <c r="O12" s="59" t="s">
        <v>34</v>
      </c>
      <c r="P12" s="60">
        <v>20</v>
      </c>
      <c r="Q12" s="60"/>
      <c r="R12" s="16"/>
      <c r="S12" s="16"/>
      <c r="T12" s="16"/>
      <c r="U12" s="16"/>
      <c r="V12" s="16"/>
      <c r="X12" s="21">
        <v>3937.1999999999994</v>
      </c>
      <c r="Y12" s="21">
        <v>207.64</v>
      </c>
      <c r="Z12" s="21">
        <v>1005.96</v>
      </c>
      <c r="AA12" s="21">
        <v>5150.7999999999993</v>
      </c>
      <c r="AB12" s="20">
        <v>3368.57</v>
      </c>
      <c r="AC12" s="20">
        <v>872.13000000000011</v>
      </c>
      <c r="AD12" s="20">
        <v>845.24</v>
      </c>
      <c r="AE12" s="20">
        <v>5085.9400000000005</v>
      </c>
      <c r="AF12" s="20">
        <v>6174.01</v>
      </c>
      <c r="AG12" s="20">
        <v>634.41999999999996</v>
      </c>
      <c r="AH12" s="20">
        <v>718.11</v>
      </c>
      <c r="AI12" s="20">
        <v>7526.54</v>
      </c>
      <c r="AJ12" s="20">
        <v>10506.12</v>
      </c>
      <c r="AK12" s="20">
        <v>5266.98</v>
      </c>
      <c r="AL12" s="20">
        <v>1232.67</v>
      </c>
      <c r="AM12" s="20">
        <v>17005.77</v>
      </c>
      <c r="AN12" s="20">
        <v>18016.66</v>
      </c>
      <c r="AO12" s="20">
        <v>5883.63</v>
      </c>
      <c r="AP12" s="20">
        <v>5651.82</v>
      </c>
      <c r="AQ12" s="20">
        <v>29552.11</v>
      </c>
      <c r="AR12" s="20">
        <v>6772.97</v>
      </c>
      <c r="AS12" s="20">
        <v>4121.62</v>
      </c>
      <c r="AT12" s="20">
        <v>8529.9500000000007</v>
      </c>
      <c r="AU12" s="20">
        <v>19424.54</v>
      </c>
      <c r="AV12" s="20">
        <v>3828.79</v>
      </c>
      <c r="AW12" s="20">
        <v>3397.63</v>
      </c>
      <c r="AX12" s="20">
        <v>10724.7</v>
      </c>
      <c r="AY12" s="20">
        <v>17951.12</v>
      </c>
      <c r="AZ12" s="20">
        <v>4004.54</v>
      </c>
      <c r="BA12" s="20">
        <v>2298.98</v>
      </c>
      <c r="BB12" s="20">
        <v>11177.95</v>
      </c>
      <c r="BC12" s="20">
        <v>17481.47</v>
      </c>
      <c r="BD12" s="20">
        <v>7780.5699999999988</v>
      </c>
      <c r="BE12" s="20">
        <v>3529.1599999999994</v>
      </c>
      <c r="BF12" s="20">
        <v>13198.619999999999</v>
      </c>
      <c r="BG12" s="20">
        <v>24508.350000000002</v>
      </c>
      <c r="BH12" s="60">
        <v>8264.74</v>
      </c>
      <c r="BI12" s="60">
        <v>917.29000000000019</v>
      </c>
      <c r="BJ12" s="60">
        <v>5572.09</v>
      </c>
      <c r="BK12" s="60">
        <v>14754.12</v>
      </c>
      <c r="BL12" s="20"/>
      <c r="BM12" s="20"/>
      <c r="BN12" s="20"/>
      <c r="BO12" s="20"/>
      <c r="BP12" s="20"/>
      <c r="BQ12" s="20"/>
      <c r="BR12" s="20"/>
      <c r="BS12" s="20"/>
      <c r="BU12" s="20" t="s">
        <v>81</v>
      </c>
      <c r="BV12" s="20" t="s">
        <v>81</v>
      </c>
      <c r="BW12" s="20" t="s">
        <v>81</v>
      </c>
      <c r="BX12" s="20" t="s">
        <v>81</v>
      </c>
      <c r="BY12" s="20" t="s">
        <v>81</v>
      </c>
      <c r="BZ12" s="20" t="s">
        <v>81</v>
      </c>
      <c r="CA12" s="20" t="s">
        <v>81</v>
      </c>
      <c r="CB12" s="20" t="s">
        <v>81</v>
      </c>
      <c r="DE12" s="59" t="s">
        <v>118</v>
      </c>
      <c r="DF12" s="60">
        <v>1585.09</v>
      </c>
      <c r="DG12" s="60">
        <v>1372.33</v>
      </c>
      <c r="DH12" s="60">
        <v>4908.55</v>
      </c>
      <c r="DI12" s="60">
        <v>7865.97</v>
      </c>
      <c r="DR12">
        <v>0.31933270584365592</v>
      </c>
      <c r="DT12" s="40">
        <v>345.69247165255223</v>
      </c>
      <c r="DU12" s="40">
        <v>377.73042192117049</v>
      </c>
      <c r="DV12" s="40">
        <v>448.39331893369592</v>
      </c>
      <c r="DW12" s="40">
        <v>1164.1247732710121</v>
      </c>
      <c r="DX12" s="40">
        <v>2496.7450122932737</v>
      </c>
      <c r="DY12" s="40">
        <v>3019.9837159835433</v>
      </c>
      <c r="DZ12" s="40">
        <v>3533.7121115612626</v>
      </c>
      <c r="EA12" s="40">
        <v>3856.9734265229836</v>
      </c>
      <c r="EB12" s="40">
        <v>4626.6464025890737</v>
      </c>
      <c r="EC12" s="40"/>
      <c r="ED12" s="40"/>
      <c r="EE12" s="40"/>
      <c r="EW12">
        <v>1</v>
      </c>
      <c r="EY12">
        <v>1</v>
      </c>
      <c r="EZ12">
        <v>1</v>
      </c>
      <c r="FA12" t="s">
        <v>81</v>
      </c>
      <c r="FJ12">
        <v>128.22999999999999</v>
      </c>
      <c r="FL12">
        <v>116.78</v>
      </c>
      <c r="FM12">
        <v>87.06</v>
      </c>
      <c r="FN12" t="s">
        <v>81</v>
      </c>
      <c r="FW12">
        <v>128.22999999999999</v>
      </c>
      <c r="FY12">
        <v>116.78</v>
      </c>
      <c r="FZ12">
        <v>87.06</v>
      </c>
    </row>
    <row r="13" spans="1:188" x14ac:dyDescent="0.25">
      <c r="A13" s="15" t="s">
        <v>45</v>
      </c>
      <c r="B13" s="15" t="s">
        <v>34</v>
      </c>
      <c r="C13" s="15" t="str">
        <f t="shared" si="0"/>
        <v>98932COM</v>
      </c>
      <c r="D13" s="16"/>
      <c r="E13" s="16">
        <v>29</v>
      </c>
      <c r="F13" s="16">
        <v>21</v>
      </c>
      <c r="G13" s="16">
        <v>22</v>
      </c>
      <c r="H13" s="16">
        <v>27</v>
      </c>
      <c r="I13" s="16">
        <v>20</v>
      </c>
      <c r="J13" s="16">
        <v>39</v>
      </c>
      <c r="K13" s="16">
        <v>19</v>
      </c>
      <c r="L13" s="16">
        <v>44</v>
      </c>
      <c r="M13" s="16">
        <v>26</v>
      </c>
      <c r="N13" s="59" t="s">
        <v>46</v>
      </c>
      <c r="O13" s="59" t="s">
        <v>34</v>
      </c>
      <c r="P13" s="60">
        <v>8</v>
      </c>
      <c r="Q13" s="60"/>
      <c r="R13" s="16"/>
      <c r="S13" s="16"/>
      <c r="T13" s="16"/>
      <c r="U13" s="16"/>
      <c r="V13" s="16"/>
      <c r="X13" s="21">
        <v>34084.289999999994</v>
      </c>
      <c r="Y13" s="21">
        <v>473.24</v>
      </c>
      <c r="Z13" s="21">
        <v>1162.68</v>
      </c>
      <c r="AA13" s="21">
        <v>35720.21</v>
      </c>
      <c r="AB13" s="20">
        <v>6747.19</v>
      </c>
      <c r="AC13" s="20">
        <v>1739.1500000000003</v>
      </c>
      <c r="AD13" s="20">
        <v>925.66000000000008</v>
      </c>
      <c r="AE13" s="20">
        <v>9412</v>
      </c>
      <c r="AF13" s="20">
        <v>4186.74</v>
      </c>
      <c r="AG13" s="20">
        <v>950</v>
      </c>
      <c r="AH13" s="20">
        <v>1372.21</v>
      </c>
      <c r="AI13" s="20">
        <v>6508.95</v>
      </c>
      <c r="AJ13" s="20">
        <v>7151.55</v>
      </c>
      <c r="AK13" s="20">
        <v>799.06</v>
      </c>
      <c r="AL13" s="20">
        <v>2041.27</v>
      </c>
      <c r="AM13" s="20">
        <v>9991.8799999999992</v>
      </c>
      <c r="AN13" s="20">
        <v>5209.7299999999996</v>
      </c>
      <c r="AO13" s="20">
        <v>2122.8000000000002</v>
      </c>
      <c r="AP13" s="20">
        <v>2780.96</v>
      </c>
      <c r="AQ13" s="20">
        <v>10113.49</v>
      </c>
      <c r="AR13" s="20">
        <v>25617.11</v>
      </c>
      <c r="AS13" s="20">
        <v>1969.69</v>
      </c>
      <c r="AT13" s="20">
        <v>4809.93</v>
      </c>
      <c r="AU13" s="20">
        <v>32396.73</v>
      </c>
      <c r="AV13" s="20">
        <v>11868.98</v>
      </c>
      <c r="AW13" s="20">
        <v>640.97</v>
      </c>
      <c r="AX13" s="20">
        <v>3789.83</v>
      </c>
      <c r="AY13" s="20">
        <v>16299.78</v>
      </c>
      <c r="AZ13" s="20">
        <v>28353.4</v>
      </c>
      <c r="BA13" s="20">
        <v>1284.5</v>
      </c>
      <c r="BB13" s="20">
        <v>4409.18</v>
      </c>
      <c r="BC13" s="20">
        <v>34047.08</v>
      </c>
      <c r="BD13" s="20">
        <v>23595.91</v>
      </c>
      <c r="BE13" s="20">
        <v>1355.2799999999997</v>
      </c>
      <c r="BF13" s="20">
        <v>5243.27</v>
      </c>
      <c r="BG13" s="20">
        <v>30194.46</v>
      </c>
      <c r="BH13" s="60">
        <v>3251.88</v>
      </c>
      <c r="BI13" s="60">
        <v>846.93000000000006</v>
      </c>
      <c r="BJ13" s="60">
        <v>2869.04</v>
      </c>
      <c r="BK13" s="60">
        <v>6967.8499999999995</v>
      </c>
      <c r="BL13" s="20"/>
      <c r="BM13" s="20"/>
      <c r="BN13" s="20"/>
      <c r="BO13" s="20"/>
      <c r="BP13" s="20"/>
      <c r="BQ13" s="20"/>
      <c r="BR13" s="20"/>
      <c r="BS13" s="20"/>
      <c r="BU13" s="20" t="s">
        <v>81</v>
      </c>
      <c r="BV13" s="20" t="s">
        <v>81</v>
      </c>
      <c r="BW13" s="20" t="s">
        <v>81</v>
      </c>
      <c r="BX13" s="20" t="s">
        <v>81</v>
      </c>
      <c r="BY13" s="20" t="s">
        <v>81</v>
      </c>
      <c r="BZ13" s="20" t="s">
        <v>81</v>
      </c>
      <c r="CA13" s="20" t="s">
        <v>81</v>
      </c>
      <c r="CB13" s="20" t="s">
        <v>81</v>
      </c>
      <c r="DE13" s="59" t="s">
        <v>111</v>
      </c>
      <c r="DF13" s="60">
        <v>465.09</v>
      </c>
      <c r="DG13" s="60">
        <v>203.32000000000002</v>
      </c>
      <c r="DH13" s="60">
        <v>188.07</v>
      </c>
      <c r="DI13" s="60">
        <v>856.48</v>
      </c>
      <c r="DR13">
        <v>0.3177085299560643</v>
      </c>
      <c r="DT13" s="40">
        <v>1121.888773609274</v>
      </c>
      <c r="DU13" s="40">
        <v>568.76640610731511</v>
      </c>
      <c r="DV13" s="40">
        <v>583.77628176360281</v>
      </c>
      <c r="DW13" s="40">
        <v>904.3337012192618</v>
      </c>
      <c r="DX13" s="40">
        <v>1077.2482615912866</v>
      </c>
      <c r="DY13" s="40">
        <v>2305.8421911052201</v>
      </c>
      <c r="DZ13" s="40">
        <v>1529.0687490518828</v>
      </c>
      <c r="EA13" s="40">
        <v>2303.9981894137964</v>
      </c>
      <c r="EB13" s="40">
        <v>2326.2017673223027</v>
      </c>
      <c r="EC13" s="40"/>
      <c r="ED13" s="40"/>
      <c r="EE13" s="40"/>
      <c r="EU13">
        <v>3</v>
      </c>
      <c r="EY13">
        <v>1</v>
      </c>
      <c r="FA13" t="s">
        <v>81</v>
      </c>
      <c r="FH13">
        <v>4434.07</v>
      </c>
      <c r="FL13">
        <v>132.18</v>
      </c>
      <c r="FN13" t="s">
        <v>81</v>
      </c>
      <c r="FY13">
        <v>132.18</v>
      </c>
    </row>
    <row r="14" spans="1:188" x14ac:dyDescent="0.25">
      <c r="A14" s="15" t="s">
        <v>46</v>
      </c>
      <c r="B14" s="15" t="s">
        <v>34</v>
      </c>
      <c r="C14" s="15" t="str">
        <f t="shared" si="0"/>
        <v>98933COM</v>
      </c>
      <c r="D14" s="16"/>
      <c r="E14" s="16">
        <v>6</v>
      </c>
      <c r="F14" s="16">
        <v>6</v>
      </c>
      <c r="G14" s="16">
        <v>5</v>
      </c>
      <c r="H14" s="16">
        <v>6</v>
      </c>
      <c r="I14" s="16">
        <v>5</v>
      </c>
      <c r="J14" s="16">
        <v>4</v>
      </c>
      <c r="K14" s="16">
        <v>7</v>
      </c>
      <c r="L14" s="16">
        <v>8</v>
      </c>
      <c r="M14" s="16">
        <v>5</v>
      </c>
      <c r="N14" s="59" t="s">
        <v>47</v>
      </c>
      <c r="O14" s="59" t="s">
        <v>34</v>
      </c>
      <c r="P14" s="60">
        <v>3</v>
      </c>
      <c r="Q14" s="60"/>
      <c r="R14" s="16"/>
      <c r="S14" s="16"/>
      <c r="T14" s="16"/>
      <c r="U14" s="16"/>
      <c r="V14" s="16"/>
      <c r="X14" s="21">
        <v>3864.65</v>
      </c>
      <c r="Y14" s="21">
        <v>273.80999999999995</v>
      </c>
      <c r="Z14" s="21">
        <v>49.14</v>
      </c>
      <c r="AA14" s="21">
        <v>4187.6000000000004</v>
      </c>
      <c r="AB14" s="20">
        <v>3224.2899999999995</v>
      </c>
      <c r="AC14" s="20">
        <v>3476.6499999999996</v>
      </c>
      <c r="AD14" s="20">
        <v>0</v>
      </c>
      <c r="AE14" s="20">
        <v>6700.94</v>
      </c>
      <c r="AF14" s="20">
        <v>696.79</v>
      </c>
      <c r="AG14" s="20">
        <v>340.58</v>
      </c>
      <c r="AH14" s="20">
        <v>255.24</v>
      </c>
      <c r="AI14" s="20">
        <v>1292.6099999999999</v>
      </c>
      <c r="AJ14" s="20">
        <v>1601.96</v>
      </c>
      <c r="AK14" s="20">
        <v>323.68</v>
      </c>
      <c r="AL14" s="20">
        <v>581.51</v>
      </c>
      <c r="AM14" s="20">
        <v>2507.15</v>
      </c>
      <c r="AN14" s="20">
        <v>2340.63</v>
      </c>
      <c r="AO14" s="20">
        <v>565.86</v>
      </c>
      <c r="AP14" s="20">
        <v>892.39</v>
      </c>
      <c r="AQ14" s="20">
        <v>3798.88</v>
      </c>
      <c r="AR14" s="20">
        <v>898.59</v>
      </c>
      <c r="AS14" s="20">
        <v>238.19</v>
      </c>
      <c r="AT14" s="20">
        <v>1203.8699999999999</v>
      </c>
      <c r="AU14" s="20">
        <v>2340.65</v>
      </c>
      <c r="AV14" s="20">
        <v>1433.43</v>
      </c>
      <c r="AW14" s="20">
        <v>862.59</v>
      </c>
      <c r="AX14" s="20">
        <v>1442.06</v>
      </c>
      <c r="AY14" s="20">
        <v>3738.08</v>
      </c>
      <c r="AZ14" s="20">
        <v>3542.54</v>
      </c>
      <c r="BA14" s="20">
        <v>421.55</v>
      </c>
      <c r="BB14" s="20">
        <v>1814.66</v>
      </c>
      <c r="BC14" s="20">
        <v>5778.75</v>
      </c>
      <c r="BD14" s="20">
        <v>2355.1600000000003</v>
      </c>
      <c r="BE14" s="20">
        <v>673.07</v>
      </c>
      <c r="BF14" s="20">
        <v>2195.9699999999998</v>
      </c>
      <c r="BG14" s="20">
        <v>5224.2000000000007</v>
      </c>
      <c r="BH14" s="60">
        <v>180.51</v>
      </c>
      <c r="BI14" s="60">
        <v>95.940000000000012</v>
      </c>
      <c r="BJ14" s="60">
        <v>1413.14</v>
      </c>
      <c r="BK14" s="60">
        <v>1689.59</v>
      </c>
      <c r="BL14" s="20"/>
      <c r="BM14" s="20"/>
      <c r="BN14" s="20"/>
      <c r="BO14" s="20"/>
      <c r="BP14" s="20"/>
      <c r="BQ14" s="20"/>
      <c r="BR14" s="20"/>
      <c r="BS14" s="20"/>
      <c r="BU14" s="20" t="s">
        <v>81</v>
      </c>
      <c r="BV14" s="20" t="s">
        <v>81</v>
      </c>
      <c r="BW14" s="20" t="s">
        <v>81</v>
      </c>
      <c r="BX14" s="20" t="s">
        <v>81</v>
      </c>
      <c r="BY14" s="20" t="s">
        <v>81</v>
      </c>
      <c r="BZ14" s="20" t="s">
        <v>81</v>
      </c>
      <c r="CA14" s="20" t="s">
        <v>81</v>
      </c>
      <c r="CB14" s="20" t="s">
        <v>81</v>
      </c>
      <c r="DE14" s="59" t="s">
        <v>96</v>
      </c>
      <c r="DF14" s="60">
        <v>7685.45</v>
      </c>
      <c r="DG14" s="60">
        <v>5979.6400000000021</v>
      </c>
      <c r="DH14" s="60">
        <v>15927.730000000003</v>
      </c>
      <c r="DI14" s="60">
        <v>29592.819999999989</v>
      </c>
      <c r="DT14" s="40">
        <v>119.12036714546149</v>
      </c>
      <c r="DU14" s="40">
        <v>367.14006932909109</v>
      </c>
      <c r="DV14" s="40">
        <v>120.72194288974427</v>
      </c>
      <c r="DW14" s="40">
        <v>249.83508885126025</v>
      </c>
      <c r="DX14" s="40">
        <v>357.61205744012852</v>
      </c>
      <c r="DY14" s="40">
        <v>397.8308386514978</v>
      </c>
      <c r="DZ14" s="40">
        <v>533.72174491265264</v>
      </c>
      <c r="EA14" s="40">
        <v>711.27030078797429</v>
      </c>
      <c r="EB14" s="40">
        <v>801.20603242292827</v>
      </c>
      <c r="EC14" s="40"/>
      <c r="ED14" s="40"/>
      <c r="EE14" s="40"/>
      <c r="FA14" t="s">
        <v>81</v>
      </c>
      <c r="FN14" t="s">
        <v>81</v>
      </c>
    </row>
    <row r="15" spans="1:188" x14ac:dyDescent="0.25">
      <c r="A15" s="15" t="s">
        <v>47</v>
      </c>
      <c r="B15" s="15" t="s">
        <v>34</v>
      </c>
      <c r="C15" s="15" t="str">
        <f t="shared" si="0"/>
        <v>98935COM</v>
      </c>
      <c r="D15" s="16"/>
      <c r="E15" s="16">
        <v>4</v>
      </c>
      <c r="F15" s="16">
        <v>6</v>
      </c>
      <c r="G15" s="16">
        <v>6</v>
      </c>
      <c r="H15" s="16">
        <v>5</v>
      </c>
      <c r="I15" s="16">
        <v>13</v>
      </c>
      <c r="J15" s="16">
        <v>5</v>
      </c>
      <c r="K15" s="16">
        <v>5</v>
      </c>
      <c r="L15" s="16">
        <v>5</v>
      </c>
      <c r="M15" s="16">
        <v>4</v>
      </c>
      <c r="N15" s="59" t="s">
        <v>48</v>
      </c>
      <c r="O15" s="59" t="s">
        <v>34</v>
      </c>
      <c r="P15" s="60">
        <v>24</v>
      </c>
      <c r="Q15" s="60"/>
      <c r="R15" s="16"/>
      <c r="S15" s="16"/>
      <c r="T15" s="16"/>
      <c r="U15" s="16"/>
      <c r="V15" s="16"/>
      <c r="X15" s="21">
        <v>149.96</v>
      </c>
      <c r="Y15" s="21">
        <v>671.54</v>
      </c>
      <c r="Z15" s="21">
        <v>581.23</v>
      </c>
      <c r="AA15" s="21">
        <v>1402.73</v>
      </c>
      <c r="AB15" s="20">
        <v>754.6</v>
      </c>
      <c r="AC15" s="20">
        <v>654.15</v>
      </c>
      <c r="AD15" s="20">
        <v>311.23</v>
      </c>
      <c r="AE15" s="20">
        <v>1719.98</v>
      </c>
      <c r="AF15" s="20">
        <v>954.7</v>
      </c>
      <c r="AG15" s="20">
        <v>546.48</v>
      </c>
      <c r="AH15" s="20">
        <v>365.42</v>
      </c>
      <c r="AI15" s="20">
        <v>1866.6</v>
      </c>
      <c r="AJ15" s="20">
        <v>502.21</v>
      </c>
      <c r="AK15" s="20">
        <v>695.09</v>
      </c>
      <c r="AL15" s="20">
        <v>911.9</v>
      </c>
      <c r="AM15" s="20">
        <v>2109.1999999999998</v>
      </c>
      <c r="AN15" s="20">
        <v>1843.16</v>
      </c>
      <c r="AO15" s="20">
        <v>225.76</v>
      </c>
      <c r="AP15" s="20">
        <v>670.41</v>
      </c>
      <c r="AQ15" s="20">
        <v>2739.33</v>
      </c>
      <c r="AR15" s="20">
        <v>253.45</v>
      </c>
      <c r="AS15" s="20">
        <v>202.26</v>
      </c>
      <c r="AT15" s="20">
        <v>896.17</v>
      </c>
      <c r="AU15" s="20">
        <v>1351.88</v>
      </c>
      <c r="AV15" s="20">
        <v>289.37</v>
      </c>
      <c r="AW15" s="20">
        <v>0</v>
      </c>
      <c r="AX15" s="20">
        <v>1276.4000000000001</v>
      </c>
      <c r="AY15" s="20">
        <v>1565.77</v>
      </c>
      <c r="AZ15" s="20">
        <v>90.52</v>
      </c>
      <c r="BA15" s="20">
        <v>321.67</v>
      </c>
      <c r="BB15" s="20">
        <v>1192.57</v>
      </c>
      <c r="BC15" s="20">
        <v>1604.76</v>
      </c>
      <c r="BD15" s="20">
        <v>158.39000000000001</v>
      </c>
      <c r="BE15" s="20">
        <v>0</v>
      </c>
      <c r="BF15" s="20">
        <v>1513.6100000000001</v>
      </c>
      <c r="BG15" s="20">
        <v>1672</v>
      </c>
      <c r="BH15" s="60">
        <v>11480.58</v>
      </c>
      <c r="BI15" s="60">
        <v>3202.63</v>
      </c>
      <c r="BJ15" s="60">
        <v>9604.369999999999</v>
      </c>
      <c r="BK15" s="60">
        <v>24287.579999999994</v>
      </c>
      <c r="BL15" s="20"/>
      <c r="BM15" s="20"/>
      <c r="BN15" s="20"/>
      <c r="BO15" s="20"/>
      <c r="BP15" s="20"/>
      <c r="BQ15" s="20"/>
      <c r="BR15" s="20"/>
      <c r="BS15" s="20"/>
      <c r="BU15" s="20" t="s">
        <v>81</v>
      </c>
      <c r="BV15" s="20" t="s">
        <v>81</v>
      </c>
      <c r="BW15" s="20" t="s">
        <v>81</v>
      </c>
      <c r="BX15" s="20" t="s">
        <v>81</v>
      </c>
      <c r="BY15" s="20" t="s">
        <v>81</v>
      </c>
      <c r="BZ15" s="20" t="s">
        <v>81</v>
      </c>
      <c r="CA15" s="20" t="s">
        <v>81</v>
      </c>
      <c r="CB15" s="20" t="s">
        <v>81</v>
      </c>
      <c r="DE15" s="59" t="s">
        <v>94</v>
      </c>
      <c r="DF15" s="60">
        <v>4638.97</v>
      </c>
      <c r="DG15" s="60">
        <v>4228.7399999999989</v>
      </c>
      <c r="DH15" s="60">
        <v>12002.640000000001</v>
      </c>
      <c r="DI15" s="60">
        <v>20870.350000000002</v>
      </c>
      <c r="DT15" s="40">
        <v>177.83509168513604</v>
      </c>
      <c r="DU15" s="40">
        <v>149.60689123111433</v>
      </c>
      <c r="DV15" s="40">
        <v>176.75502941862038</v>
      </c>
      <c r="DW15" s="40">
        <v>334.7107278565893</v>
      </c>
      <c r="DX15" s="40">
        <v>258.8326286843967</v>
      </c>
      <c r="DY15" s="40">
        <v>286.07285780511074</v>
      </c>
      <c r="DZ15" s="40">
        <v>385.15123560747634</v>
      </c>
      <c r="EA15" s="40">
        <v>407.8231966336092</v>
      </c>
      <c r="EB15" s="40">
        <v>484.68331599066516</v>
      </c>
      <c r="EC15" s="40"/>
      <c r="ED15" s="40"/>
      <c r="EE15" s="40"/>
      <c r="EU15" t="s">
        <v>81</v>
      </c>
      <c r="EV15" t="s">
        <v>81</v>
      </c>
      <c r="EW15" t="s">
        <v>81</v>
      </c>
      <c r="EX15" t="s">
        <v>81</v>
      </c>
      <c r="EY15" t="s">
        <v>81</v>
      </c>
      <c r="EZ15" t="s">
        <v>81</v>
      </c>
      <c r="FA15" t="s">
        <v>81</v>
      </c>
      <c r="FB15" t="s">
        <v>81</v>
      </c>
      <c r="FC15" t="s">
        <v>81</v>
      </c>
      <c r="FH15" t="s">
        <v>81</v>
      </c>
      <c r="FI15" t="s">
        <v>81</v>
      </c>
      <c r="FJ15" t="s">
        <v>81</v>
      </c>
      <c r="FK15" t="s">
        <v>81</v>
      </c>
      <c r="FL15" t="s">
        <v>81</v>
      </c>
      <c r="FM15" t="s">
        <v>81</v>
      </c>
      <c r="FN15" t="s">
        <v>81</v>
      </c>
      <c r="FO15" t="s">
        <v>81</v>
      </c>
      <c r="FP15" t="s">
        <v>81</v>
      </c>
    </row>
    <row r="16" spans="1:188" x14ac:dyDescent="0.25">
      <c r="A16" s="15" t="s">
        <v>48</v>
      </c>
      <c r="B16" s="15" t="s">
        <v>34</v>
      </c>
      <c r="C16" s="15" t="str">
        <f t="shared" si="0"/>
        <v>98936COM</v>
      </c>
      <c r="D16" s="16"/>
      <c r="E16" s="16">
        <v>13</v>
      </c>
      <c r="F16" s="16">
        <v>17</v>
      </c>
      <c r="G16" s="16">
        <v>22</v>
      </c>
      <c r="H16" s="16">
        <v>21</v>
      </c>
      <c r="I16" s="16">
        <v>20</v>
      </c>
      <c r="J16" s="16">
        <v>21</v>
      </c>
      <c r="K16" s="16">
        <v>18</v>
      </c>
      <c r="L16" s="16">
        <v>21</v>
      </c>
      <c r="M16" s="16">
        <v>27</v>
      </c>
      <c r="N16" s="59" t="s">
        <v>49</v>
      </c>
      <c r="O16" s="59" t="s">
        <v>34</v>
      </c>
      <c r="P16" s="60">
        <v>36</v>
      </c>
      <c r="Q16" s="60"/>
      <c r="R16" s="16"/>
      <c r="S16" s="16"/>
      <c r="T16" s="16"/>
      <c r="U16" s="16"/>
      <c r="V16" s="16"/>
      <c r="X16" s="21">
        <v>1104.69</v>
      </c>
      <c r="Y16" s="21">
        <v>78.91</v>
      </c>
      <c r="Z16" s="21">
        <v>1520.1999999999998</v>
      </c>
      <c r="AA16" s="21">
        <v>2703.7999999999997</v>
      </c>
      <c r="AB16" s="20">
        <v>3151.9400000000005</v>
      </c>
      <c r="AC16" s="20">
        <v>633.24999999999989</v>
      </c>
      <c r="AD16" s="20">
        <v>1433.68</v>
      </c>
      <c r="AE16" s="20">
        <v>5218.8700000000008</v>
      </c>
      <c r="AF16" s="20">
        <v>2444.5100000000002</v>
      </c>
      <c r="AG16" s="20">
        <v>1857.26</v>
      </c>
      <c r="AH16" s="20">
        <v>1627.91</v>
      </c>
      <c r="AI16" s="20">
        <v>5929.68</v>
      </c>
      <c r="AJ16" s="20">
        <v>3530.94</v>
      </c>
      <c r="AK16" s="20">
        <v>3133.97</v>
      </c>
      <c r="AL16" s="20">
        <v>2022.93</v>
      </c>
      <c r="AM16" s="20">
        <v>8687.84</v>
      </c>
      <c r="AN16" s="20">
        <v>1453.39</v>
      </c>
      <c r="AO16" s="20">
        <v>2537.9699999999998</v>
      </c>
      <c r="AP16" s="20">
        <v>5901.48</v>
      </c>
      <c r="AQ16" s="20">
        <v>9892.84</v>
      </c>
      <c r="AR16" s="20">
        <v>2778.91</v>
      </c>
      <c r="AS16" s="20">
        <v>1259.6500000000001</v>
      </c>
      <c r="AT16" s="20">
        <v>8299.19</v>
      </c>
      <c r="AU16" s="20">
        <v>12337.75</v>
      </c>
      <c r="AV16" s="20">
        <v>3827.82</v>
      </c>
      <c r="AW16" s="20">
        <v>2571.81</v>
      </c>
      <c r="AX16" s="20">
        <v>9163.91</v>
      </c>
      <c r="AY16" s="20">
        <v>15563.54</v>
      </c>
      <c r="AZ16" s="20">
        <v>2117.52</v>
      </c>
      <c r="BA16" s="20">
        <v>1482.42</v>
      </c>
      <c r="BB16" s="20">
        <v>6712.12</v>
      </c>
      <c r="BC16" s="20">
        <v>10312.06</v>
      </c>
      <c r="BD16" s="20">
        <v>12683.619999999999</v>
      </c>
      <c r="BE16" s="20">
        <v>1442.45</v>
      </c>
      <c r="BF16" s="20">
        <v>8194.5400000000009</v>
      </c>
      <c r="BG16" s="20">
        <v>22320.61</v>
      </c>
      <c r="BH16" s="60">
        <v>5817.09</v>
      </c>
      <c r="BI16" s="60">
        <v>1514.26</v>
      </c>
      <c r="BJ16" s="60">
        <v>2642.57</v>
      </c>
      <c r="BK16" s="60">
        <v>9973.92</v>
      </c>
      <c r="BL16" s="20"/>
      <c r="BM16" s="20"/>
      <c r="BN16" s="20"/>
      <c r="BO16" s="20"/>
      <c r="BP16" s="20"/>
      <c r="BQ16" s="20"/>
      <c r="BR16" s="20"/>
      <c r="BS16" s="20"/>
      <c r="BU16" s="20" t="s">
        <v>81</v>
      </c>
      <c r="BV16" s="20" t="s">
        <v>81</v>
      </c>
      <c r="BW16" s="20" t="s">
        <v>81</v>
      </c>
      <c r="BX16" s="20" t="s">
        <v>81</v>
      </c>
      <c r="BY16" s="20" t="s">
        <v>81</v>
      </c>
      <c r="BZ16" s="20" t="s">
        <v>81</v>
      </c>
      <c r="CA16" s="20" t="s">
        <v>81</v>
      </c>
      <c r="CB16" s="20" t="s">
        <v>81</v>
      </c>
      <c r="DE16" s="59" t="s">
        <v>95</v>
      </c>
      <c r="DF16" s="60">
        <v>773.53</v>
      </c>
      <c r="DG16" s="60">
        <v>608.24</v>
      </c>
      <c r="DH16" s="60">
        <v>3182.08</v>
      </c>
      <c r="DI16" s="60">
        <v>4563.8500000000004</v>
      </c>
      <c r="DT16" s="40">
        <v>393.50193378696127</v>
      </c>
      <c r="DU16" s="40">
        <v>496.23399822049095</v>
      </c>
      <c r="DV16" s="40">
        <v>675.97277406795638</v>
      </c>
      <c r="DW16" s="40">
        <v>961.07580108850095</v>
      </c>
      <c r="DX16" s="40">
        <v>1892.4527434465629</v>
      </c>
      <c r="DY16" s="40">
        <v>2613.9906103720114</v>
      </c>
      <c r="DZ16" s="40">
        <v>3011.6491259906866</v>
      </c>
      <c r="EA16" s="40">
        <v>2315.6923744235019</v>
      </c>
      <c r="EB16" s="40">
        <v>3008.3815959628751</v>
      </c>
      <c r="EC16" s="40"/>
      <c r="ED16" s="40"/>
      <c r="EE16" s="40"/>
      <c r="EX16">
        <v>2</v>
      </c>
      <c r="FA16" t="s">
        <v>81</v>
      </c>
      <c r="FK16">
        <v>103.59</v>
      </c>
      <c r="FN16" t="s">
        <v>81</v>
      </c>
      <c r="FX16">
        <v>62.32</v>
      </c>
    </row>
    <row r="17" spans="1:183" x14ac:dyDescent="0.25">
      <c r="A17" s="15" t="s">
        <v>49</v>
      </c>
      <c r="B17" s="15" t="s">
        <v>34</v>
      </c>
      <c r="C17" s="15" t="str">
        <f t="shared" si="0"/>
        <v>98937COM</v>
      </c>
      <c r="D17" s="16"/>
      <c r="E17" s="16">
        <v>28</v>
      </c>
      <c r="F17" s="16">
        <v>22</v>
      </c>
      <c r="G17" s="16">
        <v>34</v>
      </c>
      <c r="H17" s="16">
        <v>35</v>
      </c>
      <c r="I17" s="16">
        <v>28</v>
      </c>
      <c r="J17" s="16">
        <v>37</v>
      </c>
      <c r="K17" s="16">
        <v>32</v>
      </c>
      <c r="L17" s="16">
        <v>36</v>
      </c>
      <c r="M17" s="16">
        <v>22</v>
      </c>
      <c r="N17" s="59" t="s">
        <v>50</v>
      </c>
      <c r="O17" s="59" t="s">
        <v>34</v>
      </c>
      <c r="P17" s="60">
        <v>21</v>
      </c>
      <c r="Q17" s="60"/>
      <c r="R17" s="16"/>
      <c r="S17" s="16"/>
      <c r="T17" s="16"/>
      <c r="U17" s="16"/>
      <c r="V17" s="16"/>
      <c r="X17" s="21">
        <v>2201.0300000000002</v>
      </c>
      <c r="Y17" s="21">
        <v>805.92</v>
      </c>
      <c r="Z17" s="21">
        <v>721.38</v>
      </c>
      <c r="AA17" s="21">
        <v>3728.3300000000004</v>
      </c>
      <c r="AB17" s="20">
        <v>3729.7799999999997</v>
      </c>
      <c r="AC17" s="20">
        <v>628.91</v>
      </c>
      <c r="AD17" s="20">
        <v>315.98</v>
      </c>
      <c r="AE17" s="20">
        <v>4674.6699999999992</v>
      </c>
      <c r="AF17" s="20">
        <v>4471.17</v>
      </c>
      <c r="AG17" s="20">
        <v>2079.2399999999998</v>
      </c>
      <c r="AH17" s="20">
        <v>157.9</v>
      </c>
      <c r="AI17" s="20">
        <v>6708.31</v>
      </c>
      <c r="AJ17" s="20">
        <v>5410.5</v>
      </c>
      <c r="AK17" s="20">
        <v>2269.38</v>
      </c>
      <c r="AL17" s="20">
        <v>494.42</v>
      </c>
      <c r="AM17" s="20">
        <v>8174.3</v>
      </c>
      <c r="AN17" s="20">
        <v>4693.5</v>
      </c>
      <c r="AO17" s="20">
        <v>2128.39</v>
      </c>
      <c r="AP17" s="20">
        <v>1020.84</v>
      </c>
      <c r="AQ17" s="20">
        <v>7842.73</v>
      </c>
      <c r="AR17" s="20">
        <v>3333.54</v>
      </c>
      <c r="AS17" s="20">
        <v>2347.39</v>
      </c>
      <c r="AT17" s="20">
        <v>2460.92</v>
      </c>
      <c r="AU17" s="20">
        <v>8141.85</v>
      </c>
      <c r="AV17" s="20">
        <v>6046.68</v>
      </c>
      <c r="AW17" s="20">
        <v>1430.96</v>
      </c>
      <c r="AX17" s="20">
        <v>3620.15</v>
      </c>
      <c r="AY17" s="20">
        <v>11097.79</v>
      </c>
      <c r="AZ17" s="20">
        <v>5032.12</v>
      </c>
      <c r="BA17" s="20">
        <v>1881.12</v>
      </c>
      <c r="BB17" s="20">
        <v>3254.81</v>
      </c>
      <c r="BC17" s="20">
        <v>10168.049999999999</v>
      </c>
      <c r="BD17" s="20">
        <v>2961.69</v>
      </c>
      <c r="BE17" s="20">
        <v>1481.1800000000003</v>
      </c>
      <c r="BF17" s="20">
        <v>2739.54</v>
      </c>
      <c r="BG17" s="20">
        <v>7182.4100000000017</v>
      </c>
      <c r="BH17" s="60">
        <v>34302.410000000003</v>
      </c>
      <c r="BI17" s="60">
        <v>26450.880000000001</v>
      </c>
      <c r="BJ17" s="60">
        <v>5615.89</v>
      </c>
      <c r="BK17" s="60">
        <v>66369.179999999993</v>
      </c>
      <c r="BL17" s="20"/>
      <c r="BM17" s="20"/>
      <c r="BN17" s="20"/>
      <c r="BO17" s="20"/>
      <c r="BP17" s="20"/>
      <c r="BQ17" s="20"/>
      <c r="BR17" s="20"/>
      <c r="BS17" s="20"/>
      <c r="BU17" s="20" t="s">
        <v>81</v>
      </c>
      <c r="BV17" s="20" t="s">
        <v>81</v>
      </c>
      <c r="BW17" s="20" t="s">
        <v>81</v>
      </c>
      <c r="BX17" s="20" t="s">
        <v>81</v>
      </c>
      <c r="BY17" s="20" t="s">
        <v>81</v>
      </c>
      <c r="BZ17" s="20" t="s">
        <v>81</v>
      </c>
      <c r="CA17" s="20" t="s">
        <v>81</v>
      </c>
      <c r="CB17" s="20" t="s">
        <v>81</v>
      </c>
      <c r="DE17" s="59" t="s">
        <v>97</v>
      </c>
      <c r="DF17" s="60">
        <v>3114.889999999999</v>
      </c>
      <c r="DG17" s="60">
        <v>2208.85</v>
      </c>
      <c r="DH17" s="60">
        <v>6017.7300000000005</v>
      </c>
      <c r="DI17" s="60">
        <v>11341.470000000001</v>
      </c>
      <c r="DT17" s="40">
        <v>267.6975569427899</v>
      </c>
      <c r="DU17" s="40">
        <v>241.10847100567761</v>
      </c>
      <c r="DV17" s="40">
        <v>376.02275516071279</v>
      </c>
      <c r="DW17" s="40">
        <v>523.04708789247093</v>
      </c>
      <c r="DX17" s="40">
        <v>557.26530616492903</v>
      </c>
      <c r="DY17" s="40">
        <v>1001.3263771944178</v>
      </c>
      <c r="DZ17" s="40">
        <v>1359.8254680136872</v>
      </c>
      <c r="EA17" s="40">
        <v>1324.0319815705489</v>
      </c>
      <c r="EB17" s="40">
        <v>1044.9619196268366</v>
      </c>
      <c r="EC17" s="40"/>
      <c r="ED17" s="40"/>
      <c r="EE17" s="40"/>
      <c r="EU17">
        <v>1</v>
      </c>
      <c r="EX17">
        <v>2</v>
      </c>
      <c r="FA17" t="s">
        <v>81</v>
      </c>
      <c r="FH17">
        <v>8.59</v>
      </c>
      <c r="FK17">
        <v>320.49</v>
      </c>
      <c r="FN17" t="s">
        <v>81</v>
      </c>
      <c r="GA17">
        <v>6.44</v>
      </c>
    </row>
    <row r="18" spans="1:183" x14ac:dyDescent="0.25">
      <c r="A18" s="15" t="s">
        <v>50</v>
      </c>
      <c r="B18" s="15" t="s">
        <v>34</v>
      </c>
      <c r="C18" s="15" t="str">
        <f t="shared" si="0"/>
        <v>98938COM</v>
      </c>
      <c r="D18" s="16"/>
      <c r="E18" s="16">
        <v>19</v>
      </c>
      <c r="F18" s="16">
        <v>9</v>
      </c>
      <c r="G18" s="16">
        <v>4</v>
      </c>
      <c r="H18" s="16">
        <v>10</v>
      </c>
      <c r="I18" s="16">
        <v>10</v>
      </c>
      <c r="J18" s="16">
        <v>31</v>
      </c>
      <c r="K18" s="16">
        <v>18</v>
      </c>
      <c r="L18" s="16">
        <v>21</v>
      </c>
      <c r="M18" s="16">
        <v>31</v>
      </c>
      <c r="N18" s="59" t="s">
        <v>51</v>
      </c>
      <c r="O18" s="59" t="s">
        <v>34</v>
      </c>
      <c r="P18" s="60">
        <v>3</v>
      </c>
      <c r="Q18" s="60"/>
      <c r="R18" s="16"/>
      <c r="S18" s="16"/>
      <c r="T18" s="16"/>
      <c r="U18" s="16"/>
      <c r="V18" s="16"/>
      <c r="X18" s="21">
        <v>28703.41</v>
      </c>
      <c r="Y18" s="21">
        <v>7.92</v>
      </c>
      <c r="Z18" s="21">
        <v>0</v>
      </c>
      <c r="AA18" s="21">
        <v>28711.329999999998</v>
      </c>
      <c r="AB18" s="20">
        <v>1460.2900000000002</v>
      </c>
      <c r="AC18" s="20">
        <v>525.87</v>
      </c>
      <c r="AD18" s="20">
        <v>7.92</v>
      </c>
      <c r="AE18" s="20">
        <v>1994.0800000000002</v>
      </c>
      <c r="AF18" s="20">
        <v>653.6</v>
      </c>
      <c r="AG18" s="20">
        <v>28.9</v>
      </c>
      <c r="AH18" s="20">
        <v>0</v>
      </c>
      <c r="AI18" s="20">
        <v>682.5</v>
      </c>
      <c r="AJ18" s="20">
        <v>2235.35</v>
      </c>
      <c r="AK18" s="20">
        <v>413.02</v>
      </c>
      <c r="AL18" s="20">
        <v>11.51</v>
      </c>
      <c r="AM18" s="20">
        <v>2659.88</v>
      </c>
      <c r="AN18" s="20">
        <v>8154.4</v>
      </c>
      <c r="AO18" s="20">
        <v>531.61</v>
      </c>
      <c r="AP18" s="20">
        <v>407.47</v>
      </c>
      <c r="AQ18" s="20">
        <v>9093.48</v>
      </c>
      <c r="AR18" s="20">
        <v>44246.12</v>
      </c>
      <c r="AS18" s="20">
        <v>389.25</v>
      </c>
      <c r="AT18" s="20">
        <v>904.91</v>
      </c>
      <c r="AU18" s="20">
        <v>45540.28</v>
      </c>
      <c r="AV18" s="20">
        <v>27696.04</v>
      </c>
      <c r="AW18" s="20">
        <v>189.79</v>
      </c>
      <c r="AX18" s="20">
        <v>914.92</v>
      </c>
      <c r="AY18" s="20">
        <v>28800.75</v>
      </c>
      <c r="AZ18" s="20">
        <v>27749.759999999998</v>
      </c>
      <c r="BA18" s="20">
        <v>321.02999999999997</v>
      </c>
      <c r="BB18" s="20">
        <v>723.93</v>
      </c>
      <c r="BC18" s="20">
        <v>28794.720000000001</v>
      </c>
      <c r="BD18" s="20">
        <v>28169.52</v>
      </c>
      <c r="BE18" s="20">
        <v>5734.0700000000006</v>
      </c>
      <c r="BF18" s="20">
        <v>53.25</v>
      </c>
      <c r="BG18" s="20">
        <v>33956.839999999997</v>
      </c>
      <c r="BH18" s="60">
        <v>306.49</v>
      </c>
      <c r="BI18" s="60">
        <v>319.05</v>
      </c>
      <c r="BJ18" s="60">
        <v>100.27</v>
      </c>
      <c r="BK18" s="60">
        <v>725.81</v>
      </c>
      <c r="BL18" s="20"/>
      <c r="BM18" s="20"/>
      <c r="BN18" s="20"/>
      <c r="BO18" s="20"/>
      <c r="BP18" s="20"/>
      <c r="BQ18" s="20"/>
      <c r="BR18" s="20"/>
      <c r="BS18" s="20"/>
      <c r="BU18" s="20" t="s">
        <v>81</v>
      </c>
      <c r="BV18" s="20" t="s">
        <v>81</v>
      </c>
      <c r="BW18" s="20" t="s">
        <v>81</v>
      </c>
      <c r="BX18" s="20" t="s">
        <v>81</v>
      </c>
      <c r="BY18" s="20" t="s">
        <v>81</v>
      </c>
      <c r="BZ18" s="20" t="s">
        <v>81</v>
      </c>
      <c r="CA18" s="20" t="s">
        <v>81</v>
      </c>
      <c r="CB18" s="20" t="s">
        <v>81</v>
      </c>
      <c r="DE18" s="59" t="s">
        <v>98</v>
      </c>
      <c r="DF18" s="60">
        <v>1143.3900000000001</v>
      </c>
      <c r="DG18" s="60">
        <v>551.17999999999995</v>
      </c>
      <c r="DH18" s="60">
        <v>2163.4699999999998</v>
      </c>
      <c r="DI18" s="60">
        <v>3858.04</v>
      </c>
      <c r="DT18" s="40">
        <v>690.45807152176576</v>
      </c>
      <c r="DU18" s="40">
        <v>87.632327697181495</v>
      </c>
      <c r="DV18" s="40">
        <v>24.024445411418377</v>
      </c>
      <c r="DW18" s="40">
        <v>118.02123673723585</v>
      </c>
      <c r="DX18" s="40">
        <v>381.41988368155631</v>
      </c>
      <c r="DY18" s="40">
        <v>1575.6645162564278</v>
      </c>
      <c r="DZ18" s="40">
        <v>1132.8059577226709</v>
      </c>
      <c r="EA18" s="40">
        <v>1036.9538653908276</v>
      </c>
      <c r="EB18" s="40">
        <v>1093.1765062178968</v>
      </c>
      <c r="EC18" s="40"/>
      <c r="ED18" s="40"/>
      <c r="EE18" s="40"/>
      <c r="EU18" t="s">
        <v>81</v>
      </c>
      <c r="EV18" t="s">
        <v>81</v>
      </c>
      <c r="EW18" t="s">
        <v>81</v>
      </c>
      <c r="EX18" t="s">
        <v>81</v>
      </c>
      <c r="EY18" t="s">
        <v>81</v>
      </c>
      <c r="EZ18" t="s">
        <v>81</v>
      </c>
      <c r="FA18" t="s">
        <v>81</v>
      </c>
      <c r="FB18" t="s">
        <v>81</v>
      </c>
      <c r="FC18" t="s">
        <v>81</v>
      </c>
      <c r="FH18" t="s">
        <v>81</v>
      </c>
      <c r="FI18" t="s">
        <v>81</v>
      </c>
      <c r="FJ18" t="s">
        <v>81</v>
      </c>
      <c r="FK18" t="s">
        <v>81</v>
      </c>
      <c r="FL18" t="s">
        <v>81</v>
      </c>
      <c r="FM18" t="s">
        <v>81</v>
      </c>
      <c r="FN18" t="s">
        <v>81</v>
      </c>
      <c r="FO18" t="s">
        <v>81</v>
      </c>
      <c r="FP18" t="s">
        <v>81</v>
      </c>
    </row>
    <row r="19" spans="1:183" x14ac:dyDescent="0.25">
      <c r="A19" s="15" t="s">
        <v>52</v>
      </c>
      <c r="B19" s="15" t="s">
        <v>34</v>
      </c>
      <c r="C19" s="15" t="str">
        <f t="shared" si="0"/>
        <v>98942COM</v>
      </c>
      <c r="D19" s="16"/>
      <c r="E19" s="16">
        <v>61</v>
      </c>
      <c r="F19" s="16">
        <v>64</v>
      </c>
      <c r="G19" s="16">
        <v>61</v>
      </c>
      <c r="H19" s="16">
        <v>73</v>
      </c>
      <c r="I19" s="16">
        <v>70</v>
      </c>
      <c r="J19" s="16">
        <v>58</v>
      </c>
      <c r="K19" s="16">
        <v>46</v>
      </c>
      <c r="L19" s="16">
        <v>56</v>
      </c>
      <c r="M19" s="16">
        <v>63</v>
      </c>
      <c r="N19" s="59" t="s">
        <v>52</v>
      </c>
      <c r="O19" s="59" t="s">
        <v>34</v>
      </c>
      <c r="P19" s="60">
        <v>58</v>
      </c>
      <c r="Q19" s="60"/>
      <c r="R19" s="16"/>
      <c r="S19" s="16"/>
      <c r="T19" s="16"/>
      <c r="U19" s="16"/>
      <c r="V19" s="16"/>
      <c r="X19" s="21">
        <v>12032.12</v>
      </c>
      <c r="Y19" s="21">
        <v>1888.13</v>
      </c>
      <c r="Z19" s="21">
        <v>1227.3700000000001</v>
      </c>
      <c r="AA19" s="21">
        <v>15147.619999999999</v>
      </c>
      <c r="AB19" s="20">
        <v>50682.279999999992</v>
      </c>
      <c r="AC19" s="20">
        <v>3561.8300000000004</v>
      </c>
      <c r="AD19" s="20">
        <v>2431.7599999999998</v>
      </c>
      <c r="AE19" s="20">
        <v>56675.869999999981</v>
      </c>
      <c r="AF19" s="20">
        <v>9946.74</v>
      </c>
      <c r="AG19" s="20">
        <v>2883.43</v>
      </c>
      <c r="AH19" s="20">
        <v>3116.66</v>
      </c>
      <c r="AI19" s="20">
        <v>15946.83</v>
      </c>
      <c r="AJ19" s="20">
        <v>11559.45</v>
      </c>
      <c r="AK19" s="20">
        <v>5429.91</v>
      </c>
      <c r="AL19" s="20">
        <v>5479.66</v>
      </c>
      <c r="AM19" s="20">
        <v>22469.02</v>
      </c>
      <c r="AN19" s="20">
        <v>50847.74</v>
      </c>
      <c r="AO19" s="20">
        <v>6926.61</v>
      </c>
      <c r="AP19" s="20">
        <v>9794.77</v>
      </c>
      <c r="AQ19" s="20">
        <v>67569.119999999995</v>
      </c>
      <c r="AR19" s="20">
        <v>43936.06</v>
      </c>
      <c r="AS19" s="20">
        <v>5152.3500000000004</v>
      </c>
      <c r="AT19" s="20">
        <v>14754.35</v>
      </c>
      <c r="AU19" s="20">
        <v>63842.76</v>
      </c>
      <c r="AV19" s="20">
        <v>7176.09</v>
      </c>
      <c r="AW19" s="20">
        <v>4418.0200000000004</v>
      </c>
      <c r="AX19" s="20">
        <v>12609.04</v>
      </c>
      <c r="AY19" s="20">
        <v>24203.15</v>
      </c>
      <c r="AZ19" s="20">
        <v>9350.26</v>
      </c>
      <c r="BA19" s="20">
        <v>5557.96</v>
      </c>
      <c r="BB19" s="20">
        <v>16123.68</v>
      </c>
      <c r="BC19" s="20">
        <v>31031.9</v>
      </c>
      <c r="BD19" s="20">
        <v>13554.320000000002</v>
      </c>
      <c r="BE19" s="20">
        <v>5995.18</v>
      </c>
      <c r="BF19" s="20">
        <v>19525.289999999997</v>
      </c>
      <c r="BG19" s="20">
        <v>39074.789999999994</v>
      </c>
      <c r="BH19" s="60">
        <v>12180.3</v>
      </c>
      <c r="BI19" s="60">
        <v>9783.119999999999</v>
      </c>
      <c r="BJ19" s="60">
        <v>21436.66</v>
      </c>
      <c r="BK19" s="60">
        <v>43400.080000000009</v>
      </c>
      <c r="BL19" s="20"/>
      <c r="BM19" s="20"/>
      <c r="BN19" s="20"/>
      <c r="BO19" s="20"/>
      <c r="BP19" s="20"/>
      <c r="BQ19" s="20"/>
      <c r="BR19" s="20"/>
      <c r="BS19" s="20"/>
      <c r="BU19" s="20" t="s">
        <v>81</v>
      </c>
      <c r="BV19" s="20" t="s">
        <v>81</v>
      </c>
      <c r="BW19" s="20" t="s">
        <v>81</v>
      </c>
      <c r="BX19" s="20" t="s">
        <v>81</v>
      </c>
      <c r="BY19" s="20" t="s">
        <v>81</v>
      </c>
      <c r="BZ19" s="20" t="s">
        <v>81</v>
      </c>
      <c r="CA19" s="20" t="s">
        <v>81</v>
      </c>
      <c r="CB19" s="20" t="s">
        <v>81</v>
      </c>
      <c r="DE19" s="59" t="s">
        <v>107</v>
      </c>
      <c r="DF19" s="60">
        <v>798.69</v>
      </c>
      <c r="DG19" s="60">
        <v>550.24</v>
      </c>
      <c r="DH19" s="60">
        <v>2277.62</v>
      </c>
      <c r="DI19" s="60">
        <v>3626.55</v>
      </c>
      <c r="DT19" s="40">
        <v>682.04274279665788</v>
      </c>
      <c r="DU19" s="40">
        <v>2439.0431172216795</v>
      </c>
      <c r="DV19" s="40">
        <v>1405.8815180915733</v>
      </c>
      <c r="DW19" s="40">
        <v>2422.9475018364406</v>
      </c>
      <c r="DX19" s="40">
        <v>4683.9702303104577</v>
      </c>
      <c r="DY19" s="40">
        <v>6001.8174064813393</v>
      </c>
      <c r="DZ19" s="40">
        <v>4268.306756548237</v>
      </c>
      <c r="EA19" s="40">
        <v>5834.5226364438568</v>
      </c>
      <c r="EB19" s="40">
        <v>6947.5552096012971</v>
      </c>
      <c r="EC19" s="40"/>
      <c r="ED19" s="40"/>
      <c r="EE19" s="40"/>
      <c r="EW19">
        <v>1</v>
      </c>
      <c r="EX19">
        <v>3</v>
      </c>
      <c r="FA19" t="s">
        <v>81</v>
      </c>
      <c r="FJ19">
        <v>83.67</v>
      </c>
      <c r="FK19">
        <v>189.48</v>
      </c>
      <c r="FN19" t="s">
        <v>81</v>
      </c>
      <c r="FW19">
        <v>83.67</v>
      </c>
      <c r="GA19">
        <v>118.91</v>
      </c>
    </row>
    <row r="20" spans="1:183" ht="120" x14ac:dyDescent="0.25">
      <c r="A20" s="15" t="s">
        <v>53</v>
      </c>
      <c r="B20" s="15" t="s">
        <v>34</v>
      </c>
      <c r="C20" s="15" t="str">
        <f t="shared" si="0"/>
        <v>98944COM</v>
      </c>
      <c r="D20" s="16"/>
      <c r="E20" s="16">
        <v>102</v>
      </c>
      <c r="F20" s="16">
        <v>109</v>
      </c>
      <c r="G20" s="16">
        <v>116</v>
      </c>
      <c r="H20" s="16">
        <v>141</v>
      </c>
      <c r="I20" s="16">
        <v>139</v>
      </c>
      <c r="J20" s="16">
        <v>121</v>
      </c>
      <c r="K20" s="16">
        <v>115</v>
      </c>
      <c r="L20" s="16">
        <v>122</v>
      </c>
      <c r="M20" s="16">
        <v>148</v>
      </c>
      <c r="N20" s="59" t="s">
        <v>53</v>
      </c>
      <c r="O20" s="59" t="s">
        <v>34</v>
      </c>
      <c r="P20" s="60">
        <v>116</v>
      </c>
      <c r="Q20" s="60"/>
      <c r="R20" s="16"/>
      <c r="S20" s="16"/>
      <c r="T20" s="16"/>
      <c r="U20" s="16"/>
      <c r="V20" s="16"/>
      <c r="X20" s="21">
        <v>28613.879999999997</v>
      </c>
      <c r="Y20" s="21">
        <v>7264.590000000002</v>
      </c>
      <c r="Z20" s="21">
        <v>16028.349999999999</v>
      </c>
      <c r="AA20" s="21">
        <v>51906.819999999971</v>
      </c>
      <c r="AB20" s="20">
        <v>29333.660000000003</v>
      </c>
      <c r="AC20" s="20">
        <v>8231.58</v>
      </c>
      <c r="AD20" s="20">
        <v>15798.699999999997</v>
      </c>
      <c r="AE20" s="20">
        <v>53363.940000000024</v>
      </c>
      <c r="AF20" s="20">
        <v>28365.22</v>
      </c>
      <c r="AG20" s="20">
        <v>13838.46</v>
      </c>
      <c r="AH20" s="20">
        <v>18015.38</v>
      </c>
      <c r="AI20" s="20">
        <v>60219.06</v>
      </c>
      <c r="AJ20" s="20">
        <v>38176.019999999997</v>
      </c>
      <c r="AK20" s="20">
        <v>14581.69</v>
      </c>
      <c r="AL20" s="20">
        <v>27376.560000000001</v>
      </c>
      <c r="AM20" s="20">
        <v>80134.269999999902</v>
      </c>
      <c r="AN20" s="20">
        <v>25168.18</v>
      </c>
      <c r="AO20" s="20">
        <v>15323.14</v>
      </c>
      <c r="AP20" s="20">
        <v>37689.21</v>
      </c>
      <c r="AQ20" s="20">
        <v>78180.53</v>
      </c>
      <c r="AR20" s="20">
        <v>24913.62</v>
      </c>
      <c r="AS20" s="20">
        <v>12061.23</v>
      </c>
      <c r="AT20" s="20">
        <v>45457.88</v>
      </c>
      <c r="AU20" s="20">
        <v>82432.73</v>
      </c>
      <c r="AV20" s="20">
        <v>29855.38</v>
      </c>
      <c r="AW20" s="20">
        <v>8886</v>
      </c>
      <c r="AX20" s="20">
        <v>48374.44</v>
      </c>
      <c r="AY20" s="20">
        <v>87115.82</v>
      </c>
      <c r="AZ20" s="20">
        <v>31184.6</v>
      </c>
      <c r="BA20" s="20">
        <v>9916.1499999999905</v>
      </c>
      <c r="BB20" s="20">
        <v>50435.11</v>
      </c>
      <c r="BC20" s="20">
        <v>91535.86</v>
      </c>
      <c r="BD20" s="20">
        <v>44021.59</v>
      </c>
      <c r="BE20" s="20">
        <v>13597.29</v>
      </c>
      <c r="BF20" s="20">
        <v>51075.360000000022</v>
      </c>
      <c r="BG20" s="20">
        <v>108694.24000000009</v>
      </c>
      <c r="BH20" s="60">
        <v>28664.300000000017</v>
      </c>
      <c r="BI20" s="60">
        <v>17920.740000000002</v>
      </c>
      <c r="BJ20" s="60">
        <v>58332.910000000011</v>
      </c>
      <c r="BK20" s="60">
        <v>104917.94999999998</v>
      </c>
      <c r="BL20" s="20"/>
      <c r="BM20" s="20"/>
      <c r="BN20" s="20"/>
      <c r="BO20" s="20"/>
      <c r="BP20" s="20"/>
      <c r="BQ20" s="20"/>
      <c r="BR20" s="20"/>
      <c r="BS20" s="20"/>
      <c r="BU20" s="20" t="s">
        <v>81</v>
      </c>
      <c r="BV20" s="20" t="s">
        <v>81</v>
      </c>
      <c r="BW20" s="20" t="s">
        <v>81</v>
      </c>
      <c r="BX20" s="20" t="s">
        <v>81</v>
      </c>
      <c r="BY20" s="20" t="s">
        <v>81</v>
      </c>
      <c r="BZ20" s="20" t="s">
        <v>81</v>
      </c>
      <c r="CA20" s="20" t="s">
        <v>81</v>
      </c>
      <c r="CB20" s="20" t="s">
        <v>81</v>
      </c>
      <c r="DE20" s="59" t="s">
        <v>105</v>
      </c>
      <c r="DF20" s="60">
        <v>1416.4199999999998</v>
      </c>
      <c r="DG20" s="60">
        <v>1077.1099999999999</v>
      </c>
      <c r="DH20" s="60">
        <v>3639.1200000000003</v>
      </c>
      <c r="DI20" s="60">
        <v>6132.6500000000005</v>
      </c>
      <c r="DT20" s="40">
        <v>4897.1298328211442</v>
      </c>
      <c r="DU20" s="40">
        <v>5397.1605045618535</v>
      </c>
      <c r="DV20" s="40">
        <v>6916.3906224900566</v>
      </c>
      <c r="DW20" s="40">
        <v>10363.581564159897</v>
      </c>
      <c r="DX20" s="40">
        <v>12483.0955127815</v>
      </c>
      <c r="DY20" s="40">
        <v>14999.91678978997</v>
      </c>
      <c r="DZ20" s="40">
        <v>15842.005738765409</v>
      </c>
      <c r="EA20" s="40">
        <v>17737.33104247184</v>
      </c>
      <c r="EB20" s="40">
        <v>18233.270374769945</v>
      </c>
      <c r="EC20" s="40"/>
      <c r="ED20" s="40"/>
      <c r="EE20" s="40"/>
      <c r="EU20">
        <v>1</v>
      </c>
      <c r="EV20">
        <v>3</v>
      </c>
      <c r="EW20">
        <v>1</v>
      </c>
      <c r="EX20">
        <v>4</v>
      </c>
      <c r="FA20" t="s">
        <v>81</v>
      </c>
      <c r="FB20">
        <v>1</v>
      </c>
      <c r="FH20">
        <v>74.38</v>
      </c>
      <c r="FI20">
        <v>412.46</v>
      </c>
      <c r="FJ20">
        <v>198.41</v>
      </c>
      <c r="FK20">
        <v>2420.2399999999998</v>
      </c>
      <c r="FN20" t="s">
        <v>81</v>
      </c>
      <c r="FO20">
        <v>1155.9000000000001</v>
      </c>
      <c r="FV20">
        <v>224.58</v>
      </c>
      <c r="FX20">
        <v>16.75</v>
      </c>
    </row>
    <row r="21" spans="1:183" ht="120" x14ac:dyDescent="0.25">
      <c r="A21" s="15" t="s">
        <v>54</v>
      </c>
      <c r="B21" s="15" t="s">
        <v>34</v>
      </c>
      <c r="C21" s="15" t="str">
        <f t="shared" si="0"/>
        <v>98947COM</v>
      </c>
      <c r="D21" s="16"/>
      <c r="E21" s="16">
        <v>24</v>
      </c>
      <c r="F21" s="16">
        <v>16</v>
      </c>
      <c r="G21" s="16">
        <v>12</v>
      </c>
      <c r="H21" s="16">
        <v>12</v>
      </c>
      <c r="I21" s="16">
        <v>14</v>
      </c>
      <c r="J21" s="16">
        <v>14</v>
      </c>
      <c r="K21" s="16">
        <v>18</v>
      </c>
      <c r="L21" s="16">
        <v>23</v>
      </c>
      <c r="M21" s="16">
        <v>21</v>
      </c>
      <c r="N21" s="59" t="s">
        <v>54</v>
      </c>
      <c r="O21" s="59" t="s">
        <v>34</v>
      </c>
      <c r="P21" s="60">
        <v>19</v>
      </c>
      <c r="Q21" s="60"/>
      <c r="R21" s="16"/>
      <c r="S21" s="16"/>
      <c r="T21" s="16"/>
      <c r="U21" s="16"/>
      <c r="V21" s="16"/>
      <c r="X21" s="21">
        <v>11460.869999999995</v>
      </c>
      <c r="Y21" s="21">
        <v>733.36000000000013</v>
      </c>
      <c r="Z21" s="21">
        <v>277.69</v>
      </c>
      <c r="AA21" s="21">
        <v>12471.919999999995</v>
      </c>
      <c r="AB21" s="20">
        <v>4006.02</v>
      </c>
      <c r="AC21" s="20">
        <v>1486.3999999999999</v>
      </c>
      <c r="AD21" s="20">
        <v>154.82999999999998</v>
      </c>
      <c r="AE21" s="20">
        <v>5647.25</v>
      </c>
      <c r="AF21" s="20">
        <v>8745.89</v>
      </c>
      <c r="AG21" s="20">
        <v>1847.37</v>
      </c>
      <c r="AH21" s="20">
        <v>663.19</v>
      </c>
      <c r="AI21" s="20">
        <v>11256.45</v>
      </c>
      <c r="AJ21" s="20">
        <v>2453.94</v>
      </c>
      <c r="AK21" s="20">
        <v>2936.83</v>
      </c>
      <c r="AL21" s="20">
        <v>1541.56</v>
      </c>
      <c r="AM21" s="20">
        <v>6932.33</v>
      </c>
      <c r="AN21" s="20">
        <v>2095.96</v>
      </c>
      <c r="AO21" s="20">
        <v>2044.01</v>
      </c>
      <c r="AP21" s="20">
        <v>2638.66</v>
      </c>
      <c r="AQ21" s="20">
        <v>6778.63</v>
      </c>
      <c r="AR21" s="20">
        <v>4199.68</v>
      </c>
      <c r="AS21" s="20">
        <v>1991.46</v>
      </c>
      <c r="AT21" s="20">
        <v>3094.63</v>
      </c>
      <c r="AU21" s="20">
        <v>9285.77</v>
      </c>
      <c r="AV21" s="20">
        <v>3360.31</v>
      </c>
      <c r="AW21" s="20">
        <v>1627.78</v>
      </c>
      <c r="AX21" s="20">
        <v>4321.87</v>
      </c>
      <c r="AY21" s="20">
        <v>9309.9599999999991</v>
      </c>
      <c r="AZ21" s="20">
        <v>4113.45</v>
      </c>
      <c r="BA21" s="20">
        <v>1531.68</v>
      </c>
      <c r="BB21" s="20">
        <v>4242.07</v>
      </c>
      <c r="BC21" s="20">
        <v>9887.2000000000007</v>
      </c>
      <c r="BD21" s="20">
        <v>4822.4699999999993</v>
      </c>
      <c r="BE21" s="20">
        <v>1338.6199999999997</v>
      </c>
      <c r="BF21" s="20">
        <v>3321.27</v>
      </c>
      <c r="BG21" s="20">
        <v>9482.36</v>
      </c>
      <c r="BH21" s="60">
        <v>5271.9499999999989</v>
      </c>
      <c r="BI21" s="60">
        <v>1968.55</v>
      </c>
      <c r="BJ21" s="60">
        <v>3738.68</v>
      </c>
      <c r="BK21" s="60">
        <v>10979.179999999998</v>
      </c>
      <c r="BL21" s="20"/>
      <c r="BM21" s="20"/>
      <c r="BN21" s="20"/>
      <c r="BO21" s="20"/>
      <c r="BP21" s="20"/>
      <c r="BQ21" s="20"/>
      <c r="BR21" s="20"/>
      <c r="BS21" s="20"/>
      <c r="BU21" s="20" t="s">
        <v>81</v>
      </c>
      <c r="BV21" s="20" t="s">
        <v>81</v>
      </c>
      <c r="BW21" s="20" t="s">
        <v>81</v>
      </c>
      <c r="BX21" s="20" t="s">
        <v>81</v>
      </c>
      <c r="BY21" s="20" t="s">
        <v>81</v>
      </c>
      <c r="BZ21" s="20" t="s">
        <v>81</v>
      </c>
      <c r="CA21" s="20" t="s">
        <v>81</v>
      </c>
      <c r="CB21" s="20" t="s">
        <v>81</v>
      </c>
      <c r="DE21" s="59" t="s">
        <v>119</v>
      </c>
      <c r="DF21" s="60">
        <v>126.58000000000001</v>
      </c>
      <c r="DG21" s="60">
        <v>161.31</v>
      </c>
      <c r="DH21" s="60">
        <v>962.45</v>
      </c>
      <c r="DI21" s="60">
        <v>1250.3399999999999</v>
      </c>
      <c r="DT21" s="40">
        <v>380.58899932606266</v>
      </c>
      <c r="DU21" s="40">
        <v>276.2426063097617</v>
      </c>
      <c r="DV21" s="40">
        <v>627.90739641374671</v>
      </c>
      <c r="DW21" s="40">
        <v>769.09483652724089</v>
      </c>
      <c r="DX21" s="40">
        <v>943.04340573195668</v>
      </c>
      <c r="DY21" s="40">
        <v>1184.6531400866907</v>
      </c>
      <c r="DZ21" s="40">
        <v>1499.1133097425477</v>
      </c>
      <c r="EA21" s="40">
        <v>1586.8700851001515</v>
      </c>
      <c r="EB21" s="40">
        <v>1264.4132728367149</v>
      </c>
      <c r="EC21" s="40"/>
      <c r="ED21" s="40"/>
      <c r="EE21" s="40"/>
      <c r="EU21" t="s">
        <v>81</v>
      </c>
      <c r="EV21" t="s">
        <v>81</v>
      </c>
      <c r="EW21" t="s">
        <v>81</v>
      </c>
      <c r="EX21" t="s">
        <v>81</v>
      </c>
      <c r="EY21" t="s">
        <v>81</v>
      </c>
      <c r="EZ21" t="s">
        <v>81</v>
      </c>
      <c r="FA21" t="s">
        <v>81</v>
      </c>
      <c r="FB21" t="s">
        <v>81</v>
      </c>
      <c r="FC21" t="s">
        <v>81</v>
      </c>
      <c r="FH21" t="s">
        <v>81</v>
      </c>
      <c r="FI21" t="s">
        <v>81</v>
      </c>
      <c r="FJ21" t="s">
        <v>81</v>
      </c>
      <c r="FK21" t="s">
        <v>81</v>
      </c>
      <c r="FL21" t="s">
        <v>81</v>
      </c>
      <c r="FM21" t="s">
        <v>81</v>
      </c>
      <c r="FN21" t="s">
        <v>81</v>
      </c>
      <c r="FO21" t="s">
        <v>81</v>
      </c>
      <c r="FP21" t="s">
        <v>81</v>
      </c>
    </row>
    <row r="22" spans="1:183" ht="120" x14ac:dyDescent="0.25">
      <c r="A22" s="15" t="s">
        <v>55</v>
      </c>
      <c r="B22" s="15" t="s">
        <v>34</v>
      </c>
      <c r="C22" s="15" t="str">
        <f t="shared" si="0"/>
        <v>98948COM</v>
      </c>
      <c r="D22" s="16"/>
      <c r="E22" s="16">
        <v>82</v>
      </c>
      <c r="F22" s="16">
        <v>82</v>
      </c>
      <c r="G22" s="16">
        <v>61</v>
      </c>
      <c r="H22" s="16">
        <v>83</v>
      </c>
      <c r="I22" s="16">
        <v>115</v>
      </c>
      <c r="J22" s="16">
        <v>94</v>
      </c>
      <c r="K22" s="16">
        <v>123</v>
      </c>
      <c r="L22" s="16">
        <v>106</v>
      </c>
      <c r="M22" s="16">
        <v>95</v>
      </c>
      <c r="N22" s="59" t="s">
        <v>55</v>
      </c>
      <c r="O22" s="59" t="s">
        <v>34</v>
      </c>
      <c r="P22" s="60">
        <v>86</v>
      </c>
      <c r="Q22" s="60"/>
      <c r="R22" s="16"/>
      <c r="S22" s="16"/>
      <c r="T22" s="16"/>
      <c r="U22" s="16"/>
      <c r="V22" s="16"/>
      <c r="X22" s="21">
        <v>23670.590000000007</v>
      </c>
      <c r="Y22" s="21">
        <v>9817.9500000000007</v>
      </c>
      <c r="Z22" s="21">
        <v>9527.94</v>
      </c>
      <c r="AA22" s="21">
        <v>43016.479999999996</v>
      </c>
      <c r="AB22" s="20">
        <v>45406.290000000015</v>
      </c>
      <c r="AC22" s="20">
        <v>10392.759999999998</v>
      </c>
      <c r="AD22" s="20">
        <v>15955.050000000001</v>
      </c>
      <c r="AE22" s="20">
        <v>71754.099999999962</v>
      </c>
      <c r="AF22" s="20">
        <v>11196.65</v>
      </c>
      <c r="AG22" s="20">
        <v>4388.62</v>
      </c>
      <c r="AH22" s="20">
        <v>8562.34</v>
      </c>
      <c r="AI22" s="20">
        <v>24147.61</v>
      </c>
      <c r="AJ22" s="20">
        <v>18721.490000000002</v>
      </c>
      <c r="AK22" s="20">
        <v>8485.51</v>
      </c>
      <c r="AL22" s="20">
        <v>11791.56</v>
      </c>
      <c r="AM22" s="20">
        <v>38998.559999999998</v>
      </c>
      <c r="AN22" s="20">
        <v>19917.3</v>
      </c>
      <c r="AO22" s="20">
        <v>18314.64</v>
      </c>
      <c r="AP22" s="20">
        <v>16273.44</v>
      </c>
      <c r="AQ22" s="20">
        <v>54505.38</v>
      </c>
      <c r="AR22" s="20">
        <v>10461.57</v>
      </c>
      <c r="AS22" s="20">
        <v>19008.72</v>
      </c>
      <c r="AT22" s="20">
        <v>22432.55</v>
      </c>
      <c r="AU22" s="20">
        <v>51902.84</v>
      </c>
      <c r="AV22" s="20">
        <v>29948.2</v>
      </c>
      <c r="AW22" s="20">
        <v>4265.13</v>
      </c>
      <c r="AX22" s="20">
        <v>34840.47</v>
      </c>
      <c r="AY22" s="20">
        <v>69053.8</v>
      </c>
      <c r="AZ22" s="20">
        <v>21391.13</v>
      </c>
      <c r="BA22" s="20">
        <v>7718.58</v>
      </c>
      <c r="BB22" s="20">
        <v>26566.07</v>
      </c>
      <c r="BC22" s="20">
        <v>55675.78</v>
      </c>
      <c r="BD22" s="20">
        <v>36008.300000000003</v>
      </c>
      <c r="BE22" s="20">
        <v>11610.490000000003</v>
      </c>
      <c r="BF22" s="20">
        <v>31064.859999999997</v>
      </c>
      <c r="BG22" s="20">
        <v>78683.650000000023</v>
      </c>
      <c r="BH22" s="60">
        <v>15192.090000000006</v>
      </c>
      <c r="BI22" s="60">
        <v>10812.270000000002</v>
      </c>
      <c r="BJ22" s="60">
        <v>28349.309999999998</v>
      </c>
      <c r="BK22" s="60">
        <v>54353.67</v>
      </c>
      <c r="BL22" s="20"/>
      <c r="BM22" s="20"/>
      <c r="BN22" s="20"/>
      <c r="BO22" s="20"/>
      <c r="BP22" s="20"/>
      <c r="BQ22" s="20"/>
      <c r="BR22" s="20"/>
      <c r="BS22" s="20"/>
      <c r="BU22" s="20">
        <v>4263.3499999999995</v>
      </c>
      <c r="BV22" s="20">
        <v>1046.4000000000001</v>
      </c>
      <c r="BW22" s="20">
        <v>0</v>
      </c>
      <c r="BX22" s="20">
        <v>5309.75</v>
      </c>
      <c r="BY22" s="20">
        <v>5183.1200000000008</v>
      </c>
      <c r="BZ22" s="20">
        <v>3204.41</v>
      </c>
      <c r="CA22" s="20">
        <v>1046.4000000000001</v>
      </c>
      <c r="CB22" s="20">
        <v>9433.93</v>
      </c>
      <c r="DE22" s="59" t="s">
        <v>99</v>
      </c>
      <c r="DF22" s="60">
        <v>3754.4300000000003</v>
      </c>
      <c r="DG22" s="60">
        <v>3149.3599999999992</v>
      </c>
      <c r="DH22" s="60">
        <v>10392.719999999996</v>
      </c>
      <c r="DI22" s="60">
        <v>17296.510000000002</v>
      </c>
      <c r="DT22" s="40">
        <v>3362.1703160190696</v>
      </c>
      <c r="DU22" s="40">
        <v>6099.89447919948</v>
      </c>
      <c r="DV22" s="40">
        <v>3014.4418706322431</v>
      </c>
      <c r="DW22" s="40">
        <v>4727.9072845039918</v>
      </c>
      <c r="DX22" s="40">
        <v>6365.0270884455931</v>
      </c>
      <c r="DY22" s="40">
        <v>8365.3401707357261</v>
      </c>
      <c r="DZ22" s="40">
        <v>11508.607607917031</v>
      </c>
      <c r="EA22" s="40">
        <v>9672.379702540773</v>
      </c>
      <c r="EB22" s="40">
        <v>11544.729359025139</v>
      </c>
      <c r="EC22" s="40"/>
      <c r="ED22" s="40"/>
      <c r="EE22" s="40"/>
      <c r="EU22">
        <v>1</v>
      </c>
      <c r="EV22">
        <v>1</v>
      </c>
      <c r="EW22">
        <v>7</v>
      </c>
      <c r="EX22">
        <v>2</v>
      </c>
      <c r="FA22" t="s">
        <v>81</v>
      </c>
      <c r="FH22">
        <v>0.32</v>
      </c>
      <c r="FI22">
        <v>244.27</v>
      </c>
      <c r="FJ22">
        <v>2508.0099999999998</v>
      </c>
      <c r="FK22">
        <v>975.37</v>
      </c>
      <c r="FN22" t="s">
        <v>81</v>
      </c>
      <c r="FU22">
        <v>0.32</v>
      </c>
    </row>
    <row r="23" spans="1:183" ht="120" x14ac:dyDescent="0.25">
      <c r="A23" s="15" t="s">
        <v>56</v>
      </c>
      <c r="B23" s="15" t="s">
        <v>34</v>
      </c>
      <c r="C23" s="15" t="str">
        <f t="shared" si="0"/>
        <v>98951COM</v>
      </c>
      <c r="D23" s="16"/>
      <c r="E23" s="16">
        <v>88</v>
      </c>
      <c r="F23" s="16">
        <v>114</v>
      </c>
      <c r="G23" s="16">
        <v>85</v>
      </c>
      <c r="H23" s="16">
        <v>88</v>
      </c>
      <c r="I23" s="16">
        <v>86</v>
      </c>
      <c r="J23" s="16">
        <v>109</v>
      </c>
      <c r="K23" s="16">
        <v>81</v>
      </c>
      <c r="L23" s="16">
        <v>75</v>
      </c>
      <c r="M23" s="16">
        <v>88</v>
      </c>
      <c r="N23" s="59" t="s">
        <v>56</v>
      </c>
      <c r="O23" s="59" t="s">
        <v>34</v>
      </c>
      <c r="P23" s="60">
        <v>75</v>
      </c>
      <c r="Q23" s="60"/>
      <c r="R23" s="16"/>
      <c r="S23" s="16"/>
      <c r="T23" s="16"/>
      <c r="U23" s="16"/>
      <c r="V23" s="16"/>
      <c r="X23" s="21">
        <v>64362.450000000012</v>
      </c>
      <c r="Y23" s="21">
        <v>1922.5900000000001</v>
      </c>
      <c r="Z23" s="21">
        <v>1690.4299999999998</v>
      </c>
      <c r="AA23" s="21">
        <v>67975.470000000016</v>
      </c>
      <c r="AB23" s="20">
        <v>76535.550000000017</v>
      </c>
      <c r="AC23" s="20">
        <v>21184.040000000005</v>
      </c>
      <c r="AD23" s="20">
        <v>3957.0299999999997</v>
      </c>
      <c r="AE23" s="20">
        <v>101676.62000000001</v>
      </c>
      <c r="AF23" s="20">
        <v>37253.46</v>
      </c>
      <c r="AG23" s="20">
        <v>30018.66</v>
      </c>
      <c r="AH23" s="20">
        <v>20585.009999999998</v>
      </c>
      <c r="AI23" s="20">
        <v>87857.13</v>
      </c>
      <c r="AJ23" s="20">
        <v>43359.49</v>
      </c>
      <c r="AK23" s="20">
        <v>18643.46</v>
      </c>
      <c r="AL23" s="20">
        <v>8806.75</v>
      </c>
      <c r="AM23" s="20">
        <v>70809.7</v>
      </c>
      <c r="AN23" s="20">
        <v>38671.96</v>
      </c>
      <c r="AO23" s="20">
        <v>12576.05</v>
      </c>
      <c r="AP23" s="20">
        <v>9223.65</v>
      </c>
      <c r="AQ23" s="20">
        <v>60471.66</v>
      </c>
      <c r="AR23" s="20">
        <v>26262.47</v>
      </c>
      <c r="AS23" s="20">
        <v>8482.65</v>
      </c>
      <c r="AT23" s="20">
        <v>16803.689999999999</v>
      </c>
      <c r="AU23" s="20">
        <v>51548.81</v>
      </c>
      <c r="AV23" s="20">
        <v>23891.439999999999</v>
      </c>
      <c r="AW23" s="20">
        <v>17779.52</v>
      </c>
      <c r="AX23" s="20">
        <v>19019.060000000001</v>
      </c>
      <c r="AY23" s="20">
        <v>60690.02</v>
      </c>
      <c r="AZ23" s="20">
        <v>30546.7</v>
      </c>
      <c r="BA23" s="20">
        <v>10574.39</v>
      </c>
      <c r="BB23" s="20">
        <v>22148.74</v>
      </c>
      <c r="BC23" s="20">
        <v>63269.83</v>
      </c>
      <c r="BD23" s="20">
        <v>25371.59</v>
      </c>
      <c r="BE23" s="20">
        <v>6949.61</v>
      </c>
      <c r="BF23" s="20">
        <v>23036.600000000002</v>
      </c>
      <c r="BG23" s="20">
        <v>55357.799999999988</v>
      </c>
      <c r="BH23" s="60">
        <v>14456.65</v>
      </c>
      <c r="BI23" s="60">
        <v>12586.489999999998</v>
      </c>
      <c r="BJ23" s="60">
        <v>26268.590000000004</v>
      </c>
      <c r="BK23" s="60">
        <v>53311.73</v>
      </c>
      <c r="BL23" s="20"/>
      <c r="BM23" s="20"/>
      <c r="BN23" s="20"/>
      <c r="BO23" s="20"/>
      <c r="BP23" s="20"/>
      <c r="BQ23" s="20"/>
      <c r="BR23" s="20"/>
      <c r="BS23" s="20"/>
      <c r="BU23" s="20">
        <v>296.75</v>
      </c>
      <c r="BV23" s="20">
        <v>106.13</v>
      </c>
      <c r="BW23" s="20">
        <v>61.51</v>
      </c>
      <c r="BX23" s="20">
        <v>464.39</v>
      </c>
      <c r="BY23" s="20">
        <v>138.28</v>
      </c>
      <c r="BZ23" s="20">
        <v>284.01</v>
      </c>
      <c r="CA23" s="20">
        <v>167.64</v>
      </c>
      <c r="CB23" s="20">
        <v>589.92999999999995</v>
      </c>
      <c r="DE23" s="59" t="s">
        <v>91</v>
      </c>
      <c r="DF23" s="60">
        <v>14126.599999999993</v>
      </c>
      <c r="DG23" s="60">
        <v>11676.02</v>
      </c>
      <c r="DH23" s="60">
        <v>39123.94000000001</v>
      </c>
      <c r="DI23" s="60">
        <v>64926.560000000019</v>
      </c>
      <c r="DT23" s="40">
        <v>2052.4050041714777</v>
      </c>
      <c r="DU23" s="40">
        <v>4967.1193533485066</v>
      </c>
      <c r="DV23" s="40">
        <v>9346.379401158254</v>
      </c>
      <c r="DW23" s="40">
        <v>5606.5841568431606</v>
      </c>
      <c r="DX23" s="40">
        <v>4520.5596776987004</v>
      </c>
      <c r="DY23" s="40">
        <v>6351.2316653917396</v>
      </c>
      <c r="DZ23" s="40">
        <v>7672.0194343864387</v>
      </c>
      <c r="EA23" s="40">
        <v>8736.6338054153111</v>
      </c>
      <c r="EB23" s="40">
        <v>8413.1356756834484</v>
      </c>
      <c r="EC23" s="40"/>
      <c r="ED23" s="40"/>
      <c r="EE23" s="40"/>
      <c r="EU23">
        <v>3</v>
      </c>
      <c r="EX23">
        <v>6</v>
      </c>
      <c r="EZ23">
        <v>1</v>
      </c>
      <c r="FA23" t="s">
        <v>81</v>
      </c>
      <c r="FH23">
        <v>455.93</v>
      </c>
      <c r="FK23">
        <v>14372.61</v>
      </c>
      <c r="FM23">
        <v>33.869999999999997</v>
      </c>
      <c r="FN23" t="s">
        <v>81</v>
      </c>
      <c r="FU23">
        <v>276.64999999999998</v>
      </c>
      <c r="FX23">
        <v>48.040000000000006</v>
      </c>
      <c r="FZ23">
        <v>33.869999999999997</v>
      </c>
      <c r="GA23">
        <v>55.910000000000004</v>
      </c>
    </row>
    <row r="24" spans="1:183" ht="120" x14ac:dyDescent="0.25">
      <c r="A24" s="15" t="s">
        <v>57</v>
      </c>
      <c r="B24" s="15" t="s">
        <v>34</v>
      </c>
      <c r="C24" s="15" t="str">
        <f t="shared" si="0"/>
        <v>98952COM</v>
      </c>
      <c r="D24" s="16"/>
      <c r="E24" s="16">
        <v>3</v>
      </c>
      <c r="F24" s="16">
        <v>1</v>
      </c>
      <c r="G24" s="16">
        <v>1</v>
      </c>
      <c r="H24" s="16">
        <v>4</v>
      </c>
      <c r="I24" s="16">
        <v>5</v>
      </c>
      <c r="J24" s="16">
        <v>5</v>
      </c>
      <c r="K24" s="16">
        <v>4</v>
      </c>
      <c r="L24" s="16">
        <v>2</v>
      </c>
      <c r="M24" s="16">
        <v>3</v>
      </c>
      <c r="N24" s="59" t="s">
        <v>57</v>
      </c>
      <c r="O24" s="59" t="s">
        <v>34</v>
      </c>
      <c r="P24" s="60">
        <v>2</v>
      </c>
      <c r="Q24" s="60"/>
      <c r="R24" s="16"/>
      <c r="S24" s="16"/>
      <c r="T24" s="16"/>
      <c r="U24" s="16"/>
      <c r="V24" s="16"/>
      <c r="X24" s="21">
        <v>1480.77</v>
      </c>
      <c r="Y24" s="21">
        <v>245.28</v>
      </c>
      <c r="Z24" s="21">
        <v>0</v>
      </c>
      <c r="AA24" s="21">
        <v>1726.05</v>
      </c>
      <c r="AB24" s="20">
        <v>0.87</v>
      </c>
      <c r="AC24" s="20">
        <v>0</v>
      </c>
      <c r="AD24" s="20">
        <v>0</v>
      </c>
      <c r="AE24" s="20">
        <v>0.87</v>
      </c>
      <c r="AF24" s="20">
        <v>91.52</v>
      </c>
      <c r="AG24" s="20">
        <v>0</v>
      </c>
      <c r="AH24" s="20">
        <v>0</v>
      </c>
      <c r="AI24" s="20">
        <v>91.52</v>
      </c>
      <c r="AJ24" s="20">
        <v>1334.53</v>
      </c>
      <c r="AK24" s="20">
        <v>91.52</v>
      </c>
      <c r="AL24" s="20">
        <v>0</v>
      </c>
      <c r="AM24" s="20">
        <v>1426.05</v>
      </c>
      <c r="AN24" s="20">
        <v>1296.7</v>
      </c>
      <c r="AO24" s="20">
        <v>125.93</v>
      </c>
      <c r="AP24" s="20">
        <v>91.52</v>
      </c>
      <c r="AQ24" s="20">
        <v>1514.15</v>
      </c>
      <c r="AR24" s="20">
        <v>177.28</v>
      </c>
      <c r="AS24" s="20">
        <v>78.62</v>
      </c>
      <c r="AT24" s="20">
        <v>178.48</v>
      </c>
      <c r="AU24" s="20">
        <v>434.38</v>
      </c>
      <c r="AV24" s="20">
        <v>1433.71</v>
      </c>
      <c r="AW24" s="20">
        <v>55.32</v>
      </c>
      <c r="AX24" s="20">
        <v>257.10000000000002</v>
      </c>
      <c r="AY24" s="20">
        <v>1746.13</v>
      </c>
      <c r="AZ24" s="20">
        <v>65.25</v>
      </c>
      <c r="BA24" s="20">
        <v>38.340000000000003</v>
      </c>
      <c r="BB24" s="20">
        <v>312.42</v>
      </c>
      <c r="BC24" s="20">
        <v>416.01</v>
      </c>
      <c r="BD24" s="20">
        <v>175.81</v>
      </c>
      <c r="BE24" s="20">
        <v>36.479999999999997</v>
      </c>
      <c r="BF24" s="20">
        <v>350.76</v>
      </c>
      <c r="BG24" s="20">
        <v>563.05000000000007</v>
      </c>
      <c r="BH24" s="60">
        <v>160.59</v>
      </c>
      <c r="BI24" s="60">
        <v>36.370000000000005</v>
      </c>
      <c r="BJ24" s="60">
        <v>387.24</v>
      </c>
      <c r="BK24" s="60">
        <v>584.20000000000005</v>
      </c>
      <c r="BL24" s="20"/>
      <c r="BM24" s="20"/>
      <c r="BN24" s="20"/>
      <c r="BO24" s="20"/>
      <c r="BP24" s="20"/>
      <c r="BQ24" s="20"/>
      <c r="BR24" s="20"/>
      <c r="BS24" s="20"/>
      <c r="BU24" s="20" t="s">
        <v>81</v>
      </c>
      <c r="BV24" s="20" t="s">
        <v>81</v>
      </c>
      <c r="BW24" s="20" t="s">
        <v>81</v>
      </c>
      <c r="BX24" s="20" t="s">
        <v>81</v>
      </c>
      <c r="BY24" s="20">
        <v>0</v>
      </c>
      <c r="BZ24" s="20">
        <v>0</v>
      </c>
      <c r="CA24" s="20">
        <v>0</v>
      </c>
      <c r="CB24" s="20">
        <v>0</v>
      </c>
      <c r="DE24" s="59" t="s">
        <v>100</v>
      </c>
      <c r="DF24" s="60">
        <v>1299.27</v>
      </c>
      <c r="DG24" s="60">
        <v>1025.8700000000001</v>
      </c>
      <c r="DH24" s="60">
        <v>5545.83</v>
      </c>
      <c r="DI24" s="60">
        <v>7870.9700000000012</v>
      </c>
      <c r="DT24" s="40">
        <v>48.575268046102195</v>
      </c>
      <c r="DU24" s="40">
        <v>2.698501659716776E-2</v>
      </c>
      <c r="DV24" s="40">
        <v>2.9980209419679946</v>
      </c>
      <c r="DW24" s="40">
        <v>55.714508578773639</v>
      </c>
      <c r="DX24" s="40">
        <v>70.870600703079361</v>
      </c>
      <c r="DY24" s="40">
        <v>63.625452610024752</v>
      </c>
      <c r="DZ24" s="40">
        <v>123.88235102713504</v>
      </c>
      <c r="EA24" s="40">
        <v>104.51717488184926</v>
      </c>
      <c r="EB24" s="40">
        <v>118.20498661270967</v>
      </c>
      <c r="EC24" s="40"/>
      <c r="ED24" s="40"/>
      <c r="EE24" s="40"/>
      <c r="EX24">
        <v>1</v>
      </c>
      <c r="FA24" t="s">
        <v>81</v>
      </c>
      <c r="FK24">
        <v>114.67</v>
      </c>
      <c r="FN24" t="s">
        <v>81</v>
      </c>
      <c r="FX24">
        <v>114.67</v>
      </c>
    </row>
    <row r="25" spans="1:183" ht="120" x14ac:dyDescent="0.25">
      <c r="A25" s="15" t="s">
        <v>58</v>
      </c>
      <c r="B25" s="15" t="s">
        <v>34</v>
      </c>
      <c r="C25" s="15" t="str">
        <f t="shared" si="0"/>
        <v>98953COM</v>
      </c>
      <c r="D25" s="16"/>
      <c r="E25" s="16">
        <v>50</v>
      </c>
      <c r="F25" s="16">
        <v>45</v>
      </c>
      <c r="G25" s="16">
        <v>58</v>
      </c>
      <c r="H25" s="16">
        <v>66</v>
      </c>
      <c r="I25" s="16">
        <v>57</v>
      </c>
      <c r="J25" s="16">
        <v>46</v>
      </c>
      <c r="K25" s="16">
        <v>40</v>
      </c>
      <c r="L25" s="16">
        <v>59</v>
      </c>
      <c r="M25" s="16">
        <v>48</v>
      </c>
      <c r="N25" s="59" t="s">
        <v>58</v>
      </c>
      <c r="O25" s="59" t="s">
        <v>34</v>
      </c>
      <c r="P25" s="60">
        <v>44</v>
      </c>
      <c r="Q25" s="60"/>
      <c r="R25" s="16"/>
      <c r="S25" s="16"/>
      <c r="T25" s="16"/>
      <c r="U25" s="16"/>
      <c r="V25" s="16"/>
      <c r="X25" s="21">
        <v>10780.740000000003</v>
      </c>
      <c r="Y25" s="21">
        <v>3413.2400000000002</v>
      </c>
      <c r="Z25" s="21">
        <v>3220.65</v>
      </c>
      <c r="AA25" s="21">
        <v>17414.63</v>
      </c>
      <c r="AB25" s="20">
        <v>9165.5999999999985</v>
      </c>
      <c r="AC25" s="20">
        <v>5173.5299999999988</v>
      </c>
      <c r="AD25" s="20">
        <v>2982.85</v>
      </c>
      <c r="AE25" s="20">
        <v>17321.979999999996</v>
      </c>
      <c r="AF25" s="20">
        <v>10821.9</v>
      </c>
      <c r="AG25" s="20">
        <v>4981.04</v>
      </c>
      <c r="AH25" s="20">
        <v>4281.2700000000004</v>
      </c>
      <c r="AI25" s="20">
        <v>20084.21</v>
      </c>
      <c r="AJ25" s="20">
        <v>10872.19</v>
      </c>
      <c r="AK25" s="20">
        <v>6630.19</v>
      </c>
      <c r="AL25" s="20">
        <v>6730.21</v>
      </c>
      <c r="AM25" s="20">
        <v>24232.59</v>
      </c>
      <c r="AN25" s="20">
        <v>7229.48</v>
      </c>
      <c r="AO25" s="20">
        <v>5613.28</v>
      </c>
      <c r="AP25" s="20">
        <v>9852.49</v>
      </c>
      <c r="AQ25" s="20">
        <v>22695.25</v>
      </c>
      <c r="AR25" s="20">
        <v>4365.09</v>
      </c>
      <c r="AS25" s="20">
        <v>4561.92</v>
      </c>
      <c r="AT25" s="20">
        <v>11590.42</v>
      </c>
      <c r="AU25" s="20">
        <v>20517.43</v>
      </c>
      <c r="AV25" s="20">
        <v>4784.8</v>
      </c>
      <c r="AW25" s="20">
        <v>3438.34</v>
      </c>
      <c r="AX25" s="20">
        <v>10939.72</v>
      </c>
      <c r="AY25" s="20">
        <v>19162.86</v>
      </c>
      <c r="AZ25" s="20">
        <v>94285.34</v>
      </c>
      <c r="BA25" s="20">
        <v>3716.02</v>
      </c>
      <c r="BB25" s="20">
        <v>13213.97</v>
      </c>
      <c r="BC25" s="20">
        <v>111215.33</v>
      </c>
      <c r="BD25" s="20">
        <v>7082.6499999999987</v>
      </c>
      <c r="BE25" s="20">
        <v>4838.43</v>
      </c>
      <c r="BF25" s="20">
        <v>12767.190000000002</v>
      </c>
      <c r="BG25" s="20">
        <v>24688.270000000004</v>
      </c>
      <c r="BH25" s="60">
        <v>5285.3900000000012</v>
      </c>
      <c r="BI25" s="60">
        <v>4040.8799999999997</v>
      </c>
      <c r="BJ25" s="60">
        <v>15907.32</v>
      </c>
      <c r="BK25" s="60">
        <v>25233.589999999989</v>
      </c>
      <c r="BL25" s="20"/>
      <c r="BM25" s="20"/>
      <c r="BN25" s="20"/>
      <c r="BO25" s="20"/>
      <c r="BP25" s="20"/>
      <c r="BQ25" s="20"/>
      <c r="BR25" s="20"/>
      <c r="BS25" s="20"/>
      <c r="BU25" s="20" t="s">
        <v>81</v>
      </c>
      <c r="BV25" s="20" t="s">
        <v>81</v>
      </c>
      <c r="BW25" s="20" t="s">
        <v>81</v>
      </c>
      <c r="BX25" s="20" t="s">
        <v>81</v>
      </c>
      <c r="BY25" s="20" t="s">
        <v>81</v>
      </c>
      <c r="BZ25" s="20" t="s">
        <v>81</v>
      </c>
      <c r="CA25" s="20" t="s">
        <v>81</v>
      </c>
      <c r="CB25" s="20" t="s">
        <v>81</v>
      </c>
      <c r="DE25" s="59" t="s">
        <v>120</v>
      </c>
      <c r="DF25" s="60">
        <v>5521.0199999999995</v>
      </c>
      <c r="DG25" s="60">
        <v>1812.8700000000001</v>
      </c>
      <c r="DH25" s="60">
        <v>2895.75</v>
      </c>
      <c r="DI25" s="60">
        <v>10229.640000000001</v>
      </c>
      <c r="DT25" s="40">
        <v>1208.3109807854246</v>
      </c>
      <c r="DU25" s="40">
        <v>1409.6099342038397</v>
      </c>
      <c r="DV25" s="40">
        <v>1930.3971082028042</v>
      </c>
      <c r="DW25" s="40">
        <v>2852.6806683593591</v>
      </c>
      <c r="DX25" s="40">
        <v>3380.3852302007781</v>
      </c>
      <c r="DY25" s="40">
        <v>3882.7648624802359</v>
      </c>
      <c r="DZ25" s="40">
        <v>3629.4528797177445</v>
      </c>
      <c r="EA25" s="40">
        <v>7156.9747301476455</v>
      </c>
      <c r="EB25" s="40">
        <v>4564.4218227455149</v>
      </c>
      <c r="EC25" s="40"/>
      <c r="ED25" s="40"/>
      <c r="EE25" s="40"/>
      <c r="EW25">
        <v>3</v>
      </c>
      <c r="EZ25">
        <v>1</v>
      </c>
      <c r="FA25" t="s">
        <v>81</v>
      </c>
      <c r="FJ25">
        <v>3182.72</v>
      </c>
      <c r="FM25">
        <v>26.57</v>
      </c>
      <c r="FN25" t="s">
        <v>81</v>
      </c>
      <c r="FZ25">
        <v>26.57</v>
      </c>
    </row>
    <row r="26" spans="1:183" ht="120" x14ac:dyDescent="0.25">
      <c r="A26" s="15" t="s">
        <v>60</v>
      </c>
      <c r="B26" s="15" t="s">
        <v>34</v>
      </c>
      <c r="C26" s="15" t="str">
        <f t="shared" si="0"/>
        <v>99323COM</v>
      </c>
      <c r="D26" s="16"/>
      <c r="E26" s="16">
        <v>14</v>
      </c>
      <c r="F26" s="16">
        <v>9</v>
      </c>
      <c r="G26" s="16">
        <v>10</v>
      </c>
      <c r="H26" s="16">
        <v>10</v>
      </c>
      <c r="I26" s="16">
        <v>19</v>
      </c>
      <c r="J26" s="16">
        <v>13</v>
      </c>
      <c r="K26" s="16">
        <v>9</v>
      </c>
      <c r="L26" s="16">
        <v>14</v>
      </c>
      <c r="M26" s="16">
        <v>14</v>
      </c>
      <c r="N26" s="59" t="s">
        <v>60</v>
      </c>
      <c r="O26" s="59" t="s">
        <v>34</v>
      </c>
      <c r="P26" s="60">
        <v>23</v>
      </c>
      <c r="Q26" s="60"/>
      <c r="R26" s="16"/>
      <c r="S26" s="16"/>
      <c r="T26" s="16"/>
      <c r="U26" s="16"/>
      <c r="V26" s="16"/>
      <c r="X26" s="21">
        <v>4953.42</v>
      </c>
      <c r="Y26" s="21">
        <v>355.80999999999995</v>
      </c>
      <c r="Z26" s="21">
        <v>493.61</v>
      </c>
      <c r="AA26" s="21">
        <v>5802.84</v>
      </c>
      <c r="AB26" s="20">
        <v>3706.7400000000002</v>
      </c>
      <c r="AC26" s="20">
        <v>233.51999999999998</v>
      </c>
      <c r="AD26" s="20">
        <v>167.96</v>
      </c>
      <c r="AE26" s="20">
        <v>4108.22</v>
      </c>
      <c r="AF26" s="20">
        <v>2421.11</v>
      </c>
      <c r="AG26" s="20">
        <v>223.05</v>
      </c>
      <c r="AH26" s="20">
        <v>401.48</v>
      </c>
      <c r="AI26" s="20">
        <v>3045.64</v>
      </c>
      <c r="AJ26" s="20">
        <v>1278.02</v>
      </c>
      <c r="AK26" s="20">
        <v>68.47</v>
      </c>
      <c r="AL26" s="20">
        <v>624.53</v>
      </c>
      <c r="AM26" s="20">
        <v>1971.02</v>
      </c>
      <c r="AN26" s="20">
        <v>3525.42</v>
      </c>
      <c r="AO26" s="20">
        <v>406.22</v>
      </c>
      <c r="AP26" s="20">
        <v>693</v>
      </c>
      <c r="AQ26" s="20">
        <v>4624.6400000000003</v>
      </c>
      <c r="AR26" s="20">
        <v>2767.63</v>
      </c>
      <c r="AS26" s="20">
        <v>414.25</v>
      </c>
      <c r="AT26" s="20">
        <v>1002.23</v>
      </c>
      <c r="AU26" s="20">
        <v>4184.1099999999997</v>
      </c>
      <c r="AV26" s="20">
        <v>2045.43</v>
      </c>
      <c r="AW26" s="20">
        <v>250.54</v>
      </c>
      <c r="AX26" s="20">
        <v>1331.02</v>
      </c>
      <c r="AY26" s="20">
        <v>3626.99</v>
      </c>
      <c r="AZ26" s="20">
        <v>4715.33</v>
      </c>
      <c r="BA26" s="20">
        <v>245.63</v>
      </c>
      <c r="BB26" s="20">
        <v>1581.56</v>
      </c>
      <c r="BC26" s="20">
        <v>6542.52</v>
      </c>
      <c r="BD26" s="20">
        <v>2192.3899999999994</v>
      </c>
      <c r="BE26" s="20">
        <v>1038.9199999999998</v>
      </c>
      <c r="BF26" s="20">
        <v>1827.19</v>
      </c>
      <c r="BG26" s="20">
        <v>5058.5</v>
      </c>
      <c r="BH26" s="60">
        <v>5784.1900000000005</v>
      </c>
      <c r="BI26" s="60">
        <v>448.75000000000006</v>
      </c>
      <c r="BJ26" s="60">
        <v>2129.83</v>
      </c>
      <c r="BK26" s="60">
        <v>8362.7699999999986</v>
      </c>
      <c r="BL26" s="20"/>
      <c r="BM26" s="20"/>
      <c r="BN26" s="20"/>
      <c r="BO26" s="20"/>
      <c r="BP26" s="20"/>
      <c r="BQ26" s="20"/>
      <c r="BR26" s="20"/>
      <c r="BS26" s="20"/>
      <c r="BU26" s="20" t="s">
        <v>81</v>
      </c>
      <c r="BV26" s="20" t="s">
        <v>81</v>
      </c>
      <c r="BW26" s="20" t="s">
        <v>81</v>
      </c>
      <c r="BX26" s="20" t="s">
        <v>81</v>
      </c>
      <c r="BY26" s="20" t="s">
        <v>81</v>
      </c>
      <c r="BZ26" s="20" t="s">
        <v>81</v>
      </c>
      <c r="CA26" s="20" t="s">
        <v>81</v>
      </c>
      <c r="CB26" s="20" t="s">
        <v>81</v>
      </c>
      <c r="DE26" s="59" t="s">
        <v>101</v>
      </c>
      <c r="DF26" s="60">
        <v>13674.169999999998</v>
      </c>
      <c r="DG26" s="60">
        <v>15772.749999999987</v>
      </c>
      <c r="DH26" s="60">
        <v>59150.75</v>
      </c>
      <c r="DI26" s="60">
        <v>88597.670000000027</v>
      </c>
      <c r="DT26" s="40">
        <v>255.69835729079716</v>
      </c>
      <c r="DU26" s="40">
        <v>173.89731231304432</v>
      </c>
      <c r="DV26" s="40">
        <v>205.01934494079285</v>
      </c>
      <c r="DW26" s="40">
        <v>229.3194350734471</v>
      </c>
      <c r="DX26" s="40">
        <v>324.20408959923645</v>
      </c>
      <c r="DY26" s="40">
        <v>406.41925846026902</v>
      </c>
      <c r="DZ26" s="40">
        <v>473.85820515951531</v>
      </c>
      <c r="EA26" s="40">
        <v>656.48701608895442</v>
      </c>
      <c r="EB26" s="40">
        <v>705.72830934203955</v>
      </c>
      <c r="EC26" s="40"/>
      <c r="ED26" s="40"/>
      <c r="EE26" s="40"/>
      <c r="EX26">
        <v>1</v>
      </c>
      <c r="FA26" t="s">
        <v>81</v>
      </c>
      <c r="FK26">
        <v>94.92</v>
      </c>
      <c r="FN26" t="s">
        <v>81</v>
      </c>
    </row>
    <row r="27" spans="1:183" ht="120" x14ac:dyDescent="0.25">
      <c r="A27" s="15" t="s">
        <v>61</v>
      </c>
      <c r="B27" s="15" t="s">
        <v>34</v>
      </c>
      <c r="C27" s="15" t="str">
        <f t="shared" si="0"/>
        <v>99324COM</v>
      </c>
      <c r="D27" s="16"/>
      <c r="E27" s="16">
        <v>7</v>
      </c>
      <c r="F27" s="16">
        <v>7</v>
      </c>
      <c r="G27" s="16">
        <v>10</v>
      </c>
      <c r="H27" s="16">
        <v>5</v>
      </c>
      <c r="I27" s="16">
        <v>4</v>
      </c>
      <c r="J27" s="16">
        <v>6</v>
      </c>
      <c r="K27" s="16">
        <v>2</v>
      </c>
      <c r="L27" s="16">
        <v>4</v>
      </c>
      <c r="M27" s="16">
        <v>9</v>
      </c>
      <c r="N27" s="59" t="s">
        <v>61</v>
      </c>
      <c r="O27" s="59" t="s">
        <v>34</v>
      </c>
      <c r="P27" s="60">
        <v>6</v>
      </c>
      <c r="Q27" s="60"/>
      <c r="R27" s="16"/>
      <c r="S27" s="16"/>
      <c r="T27" s="16"/>
      <c r="U27" s="16"/>
      <c r="V27" s="16"/>
      <c r="X27" s="21">
        <v>2004.5900000000001</v>
      </c>
      <c r="Y27" s="21">
        <v>111.42</v>
      </c>
      <c r="Z27" s="21">
        <v>0</v>
      </c>
      <c r="AA27" s="21">
        <v>2116.0100000000002</v>
      </c>
      <c r="AB27" s="20">
        <v>673.98</v>
      </c>
      <c r="AC27" s="20">
        <v>184.10000000000002</v>
      </c>
      <c r="AD27" s="20">
        <v>0</v>
      </c>
      <c r="AE27" s="20">
        <v>858.07999999999993</v>
      </c>
      <c r="AF27" s="20">
        <v>1486.09</v>
      </c>
      <c r="AG27" s="20">
        <v>253.59</v>
      </c>
      <c r="AH27" s="20">
        <v>110.43</v>
      </c>
      <c r="AI27" s="20">
        <v>1850.11</v>
      </c>
      <c r="AJ27" s="20">
        <v>512.35</v>
      </c>
      <c r="AK27" s="20">
        <v>599.51</v>
      </c>
      <c r="AL27" s="20">
        <v>304.98</v>
      </c>
      <c r="AM27" s="20">
        <v>1416.84</v>
      </c>
      <c r="AN27" s="20">
        <v>341.18</v>
      </c>
      <c r="AO27" s="20">
        <v>127.73</v>
      </c>
      <c r="AP27" s="20">
        <v>572.42999999999995</v>
      </c>
      <c r="AQ27" s="20">
        <v>1041.3399999999999</v>
      </c>
      <c r="AR27" s="20">
        <v>146.85</v>
      </c>
      <c r="AS27" s="20">
        <v>140.32</v>
      </c>
      <c r="AT27" s="20">
        <v>700.16</v>
      </c>
      <c r="AU27" s="20">
        <v>987.33</v>
      </c>
      <c r="AV27" s="20">
        <v>107.79</v>
      </c>
      <c r="AW27" s="20">
        <v>56.42</v>
      </c>
      <c r="AX27" s="20">
        <v>776.37</v>
      </c>
      <c r="AY27" s="20">
        <v>940.58</v>
      </c>
      <c r="AZ27" s="20">
        <v>338.91</v>
      </c>
      <c r="BA27" s="20">
        <v>107.79</v>
      </c>
      <c r="BB27" s="20">
        <v>832.79</v>
      </c>
      <c r="BC27" s="20">
        <v>1279.49</v>
      </c>
      <c r="BD27" s="20">
        <v>1459.8100000000002</v>
      </c>
      <c r="BE27" s="20">
        <v>262.05</v>
      </c>
      <c r="BF27" s="20">
        <v>940.58</v>
      </c>
      <c r="BG27" s="20">
        <v>2662.4399999999996</v>
      </c>
      <c r="BH27" s="60">
        <v>1043.24</v>
      </c>
      <c r="BI27" s="60">
        <v>494.91999999999996</v>
      </c>
      <c r="BJ27" s="60">
        <v>1202.6300000000001</v>
      </c>
      <c r="BK27" s="60">
        <v>2740.7900000000004</v>
      </c>
      <c r="BL27" s="20"/>
      <c r="BM27" s="20"/>
      <c r="BN27" s="20"/>
      <c r="BO27" s="20"/>
      <c r="BP27" s="20"/>
      <c r="BQ27" s="20"/>
      <c r="BR27" s="20"/>
      <c r="BS27" s="20"/>
      <c r="BU27" s="20" t="s">
        <v>81</v>
      </c>
      <c r="BV27" s="20" t="s">
        <v>81</v>
      </c>
      <c r="BW27" s="20" t="s">
        <v>81</v>
      </c>
      <c r="BX27" s="20" t="s">
        <v>81</v>
      </c>
      <c r="BY27" s="20" t="s">
        <v>81</v>
      </c>
      <c r="BZ27" s="20" t="s">
        <v>81</v>
      </c>
      <c r="CA27" s="20" t="s">
        <v>81</v>
      </c>
      <c r="CB27" s="20" t="s">
        <v>81</v>
      </c>
      <c r="DE27" s="59" t="s">
        <v>112</v>
      </c>
      <c r="DF27" s="60">
        <v>11.85</v>
      </c>
      <c r="DG27" s="60">
        <v>30.46</v>
      </c>
      <c r="DH27" s="60">
        <v>572.58000000000004</v>
      </c>
      <c r="DI27" s="60">
        <v>614.89</v>
      </c>
      <c r="DT27" s="40">
        <v>54.085902385290886</v>
      </c>
      <c r="DU27" s="40">
        <v>35.050496825861785</v>
      </c>
      <c r="DV27" s="40">
        <v>100.64478746224469</v>
      </c>
      <c r="DW27" s="40">
        <v>154.65177334067067</v>
      </c>
      <c r="DX27" s="40">
        <v>181.98449160846405</v>
      </c>
      <c r="DY27" s="40">
        <v>220.64543994655028</v>
      </c>
      <c r="DZ27" s="40">
        <v>236.40717553264676</v>
      </c>
      <c r="EA27" s="40">
        <v>283.67245112656866</v>
      </c>
      <c r="EB27" s="40">
        <v>352.14934101108645</v>
      </c>
      <c r="EC27" s="40"/>
      <c r="ED27" s="40"/>
      <c r="EE27" s="40"/>
      <c r="EU27">
        <v>1</v>
      </c>
      <c r="FA27" t="s">
        <v>81</v>
      </c>
      <c r="FH27">
        <v>31.15</v>
      </c>
      <c r="FN27" t="s">
        <v>81</v>
      </c>
    </row>
    <row r="28" spans="1:183" ht="120" x14ac:dyDescent="0.25">
      <c r="A28" s="15" t="s">
        <v>62</v>
      </c>
      <c r="B28" s="15" t="s">
        <v>34</v>
      </c>
      <c r="C28" s="15" t="str">
        <f t="shared" si="0"/>
        <v>99328COM</v>
      </c>
      <c r="D28" s="16"/>
      <c r="E28" s="16">
        <v>36</v>
      </c>
      <c r="F28" s="16">
        <v>24</v>
      </c>
      <c r="G28" s="16">
        <v>43</v>
      </c>
      <c r="H28" s="16">
        <v>39</v>
      </c>
      <c r="I28" s="16">
        <v>32</v>
      </c>
      <c r="J28" s="16">
        <v>31</v>
      </c>
      <c r="K28" s="16">
        <v>31</v>
      </c>
      <c r="L28" s="16">
        <v>30</v>
      </c>
      <c r="M28" s="16">
        <v>33</v>
      </c>
      <c r="N28" s="59" t="s">
        <v>62</v>
      </c>
      <c r="O28" s="59" t="s">
        <v>34</v>
      </c>
      <c r="P28" s="60">
        <v>35</v>
      </c>
      <c r="Q28" s="60"/>
      <c r="R28" s="16"/>
      <c r="S28" s="16"/>
      <c r="T28" s="16"/>
      <c r="U28" s="16"/>
      <c r="V28" s="16"/>
      <c r="X28" s="21">
        <v>12481.18</v>
      </c>
      <c r="Y28" s="21">
        <v>2787.41</v>
      </c>
      <c r="Z28" s="21">
        <v>11033.609999999999</v>
      </c>
      <c r="AA28" s="21">
        <v>26302.2</v>
      </c>
      <c r="AB28" s="20">
        <v>8186.0400000000009</v>
      </c>
      <c r="AC28" s="20">
        <v>4960.6899999999996</v>
      </c>
      <c r="AD28" s="20">
        <v>12322.69</v>
      </c>
      <c r="AE28" s="20">
        <v>25469.420000000002</v>
      </c>
      <c r="AF28" s="20">
        <v>12221.81</v>
      </c>
      <c r="AG28" s="20">
        <v>5905.06</v>
      </c>
      <c r="AH28" s="20">
        <v>11055.34</v>
      </c>
      <c r="AI28" s="20">
        <v>29182.21</v>
      </c>
      <c r="AJ28" s="20">
        <v>20059.52</v>
      </c>
      <c r="AK28" s="20">
        <v>8336.7999999999993</v>
      </c>
      <c r="AL28" s="20">
        <v>13916.77</v>
      </c>
      <c r="AM28" s="20">
        <v>42313.09</v>
      </c>
      <c r="AN28" s="20">
        <v>6113.59</v>
      </c>
      <c r="AO28" s="20">
        <v>5915.32</v>
      </c>
      <c r="AP28" s="20">
        <v>16649.93</v>
      </c>
      <c r="AQ28" s="20">
        <v>28678.84</v>
      </c>
      <c r="AR28" s="20">
        <v>5275.13</v>
      </c>
      <c r="AS28" s="20">
        <v>3927.99</v>
      </c>
      <c r="AT28" s="20">
        <v>13776.41</v>
      </c>
      <c r="AU28" s="20">
        <v>22979.53</v>
      </c>
      <c r="AV28" s="20">
        <v>6285.47</v>
      </c>
      <c r="AW28" s="20">
        <v>3036.72</v>
      </c>
      <c r="AX28" s="20">
        <v>13367.7</v>
      </c>
      <c r="AY28" s="20">
        <v>22689.89</v>
      </c>
      <c r="AZ28" s="20">
        <v>5163.33</v>
      </c>
      <c r="BA28" s="20">
        <v>2461</v>
      </c>
      <c r="BB28" s="20">
        <v>8875.3799999999992</v>
      </c>
      <c r="BC28" s="20">
        <v>16499.71</v>
      </c>
      <c r="BD28" s="20">
        <v>5800.57</v>
      </c>
      <c r="BE28" s="20">
        <v>1885.46</v>
      </c>
      <c r="BF28" s="20">
        <v>9392.3000000000011</v>
      </c>
      <c r="BG28" s="20">
        <v>17078.330000000005</v>
      </c>
      <c r="BH28" s="60">
        <v>5481.9100000000008</v>
      </c>
      <c r="BI28" s="60">
        <v>1862.22</v>
      </c>
      <c r="BJ28" s="60">
        <v>10156.710000000001</v>
      </c>
      <c r="BK28" s="60">
        <v>17500.839999999993</v>
      </c>
      <c r="BL28" s="20"/>
      <c r="BM28" s="20"/>
      <c r="BN28" s="20"/>
      <c r="BO28" s="20"/>
      <c r="BP28" s="20"/>
      <c r="BQ28" s="20"/>
      <c r="BR28" s="20"/>
      <c r="BS28" s="20"/>
      <c r="BU28" s="20" t="s">
        <v>81</v>
      </c>
      <c r="BV28" s="20" t="s">
        <v>81</v>
      </c>
      <c r="BW28" s="20" t="s">
        <v>81</v>
      </c>
      <c r="BX28" s="20" t="s">
        <v>81</v>
      </c>
      <c r="BY28" s="20" t="s">
        <v>81</v>
      </c>
      <c r="BZ28" s="20" t="s">
        <v>81</v>
      </c>
      <c r="CA28" s="20" t="s">
        <v>81</v>
      </c>
      <c r="CB28" s="20" t="s">
        <v>81</v>
      </c>
      <c r="DE28" s="59" t="s">
        <v>106</v>
      </c>
      <c r="DF28" s="60">
        <v>24784.839999999982</v>
      </c>
      <c r="DG28" s="60">
        <v>22097.41</v>
      </c>
      <c r="DH28" s="60">
        <v>122968.34999999995</v>
      </c>
      <c r="DI28" s="60">
        <v>169850.59999999992</v>
      </c>
      <c r="DT28" s="40">
        <v>3080.5094416508578</v>
      </c>
      <c r="DU28" s="40">
        <v>3641.7627387816337</v>
      </c>
      <c r="DV28" s="40">
        <v>3840.4980139777404</v>
      </c>
      <c r="DW28" s="40">
        <v>5368.0999107758107</v>
      </c>
      <c r="DX28" s="40">
        <v>5320.0080766710316</v>
      </c>
      <c r="DY28" s="40">
        <v>4501.2745222209514</v>
      </c>
      <c r="DZ28" s="40">
        <v>4361.1047808400399</v>
      </c>
      <c r="EA28" s="40">
        <v>3166.6307555707363</v>
      </c>
      <c r="EB28" s="40">
        <v>3254.9228724416635</v>
      </c>
      <c r="EC28" s="40"/>
      <c r="ED28" s="40"/>
      <c r="EE28" s="40"/>
      <c r="EW28">
        <v>1</v>
      </c>
      <c r="FA28" t="s">
        <v>81</v>
      </c>
      <c r="FJ28">
        <v>81.48</v>
      </c>
      <c r="FN28" t="s">
        <v>81</v>
      </c>
      <c r="FW28">
        <v>81.48</v>
      </c>
    </row>
    <row r="29" spans="1:183" ht="120" x14ac:dyDescent="0.25">
      <c r="A29" s="15" t="s">
        <v>63</v>
      </c>
      <c r="B29" s="15" t="s">
        <v>34</v>
      </c>
      <c r="C29" s="15" t="str">
        <f t="shared" si="0"/>
        <v>99329COM</v>
      </c>
      <c r="D29" s="16"/>
      <c r="E29" s="16">
        <v>2</v>
      </c>
      <c r="F29" s="16">
        <v>2</v>
      </c>
      <c r="G29" s="16">
        <v>4</v>
      </c>
      <c r="H29" s="16">
        <v>6</v>
      </c>
      <c r="I29" s="16">
        <v>3</v>
      </c>
      <c r="J29" s="16">
        <v>3</v>
      </c>
      <c r="K29" s="16">
        <v>3</v>
      </c>
      <c r="L29" s="16">
        <v>3</v>
      </c>
      <c r="M29" s="16">
        <v>1</v>
      </c>
      <c r="N29" s="59" t="s">
        <v>63</v>
      </c>
      <c r="O29" s="59" t="s">
        <v>34</v>
      </c>
      <c r="P29" s="60">
        <v>3</v>
      </c>
      <c r="Q29" s="60"/>
      <c r="R29" s="16"/>
      <c r="S29" s="16"/>
      <c r="T29" s="16"/>
      <c r="U29" s="16"/>
      <c r="V29" s="16"/>
      <c r="X29" s="21">
        <v>140.56</v>
      </c>
      <c r="Y29" s="21">
        <v>103.03</v>
      </c>
      <c r="Z29" s="21">
        <v>183.18</v>
      </c>
      <c r="AA29" s="21">
        <v>426.77</v>
      </c>
      <c r="AB29" s="20">
        <v>171.79000000000002</v>
      </c>
      <c r="AC29" s="20">
        <v>140.56</v>
      </c>
      <c r="AD29" s="20">
        <v>286.20999999999998</v>
      </c>
      <c r="AE29" s="20">
        <v>598.55999999999995</v>
      </c>
      <c r="AF29" s="20">
        <v>476.32</v>
      </c>
      <c r="AG29" s="20">
        <v>171.79</v>
      </c>
      <c r="AH29" s="20">
        <v>426.77</v>
      </c>
      <c r="AI29" s="20">
        <v>1074.8800000000001</v>
      </c>
      <c r="AJ29" s="20">
        <v>677.03</v>
      </c>
      <c r="AK29" s="20">
        <v>476.32</v>
      </c>
      <c r="AL29" s="20">
        <v>598.55999999999995</v>
      </c>
      <c r="AM29" s="20">
        <v>1751.91</v>
      </c>
      <c r="AN29" s="20">
        <v>424.3</v>
      </c>
      <c r="AO29" s="20">
        <v>223.97</v>
      </c>
      <c r="AP29" s="20">
        <v>770.12</v>
      </c>
      <c r="AQ29" s="20">
        <v>1418.39</v>
      </c>
      <c r="AR29" s="20">
        <v>295.82</v>
      </c>
      <c r="AS29" s="20">
        <v>424.3</v>
      </c>
      <c r="AT29" s="20">
        <v>694.09</v>
      </c>
      <c r="AU29" s="20">
        <v>1414.21</v>
      </c>
      <c r="AV29" s="20">
        <v>287.89</v>
      </c>
      <c r="AW29" s="20">
        <v>89.64</v>
      </c>
      <c r="AX29" s="20">
        <v>824.57</v>
      </c>
      <c r="AY29" s="20">
        <v>1202.0999999999999</v>
      </c>
      <c r="AZ29" s="20">
        <v>239.25</v>
      </c>
      <c r="BA29" s="20">
        <v>63.39</v>
      </c>
      <c r="BB29" s="20">
        <v>906.46</v>
      </c>
      <c r="BC29" s="20">
        <v>1209.0999999999999</v>
      </c>
      <c r="BD29" s="20">
        <v>70.34</v>
      </c>
      <c r="BE29" s="20">
        <v>35.58</v>
      </c>
      <c r="BF29" s="20">
        <v>851.55</v>
      </c>
      <c r="BG29" s="20">
        <v>957.47</v>
      </c>
      <c r="BH29" s="60">
        <v>451.25</v>
      </c>
      <c r="BI29" s="60">
        <v>70.34</v>
      </c>
      <c r="BJ29" s="60">
        <v>887.13</v>
      </c>
      <c r="BK29" s="60">
        <v>1408.72</v>
      </c>
      <c r="BL29" s="20"/>
      <c r="BM29" s="20"/>
      <c r="BN29" s="20"/>
      <c r="BO29" s="20"/>
      <c r="BP29" s="20"/>
      <c r="BQ29" s="20"/>
      <c r="BR29" s="20"/>
      <c r="BS29" s="20"/>
      <c r="BU29" s="20" t="s">
        <v>81</v>
      </c>
      <c r="BV29" s="20" t="s">
        <v>81</v>
      </c>
      <c r="BW29" s="20" t="s">
        <v>81</v>
      </c>
      <c r="BX29" s="20" t="s">
        <v>81</v>
      </c>
      <c r="BY29" s="20" t="s">
        <v>81</v>
      </c>
      <c r="BZ29" s="20" t="s">
        <v>81</v>
      </c>
      <c r="CA29" s="20" t="s">
        <v>81</v>
      </c>
      <c r="CB29" s="20" t="s">
        <v>81</v>
      </c>
      <c r="DE29" s="59" t="s">
        <v>152</v>
      </c>
      <c r="DF29" s="60">
        <v>21.15</v>
      </c>
      <c r="DG29" s="60">
        <v>16.34</v>
      </c>
      <c r="DH29" s="60">
        <v>387.24</v>
      </c>
      <c r="DI29" s="60">
        <v>424.73</v>
      </c>
      <c r="DT29" s="40">
        <v>52.54293811856946</v>
      </c>
      <c r="DU29" s="40">
        <v>85.96279073547484</v>
      </c>
      <c r="DV29" s="40">
        <v>143.3235879829046</v>
      </c>
      <c r="DW29" s="40">
        <v>233.89330658729665</v>
      </c>
      <c r="DX29" s="40">
        <v>247.04580537210362</v>
      </c>
      <c r="DY29" s="40">
        <v>245.27491036811404</v>
      </c>
      <c r="DZ29" s="40">
        <v>258.62697439162372</v>
      </c>
      <c r="EA29" s="40">
        <v>301.01694564672277</v>
      </c>
      <c r="EB29" s="40">
        <v>274.71924433948658</v>
      </c>
      <c r="EC29" s="40"/>
      <c r="ED29" s="40"/>
      <c r="EE29" s="40"/>
      <c r="EU29" t="s">
        <v>81</v>
      </c>
      <c r="EV29" t="s">
        <v>81</v>
      </c>
      <c r="EW29" t="s">
        <v>81</v>
      </c>
      <c r="EX29" t="s">
        <v>81</v>
      </c>
      <c r="EY29" t="s">
        <v>81</v>
      </c>
      <c r="EZ29" t="s">
        <v>81</v>
      </c>
      <c r="FA29" t="s">
        <v>81</v>
      </c>
      <c r="FB29" t="s">
        <v>81</v>
      </c>
      <c r="FC29" t="s">
        <v>81</v>
      </c>
      <c r="FH29" t="s">
        <v>81</v>
      </c>
      <c r="FI29" t="s">
        <v>81</v>
      </c>
      <c r="FJ29" t="s">
        <v>81</v>
      </c>
      <c r="FK29" t="s">
        <v>81</v>
      </c>
      <c r="FL29" t="s">
        <v>81</v>
      </c>
      <c r="FM29" t="s">
        <v>81</v>
      </c>
      <c r="FN29" t="s">
        <v>81</v>
      </c>
      <c r="FO29" t="s">
        <v>81</v>
      </c>
      <c r="FP29" t="s">
        <v>81</v>
      </c>
    </row>
    <row r="30" spans="1:183" ht="120" x14ac:dyDescent="0.25">
      <c r="A30" s="15" t="s">
        <v>64</v>
      </c>
      <c r="B30" s="15" t="s">
        <v>34</v>
      </c>
      <c r="C30" s="15" t="str">
        <f t="shared" si="0"/>
        <v>99347COM</v>
      </c>
      <c r="D30" s="16"/>
      <c r="E30" s="16">
        <v>12</v>
      </c>
      <c r="F30" s="16">
        <v>12</v>
      </c>
      <c r="G30" s="16">
        <v>19</v>
      </c>
      <c r="H30" s="16">
        <v>18</v>
      </c>
      <c r="I30" s="16">
        <v>25</v>
      </c>
      <c r="J30" s="16">
        <v>18</v>
      </c>
      <c r="K30" s="16">
        <v>21</v>
      </c>
      <c r="L30" s="16">
        <v>13</v>
      </c>
      <c r="M30" s="16">
        <v>18</v>
      </c>
      <c r="N30" s="59" t="s">
        <v>64</v>
      </c>
      <c r="O30" s="59" t="s">
        <v>34</v>
      </c>
      <c r="P30" s="60">
        <v>20</v>
      </c>
      <c r="Q30" s="60"/>
      <c r="R30" s="16"/>
      <c r="S30" s="16"/>
      <c r="T30" s="16"/>
      <c r="U30" s="16"/>
      <c r="V30" s="16"/>
      <c r="X30" s="21">
        <v>3711.6700000000005</v>
      </c>
      <c r="Y30" s="21">
        <v>476.78</v>
      </c>
      <c r="Z30" s="21">
        <v>508.46</v>
      </c>
      <c r="AA30" s="21">
        <v>4696.91</v>
      </c>
      <c r="AB30" s="20">
        <v>1522.3000000000002</v>
      </c>
      <c r="AC30" s="20">
        <v>396.50000000000006</v>
      </c>
      <c r="AD30" s="20">
        <v>943.61</v>
      </c>
      <c r="AE30" s="20">
        <v>2862.41</v>
      </c>
      <c r="AF30" s="20">
        <v>4951.82</v>
      </c>
      <c r="AG30" s="20">
        <v>572.27</v>
      </c>
      <c r="AH30" s="20">
        <v>1320.82</v>
      </c>
      <c r="AI30" s="20">
        <v>6844.91</v>
      </c>
      <c r="AJ30" s="20">
        <v>2597.36</v>
      </c>
      <c r="AK30" s="20">
        <v>2037.51</v>
      </c>
      <c r="AL30" s="20">
        <v>1650.41</v>
      </c>
      <c r="AM30" s="20">
        <v>6285.28</v>
      </c>
      <c r="AN30" s="20">
        <v>6447.62</v>
      </c>
      <c r="AO30" s="20">
        <v>2163.63</v>
      </c>
      <c r="AP30" s="20">
        <v>3241.57</v>
      </c>
      <c r="AQ30" s="20">
        <v>11852.82</v>
      </c>
      <c r="AR30" s="20">
        <v>2051.87</v>
      </c>
      <c r="AS30" s="20">
        <v>1284.68</v>
      </c>
      <c r="AT30" s="20">
        <v>2248.14</v>
      </c>
      <c r="AU30" s="20">
        <v>5584.69</v>
      </c>
      <c r="AV30" s="20">
        <v>2393.35</v>
      </c>
      <c r="AW30" s="20">
        <v>982.05</v>
      </c>
      <c r="AX30" s="20">
        <v>2756.99</v>
      </c>
      <c r="AY30" s="20">
        <v>6132.39</v>
      </c>
      <c r="AZ30" s="20">
        <v>2359.56</v>
      </c>
      <c r="BA30" s="20">
        <v>1365.18</v>
      </c>
      <c r="BB30" s="20">
        <v>3482.97</v>
      </c>
      <c r="BC30" s="20">
        <v>7207.71</v>
      </c>
      <c r="BD30" s="20">
        <v>3278.6299999999997</v>
      </c>
      <c r="BE30" s="20">
        <v>848.86999999999989</v>
      </c>
      <c r="BF30" s="20">
        <v>3962.5</v>
      </c>
      <c r="BG30" s="20">
        <v>8089.9999999999982</v>
      </c>
      <c r="BH30" s="60">
        <v>4482.67</v>
      </c>
      <c r="BI30" s="60">
        <v>2876.9699999999993</v>
      </c>
      <c r="BJ30" s="60">
        <v>4566.1499999999996</v>
      </c>
      <c r="BK30" s="60">
        <v>11925.79</v>
      </c>
      <c r="BL30" s="20"/>
      <c r="BM30" s="20"/>
      <c r="BN30" s="20"/>
      <c r="BO30" s="20"/>
      <c r="BP30" s="20"/>
      <c r="BQ30" s="20"/>
      <c r="BR30" s="20"/>
      <c r="BS30" s="20"/>
      <c r="BU30" s="20">
        <v>266.64999999999998</v>
      </c>
      <c r="BV30" s="20">
        <v>25.71</v>
      </c>
      <c r="BW30" s="20">
        <v>0</v>
      </c>
      <c r="BX30" s="20">
        <v>292.36</v>
      </c>
      <c r="BY30" s="20">
        <v>226.98</v>
      </c>
      <c r="BZ30" s="20">
        <v>0</v>
      </c>
      <c r="CA30" s="20">
        <v>0</v>
      </c>
      <c r="CB30" s="20">
        <v>226.98</v>
      </c>
      <c r="DE30" s="59" t="s">
        <v>110</v>
      </c>
      <c r="DF30" s="60">
        <v>3313.2099999999991</v>
      </c>
      <c r="DG30" s="60">
        <v>3300.9</v>
      </c>
      <c r="DH30" s="60">
        <v>14162.14</v>
      </c>
      <c r="DI30" s="60">
        <v>20776.25</v>
      </c>
      <c r="DT30" s="40">
        <v>235.79018493377851</v>
      </c>
      <c r="DU30" s="40">
        <v>307.92069173372727</v>
      </c>
      <c r="DV30" s="40">
        <v>561.16776366203419</v>
      </c>
      <c r="DW30" s="40">
        <v>731.02309475697007</v>
      </c>
      <c r="DX30" s="40">
        <v>1247.2592031513591</v>
      </c>
      <c r="DY30" s="40">
        <v>819.09981668658952</v>
      </c>
      <c r="DZ30" s="40">
        <v>959.73945616251649</v>
      </c>
      <c r="EA30" s="40">
        <v>1282.4240195955681</v>
      </c>
      <c r="EB30" s="40">
        <v>1396.878496381835</v>
      </c>
      <c r="EC30" s="40"/>
      <c r="ED30" s="40"/>
      <c r="EE30" s="40"/>
      <c r="EW30">
        <v>1</v>
      </c>
      <c r="EX30">
        <v>1</v>
      </c>
      <c r="EY30">
        <v>2</v>
      </c>
      <c r="FA30" t="s">
        <v>81</v>
      </c>
      <c r="FJ30">
        <v>277.39999999999998</v>
      </c>
      <c r="FK30">
        <v>3.48</v>
      </c>
      <c r="FL30">
        <v>79.25</v>
      </c>
      <c r="FN30" t="s">
        <v>81</v>
      </c>
      <c r="FY30">
        <v>26.79</v>
      </c>
    </row>
    <row r="31" spans="1:183" ht="120" x14ac:dyDescent="0.25">
      <c r="A31" s="15" t="s">
        <v>65</v>
      </c>
      <c r="B31" s="15" t="s">
        <v>34</v>
      </c>
      <c r="C31" s="15" t="str">
        <f t="shared" si="0"/>
        <v>99348COM</v>
      </c>
      <c r="D31" s="16"/>
      <c r="E31" s="16">
        <v>1</v>
      </c>
      <c r="F31" s="16" t="s">
        <v>81</v>
      </c>
      <c r="G31" s="16">
        <v>1</v>
      </c>
      <c r="H31" s="16">
        <v>2</v>
      </c>
      <c r="I31" s="16">
        <v>4</v>
      </c>
      <c r="J31" s="16">
        <v>5</v>
      </c>
      <c r="K31" s="16">
        <v>4</v>
      </c>
      <c r="L31" s="16">
        <v>4</v>
      </c>
      <c r="M31" s="16">
        <v>4</v>
      </c>
      <c r="N31" s="59" t="s">
        <v>65</v>
      </c>
      <c r="O31" s="59" t="s">
        <v>34</v>
      </c>
      <c r="P31" s="60">
        <v>5</v>
      </c>
      <c r="Q31" s="60"/>
      <c r="R31" s="16"/>
      <c r="S31" s="16"/>
      <c r="T31" s="16"/>
      <c r="U31" s="16"/>
      <c r="V31" s="16"/>
      <c r="X31" s="21">
        <v>135.07</v>
      </c>
      <c r="Y31" s="21">
        <v>0</v>
      </c>
      <c r="Z31" s="21">
        <v>0</v>
      </c>
      <c r="AA31" s="21">
        <v>135.07</v>
      </c>
      <c r="AB31" s="20" t="s">
        <v>81</v>
      </c>
      <c r="AC31" s="20" t="s">
        <v>81</v>
      </c>
      <c r="AD31" s="20" t="s">
        <v>81</v>
      </c>
      <c r="AE31" s="20" t="s">
        <v>81</v>
      </c>
      <c r="AF31" s="20">
        <v>229.72</v>
      </c>
      <c r="AG31" s="20">
        <v>0</v>
      </c>
      <c r="AH31" s="20">
        <v>0</v>
      </c>
      <c r="AI31" s="20">
        <v>229.72</v>
      </c>
      <c r="AJ31" s="20">
        <v>6.78</v>
      </c>
      <c r="AK31" s="20">
        <v>0</v>
      </c>
      <c r="AL31" s="20">
        <v>0</v>
      </c>
      <c r="AM31" s="20">
        <v>6.78</v>
      </c>
      <c r="AN31" s="20">
        <v>242.24</v>
      </c>
      <c r="AO31" s="20">
        <v>6.68</v>
      </c>
      <c r="AP31" s="20">
        <v>0</v>
      </c>
      <c r="AQ31" s="20">
        <v>248.92</v>
      </c>
      <c r="AR31" s="20">
        <v>976.08</v>
      </c>
      <c r="AS31" s="20">
        <v>1.88</v>
      </c>
      <c r="AT31" s="20">
        <v>0</v>
      </c>
      <c r="AU31" s="20">
        <v>977.96</v>
      </c>
      <c r="AV31" s="20">
        <v>938.89</v>
      </c>
      <c r="AW31" s="20">
        <v>60.5</v>
      </c>
      <c r="AX31" s="20">
        <v>1.88</v>
      </c>
      <c r="AY31" s="20">
        <v>1001.27</v>
      </c>
      <c r="AZ31" s="20">
        <v>1025.57</v>
      </c>
      <c r="BA31" s="20">
        <v>30.41</v>
      </c>
      <c r="BB31" s="20">
        <v>0</v>
      </c>
      <c r="BC31" s="20">
        <v>1055.98</v>
      </c>
      <c r="BD31" s="20">
        <v>1046.51</v>
      </c>
      <c r="BE31" s="20">
        <v>22.74</v>
      </c>
      <c r="BF31" s="20">
        <v>0</v>
      </c>
      <c r="BG31" s="20">
        <v>1069.25</v>
      </c>
      <c r="BH31" s="60">
        <v>933.02</v>
      </c>
      <c r="BI31" s="60">
        <v>92.77</v>
      </c>
      <c r="BJ31" s="60">
        <v>22.74</v>
      </c>
      <c r="BK31" s="60">
        <v>1048.5299999999997</v>
      </c>
      <c r="BL31" s="20"/>
      <c r="BM31" s="20"/>
      <c r="BN31" s="20"/>
      <c r="BO31" s="20"/>
      <c r="BP31" s="20"/>
      <c r="BQ31" s="20"/>
      <c r="BR31" s="20"/>
      <c r="BS31" s="20"/>
      <c r="BU31" s="20" t="s">
        <v>81</v>
      </c>
      <c r="BV31" s="20" t="s">
        <v>81</v>
      </c>
      <c r="BW31" s="20" t="s">
        <v>81</v>
      </c>
      <c r="BX31" s="20" t="s">
        <v>81</v>
      </c>
      <c r="BY31" s="20" t="s">
        <v>81</v>
      </c>
      <c r="BZ31" s="20" t="s">
        <v>81</v>
      </c>
      <c r="CA31" s="20" t="s">
        <v>81</v>
      </c>
      <c r="CB31" s="20" t="s">
        <v>81</v>
      </c>
      <c r="DE31" s="59" t="s">
        <v>92</v>
      </c>
      <c r="DF31" s="60">
        <v>3073.8500000000013</v>
      </c>
      <c r="DG31" s="60">
        <v>2659.95</v>
      </c>
      <c r="DH31" s="60">
        <v>7513.4299999999994</v>
      </c>
      <c r="DI31" s="60">
        <v>13247.229999999998</v>
      </c>
      <c r="DT31" s="40">
        <v>3.2471254795516451</v>
      </c>
      <c r="DU31" s="40" t="s">
        <v>81</v>
      </c>
      <c r="DV31" s="40">
        <v>7.5251898032002602</v>
      </c>
      <c r="DW31" s="40">
        <v>0.24469556802855669</v>
      </c>
      <c r="DX31" s="40">
        <v>7.2940653486192497</v>
      </c>
      <c r="DY31" s="40">
        <v>28.379110261019552</v>
      </c>
      <c r="DZ31" s="40">
        <v>33.866136980178936</v>
      </c>
      <c r="EA31" s="40">
        <v>31.189328865143185</v>
      </c>
      <c r="EB31" s="40">
        <v>26.67466543292521</v>
      </c>
      <c r="EC31" s="40"/>
      <c r="ED31" s="40"/>
      <c r="EE31" s="40"/>
      <c r="EU31" t="s">
        <v>81</v>
      </c>
      <c r="EV31" t="s">
        <v>81</v>
      </c>
      <c r="EW31" t="s">
        <v>81</v>
      </c>
      <c r="EX31" t="s">
        <v>81</v>
      </c>
      <c r="EY31" t="s">
        <v>81</v>
      </c>
      <c r="EZ31" t="s">
        <v>81</v>
      </c>
      <c r="FA31" t="s">
        <v>81</v>
      </c>
      <c r="FB31" t="s">
        <v>81</v>
      </c>
      <c r="FC31" t="s">
        <v>81</v>
      </c>
      <c r="FH31" t="s">
        <v>81</v>
      </c>
      <c r="FI31" t="s">
        <v>81</v>
      </c>
      <c r="FJ31" t="s">
        <v>81</v>
      </c>
      <c r="FK31" t="s">
        <v>81</v>
      </c>
      <c r="FL31" t="s">
        <v>81</v>
      </c>
      <c r="FM31" t="s">
        <v>81</v>
      </c>
      <c r="FN31" t="s">
        <v>81</v>
      </c>
      <c r="FO31" t="s">
        <v>81</v>
      </c>
      <c r="FP31" t="s">
        <v>81</v>
      </c>
    </row>
    <row r="32" spans="1:183" ht="120" x14ac:dyDescent="0.25">
      <c r="A32" s="15" t="s">
        <v>67</v>
      </c>
      <c r="B32" s="15" t="s">
        <v>34</v>
      </c>
      <c r="C32" s="15" t="str">
        <f t="shared" si="0"/>
        <v>99360COM</v>
      </c>
      <c r="D32" s="16"/>
      <c r="E32" s="16">
        <v>13</v>
      </c>
      <c r="F32" s="16">
        <v>12</v>
      </c>
      <c r="G32" s="16">
        <v>3</v>
      </c>
      <c r="H32" s="16">
        <v>4</v>
      </c>
      <c r="I32" s="16">
        <v>16</v>
      </c>
      <c r="J32" s="16">
        <v>16</v>
      </c>
      <c r="K32" s="16">
        <v>7</v>
      </c>
      <c r="L32" s="16">
        <v>10</v>
      </c>
      <c r="M32" s="16">
        <v>12</v>
      </c>
      <c r="N32" s="59" t="s">
        <v>67</v>
      </c>
      <c r="O32" s="59" t="s">
        <v>34</v>
      </c>
      <c r="P32" s="60">
        <v>7</v>
      </c>
      <c r="Q32" s="60"/>
      <c r="R32" s="16"/>
      <c r="S32" s="16"/>
      <c r="T32" s="16"/>
      <c r="U32" s="16"/>
      <c r="V32" s="16"/>
      <c r="X32" s="21">
        <v>4475.9800000000005</v>
      </c>
      <c r="Y32" s="21">
        <v>972.7</v>
      </c>
      <c r="Z32" s="21">
        <v>965.09</v>
      </c>
      <c r="AA32" s="21">
        <v>6413.77</v>
      </c>
      <c r="AB32" s="20">
        <v>3478.1299999999997</v>
      </c>
      <c r="AC32" s="20">
        <v>182.5</v>
      </c>
      <c r="AD32" s="20">
        <v>1313.8</v>
      </c>
      <c r="AE32" s="20">
        <v>4974.43</v>
      </c>
      <c r="AF32" s="20">
        <v>775.15</v>
      </c>
      <c r="AG32" s="20">
        <v>505.96</v>
      </c>
      <c r="AH32" s="20">
        <v>1352.19</v>
      </c>
      <c r="AI32" s="20">
        <v>2633.3</v>
      </c>
      <c r="AJ32" s="20">
        <v>1698.72</v>
      </c>
      <c r="AK32" s="20">
        <v>610.25</v>
      </c>
      <c r="AL32" s="20">
        <v>1357.05</v>
      </c>
      <c r="AM32" s="20">
        <v>3666.02</v>
      </c>
      <c r="AN32" s="20">
        <v>7703.62</v>
      </c>
      <c r="AO32" s="20">
        <v>1356.19</v>
      </c>
      <c r="AP32" s="20">
        <v>2378.2399999999998</v>
      </c>
      <c r="AQ32" s="20">
        <v>11438.05</v>
      </c>
      <c r="AR32" s="20">
        <v>2562.11</v>
      </c>
      <c r="AS32" s="20">
        <v>1430.59</v>
      </c>
      <c r="AT32" s="20">
        <v>3545.52</v>
      </c>
      <c r="AU32" s="20">
        <v>7538.22</v>
      </c>
      <c r="AV32" s="20">
        <v>2247.42</v>
      </c>
      <c r="AW32" s="20">
        <v>1626.44</v>
      </c>
      <c r="AX32" s="20">
        <v>4532.0600000000004</v>
      </c>
      <c r="AY32" s="20">
        <v>8405.92</v>
      </c>
      <c r="AZ32" s="20">
        <v>2062.9299999999998</v>
      </c>
      <c r="BA32" s="20">
        <v>2173.48</v>
      </c>
      <c r="BB32" s="20">
        <v>6125.79</v>
      </c>
      <c r="BC32" s="20">
        <v>10362.200000000001</v>
      </c>
      <c r="BD32" s="20">
        <v>1786.3100000000002</v>
      </c>
      <c r="BE32" s="20">
        <v>1922.97</v>
      </c>
      <c r="BF32" s="20">
        <v>8299.27</v>
      </c>
      <c r="BG32" s="20">
        <v>12008.550000000001</v>
      </c>
      <c r="BH32" s="60">
        <v>628.27</v>
      </c>
      <c r="BI32" s="60">
        <v>1279.31</v>
      </c>
      <c r="BJ32" s="60">
        <v>9536.61</v>
      </c>
      <c r="BK32" s="60">
        <v>11444.19</v>
      </c>
      <c r="BL32" s="20"/>
      <c r="BM32" s="20"/>
      <c r="BN32" s="20"/>
      <c r="BO32" s="20"/>
      <c r="BP32" s="20"/>
      <c r="BQ32" s="20"/>
      <c r="BR32" s="20"/>
      <c r="BS32" s="20"/>
      <c r="BU32" s="20" t="s">
        <v>81</v>
      </c>
      <c r="BV32" s="20" t="s">
        <v>81</v>
      </c>
      <c r="BW32" s="20" t="s">
        <v>81</v>
      </c>
      <c r="BX32" s="20" t="s">
        <v>81</v>
      </c>
      <c r="BY32" s="20" t="s">
        <v>81</v>
      </c>
      <c r="BZ32" s="20" t="s">
        <v>81</v>
      </c>
      <c r="CA32" s="20" t="s">
        <v>81</v>
      </c>
      <c r="CB32" s="20" t="s">
        <v>81</v>
      </c>
      <c r="DE32" s="59" t="s">
        <v>114</v>
      </c>
      <c r="DF32" s="60">
        <v>321.5</v>
      </c>
      <c r="DG32" s="60">
        <v>292.02999999999997</v>
      </c>
      <c r="DH32" s="60">
        <v>1811.97</v>
      </c>
      <c r="DI32" s="60">
        <v>2425.5</v>
      </c>
      <c r="DT32" s="40">
        <v>389.36919910587233</v>
      </c>
      <c r="DU32" s="40">
        <v>442.46742982154689</v>
      </c>
      <c r="DV32" s="40">
        <v>426.59695127485952</v>
      </c>
      <c r="DW32" s="40">
        <v>497.44508161422851</v>
      </c>
      <c r="DX32" s="40">
        <v>985.38233709145231</v>
      </c>
      <c r="DY32" s="40">
        <v>1225.9581829582216</v>
      </c>
      <c r="DZ32" s="40">
        <v>1526.8677014692121</v>
      </c>
      <c r="EA32" s="40">
        <v>2179.4431602036689</v>
      </c>
      <c r="EB32" s="40">
        <v>2814.0621773718035</v>
      </c>
      <c r="EC32" s="40"/>
      <c r="ED32" s="40"/>
      <c r="EE32" s="40"/>
      <c r="EU32" t="s">
        <v>81</v>
      </c>
      <c r="EV32" t="s">
        <v>81</v>
      </c>
      <c r="EW32" t="s">
        <v>81</v>
      </c>
      <c r="EX32" t="s">
        <v>81</v>
      </c>
      <c r="EY32" t="s">
        <v>81</v>
      </c>
      <c r="EZ32" t="s">
        <v>81</v>
      </c>
      <c r="FA32" t="s">
        <v>81</v>
      </c>
      <c r="FB32" t="s">
        <v>81</v>
      </c>
      <c r="FC32" t="s">
        <v>81</v>
      </c>
      <c r="FH32" t="s">
        <v>81</v>
      </c>
      <c r="FI32" t="s">
        <v>81</v>
      </c>
      <c r="FJ32" t="s">
        <v>81</v>
      </c>
      <c r="FK32" t="s">
        <v>81</v>
      </c>
      <c r="FL32" t="s">
        <v>81</v>
      </c>
      <c r="FM32" t="s">
        <v>81</v>
      </c>
      <c r="FN32" t="s">
        <v>81</v>
      </c>
      <c r="FO32" t="s">
        <v>81</v>
      </c>
      <c r="FP32" t="s">
        <v>81</v>
      </c>
    </row>
    <row r="33" spans="1:183" ht="120" x14ac:dyDescent="0.25">
      <c r="A33" s="15" t="s">
        <v>68</v>
      </c>
      <c r="B33" s="15" t="s">
        <v>34</v>
      </c>
      <c r="C33" s="15" t="str">
        <f t="shared" si="0"/>
        <v>99361COM</v>
      </c>
      <c r="D33" s="16"/>
      <c r="E33" s="16">
        <v>10</v>
      </c>
      <c r="F33" s="16">
        <v>11</v>
      </c>
      <c r="G33" s="16">
        <v>15</v>
      </c>
      <c r="H33" s="16">
        <v>17</v>
      </c>
      <c r="I33" s="16">
        <v>10</v>
      </c>
      <c r="J33" s="16">
        <v>11</v>
      </c>
      <c r="K33" s="16">
        <v>9</v>
      </c>
      <c r="L33" s="16">
        <v>28</v>
      </c>
      <c r="M33" s="16">
        <v>27</v>
      </c>
      <c r="N33" s="59" t="s">
        <v>68</v>
      </c>
      <c r="O33" s="59" t="s">
        <v>34</v>
      </c>
      <c r="P33" s="60">
        <v>25</v>
      </c>
      <c r="Q33" s="60"/>
      <c r="R33" s="16"/>
      <c r="S33" s="16"/>
      <c r="T33" s="16"/>
      <c r="U33" s="16"/>
      <c r="V33" s="16"/>
      <c r="X33" s="21">
        <v>938.62000000000012</v>
      </c>
      <c r="Y33" s="21">
        <v>23.84</v>
      </c>
      <c r="Z33" s="21">
        <v>0</v>
      </c>
      <c r="AA33" s="21">
        <v>962.46000000000015</v>
      </c>
      <c r="AB33" s="20">
        <v>1151.25</v>
      </c>
      <c r="AC33" s="20">
        <v>23.56</v>
      </c>
      <c r="AD33" s="20">
        <v>11.55</v>
      </c>
      <c r="AE33" s="20">
        <v>1186.3600000000001</v>
      </c>
      <c r="AF33" s="20">
        <v>1905.07</v>
      </c>
      <c r="AG33" s="20">
        <v>204.08</v>
      </c>
      <c r="AH33" s="20">
        <v>23.22</v>
      </c>
      <c r="AI33" s="20">
        <v>2132.37</v>
      </c>
      <c r="AJ33" s="20">
        <v>1528.38</v>
      </c>
      <c r="AK33" s="20">
        <v>1303.22</v>
      </c>
      <c r="AL33" s="20">
        <v>50.12</v>
      </c>
      <c r="AM33" s="20">
        <v>2881.72</v>
      </c>
      <c r="AN33" s="20">
        <v>1134.76</v>
      </c>
      <c r="AO33" s="20">
        <v>488.89</v>
      </c>
      <c r="AP33" s="20">
        <v>761.04</v>
      </c>
      <c r="AQ33" s="20">
        <v>2384.69</v>
      </c>
      <c r="AR33" s="20">
        <v>1292.8</v>
      </c>
      <c r="AS33" s="20">
        <v>594.98</v>
      </c>
      <c r="AT33" s="20">
        <v>1198.9000000000001</v>
      </c>
      <c r="AU33" s="20">
        <v>3086.68</v>
      </c>
      <c r="AV33" s="20">
        <v>1079.26</v>
      </c>
      <c r="AW33" s="20">
        <v>731.53</v>
      </c>
      <c r="AX33" s="20">
        <v>1500.16</v>
      </c>
      <c r="AY33" s="20">
        <v>3310.95</v>
      </c>
      <c r="AZ33" s="20">
        <v>4574.4399999999996</v>
      </c>
      <c r="BA33" s="20">
        <v>628.32000000000005</v>
      </c>
      <c r="BB33" s="20">
        <v>2159.5</v>
      </c>
      <c r="BC33" s="20">
        <v>7362.26</v>
      </c>
      <c r="BD33" s="20">
        <v>2778.12</v>
      </c>
      <c r="BE33" s="20">
        <v>1214.2499999999998</v>
      </c>
      <c r="BF33" s="20">
        <v>2681.1200000000003</v>
      </c>
      <c r="BG33" s="20">
        <v>6673.4899999999989</v>
      </c>
      <c r="BH33" s="60">
        <v>1590.7599999999998</v>
      </c>
      <c r="BI33" s="60">
        <v>1164.69</v>
      </c>
      <c r="BJ33" s="60">
        <v>3559.27</v>
      </c>
      <c r="BK33" s="60">
        <v>6314.72</v>
      </c>
      <c r="BL33" s="20"/>
      <c r="BM33" s="20"/>
      <c r="BN33" s="20"/>
      <c r="BO33" s="20"/>
      <c r="BP33" s="20"/>
      <c r="BQ33" s="20"/>
      <c r="BR33" s="20"/>
      <c r="BS33" s="20"/>
      <c r="BU33" s="20" t="s">
        <v>81</v>
      </c>
      <c r="BV33" s="20" t="s">
        <v>81</v>
      </c>
      <c r="BW33" s="20" t="s">
        <v>81</v>
      </c>
      <c r="BX33" s="20" t="s">
        <v>81</v>
      </c>
      <c r="BY33" s="20" t="s">
        <v>81</v>
      </c>
      <c r="BZ33" s="20" t="s">
        <v>81</v>
      </c>
      <c r="CA33" s="20" t="s">
        <v>81</v>
      </c>
      <c r="CB33" s="20" t="s">
        <v>81</v>
      </c>
      <c r="DE33" s="59" t="s">
        <v>108</v>
      </c>
      <c r="DF33" s="60">
        <v>3343.1100000000015</v>
      </c>
      <c r="DG33" s="60">
        <v>3032.6699999999996</v>
      </c>
      <c r="DH33" s="60">
        <v>9874.6900000000023</v>
      </c>
      <c r="DI33" s="60">
        <v>16250.470000000001</v>
      </c>
      <c r="DT33" s="40">
        <v>23.826030135772029</v>
      </c>
      <c r="DU33" s="40">
        <v>40.337035681731876</v>
      </c>
      <c r="DV33" s="40">
        <v>86.967478049616972</v>
      </c>
      <c r="DW33" s="40">
        <v>176.92264588404038</v>
      </c>
      <c r="DX33" s="40">
        <v>280.88465385958784</v>
      </c>
      <c r="DY33" s="40">
        <v>435.54335670593554</v>
      </c>
      <c r="DZ33" s="40">
        <v>530.16885942071792</v>
      </c>
      <c r="EA33" s="40">
        <v>866.16035994813274</v>
      </c>
      <c r="EB33" s="40">
        <v>1003.331682219396</v>
      </c>
      <c r="EC33" s="40"/>
      <c r="ED33" s="40"/>
      <c r="EE33" s="40"/>
      <c r="EU33">
        <v>1</v>
      </c>
      <c r="FA33" t="s">
        <v>81</v>
      </c>
      <c r="FH33">
        <v>389.95</v>
      </c>
      <c r="FN33" t="s">
        <v>81</v>
      </c>
    </row>
    <row r="34" spans="1:183" ht="120" x14ac:dyDescent="0.25">
      <c r="A34" s="15" t="s">
        <v>69</v>
      </c>
      <c r="B34" s="15" t="s">
        <v>34</v>
      </c>
      <c r="C34" s="15" t="str">
        <f t="shared" si="0"/>
        <v>99362COM</v>
      </c>
      <c r="D34" s="16"/>
      <c r="E34" s="16">
        <v>70</v>
      </c>
      <c r="F34" s="16">
        <v>62</v>
      </c>
      <c r="G34" s="16">
        <v>98</v>
      </c>
      <c r="H34" s="16">
        <v>135</v>
      </c>
      <c r="I34" s="16">
        <v>150</v>
      </c>
      <c r="J34" s="16">
        <v>92</v>
      </c>
      <c r="K34" s="16">
        <v>97</v>
      </c>
      <c r="L34" s="16">
        <v>104</v>
      </c>
      <c r="M34" s="16">
        <v>126</v>
      </c>
      <c r="N34" s="59" t="s">
        <v>69</v>
      </c>
      <c r="O34" s="59" t="s">
        <v>34</v>
      </c>
      <c r="P34" s="60">
        <v>118</v>
      </c>
      <c r="Q34" s="60"/>
      <c r="R34" s="16"/>
      <c r="S34" s="16"/>
      <c r="T34" s="16"/>
      <c r="U34" s="16"/>
      <c r="V34" s="16"/>
      <c r="X34" s="21">
        <v>12678.680000000004</v>
      </c>
      <c r="Y34" s="21">
        <v>1557.65</v>
      </c>
      <c r="Z34" s="21">
        <v>3775.1899999999996</v>
      </c>
      <c r="AA34" s="21">
        <v>18011.52</v>
      </c>
      <c r="AB34" s="20">
        <v>9103.8199999999961</v>
      </c>
      <c r="AC34" s="20">
        <v>1819.2799999999997</v>
      </c>
      <c r="AD34" s="20">
        <v>3423.8399999999997</v>
      </c>
      <c r="AE34" s="20">
        <v>14346.940000000006</v>
      </c>
      <c r="AF34" s="20">
        <v>19252.04</v>
      </c>
      <c r="AG34" s="20">
        <v>2807.61</v>
      </c>
      <c r="AH34" s="20">
        <v>4184.42</v>
      </c>
      <c r="AI34" s="20">
        <v>26244.07</v>
      </c>
      <c r="AJ34" s="20">
        <v>28713.23</v>
      </c>
      <c r="AK34" s="20">
        <v>14258.59</v>
      </c>
      <c r="AL34" s="20">
        <v>6223.88</v>
      </c>
      <c r="AM34" s="20">
        <v>49195.7</v>
      </c>
      <c r="AN34" s="20">
        <v>45283.34</v>
      </c>
      <c r="AO34" s="20">
        <v>14418.44</v>
      </c>
      <c r="AP34" s="20">
        <v>11726.35</v>
      </c>
      <c r="AQ34" s="20">
        <v>71428.13</v>
      </c>
      <c r="AR34" s="20">
        <v>25210.76</v>
      </c>
      <c r="AS34" s="20">
        <v>12626.28</v>
      </c>
      <c r="AT34" s="20">
        <v>17246.72</v>
      </c>
      <c r="AU34" s="20">
        <v>55083.76</v>
      </c>
      <c r="AV34" s="20">
        <v>17292.34</v>
      </c>
      <c r="AW34" s="20">
        <v>8965.93</v>
      </c>
      <c r="AX34" s="20">
        <v>27355.14</v>
      </c>
      <c r="AY34" s="20">
        <v>53613.41</v>
      </c>
      <c r="AZ34" s="20">
        <v>25047.3</v>
      </c>
      <c r="BA34" s="20">
        <v>14016.27</v>
      </c>
      <c r="BB34" s="20">
        <v>29128.22</v>
      </c>
      <c r="BC34" s="20">
        <v>68191.789999999994</v>
      </c>
      <c r="BD34" s="20">
        <v>27589.989999999987</v>
      </c>
      <c r="BE34" s="20">
        <v>10002.360000000006</v>
      </c>
      <c r="BF34" s="20">
        <v>35529.39</v>
      </c>
      <c r="BG34" s="20">
        <v>73121.74000000002</v>
      </c>
      <c r="BH34" s="60">
        <v>24886.09999999998</v>
      </c>
      <c r="BI34" s="60">
        <v>14047.86</v>
      </c>
      <c r="BJ34" s="60">
        <v>40116.249999999993</v>
      </c>
      <c r="BK34" s="60">
        <v>79050.209999999992</v>
      </c>
      <c r="BL34" s="20"/>
      <c r="BM34" s="20"/>
      <c r="BN34" s="20"/>
      <c r="BO34" s="20"/>
      <c r="BP34" s="20"/>
      <c r="BQ34" s="20"/>
      <c r="BR34" s="20"/>
      <c r="BS34" s="20"/>
      <c r="BU34" s="20">
        <v>0</v>
      </c>
      <c r="BV34" s="20">
        <v>0</v>
      </c>
      <c r="BW34" s="20">
        <v>0</v>
      </c>
      <c r="BX34" s="20">
        <v>0</v>
      </c>
      <c r="BY34" s="20">
        <v>0</v>
      </c>
      <c r="BZ34" s="20">
        <v>0</v>
      </c>
      <c r="CA34" s="20">
        <v>0</v>
      </c>
      <c r="CB34" s="20">
        <v>0</v>
      </c>
      <c r="DE34" s="59" t="s">
        <v>102</v>
      </c>
      <c r="DF34" s="60">
        <v>2586.0399999999995</v>
      </c>
      <c r="DG34" s="60">
        <v>2719.25</v>
      </c>
      <c r="DH34" s="60">
        <v>12033.329999999998</v>
      </c>
      <c r="DI34" s="60">
        <v>17338.62</v>
      </c>
      <c r="DT34" s="40">
        <v>1288.0954594111679</v>
      </c>
      <c r="DU34" s="40">
        <v>1257.5670613344828</v>
      </c>
      <c r="DV34" s="40">
        <v>1984.5260084826914</v>
      </c>
      <c r="DW34" s="40">
        <v>3981.9663766097087</v>
      </c>
      <c r="DX34" s="40">
        <v>5540.4935467450559</v>
      </c>
      <c r="DY34" s="40">
        <v>6773.3232514835572</v>
      </c>
      <c r="DZ34" s="40">
        <v>9266.4694275968377</v>
      </c>
      <c r="EA34" s="40">
        <v>11072.148888427417</v>
      </c>
      <c r="EB34" s="40">
        <v>12648.891052667317</v>
      </c>
      <c r="EC34" s="40"/>
      <c r="ED34" s="40"/>
      <c r="EE34" s="40"/>
      <c r="EU34">
        <v>1</v>
      </c>
      <c r="EV34">
        <v>1</v>
      </c>
      <c r="EW34">
        <v>2</v>
      </c>
      <c r="EX34">
        <v>11</v>
      </c>
      <c r="EY34">
        <v>1</v>
      </c>
      <c r="EZ34">
        <v>1</v>
      </c>
      <c r="FA34" t="s">
        <v>81</v>
      </c>
      <c r="FH34">
        <v>3.02</v>
      </c>
      <c r="FI34">
        <v>15.02</v>
      </c>
      <c r="FJ34">
        <v>477.9</v>
      </c>
      <c r="FK34">
        <v>974.43000000000006</v>
      </c>
      <c r="FL34">
        <v>20.86</v>
      </c>
      <c r="FM34">
        <v>235.32</v>
      </c>
      <c r="FN34" t="s">
        <v>81</v>
      </c>
      <c r="FW34">
        <v>237.12</v>
      </c>
      <c r="FX34">
        <v>387.67</v>
      </c>
      <c r="GA34">
        <v>340.63</v>
      </c>
    </row>
    <row r="35" spans="1:183" ht="120" x14ac:dyDescent="0.25">
      <c r="A35" s="15" t="s">
        <v>70</v>
      </c>
      <c r="B35" s="15" t="s">
        <v>34</v>
      </c>
      <c r="C35" s="15" t="str">
        <f t="shared" si="0"/>
        <v>99363COM</v>
      </c>
      <c r="D35" s="16"/>
      <c r="E35" s="16">
        <v>1</v>
      </c>
      <c r="F35" s="16">
        <v>1</v>
      </c>
      <c r="G35" s="16" t="s">
        <v>81</v>
      </c>
      <c r="H35" s="16">
        <v>2</v>
      </c>
      <c r="I35" s="16">
        <v>5</v>
      </c>
      <c r="J35" s="16">
        <v>8</v>
      </c>
      <c r="K35" s="16">
        <v>3</v>
      </c>
      <c r="L35" s="16">
        <v>2</v>
      </c>
      <c r="M35" s="16">
        <v>5</v>
      </c>
      <c r="N35" s="59" t="s">
        <v>70</v>
      </c>
      <c r="O35" s="59" t="s">
        <v>34</v>
      </c>
      <c r="P35" s="60">
        <v>3</v>
      </c>
      <c r="Q35" s="60"/>
      <c r="R35" s="16"/>
      <c r="S35" s="16"/>
      <c r="T35" s="16"/>
      <c r="U35" s="16"/>
      <c r="V35" s="16"/>
      <c r="X35" s="21">
        <v>23.71</v>
      </c>
      <c r="Y35" s="21">
        <v>21.48</v>
      </c>
      <c r="Z35" s="21">
        <v>0</v>
      </c>
      <c r="AA35" s="21">
        <v>45.19</v>
      </c>
      <c r="AB35" s="20">
        <v>294.05</v>
      </c>
      <c r="AC35" s="20">
        <v>0</v>
      </c>
      <c r="AD35" s="20">
        <v>0</v>
      </c>
      <c r="AE35" s="20">
        <v>294.05</v>
      </c>
      <c r="AF35" s="20" t="s">
        <v>81</v>
      </c>
      <c r="AG35" s="20" t="s">
        <v>81</v>
      </c>
      <c r="AH35" s="20" t="s">
        <v>81</v>
      </c>
      <c r="AI35" s="20" t="s">
        <v>81</v>
      </c>
      <c r="AJ35" s="20">
        <v>134.30000000000001</v>
      </c>
      <c r="AK35" s="20">
        <v>0</v>
      </c>
      <c r="AL35" s="20">
        <v>0</v>
      </c>
      <c r="AM35" s="20">
        <v>134.30000000000001</v>
      </c>
      <c r="AN35" s="20">
        <v>438.87</v>
      </c>
      <c r="AO35" s="20">
        <v>0</v>
      </c>
      <c r="AP35" s="20">
        <v>0</v>
      </c>
      <c r="AQ35" s="20">
        <v>438.87</v>
      </c>
      <c r="AR35" s="20">
        <v>1768.02</v>
      </c>
      <c r="AS35" s="20">
        <v>27.93</v>
      </c>
      <c r="AT35" s="20">
        <v>42.89</v>
      </c>
      <c r="AU35" s="20">
        <v>1838.84</v>
      </c>
      <c r="AV35" s="20">
        <v>189.73</v>
      </c>
      <c r="AW35" s="20">
        <v>50.31</v>
      </c>
      <c r="AX35" s="20">
        <v>70.819999999999993</v>
      </c>
      <c r="AY35" s="20">
        <v>310.86</v>
      </c>
      <c r="AZ35" s="20">
        <v>56.26</v>
      </c>
      <c r="BA35" s="20">
        <v>38.76</v>
      </c>
      <c r="BB35" s="20">
        <v>9.58</v>
      </c>
      <c r="BC35" s="20">
        <v>104.6</v>
      </c>
      <c r="BD35" s="20">
        <v>427.54</v>
      </c>
      <c r="BE35" s="20">
        <v>44.71</v>
      </c>
      <c r="BF35" s="20">
        <v>48.34</v>
      </c>
      <c r="BG35" s="20">
        <v>520.58999999999992</v>
      </c>
      <c r="BH35" s="60">
        <v>181.19</v>
      </c>
      <c r="BI35" s="60">
        <v>41.84</v>
      </c>
      <c r="BJ35" s="60">
        <v>93.05</v>
      </c>
      <c r="BK35" s="60">
        <v>316.08</v>
      </c>
      <c r="BL35" s="20"/>
      <c r="BM35" s="20"/>
      <c r="BN35" s="20"/>
      <c r="BO35" s="20"/>
      <c r="BP35" s="20"/>
      <c r="BQ35" s="20"/>
      <c r="BR35" s="20"/>
      <c r="BS35" s="20"/>
      <c r="BU35" s="20" t="s">
        <v>81</v>
      </c>
      <c r="BV35" s="20" t="s">
        <v>81</v>
      </c>
      <c r="BW35" s="20" t="s">
        <v>81</v>
      </c>
      <c r="BX35" s="20" t="s">
        <v>81</v>
      </c>
      <c r="BY35" s="20" t="s">
        <v>81</v>
      </c>
      <c r="BZ35" s="20" t="s">
        <v>81</v>
      </c>
      <c r="CA35" s="20" t="s">
        <v>81</v>
      </c>
      <c r="CB35" s="20" t="s">
        <v>81</v>
      </c>
      <c r="DE35" s="59" t="s">
        <v>188</v>
      </c>
      <c r="DF35" s="60">
        <v>0</v>
      </c>
      <c r="DG35" s="60">
        <v>0</v>
      </c>
      <c r="DH35" s="60">
        <v>0</v>
      </c>
      <c r="DI35" s="60">
        <v>0</v>
      </c>
      <c r="DT35" s="40">
        <v>1.70644354054814</v>
      </c>
      <c r="DU35" s="40">
        <v>9.1206254372381377</v>
      </c>
      <c r="DV35" s="40" t="s">
        <v>81</v>
      </c>
      <c r="DW35" s="40">
        <v>4.8469933313031222</v>
      </c>
      <c r="DX35" s="40">
        <v>12.472106113076897</v>
      </c>
      <c r="DY35" s="40">
        <v>65.900147138057619</v>
      </c>
      <c r="DZ35" s="40">
        <v>30.4645794864193</v>
      </c>
      <c r="EA35" s="40">
        <v>7.589238054620588</v>
      </c>
      <c r="EB35" s="40">
        <v>28.733005216430101</v>
      </c>
      <c r="EC35" s="40"/>
      <c r="ED35" s="40"/>
      <c r="EE35" s="40"/>
      <c r="EU35" t="s">
        <v>81</v>
      </c>
      <c r="EV35" t="s">
        <v>81</v>
      </c>
      <c r="EW35" t="s">
        <v>81</v>
      </c>
      <c r="EX35" t="s">
        <v>81</v>
      </c>
      <c r="EY35" t="s">
        <v>81</v>
      </c>
      <c r="EZ35" t="s">
        <v>81</v>
      </c>
      <c r="FA35" t="s">
        <v>81</v>
      </c>
      <c r="FB35" t="s">
        <v>81</v>
      </c>
      <c r="FC35" t="s">
        <v>81</v>
      </c>
      <c r="FH35" t="s">
        <v>81</v>
      </c>
      <c r="FI35" t="s">
        <v>81</v>
      </c>
      <c r="FJ35" t="s">
        <v>81</v>
      </c>
      <c r="FK35" t="s">
        <v>81</v>
      </c>
      <c r="FL35" t="s">
        <v>81</v>
      </c>
      <c r="FM35" t="s">
        <v>81</v>
      </c>
      <c r="FN35" t="s">
        <v>81</v>
      </c>
      <c r="FO35" t="s">
        <v>81</v>
      </c>
      <c r="FP35" t="s">
        <v>81</v>
      </c>
    </row>
    <row r="36" spans="1:183" ht="120" x14ac:dyDescent="0.25">
      <c r="A36" s="15" t="s">
        <v>76</v>
      </c>
      <c r="B36" s="15" t="s">
        <v>75</v>
      </c>
      <c r="C36" s="15" t="str">
        <f t="shared" si="0"/>
        <v>98603RES</v>
      </c>
      <c r="D36" s="16"/>
      <c r="E36" s="16">
        <v>2</v>
      </c>
      <c r="F36" s="16">
        <v>1</v>
      </c>
      <c r="G36" s="16">
        <v>2</v>
      </c>
      <c r="H36" s="16">
        <v>1</v>
      </c>
      <c r="I36" s="16" t="s">
        <v>81</v>
      </c>
      <c r="J36" s="16">
        <v>2</v>
      </c>
      <c r="K36" s="16">
        <v>3</v>
      </c>
      <c r="L36" s="16">
        <v>3</v>
      </c>
      <c r="M36" s="16">
        <v>2</v>
      </c>
      <c r="N36" s="59" t="s">
        <v>76</v>
      </c>
      <c r="O36" s="59" t="s">
        <v>75</v>
      </c>
      <c r="P36" s="60">
        <v>2</v>
      </c>
      <c r="Q36" s="60"/>
      <c r="R36" s="16"/>
      <c r="S36" s="16"/>
      <c r="T36" s="16"/>
      <c r="U36" s="16"/>
      <c r="V36" s="16"/>
      <c r="X36" s="21">
        <v>193.12</v>
      </c>
      <c r="Y36" s="21">
        <v>71.94</v>
      </c>
      <c r="Z36" s="21">
        <v>0</v>
      </c>
      <c r="AA36" s="21">
        <v>265.06</v>
      </c>
      <c r="AB36" s="20">
        <v>134.22</v>
      </c>
      <c r="AC36" s="20">
        <v>0</v>
      </c>
      <c r="AD36" s="20">
        <v>0</v>
      </c>
      <c r="AE36" s="20">
        <v>134.22</v>
      </c>
      <c r="AF36" s="20">
        <v>314.3</v>
      </c>
      <c r="AG36" s="20">
        <v>134.22</v>
      </c>
      <c r="AH36" s="20">
        <v>0</v>
      </c>
      <c r="AI36" s="20">
        <v>448.52</v>
      </c>
      <c r="AJ36" s="20">
        <v>73.95</v>
      </c>
      <c r="AK36" s="20">
        <v>99.78</v>
      </c>
      <c r="AL36" s="20">
        <v>0</v>
      </c>
      <c r="AM36" s="20">
        <v>173.73</v>
      </c>
      <c r="AN36" s="20" t="s">
        <v>81</v>
      </c>
      <c r="AO36" s="20" t="s">
        <v>81</v>
      </c>
      <c r="AP36" s="20" t="s">
        <v>81</v>
      </c>
      <c r="AQ36" s="20" t="s">
        <v>81</v>
      </c>
      <c r="AR36" s="20">
        <v>137.09</v>
      </c>
      <c r="AS36" s="20">
        <v>0</v>
      </c>
      <c r="AT36" s="20">
        <v>0</v>
      </c>
      <c r="AU36" s="20">
        <v>137.09</v>
      </c>
      <c r="AV36" s="20">
        <v>240.84</v>
      </c>
      <c r="AW36" s="20">
        <v>88.96</v>
      </c>
      <c r="AX36" s="20">
        <v>0</v>
      </c>
      <c r="AY36" s="20">
        <v>329.8</v>
      </c>
      <c r="AZ36" s="20">
        <v>230.75</v>
      </c>
      <c r="BA36" s="20">
        <v>147.87</v>
      </c>
      <c r="BB36" s="20">
        <v>0</v>
      </c>
      <c r="BC36" s="20">
        <v>378.62</v>
      </c>
      <c r="BD36" s="20">
        <v>227.73</v>
      </c>
      <c r="BE36" s="20">
        <v>86.75</v>
      </c>
      <c r="BF36" s="20">
        <v>87.56</v>
      </c>
      <c r="BG36" s="20">
        <v>402.03999999999996</v>
      </c>
      <c r="BH36" s="60">
        <v>260</v>
      </c>
      <c r="BI36" s="60">
        <v>131.72999999999999</v>
      </c>
      <c r="BJ36" s="60">
        <v>174.31</v>
      </c>
      <c r="BK36" s="60">
        <v>566.04</v>
      </c>
      <c r="BL36" s="20"/>
      <c r="BM36" s="20"/>
      <c r="BN36" s="20"/>
      <c r="BO36" s="20"/>
      <c r="BP36" s="20"/>
      <c r="BQ36" s="20"/>
      <c r="BR36" s="20"/>
      <c r="BS36" s="20"/>
      <c r="BU36" s="20" t="s">
        <v>81</v>
      </c>
      <c r="BV36" s="20" t="s">
        <v>81</v>
      </c>
      <c r="BW36" s="20" t="s">
        <v>81</v>
      </c>
      <c r="BX36" s="20" t="s">
        <v>81</v>
      </c>
      <c r="BY36" s="20" t="s">
        <v>81</v>
      </c>
      <c r="BZ36" s="20" t="s">
        <v>81</v>
      </c>
      <c r="CA36" s="20" t="s">
        <v>81</v>
      </c>
      <c r="CB36" s="20" t="s">
        <v>81</v>
      </c>
      <c r="DE36" s="59" t="s">
        <v>121</v>
      </c>
      <c r="DF36" s="60">
        <v>100.28</v>
      </c>
      <c r="DG36" s="60">
        <v>0</v>
      </c>
      <c r="DH36" s="60">
        <v>0</v>
      </c>
      <c r="DI36" s="60">
        <v>100.28</v>
      </c>
      <c r="DT36" s="40">
        <v>8.4488131147566055</v>
      </c>
      <c r="DU36" s="40">
        <v>4.1631366984733988</v>
      </c>
      <c r="DV36" s="40">
        <v>22.434902350173395</v>
      </c>
      <c r="DW36" s="40">
        <v>10.900616071391539</v>
      </c>
      <c r="DX36" s="40" t="s">
        <v>81</v>
      </c>
      <c r="DY36" s="40">
        <v>3.9652829389055264</v>
      </c>
      <c r="DZ36" s="40">
        <v>14.050987058290854</v>
      </c>
      <c r="EA36" s="40">
        <v>17.735967768807175</v>
      </c>
      <c r="EB36" s="40">
        <v>39.344581106089279</v>
      </c>
      <c r="EC36" s="40"/>
      <c r="ED36" s="40"/>
      <c r="EE36" s="40"/>
      <c r="EU36" t="s">
        <v>81</v>
      </c>
      <c r="EV36" t="s">
        <v>81</v>
      </c>
      <c r="EW36" t="s">
        <v>81</v>
      </c>
      <c r="EX36" t="s">
        <v>81</v>
      </c>
      <c r="EY36" t="s">
        <v>81</v>
      </c>
      <c r="EZ36" t="s">
        <v>81</v>
      </c>
      <c r="FA36" t="s">
        <v>81</v>
      </c>
      <c r="FB36" t="s">
        <v>81</v>
      </c>
      <c r="FC36" t="s">
        <v>81</v>
      </c>
      <c r="FH36" t="s">
        <v>81</v>
      </c>
      <c r="FI36" t="s">
        <v>81</v>
      </c>
      <c r="FJ36" t="s">
        <v>81</v>
      </c>
      <c r="FK36" t="s">
        <v>81</v>
      </c>
      <c r="FL36" t="s">
        <v>81</v>
      </c>
      <c r="FM36" t="s">
        <v>81</v>
      </c>
      <c r="FN36" t="s">
        <v>81</v>
      </c>
      <c r="FO36" t="s">
        <v>81</v>
      </c>
      <c r="FP36" t="s">
        <v>81</v>
      </c>
    </row>
    <row r="37" spans="1:183" ht="120" x14ac:dyDescent="0.25">
      <c r="A37" s="15" t="s">
        <v>35</v>
      </c>
      <c r="B37" s="15" t="s">
        <v>75</v>
      </c>
      <c r="C37" s="15" t="str">
        <f t="shared" si="0"/>
        <v>98901RES</v>
      </c>
      <c r="D37" s="16"/>
      <c r="E37" s="16">
        <v>1791</v>
      </c>
      <c r="F37" s="16">
        <v>2003</v>
      </c>
      <c r="G37" s="16">
        <v>2437</v>
      </c>
      <c r="H37" s="16">
        <v>2457</v>
      </c>
      <c r="I37" s="16">
        <v>2589</v>
      </c>
      <c r="J37" s="16">
        <v>2271</v>
      </c>
      <c r="K37" s="16">
        <v>2081</v>
      </c>
      <c r="L37" s="16">
        <v>2064</v>
      </c>
      <c r="M37" s="16">
        <v>2182</v>
      </c>
      <c r="N37" s="59" t="s">
        <v>35</v>
      </c>
      <c r="O37" s="59" t="s">
        <v>75</v>
      </c>
      <c r="P37" s="60">
        <v>2175</v>
      </c>
      <c r="Q37" s="60"/>
      <c r="R37" s="16"/>
      <c r="S37" s="16"/>
      <c r="T37" s="16"/>
      <c r="U37" s="16"/>
      <c r="V37" s="16"/>
      <c r="X37" s="21">
        <v>211556.15999999977</v>
      </c>
      <c r="Y37" s="21">
        <v>49355.3</v>
      </c>
      <c r="Z37" s="21">
        <v>106478.26999999996</v>
      </c>
      <c r="AA37" s="21">
        <v>367389.73000000033</v>
      </c>
      <c r="AB37" s="20">
        <v>266940.28000000014</v>
      </c>
      <c r="AC37" s="20">
        <v>90735.949999999924</v>
      </c>
      <c r="AD37" s="20">
        <v>86472.569999999978</v>
      </c>
      <c r="AE37" s="20">
        <v>444148.80000000075</v>
      </c>
      <c r="AF37" s="20">
        <v>331306.28000000003</v>
      </c>
      <c r="AG37" s="20">
        <v>139007.9</v>
      </c>
      <c r="AH37" s="20">
        <v>118095.2</v>
      </c>
      <c r="AI37" s="20">
        <v>588409.38</v>
      </c>
      <c r="AJ37" s="20">
        <v>285711.64</v>
      </c>
      <c r="AK37" s="20">
        <v>187431.67999999999</v>
      </c>
      <c r="AL37" s="20">
        <v>192742.46</v>
      </c>
      <c r="AM37" s="20">
        <v>665885.78</v>
      </c>
      <c r="AN37" s="20">
        <v>283319.02</v>
      </c>
      <c r="AO37" s="20">
        <v>178061.7</v>
      </c>
      <c r="AP37" s="20">
        <v>295396.06</v>
      </c>
      <c r="AQ37" s="20">
        <v>756776.78</v>
      </c>
      <c r="AR37" s="20">
        <v>157353.87</v>
      </c>
      <c r="AS37" s="20">
        <v>172107.96</v>
      </c>
      <c r="AT37" s="20">
        <v>370224.93</v>
      </c>
      <c r="AU37" s="20">
        <v>699686.75999999896</v>
      </c>
      <c r="AV37" s="20">
        <v>136305.70000000001</v>
      </c>
      <c r="AW37" s="20">
        <v>91769.700000000099</v>
      </c>
      <c r="AX37" s="20">
        <v>440880.57</v>
      </c>
      <c r="AY37" s="20">
        <v>668955.97</v>
      </c>
      <c r="AZ37" s="20">
        <v>126994.15</v>
      </c>
      <c r="BA37" s="20">
        <v>102469.1</v>
      </c>
      <c r="BB37" s="20">
        <v>443670.37999999902</v>
      </c>
      <c r="BC37" s="20">
        <v>673133.62999999896</v>
      </c>
      <c r="BD37" s="20">
        <v>188410.4399999998</v>
      </c>
      <c r="BE37" s="20">
        <v>83261.089999999953</v>
      </c>
      <c r="BF37" s="20">
        <v>462572.33999999973</v>
      </c>
      <c r="BG37" s="20">
        <v>734243.86999999895</v>
      </c>
      <c r="BH37" s="60">
        <v>173009.97000000018</v>
      </c>
      <c r="BI37" s="60">
        <v>120016.05000000012</v>
      </c>
      <c r="BJ37" s="60">
        <v>472644.39999999944</v>
      </c>
      <c r="BK37" s="60">
        <v>765670.42000000167</v>
      </c>
      <c r="BL37" s="20"/>
      <c r="BM37" s="20"/>
      <c r="BN37" s="20"/>
      <c r="BO37" s="20"/>
      <c r="BP37" s="20"/>
      <c r="BQ37" s="20"/>
      <c r="BR37" s="20"/>
      <c r="BS37" s="20"/>
      <c r="BU37" s="20">
        <v>26441.459999999992</v>
      </c>
      <c r="BV37" s="20">
        <v>8076.5800000000027</v>
      </c>
      <c r="BW37" s="20">
        <v>25567.34</v>
      </c>
      <c r="BX37" s="20">
        <v>60085.380000000005</v>
      </c>
      <c r="BY37" s="20">
        <v>26927.630000000005</v>
      </c>
      <c r="BZ37" s="20">
        <v>14721.249999999998</v>
      </c>
      <c r="CA37" s="20">
        <v>22024.939999999995</v>
      </c>
      <c r="CB37" s="20">
        <v>63673.819999999963</v>
      </c>
      <c r="DE37" s="59" t="s">
        <v>109</v>
      </c>
      <c r="DF37" s="60">
        <v>909.50999999999988</v>
      </c>
      <c r="DG37" s="60">
        <v>696.19999999999993</v>
      </c>
      <c r="DH37" s="60">
        <v>4127.8499999999995</v>
      </c>
      <c r="DI37" s="60">
        <v>5733.5599999999995</v>
      </c>
      <c r="DT37" s="40">
        <v>33106.361730604825</v>
      </c>
      <c r="DU37" s="40">
        <v>36350.550587997561</v>
      </c>
      <c r="DV37" s="40">
        <v>54468.236938985981</v>
      </c>
      <c r="DW37" s="40">
        <v>80568.647143862108</v>
      </c>
      <c r="DX37" s="40">
        <v>103841.21780987366</v>
      </c>
      <c r="DY37" s="40">
        <v>126596.82051944284</v>
      </c>
      <c r="DZ37" s="40">
        <v>141029.19847033671</v>
      </c>
      <c r="EA37" s="40">
        <v>153042.28258844398</v>
      </c>
      <c r="EB37" s="40">
        <v>157302.71367688602</v>
      </c>
      <c r="EC37" s="40"/>
      <c r="ED37" s="40"/>
      <c r="EE37" s="40"/>
      <c r="EU37">
        <v>79</v>
      </c>
      <c r="EV37">
        <v>35</v>
      </c>
      <c r="EW37">
        <v>60</v>
      </c>
      <c r="EX37">
        <v>92</v>
      </c>
      <c r="EY37">
        <v>37</v>
      </c>
      <c r="EZ37">
        <v>30</v>
      </c>
      <c r="FA37" t="s">
        <v>81</v>
      </c>
      <c r="FH37">
        <v>24291.680000000008</v>
      </c>
      <c r="FI37">
        <v>11494.23</v>
      </c>
      <c r="FJ37">
        <v>16501.22</v>
      </c>
      <c r="FK37">
        <v>36800.86</v>
      </c>
      <c r="FL37">
        <v>10519.58</v>
      </c>
      <c r="FM37">
        <v>7519.4400000000023</v>
      </c>
      <c r="FN37" t="s">
        <v>81</v>
      </c>
      <c r="FU37">
        <v>3171.7000000000003</v>
      </c>
      <c r="FV37">
        <v>730.68000000000006</v>
      </c>
      <c r="FW37">
        <v>3314.41</v>
      </c>
      <c r="FX37">
        <v>2358.2500000000005</v>
      </c>
      <c r="FY37">
        <v>3086.4600000000005</v>
      </c>
      <c r="FZ37">
        <v>1502.0800000000002</v>
      </c>
      <c r="GA37">
        <v>1931.95</v>
      </c>
    </row>
    <row r="38" spans="1:183" ht="120" x14ac:dyDescent="0.25">
      <c r="A38" s="15" t="s">
        <v>36</v>
      </c>
      <c r="B38" s="15" t="s">
        <v>75</v>
      </c>
      <c r="C38" s="15" t="str">
        <f t="shared" si="0"/>
        <v>98902RES</v>
      </c>
      <c r="D38" s="16"/>
      <c r="E38" s="16">
        <v>4693</v>
      </c>
      <c r="F38" s="16">
        <v>4490</v>
      </c>
      <c r="G38" s="16">
        <v>4191</v>
      </c>
      <c r="H38" s="16">
        <v>4086</v>
      </c>
      <c r="I38" s="16">
        <v>4485</v>
      </c>
      <c r="J38" s="16">
        <v>4132</v>
      </c>
      <c r="K38" s="16">
        <v>4125</v>
      </c>
      <c r="L38" s="16">
        <v>4351</v>
      </c>
      <c r="M38" s="16">
        <v>4311</v>
      </c>
      <c r="N38" s="59" t="s">
        <v>36</v>
      </c>
      <c r="O38" s="59" t="s">
        <v>75</v>
      </c>
      <c r="P38" s="60">
        <v>3905</v>
      </c>
      <c r="Q38" s="60"/>
      <c r="R38" s="16"/>
      <c r="S38" s="16"/>
      <c r="T38" s="16"/>
      <c r="U38" s="16"/>
      <c r="V38" s="16"/>
      <c r="X38" s="21">
        <v>635243.50999999896</v>
      </c>
      <c r="Y38" s="21">
        <v>142831.07999999993</v>
      </c>
      <c r="Z38" s="21">
        <v>109970.09</v>
      </c>
      <c r="AA38" s="21">
        <v>888044.67999999935</v>
      </c>
      <c r="AB38" s="20">
        <v>589300.06000000029</v>
      </c>
      <c r="AC38" s="20">
        <v>183914.73999999973</v>
      </c>
      <c r="AD38" s="20">
        <v>108026.69999999998</v>
      </c>
      <c r="AE38" s="20">
        <v>881241.49999999988</v>
      </c>
      <c r="AF38" s="20">
        <v>408410.38</v>
      </c>
      <c r="AG38" s="20">
        <v>309914.48</v>
      </c>
      <c r="AH38" s="20">
        <v>150061.96</v>
      </c>
      <c r="AI38" s="20">
        <v>868386.820000001</v>
      </c>
      <c r="AJ38" s="20">
        <v>426143.76999999897</v>
      </c>
      <c r="AK38" s="20">
        <v>262940.95</v>
      </c>
      <c r="AL38" s="20">
        <v>269245.44</v>
      </c>
      <c r="AM38" s="20">
        <v>958330.16000000096</v>
      </c>
      <c r="AN38" s="20">
        <v>354380.15999999898</v>
      </c>
      <c r="AO38" s="20">
        <v>330641.52</v>
      </c>
      <c r="AP38" s="20">
        <v>407762.84</v>
      </c>
      <c r="AQ38" s="20">
        <v>1092784.52</v>
      </c>
      <c r="AR38" s="20">
        <v>223156.79</v>
      </c>
      <c r="AS38" s="20">
        <v>254252.39</v>
      </c>
      <c r="AT38" s="20">
        <v>503311.56</v>
      </c>
      <c r="AU38" s="20">
        <v>980720.73999999801</v>
      </c>
      <c r="AV38" s="20">
        <v>289886.50999999902</v>
      </c>
      <c r="AW38" s="20">
        <v>129102.32</v>
      </c>
      <c r="AX38" s="20">
        <v>555740.96999999904</v>
      </c>
      <c r="AY38" s="20">
        <v>974729.80000000098</v>
      </c>
      <c r="AZ38" s="20">
        <v>346119.51</v>
      </c>
      <c r="BA38" s="20">
        <v>156930.51999999999</v>
      </c>
      <c r="BB38" s="20">
        <v>566480.18999999797</v>
      </c>
      <c r="BC38" s="20">
        <v>1069530.22</v>
      </c>
      <c r="BD38" s="20">
        <v>344831.9199999994</v>
      </c>
      <c r="BE38" s="20">
        <v>193881.03</v>
      </c>
      <c r="BF38" s="20">
        <v>581904.12000000163</v>
      </c>
      <c r="BG38" s="20">
        <v>1120617.0700000012</v>
      </c>
      <c r="BH38" s="60">
        <v>264470.8000000001</v>
      </c>
      <c r="BI38" s="60">
        <v>227282.79000000012</v>
      </c>
      <c r="BJ38" s="60">
        <v>612103.08999999939</v>
      </c>
      <c r="BK38" s="60">
        <v>1103856.68</v>
      </c>
      <c r="BL38" s="20"/>
      <c r="BM38" s="20"/>
      <c r="BN38" s="20"/>
      <c r="BO38" s="20"/>
      <c r="BP38" s="20"/>
      <c r="BQ38" s="20"/>
      <c r="BR38" s="20"/>
      <c r="BS38" s="20"/>
      <c r="BU38" s="20">
        <v>53146.559999999932</v>
      </c>
      <c r="BV38" s="20">
        <v>18696.430000000011</v>
      </c>
      <c r="BW38" s="20">
        <v>25522.089999999993</v>
      </c>
      <c r="BX38" s="20">
        <v>97365.079999999973</v>
      </c>
      <c r="BY38" s="20">
        <v>46528.259999999987</v>
      </c>
      <c r="BZ38" s="20">
        <v>21774.330000000005</v>
      </c>
      <c r="CA38" s="20">
        <v>23673.87999999999</v>
      </c>
      <c r="CB38" s="20">
        <v>91976.469999999972</v>
      </c>
      <c r="DE38" s="59" t="s">
        <v>113</v>
      </c>
      <c r="DF38" s="60">
        <v>364.08</v>
      </c>
      <c r="DG38" s="60">
        <v>286.29000000000002</v>
      </c>
      <c r="DH38" s="60">
        <v>833.92000000000007</v>
      </c>
      <c r="DI38" s="60">
        <v>1484.29</v>
      </c>
      <c r="DT38" s="40">
        <v>49070.749182404063</v>
      </c>
      <c r="DU38" s="40">
        <v>58767.877071483781</v>
      </c>
      <c r="DV38" s="40">
        <v>80854.011171384365</v>
      </c>
      <c r="DW38" s="40">
        <v>113615.18972851461</v>
      </c>
      <c r="DX38" s="40">
        <v>147505.12980235749</v>
      </c>
      <c r="DY38" s="40">
        <v>173950.4879846783</v>
      </c>
      <c r="DZ38" s="40">
        <v>182396.00066067142</v>
      </c>
      <c r="EA38" s="40">
        <v>202568.82686809375</v>
      </c>
      <c r="EB38" s="40">
        <v>206701.75431190117</v>
      </c>
      <c r="EC38" s="40"/>
      <c r="ED38" s="40"/>
      <c r="EE38" s="40"/>
      <c r="EU38">
        <v>93</v>
      </c>
      <c r="EV38">
        <v>56</v>
      </c>
      <c r="EW38">
        <v>112</v>
      </c>
      <c r="EX38">
        <v>125</v>
      </c>
      <c r="EY38">
        <v>43</v>
      </c>
      <c r="EZ38">
        <v>46</v>
      </c>
      <c r="FA38" t="s">
        <v>81</v>
      </c>
      <c r="FH38">
        <v>23031.170000000009</v>
      </c>
      <c r="FI38">
        <v>11938.610000000002</v>
      </c>
      <c r="FJ38">
        <v>43588.680000000008</v>
      </c>
      <c r="FK38">
        <v>46863.110000000008</v>
      </c>
      <c r="FL38">
        <v>9870.5499999999993</v>
      </c>
      <c r="FM38">
        <v>14516.589999999998</v>
      </c>
      <c r="FN38" t="s">
        <v>81</v>
      </c>
      <c r="FU38">
        <v>3102.0699999999997</v>
      </c>
      <c r="FV38">
        <v>2046.57</v>
      </c>
      <c r="FW38">
        <v>4601.7800000000007</v>
      </c>
      <c r="FX38">
        <v>6786.44</v>
      </c>
      <c r="FY38">
        <v>2660.06</v>
      </c>
      <c r="FZ38">
        <v>1845.6299999999999</v>
      </c>
      <c r="GA38">
        <v>1727</v>
      </c>
    </row>
    <row r="39" spans="1:183" ht="120" x14ac:dyDescent="0.25">
      <c r="A39" s="15" t="s">
        <v>37</v>
      </c>
      <c r="B39" s="15" t="s">
        <v>75</v>
      </c>
      <c r="C39" s="15" t="str">
        <f t="shared" si="0"/>
        <v>98903RES</v>
      </c>
      <c r="D39" s="16"/>
      <c r="E39" s="16">
        <v>1638</v>
      </c>
      <c r="F39" s="16">
        <v>1579</v>
      </c>
      <c r="G39" s="16">
        <v>1685</v>
      </c>
      <c r="H39" s="16">
        <v>1709</v>
      </c>
      <c r="I39" s="16">
        <v>1958</v>
      </c>
      <c r="J39" s="16">
        <v>1536</v>
      </c>
      <c r="K39" s="16">
        <v>1537</v>
      </c>
      <c r="L39" s="16">
        <v>1589</v>
      </c>
      <c r="M39" s="16">
        <v>1327</v>
      </c>
      <c r="N39" s="59" t="s">
        <v>37</v>
      </c>
      <c r="O39" s="59" t="s">
        <v>75</v>
      </c>
      <c r="P39" s="60">
        <v>1321</v>
      </c>
      <c r="Q39" s="60"/>
      <c r="R39" s="16"/>
      <c r="S39" s="16"/>
      <c r="T39" s="16"/>
      <c r="U39" s="16"/>
      <c r="V39" s="16"/>
      <c r="X39" s="21">
        <v>275061.30999999976</v>
      </c>
      <c r="Y39" s="21">
        <v>87636.109999999942</v>
      </c>
      <c r="Z39" s="21">
        <v>67222.86</v>
      </c>
      <c r="AA39" s="21">
        <v>429920.27999999933</v>
      </c>
      <c r="AB39" s="20">
        <v>265584.44000000024</v>
      </c>
      <c r="AC39" s="20">
        <v>82201.84</v>
      </c>
      <c r="AD39" s="20">
        <v>68401.979999999981</v>
      </c>
      <c r="AE39" s="20">
        <v>416188.25999999966</v>
      </c>
      <c r="AF39" s="20">
        <v>255838.05999999901</v>
      </c>
      <c r="AG39" s="20">
        <v>130359.84</v>
      </c>
      <c r="AH39" s="20">
        <v>93306.240000000005</v>
      </c>
      <c r="AI39" s="20">
        <v>479504.140000001</v>
      </c>
      <c r="AJ39" s="20">
        <v>236917.35</v>
      </c>
      <c r="AK39" s="20">
        <v>140904.84</v>
      </c>
      <c r="AL39" s="20">
        <v>152132.17000000001</v>
      </c>
      <c r="AM39" s="20">
        <v>529954.36</v>
      </c>
      <c r="AN39" s="20">
        <v>226442.07</v>
      </c>
      <c r="AO39" s="20">
        <v>181354.85</v>
      </c>
      <c r="AP39" s="20">
        <v>211300.72</v>
      </c>
      <c r="AQ39" s="20">
        <v>619097.63999999897</v>
      </c>
      <c r="AR39" s="20">
        <v>103719.78</v>
      </c>
      <c r="AS39" s="20">
        <v>139611.71</v>
      </c>
      <c r="AT39" s="20">
        <v>261811.37</v>
      </c>
      <c r="AU39" s="20">
        <v>505142.859999999</v>
      </c>
      <c r="AV39" s="20">
        <v>140825.51</v>
      </c>
      <c r="AW39" s="20">
        <v>43066.62</v>
      </c>
      <c r="AX39" s="20">
        <v>310614.76</v>
      </c>
      <c r="AY39" s="20">
        <v>494506.89</v>
      </c>
      <c r="AZ39" s="20">
        <v>138506.14000000001</v>
      </c>
      <c r="BA39" s="20">
        <v>87443.69</v>
      </c>
      <c r="BB39" s="20">
        <v>296706.58</v>
      </c>
      <c r="BC39" s="20">
        <v>522656.41000000102</v>
      </c>
      <c r="BD39" s="20">
        <v>109224.85000000003</v>
      </c>
      <c r="BE39" s="20">
        <v>67052.489999999991</v>
      </c>
      <c r="BF39" s="20">
        <v>306032.02999999974</v>
      </c>
      <c r="BG39" s="20">
        <v>482309.37</v>
      </c>
      <c r="BH39" s="60">
        <v>121861.70000000019</v>
      </c>
      <c r="BI39" s="60">
        <v>75724.840000000055</v>
      </c>
      <c r="BJ39" s="60">
        <v>295072.0999999998</v>
      </c>
      <c r="BK39" s="60">
        <v>492658.6399999999</v>
      </c>
      <c r="BL39" s="20"/>
      <c r="BM39" s="20"/>
      <c r="BN39" s="20"/>
      <c r="BO39" s="20"/>
      <c r="BP39" s="20"/>
      <c r="BQ39" s="20"/>
      <c r="BR39" s="20"/>
      <c r="BS39" s="20"/>
      <c r="BU39" s="20">
        <v>19086.359999999993</v>
      </c>
      <c r="BV39" s="20">
        <v>11792.610000000004</v>
      </c>
      <c r="BW39" s="20">
        <v>17447.019999999997</v>
      </c>
      <c r="BX39" s="20">
        <v>48325.99</v>
      </c>
      <c r="BY39" s="20">
        <v>16634.289999999994</v>
      </c>
      <c r="BZ39" s="20">
        <v>8822.2900000000009</v>
      </c>
      <c r="CA39" s="20">
        <v>13278.410000000002</v>
      </c>
      <c r="CB39" s="20">
        <v>38734.989999999976</v>
      </c>
      <c r="DE39" s="59" t="s">
        <v>122</v>
      </c>
      <c r="DF39" s="60">
        <v>98.27</v>
      </c>
      <c r="DG39" s="60">
        <v>85.99</v>
      </c>
      <c r="DH39" s="60">
        <v>32.4</v>
      </c>
      <c r="DI39" s="60">
        <v>216.66</v>
      </c>
      <c r="DT39" s="40">
        <v>27290.740562508901</v>
      </c>
      <c r="DU39" s="40">
        <v>31243.606672723658</v>
      </c>
      <c r="DV39" s="40">
        <v>44697.724169440386</v>
      </c>
      <c r="DW39" s="40">
        <v>63424.233657246979</v>
      </c>
      <c r="DX39" s="40">
        <v>78267.638830739452</v>
      </c>
      <c r="DY39" s="40">
        <v>90700.047787381933</v>
      </c>
      <c r="DZ39" s="40">
        <v>99114.070788204685</v>
      </c>
      <c r="EA39" s="40">
        <v>105294.1217453556</v>
      </c>
      <c r="EB39" s="40">
        <v>104536.82972969043</v>
      </c>
      <c r="EC39" s="40"/>
      <c r="ED39" s="40"/>
      <c r="EE39" s="40"/>
      <c r="EU39">
        <v>20</v>
      </c>
      <c r="EV39">
        <v>29</v>
      </c>
      <c r="EW39">
        <v>18</v>
      </c>
      <c r="EX39">
        <v>40</v>
      </c>
      <c r="EY39">
        <v>16</v>
      </c>
      <c r="EZ39">
        <v>13</v>
      </c>
      <c r="FA39" t="s">
        <v>81</v>
      </c>
      <c r="FB39">
        <v>2</v>
      </c>
      <c r="FH39">
        <v>5116.5</v>
      </c>
      <c r="FI39">
        <v>10964.56</v>
      </c>
      <c r="FJ39">
        <v>13323.169999999996</v>
      </c>
      <c r="FK39">
        <v>18140.769999999997</v>
      </c>
      <c r="FL39">
        <v>3338.55</v>
      </c>
      <c r="FM39">
        <v>3231.23</v>
      </c>
      <c r="FN39" t="s">
        <v>81</v>
      </c>
      <c r="FO39">
        <v>2164.79</v>
      </c>
      <c r="FU39">
        <v>1413.53</v>
      </c>
      <c r="FV39">
        <v>1752.54</v>
      </c>
      <c r="FW39">
        <v>1180</v>
      </c>
      <c r="FX39">
        <v>3327.9399999999996</v>
      </c>
      <c r="FY39">
        <v>131.84</v>
      </c>
      <c r="FZ39">
        <v>352.84</v>
      </c>
      <c r="GA39">
        <v>70.569999999999993</v>
      </c>
    </row>
    <row r="40" spans="1:183" ht="120" x14ac:dyDescent="0.25">
      <c r="A40" s="15" t="s">
        <v>40</v>
      </c>
      <c r="B40" s="15" t="s">
        <v>75</v>
      </c>
      <c r="C40" s="15" t="str">
        <f t="shared" si="0"/>
        <v>98908RES</v>
      </c>
      <c r="D40" s="16"/>
      <c r="E40" s="16">
        <v>2982</v>
      </c>
      <c r="F40" s="16">
        <v>3347</v>
      </c>
      <c r="G40" s="16">
        <v>3428</v>
      </c>
      <c r="H40" s="16">
        <v>3270</v>
      </c>
      <c r="I40" s="16">
        <v>3083</v>
      </c>
      <c r="J40" s="16">
        <v>2920</v>
      </c>
      <c r="K40" s="16">
        <v>2619</v>
      </c>
      <c r="L40" s="16">
        <v>2887</v>
      </c>
      <c r="M40" s="16">
        <v>2982</v>
      </c>
      <c r="N40" s="59" t="s">
        <v>40</v>
      </c>
      <c r="O40" s="59" t="s">
        <v>75</v>
      </c>
      <c r="P40" s="60">
        <v>2921</v>
      </c>
      <c r="Q40" s="60"/>
      <c r="R40" s="16"/>
      <c r="S40" s="16"/>
      <c r="T40" s="16"/>
      <c r="U40" s="16"/>
      <c r="V40" s="16"/>
      <c r="X40" s="21">
        <v>457284.55</v>
      </c>
      <c r="Y40" s="21">
        <v>75247.619999999981</v>
      </c>
      <c r="Z40" s="21">
        <v>60443.450000000004</v>
      </c>
      <c r="AA40" s="21">
        <v>592975.62000000023</v>
      </c>
      <c r="AB40" s="20">
        <v>519437.76000000013</v>
      </c>
      <c r="AC40" s="20">
        <v>147581.20999999985</v>
      </c>
      <c r="AD40" s="20">
        <v>70891.75999999998</v>
      </c>
      <c r="AE40" s="20">
        <v>737910.73000000173</v>
      </c>
      <c r="AF40" s="20">
        <v>436145.99000000098</v>
      </c>
      <c r="AG40" s="20">
        <v>240383.96</v>
      </c>
      <c r="AH40" s="20">
        <v>119362.6</v>
      </c>
      <c r="AI40" s="20">
        <v>795892.55000000203</v>
      </c>
      <c r="AJ40" s="20">
        <v>383361.36999999901</v>
      </c>
      <c r="AK40" s="20">
        <v>236620.23</v>
      </c>
      <c r="AL40" s="20">
        <v>206209.41</v>
      </c>
      <c r="AM40" s="20">
        <v>826191.00999999896</v>
      </c>
      <c r="AN40" s="20">
        <v>290907.90000000002</v>
      </c>
      <c r="AO40" s="20">
        <v>221299.71</v>
      </c>
      <c r="AP40" s="20">
        <v>284366.90000000002</v>
      </c>
      <c r="AQ40" s="20">
        <v>796574.51</v>
      </c>
      <c r="AR40" s="20">
        <v>203244.25</v>
      </c>
      <c r="AS40" s="20">
        <v>169197.36</v>
      </c>
      <c r="AT40" s="20">
        <v>341962.34</v>
      </c>
      <c r="AU40" s="20">
        <v>714403.94999999902</v>
      </c>
      <c r="AV40" s="20">
        <v>200426.21</v>
      </c>
      <c r="AW40" s="20">
        <v>109483.88</v>
      </c>
      <c r="AX40" s="20">
        <v>360670.83</v>
      </c>
      <c r="AY40" s="20">
        <v>670580.91999999899</v>
      </c>
      <c r="AZ40" s="20">
        <v>260112.03</v>
      </c>
      <c r="BA40" s="20">
        <v>105371.71</v>
      </c>
      <c r="BB40" s="20">
        <v>350429.68</v>
      </c>
      <c r="BC40" s="20">
        <v>715913.42000000097</v>
      </c>
      <c r="BD40" s="20">
        <v>306548.72999999934</v>
      </c>
      <c r="BE40" s="20">
        <v>128285.60000000008</v>
      </c>
      <c r="BF40" s="20">
        <v>346275.39999999991</v>
      </c>
      <c r="BG40" s="20">
        <v>781109.72999999789</v>
      </c>
      <c r="BH40" s="60">
        <v>261621.40999999986</v>
      </c>
      <c r="BI40" s="60">
        <v>157946.06000000041</v>
      </c>
      <c r="BJ40" s="60">
        <v>377925.71999999968</v>
      </c>
      <c r="BK40" s="60">
        <v>797493.18999999925</v>
      </c>
      <c r="BL40" s="20"/>
      <c r="BM40" s="20"/>
      <c r="BN40" s="20"/>
      <c r="BO40" s="20"/>
      <c r="BP40" s="20"/>
      <c r="BQ40" s="20"/>
      <c r="BR40" s="20"/>
      <c r="BS40" s="20"/>
      <c r="BU40" s="20">
        <v>20194.439999999999</v>
      </c>
      <c r="BV40" s="20">
        <v>5809.5299999999988</v>
      </c>
      <c r="BW40" s="20">
        <v>6529.7400000000007</v>
      </c>
      <c r="BX40" s="20">
        <v>32533.709999999988</v>
      </c>
      <c r="BY40" s="20">
        <v>19676.179999999997</v>
      </c>
      <c r="BZ40" s="20">
        <v>10778.619999999995</v>
      </c>
      <c r="CA40" s="20">
        <v>7320.91</v>
      </c>
      <c r="CB40" s="20">
        <v>37775.710000000014</v>
      </c>
      <c r="DE40" s="59" t="s">
        <v>123</v>
      </c>
      <c r="DF40" s="60">
        <v>0</v>
      </c>
      <c r="DG40" s="60">
        <v>0</v>
      </c>
      <c r="DH40" s="60">
        <v>0</v>
      </c>
      <c r="DI40" s="60">
        <v>0</v>
      </c>
      <c r="DT40" s="40">
        <v>29398.212816863845</v>
      </c>
      <c r="DU40" s="40">
        <v>44748.419993906777</v>
      </c>
      <c r="DV40" s="40">
        <v>67404.326427256208</v>
      </c>
      <c r="DW40" s="40">
        <v>91979.369798380561</v>
      </c>
      <c r="DX40" s="40">
        <v>103541.71558414852</v>
      </c>
      <c r="DY40" s="40">
        <v>119403.396128493</v>
      </c>
      <c r="DZ40" s="40">
        <v>120676.6867712783</v>
      </c>
      <c r="EA40" s="40">
        <v>127236.42849650668</v>
      </c>
      <c r="EB40" s="40">
        <v>126334.99321331037</v>
      </c>
      <c r="EC40" s="40"/>
      <c r="ED40" s="40"/>
      <c r="EE40" s="40"/>
      <c r="EU40">
        <v>47</v>
      </c>
      <c r="EV40">
        <v>30</v>
      </c>
      <c r="EW40">
        <v>28</v>
      </c>
      <c r="EX40">
        <v>44</v>
      </c>
      <c r="EY40">
        <v>19</v>
      </c>
      <c r="EZ40">
        <v>21</v>
      </c>
      <c r="FA40" t="s">
        <v>81</v>
      </c>
      <c r="FC40">
        <v>1</v>
      </c>
      <c r="FH40">
        <v>10075.949999999999</v>
      </c>
      <c r="FI40">
        <v>10449.740000000003</v>
      </c>
      <c r="FJ40">
        <v>7449.8799999999992</v>
      </c>
      <c r="FK40">
        <v>18524.57</v>
      </c>
      <c r="FL40">
        <v>3098.7900000000004</v>
      </c>
      <c r="FM40">
        <v>8849.409999999998</v>
      </c>
      <c r="FN40" t="s">
        <v>81</v>
      </c>
      <c r="FP40">
        <v>239.25</v>
      </c>
      <c r="FU40">
        <v>2882.6899999999996</v>
      </c>
      <c r="FV40">
        <v>2398.89</v>
      </c>
      <c r="FW40">
        <v>1447.1999999999998</v>
      </c>
      <c r="FX40">
        <v>1136.06</v>
      </c>
      <c r="FY40">
        <v>934.06999999999994</v>
      </c>
      <c r="FZ40">
        <v>1176.55</v>
      </c>
      <c r="GA40">
        <v>1493.45</v>
      </c>
    </row>
    <row r="41" spans="1:183" ht="120" x14ac:dyDescent="0.25">
      <c r="A41" s="15" t="s">
        <v>41</v>
      </c>
      <c r="B41" s="15" t="s">
        <v>75</v>
      </c>
      <c r="C41" s="15" t="str">
        <f t="shared" si="0"/>
        <v>98920RES</v>
      </c>
      <c r="D41" s="16"/>
      <c r="E41" s="16">
        <v>1</v>
      </c>
      <c r="F41" s="16" t="s">
        <v>81</v>
      </c>
      <c r="G41" s="16">
        <v>1</v>
      </c>
      <c r="H41" s="16">
        <v>1</v>
      </c>
      <c r="I41" s="16">
        <v>1</v>
      </c>
      <c r="J41" s="16" t="s">
        <v>81</v>
      </c>
      <c r="K41" s="16" t="s">
        <v>81</v>
      </c>
      <c r="L41" s="16" t="s">
        <v>81</v>
      </c>
      <c r="M41" s="16">
        <v>1</v>
      </c>
      <c r="N41" s="59" t="s">
        <v>41</v>
      </c>
      <c r="O41" s="59" t="s">
        <v>75</v>
      </c>
      <c r="P41" s="60">
        <v>1</v>
      </c>
      <c r="Q41" s="60"/>
      <c r="R41" s="16"/>
      <c r="S41" s="16"/>
      <c r="T41" s="16"/>
      <c r="U41" s="16"/>
      <c r="V41" s="16"/>
      <c r="X41" s="21">
        <v>104.22</v>
      </c>
      <c r="Y41" s="21">
        <v>0</v>
      </c>
      <c r="Z41" s="21">
        <v>0</v>
      </c>
      <c r="AA41" s="21">
        <v>104.22</v>
      </c>
      <c r="AB41" s="20" t="s">
        <v>81</v>
      </c>
      <c r="AC41" s="20" t="s">
        <v>81</v>
      </c>
      <c r="AD41" s="20" t="s">
        <v>81</v>
      </c>
      <c r="AE41" s="20" t="s">
        <v>81</v>
      </c>
      <c r="AF41" s="20">
        <v>109.1</v>
      </c>
      <c r="AG41" s="20">
        <v>0</v>
      </c>
      <c r="AH41" s="20">
        <v>0</v>
      </c>
      <c r="AI41" s="20">
        <v>109.1</v>
      </c>
      <c r="AJ41" s="20">
        <v>11.73</v>
      </c>
      <c r="AK41" s="20">
        <v>0</v>
      </c>
      <c r="AL41" s="20">
        <v>0</v>
      </c>
      <c r="AM41" s="20">
        <v>11.73</v>
      </c>
      <c r="AN41" s="20">
        <v>101.13</v>
      </c>
      <c r="AO41" s="20">
        <v>11.73</v>
      </c>
      <c r="AP41" s="20">
        <v>0</v>
      </c>
      <c r="AQ41" s="20">
        <v>112.86</v>
      </c>
      <c r="AR41" s="20" t="s">
        <v>81</v>
      </c>
      <c r="AS41" s="20" t="s">
        <v>81</v>
      </c>
      <c r="AT41" s="20" t="s">
        <v>81</v>
      </c>
      <c r="AU41" s="20" t="s">
        <v>81</v>
      </c>
      <c r="AV41" s="20" t="s">
        <v>81</v>
      </c>
      <c r="AW41" s="20" t="s">
        <v>81</v>
      </c>
      <c r="AX41" s="20" t="s">
        <v>81</v>
      </c>
      <c r="AY41" s="20" t="s">
        <v>81</v>
      </c>
      <c r="AZ41" s="20" t="s">
        <v>81</v>
      </c>
      <c r="BA41" s="20" t="s">
        <v>81</v>
      </c>
      <c r="BB41" s="20" t="s">
        <v>81</v>
      </c>
      <c r="BC41" s="20" t="s">
        <v>81</v>
      </c>
      <c r="BD41" s="20">
        <v>39.25</v>
      </c>
      <c r="BE41" s="20">
        <v>0</v>
      </c>
      <c r="BF41" s="20">
        <v>0</v>
      </c>
      <c r="BG41" s="20">
        <v>39.25</v>
      </c>
      <c r="BH41" s="60">
        <v>119.07</v>
      </c>
      <c r="BI41" s="60">
        <v>39.25</v>
      </c>
      <c r="BJ41" s="60">
        <v>0</v>
      </c>
      <c r="BK41" s="60">
        <v>158.32</v>
      </c>
      <c r="BL41" s="20"/>
      <c r="BM41" s="20"/>
      <c r="BN41" s="20"/>
      <c r="BO41" s="20"/>
      <c r="BP41" s="20"/>
      <c r="BQ41" s="20"/>
      <c r="BR41" s="20"/>
      <c r="BS41" s="20"/>
      <c r="BU41" s="20" t="s">
        <v>81</v>
      </c>
      <c r="BV41" s="20" t="s">
        <v>81</v>
      </c>
      <c r="BW41" s="20" t="s">
        <v>81</v>
      </c>
      <c r="BX41" s="20" t="s">
        <v>81</v>
      </c>
      <c r="BY41" s="20" t="s">
        <v>81</v>
      </c>
      <c r="BZ41" s="20" t="s">
        <v>81</v>
      </c>
      <c r="CA41" s="20" t="s">
        <v>81</v>
      </c>
      <c r="CB41" s="20" t="s">
        <v>81</v>
      </c>
      <c r="DE41" s="59" t="s">
        <v>103</v>
      </c>
      <c r="DF41" s="60">
        <v>598.66999999999996</v>
      </c>
      <c r="DG41" s="60">
        <v>560.13</v>
      </c>
      <c r="DH41" s="60">
        <v>2336.71</v>
      </c>
      <c r="DI41" s="60">
        <v>3495.5099999999998</v>
      </c>
      <c r="DT41" s="40">
        <v>2.5054817315382576</v>
      </c>
      <c r="DU41" s="40" t="s">
        <v>81</v>
      </c>
      <c r="DV41" s="40">
        <v>3.5739082688888573</v>
      </c>
      <c r="DW41" s="40">
        <v>0.42334498716444985</v>
      </c>
      <c r="DX41" s="40">
        <v>3.5938032635757873</v>
      </c>
      <c r="DY41" s="40" t="s">
        <v>81</v>
      </c>
      <c r="DZ41" s="40" t="s">
        <v>81</v>
      </c>
      <c r="EA41" s="40" t="s">
        <v>81</v>
      </c>
      <c r="EB41" s="40">
        <v>0.94079763609928357</v>
      </c>
      <c r="EC41" s="40"/>
      <c r="ED41" s="40"/>
      <c r="EE41" s="40"/>
      <c r="EU41" t="s">
        <v>81</v>
      </c>
      <c r="EV41" t="s">
        <v>81</v>
      </c>
      <c r="EW41" t="s">
        <v>81</v>
      </c>
      <c r="EX41" t="s">
        <v>81</v>
      </c>
      <c r="EY41" t="s">
        <v>81</v>
      </c>
      <c r="EZ41" t="s">
        <v>81</v>
      </c>
      <c r="FA41" t="s">
        <v>81</v>
      </c>
      <c r="FB41" t="s">
        <v>81</v>
      </c>
      <c r="FC41" t="s">
        <v>81</v>
      </c>
      <c r="FH41" t="s">
        <v>81</v>
      </c>
      <c r="FI41" t="s">
        <v>81</v>
      </c>
      <c r="FJ41" t="s">
        <v>81</v>
      </c>
      <c r="FK41" t="s">
        <v>81</v>
      </c>
      <c r="FL41" t="s">
        <v>81</v>
      </c>
      <c r="FM41" t="s">
        <v>81</v>
      </c>
      <c r="FN41" t="s">
        <v>81</v>
      </c>
      <c r="FO41" t="s">
        <v>81</v>
      </c>
      <c r="FP41" t="s">
        <v>81</v>
      </c>
    </row>
    <row r="42" spans="1:183" ht="120" x14ac:dyDescent="0.25">
      <c r="A42" s="15" t="s">
        <v>42</v>
      </c>
      <c r="B42" s="15" t="s">
        <v>75</v>
      </c>
      <c r="C42" s="15" t="str">
        <f t="shared" si="0"/>
        <v>98921RES</v>
      </c>
      <c r="D42" s="16"/>
      <c r="E42" s="16">
        <v>87</v>
      </c>
      <c r="F42" s="16">
        <v>88</v>
      </c>
      <c r="G42" s="16">
        <v>85</v>
      </c>
      <c r="H42" s="16">
        <v>89</v>
      </c>
      <c r="I42" s="16">
        <v>85</v>
      </c>
      <c r="J42" s="16">
        <v>84</v>
      </c>
      <c r="K42" s="16">
        <v>85</v>
      </c>
      <c r="L42" s="16">
        <v>74</v>
      </c>
      <c r="M42" s="16">
        <v>76</v>
      </c>
      <c r="N42" s="59" t="s">
        <v>42</v>
      </c>
      <c r="O42" s="59" t="s">
        <v>75</v>
      </c>
      <c r="P42" s="60">
        <v>75</v>
      </c>
      <c r="Q42" s="60"/>
      <c r="R42" s="16"/>
      <c r="S42" s="16"/>
      <c r="T42" s="16"/>
      <c r="U42" s="16"/>
      <c r="V42" s="16"/>
      <c r="X42" s="21">
        <v>12756.490000000002</v>
      </c>
      <c r="Y42" s="21">
        <v>3236.3000000000011</v>
      </c>
      <c r="Z42" s="21">
        <v>2495.0700000000002</v>
      </c>
      <c r="AA42" s="21">
        <v>18487.86</v>
      </c>
      <c r="AB42" s="20">
        <v>13815.630000000003</v>
      </c>
      <c r="AC42" s="20">
        <v>6037.0800000000008</v>
      </c>
      <c r="AD42" s="20">
        <v>2844.3900000000003</v>
      </c>
      <c r="AE42" s="20">
        <v>22697.100000000009</v>
      </c>
      <c r="AF42" s="20">
        <v>10690.97</v>
      </c>
      <c r="AG42" s="20">
        <v>7259.9</v>
      </c>
      <c r="AH42" s="20">
        <v>5171.68</v>
      </c>
      <c r="AI42" s="20">
        <v>23122.55</v>
      </c>
      <c r="AJ42" s="20">
        <v>10443.219999999999</v>
      </c>
      <c r="AK42" s="20">
        <v>7247.15</v>
      </c>
      <c r="AL42" s="20">
        <v>9083.09</v>
      </c>
      <c r="AM42" s="20">
        <v>26773.46</v>
      </c>
      <c r="AN42" s="20">
        <v>7307</v>
      </c>
      <c r="AO42" s="20">
        <v>7092.66</v>
      </c>
      <c r="AP42" s="20">
        <v>11711.38</v>
      </c>
      <c r="AQ42" s="20">
        <v>26111.040000000001</v>
      </c>
      <c r="AR42" s="20">
        <v>5378.38</v>
      </c>
      <c r="AS42" s="20">
        <v>5313.97</v>
      </c>
      <c r="AT42" s="20">
        <v>14838.57</v>
      </c>
      <c r="AU42" s="20">
        <v>25530.92</v>
      </c>
      <c r="AV42" s="20">
        <v>5393.9</v>
      </c>
      <c r="AW42" s="20">
        <v>3522.83</v>
      </c>
      <c r="AX42" s="20">
        <v>16914.68</v>
      </c>
      <c r="AY42" s="20">
        <v>25831.41</v>
      </c>
      <c r="AZ42" s="20">
        <v>5242.93</v>
      </c>
      <c r="BA42" s="20">
        <v>3369.01</v>
      </c>
      <c r="BB42" s="20">
        <v>17692.009999999998</v>
      </c>
      <c r="BC42" s="20">
        <v>26303.95</v>
      </c>
      <c r="BD42" s="20">
        <v>6870.39</v>
      </c>
      <c r="BE42" s="20">
        <v>3681.0899999999992</v>
      </c>
      <c r="BF42" s="20">
        <v>18027.86</v>
      </c>
      <c r="BG42" s="20">
        <v>28579.339999999997</v>
      </c>
      <c r="BH42" s="60">
        <v>5743.53</v>
      </c>
      <c r="BI42" s="60">
        <v>4468.13</v>
      </c>
      <c r="BJ42" s="60">
        <v>19485.400000000001</v>
      </c>
      <c r="BK42" s="60">
        <v>29697.059999999998</v>
      </c>
      <c r="BL42" s="20"/>
      <c r="BM42" s="20"/>
      <c r="BN42" s="20"/>
      <c r="BO42" s="20"/>
      <c r="BP42" s="20"/>
      <c r="BQ42" s="20"/>
      <c r="BR42" s="20"/>
      <c r="BS42" s="20"/>
      <c r="BU42" s="20">
        <v>2882.61</v>
      </c>
      <c r="BV42" s="20">
        <v>849.15999999999985</v>
      </c>
      <c r="BW42" s="20">
        <v>900.11999999999989</v>
      </c>
      <c r="BX42" s="20">
        <v>4631.8900000000003</v>
      </c>
      <c r="BY42" s="20">
        <v>2416.8799999999997</v>
      </c>
      <c r="BZ42" s="20">
        <v>1750.5400000000002</v>
      </c>
      <c r="CA42" s="20">
        <v>976.97</v>
      </c>
      <c r="CB42" s="20">
        <v>5144.3900000000003</v>
      </c>
      <c r="DE42" s="59" t="s">
        <v>93</v>
      </c>
      <c r="DF42" s="60">
        <v>17012.839999999993</v>
      </c>
      <c r="DG42" s="60">
        <v>13924.579999999996</v>
      </c>
      <c r="DH42" s="60">
        <v>46583</v>
      </c>
      <c r="DI42" s="60">
        <v>77520.419999999955</v>
      </c>
      <c r="DT42" s="40">
        <v>1073.2998758385115</v>
      </c>
      <c r="DU42" s="40">
        <v>1586.4089628369284</v>
      </c>
      <c r="DV42" s="40">
        <v>2366.2697257021173</v>
      </c>
      <c r="DW42" s="40">
        <v>3556.991216736023</v>
      </c>
      <c r="DX42" s="40">
        <v>4007.4022676542813</v>
      </c>
      <c r="DY42" s="40">
        <v>4923.8441624427105</v>
      </c>
      <c r="DZ42" s="40">
        <v>5415.8718386546134</v>
      </c>
      <c r="EA42" s="40">
        <v>6053.3214756901862</v>
      </c>
      <c r="EB42" s="40">
        <v>6149.7470111416906</v>
      </c>
      <c r="EC42" s="40"/>
      <c r="ED42" s="40"/>
      <c r="EE42" s="40"/>
      <c r="EU42">
        <v>5</v>
      </c>
      <c r="EV42">
        <v>1</v>
      </c>
      <c r="EW42">
        <v>2</v>
      </c>
      <c r="EX42">
        <v>1</v>
      </c>
      <c r="EZ42">
        <v>1</v>
      </c>
      <c r="FA42" t="s">
        <v>81</v>
      </c>
      <c r="FH42">
        <v>886.18</v>
      </c>
      <c r="FI42">
        <v>448.52</v>
      </c>
      <c r="FJ42">
        <v>820.43000000000006</v>
      </c>
      <c r="FK42">
        <v>360.39</v>
      </c>
      <c r="FM42">
        <v>598.79999999999995</v>
      </c>
      <c r="FN42" t="s">
        <v>81</v>
      </c>
      <c r="FU42">
        <v>466.46</v>
      </c>
      <c r="FW42">
        <v>41.56</v>
      </c>
    </row>
    <row r="43" spans="1:183" ht="120" x14ac:dyDescent="0.25">
      <c r="A43" s="15" t="s">
        <v>43</v>
      </c>
      <c r="B43" s="15" t="s">
        <v>75</v>
      </c>
      <c r="C43" s="15" t="str">
        <f t="shared" si="0"/>
        <v>98923RES</v>
      </c>
      <c r="D43" s="16"/>
      <c r="E43" s="16">
        <v>106</v>
      </c>
      <c r="F43" s="16">
        <v>136</v>
      </c>
      <c r="G43" s="16">
        <v>130</v>
      </c>
      <c r="H43" s="16">
        <v>143</v>
      </c>
      <c r="I43" s="16">
        <v>123</v>
      </c>
      <c r="J43" s="16">
        <v>127</v>
      </c>
      <c r="K43" s="16">
        <v>109</v>
      </c>
      <c r="L43" s="16">
        <v>114</v>
      </c>
      <c r="M43" s="16">
        <v>102</v>
      </c>
      <c r="N43" s="59" t="s">
        <v>43</v>
      </c>
      <c r="O43" s="59" t="s">
        <v>75</v>
      </c>
      <c r="P43" s="60">
        <v>95</v>
      </c>
      <c r="Q43" s="60"/>
      <c r="R43" s="16"/>
      <c r="S43" s="16"/>
      <c r="T43" s="16"/>
      <c r="U43" s="16"/>
      <c r="V43" s="16"/>
      <c r="X43" s="21">
        <v>19897.849999999999</v>
      </c>
      <c r="Y43" s="21">
        <v>2541.440000000001</v>
      </c>
      <c r="Z43" s="21">
        <v>980.11</v>
      </c>
      <c r="AA43" s="21">
        <v>23419.399999999994</v>
      </c>
      <c r="AB43" s="20">
        <v>23780.390000000018</v>
      </c>
      <c r="AC43" s="20">
        <v>6906.6499999999978</v>
      </c>
      <c r="AD43" s="20">
        <v>1246.1100000000001</v>
      </c>
      <c r="AE43" s="20">
        <v>31933.150000000012</v>
      </c>
      <c r="AF43" s="20">
        <v>21373.35</v>
      </c>
      <c r="AG43" s="20">
        <v>9758.59</v>
      </c>
      <c r="AH43" s="20">
        <v>3386.71</v>
      </c>
      <c r="AI43" s="20">
        <v>34518.65</v>
      </c>
      <c r="AJ43" s="20">
        <v>22461.25</v>
      </c>
      <c r="AK43" s="20">
        <v>12435.64</v>
      </c>
      <c r="AL43" s="20">
        <v>7512.19</v>
      </c>
      <c r="AM43" s="20">
        <v>42409.08</v>
      </c>
      <c r="AN43" s="20">
        <v>16138.2</v>
      </c>
      <c r="AO43" s="20">
        <v>13775.51</v>
      </c>
      <c r="AP43" s="20">
        <v>11386.79</v>
      </c>
      <c r="AQ43" s="20">
        <v>41300.5</v>
      </c>
      <c r="AR43" s="20">
        <v>10997.46</v>
      </c>
      <c r="AS43" s="20">
        <v>10788</v>
      </c>
      <c r="AT43" s="20">
        <v>16462.07</v>
      </c>
      <c r="AU43" s="20">
        <v>38247.53</v>
      </c>
      <c r="AV43" s="20">
        <v>8875.15</v>
      </c>
      <c r="AW43" s="20">
        <v>6099.25</v>
      </c>
      <c r="AX43" s="20">
        <v>17004.41</v>
      </c>
      <c r="AY43" s="20">
        <v>31978.81</v>
      </c>
      <c r="AZ43" s="20">
        <v>10041.35</v>
      </c>
      <c r="BA43" s="20">
        <v>5730.64</v>
      </c>
      <c r="BB43" s="20">
        <v>16265.51</v>
      </c>
      <c r="BC43" s="20">
        <v>32037.5</v>
      </c>
      <c r="BD43" s="20">
        <v>9092.7199999999993</v>
      </c>
      <c r="BE43" s="20">
        <v>5511.2599999999984</v>
      </c>
      <c r="BF43" s="20">
        <v>16659.289999999997</v>
      </c>
      <c r="BG43" s="20">
        <v>31263.270000000004</v>
      </c>
      <c r="BH43" s="60">
        <v>9016.2199999999957</v>
      </c>
      <c r="BI43" s="60">
        <v>5033.8500000000004</v>
      </c>
      <c r="BJ43" s="60">
        <v>18347.989999999994</v>
      </c>
      <c r="BK43" s="60">
        <v>32398.059999999998</v>
      </c>
      <c r="BL43" s="20"/>
      <c r="BM43" s="20"/>
      <c r="BN43" s="20"/>
      <c r="BO43" s="20"/>
      <c r="BP43" s="20"/>
      <c r="BQ43" s="20"/>
      <c r="BR43" s="20"/>
      <c r="BS43" s="20"/>
      <c r="BU43" s="20">
        <v>808.04</v>
      </c>
      <c r="BV43" s="20">
        <v>79.52</v>
      </c>
      <c r="BW43" s="20">
        <v>19.149999999999999</v>
      </c>
      <c r="BX43" s="20">
        <v>906.71</v>
      </c>
      <c r="BY43" s="20">
        <v>1275.55</v>
      </c>
      <c r="BZ43" s="20">
        <v>346.07</v>
      </c>
      <c r="CA43" s="20">
        <v>98.67</v>
      </c>
      <c r="CB43" s="20">
        <v>1720.29</v>
      </c>
      <c r="DE43" s="59" t="s">
        <v>124</v>
      </c>
      <c r="DF43" s="60">
        <v>0</v>
      </c>
      <c r="DG43" s="60">
        <v>45.47</v>
      </c>
      <c r="DH43" s="60">
        <v>320.64</v>
      </c>
      <c r="DI43" s="60">
        <v>366.11</v>
      </c>
      <c r="DT43" s="40">
        <v>846.69780839905707</v>
      </c>
      <c r="DU43" s="40">
        <v>1572.3276954592989</v>
      </c>
      <c r="DV43" s="40">
        <v>2472.9809635806146</v>
      </c>
      <c r="DW43" s="40">
        <v>3972.1870931832736</v>
      </c>
      <c r="DX43" s="40">
        <v>4575.2227846081842</v>
      </c>
      <c r="DY43" s="40">
        <v>5988.8641548674987</v>
      </c>
      <c r="DZ43" s="40">
        <v>5742.1792264871283</v>
      </c>
      <c r="EA43" s="40">
        <v>5912.3974791715991</v>
      </c>
      <c r="EB43" s="40">
        <v>5896.2144492814241</v>
      </c>
      <c r="EC43" s="40"/>
      <c r="ED43" s="40"/>
      <c r="EE43" s="40"/>
      <c r="EU43">
        <v>3</v>
      </c>
      <c r="EV43">
        <v>1</v>
      </c>
      <c r="EW43">
        <v>3</v>
      </c>
      <c r="FA43" t="s">
        <v>81</v>
      </c>
      <c r="FH43">
        <v>230.84</v>
      </c>
      <c r="FI43">
        <v>405.04</v>
      </c>
      <c r="FJ43">
        <v>780.25</v>
      </c>
      <c r="FN43" t="s">
        <v>81</v>
      </c>
      <c r="FU43">
        <v>122.72999999999999</v>
      </c>
      <c r="FW43">
        <v>241.51</v>
      </c>
    </row>
    <row r="44" spans="1:183" ht="75" x14ac:dyDescent="0.25">
      <c r="A44" s="15" t="s">
        <v>44</v>
      </c>
      <c r="B44" s="15" t="s">
        <v>75</v>
      </c>
      <c r="C44" s="15" t="str">
        <f t="shared" si="0"/>
        <v>98930RES</v>
      </c>
      <c r="D44" s="16"/>
      <c r="E44" s="16">
        <v>668</v>
      </c>
      <c r="F44" s="16">
        <v>753</v>
      </c>
      <c r="G44" s="16">
        <v>918</v>
      </c>
      <c r="H44" s="16">
        <v>942</v>
      </c>
      <c r="I44" s="16">
        <v>924</v>
      </c>
      <c r="J44" s="16">
        <v>833</v>
      </c>
      <c r="K44" s="16">
        <v>727</v>
      </c>
      <c r="L44" s="16">
        <v>683</v>
      </c>
      <c r="M44" s="16">
        <v>761</v>
      </c>
      <c r="N44" s="59" t="s">
        <v>44</v>
      </c>
      <c r="O44" s="59" t="s">
        <v>75</v>
      </c>
      <c r="P44" s="60">
        <v>750</v>
      </c>
      <c r="Q44" s="60"/>
      <c r="R44" s="16"/>
      <c r="S44" s="16"/>
      <c r="T44" s="16"/>
      <c r="U44" s="16"/>
      <c r="V44" s="16"/>
      <c r="X44" s="21">
        <v>87553.86000000003</v>
      </c>
      <c r="Y44" s="21">
        <v>8405.5500000000011</v>
      </c>
      <c r="Z44" s="21">
        <v>17914.179999999997</v>
      </c>
      <c r="AA44" s="21">
        <v>113873.59000000011</v>
      </c>
      <c r="AB44" s="20">
        <v>103623.10999999987</v>
      </c>
      <c r="AC44" s="20">
        <v>27085.840000000011</v>
      </c>
      <c r="AD44" s="20">
        <v>11801.79</v>
      </c>
      <c r="AE44" s="20">
        <v>142510.74</v>
      </c>
      <c r="AF44" s="20">
        <v>130320.63</v>
      </c>
      <c r="AG44" s="20">
        <v>44537.58</v>
      </c>
      <c r="AH44" s="20">
        <v>18084.32</v>
      </c>
      <c r="AI44" s="20">
        <v>192942.53</v>
      </c>
      <c r="AJ44" s="20">
        <v>114106.44</v>
      </c>
      <c r="AK44" s="20">
        <v>68575.95</v>
      </c>
      <c r="AL44" s="20">
        <v>41844.14</v>
      </c>
      <c r="AM44" s="20">
        <v>224526.53</v>
      </c>
      <c r="AN44" s="20">
        <v>101468.93</v>
      </c>
      <c r="AO44" s="20">
        <v>63900.12</v>
      </c>
      <c r="AP44" s="20">
        <v>72169.820000000007</v>
      </c>
      <c r="AQ44" s="20">
        <v>237538.87</v>
      </c>
      <c r="AR44" s="20">
        <v>59219.13</v>
      </c>
      <c r="AS44" s="20">
        <v>59824.4</v>
      </c>
      <c r="AT44" s="20">
        <v>93953.51</v>
      </c>
      <c r="AU44" s="20">
        <v>212997.04</v>
      </c>
      <c r="AV44" s="20">
        <v>48916.429999999898</v>
      </c>
      <c r="AW44" s="20">
        <v>32210.880000000001</v>
      </c>
      <c r="AX44" s="20">
        <v>110876.69</v>
      </c>
      <c r="AY44" s="20">
        <v>192004</v>
      </c>
      <c r="AZ44" s="20">
        <v>49275.730000000098</v>
      </c>
      <c r="BA44" s="20">
        <v>32198.93</v>
      </c>
      <c r="BB44" s="20">
        <v>112273.18</v>
      </c>
      <c r="BC44" s="20">
        <v>193747.84</v>
      </c>
      <c r="BD44" s="20">
        <v>69397.450000000012</v>
      </c>
      <c r="BE44" s="20">
        <v>29282.870000000017</v>
      </c>
      <c r="BF44" s="20">
        <v>113654.62</v>
      </c>
      <c r="BG44" s="20">
        <v>212334.93999999989</v>
      </c>
      <c r="BH44" s="60">
        <v>63246.820000000116</v>
      </c>
      <c r="BI44" s="60">
        <v>42290.000000000015</v>
      </c>
      <c r="BJ44" s="60">
        <v>116444.84000000005</v>
      </c>
      <c r="BK44" s="60">
        <v>221981.66</v>
      </c>
      <c r="BL44" s="20"/>
      <c r="BM44" s="20"/>
      <c r="BN44" s="20"/>
      <c r="BO44" s="20"/>
      <c r="BP44" s="20"/>
      <c r="BQ44" s="20"/>
      <c r="BR44" s="20"/>
      <c r="BS44" s="20"/>
      <c r="BU44" s="20">
        <v>14314.010000000002</v>
      </c>
      <c r="BV44" s="20">
        <v>898.43999999999994</v>
      </c>
      <c r="BW44" s="20">
        <v>4278.4599999999991</v>
      </c>
      <c r="BX44" s="20">
        <v>19490.910000000003</v>
      </c>
      <c r="BY44" s="20">
        <v>15583.86</v>
      </c>
      <c r="BZ44" s="20">
        <v>6264.2099999999991</v>
      </c>
      <c r="CA44" s="20">
        <v>2816.44</v>
      </c>
      <c r="CB44" s="20">
        <v>24664.51</v>
      </c>
      <c r="DT44" s="40">
        <v>6824.4519472447137</v>
      </c>
      <c r="DU44" s="40">
        <v>8174.8664768710541</v>
      </c>
      <c r="DV44" s="40">
        <v>13050.846377089183</v>
      </c>
      <c r="DW44" s="40">
        <v>21671.367570458035</v>
      </c>
      <c r="DX44" s="40">
        <v>27538.181948024237</v>
      </c>
      <c r="DY44" s="40">
        <v>33941.636357517425</v>
      </c>
      <c r="DZ44" s="40">
        <v>36600.551546906616</v>
      </c>
      <c r="EA44" s="40">
        <v>39687.207724264459</v>
      </c>
      <c r="EB44" s="40">
        <v>39820.560987931778</v>
      </c>
      <c r="EC44" s="40"/>
      <c r="ED44" s="40"/>
      <c r="EE44" s="40"/>
      <c r="EU44">
        <v>18</v>
      </c>
      <c r="EV44">
        <v>10</v>
      </c>
      <c r="EW44">
        <v>10</v>
      </c>
      <c r="EX44">
        <v>16</v>
      </c>
      <c r="EY44">
        <v>5</v>
      </c>
      <c r="EZ44">
        <v>10</v>
      </c>
      <c r="FA44" t="s">
        <v>81</v>
      </c>
      <c r="FH44">
        <v>9598.92</v>
      </c>
      <c r="FI44">
        <v>3606.4800000000005</v>
      </c>
      <c r="FJ44">
        <v>2665.4900000000002</v>
      </c>
      <c r="FK44">
        <v>6046.86</v>
      </c>
      <c r="FL44">
        <v>416.09999999999997</v>
      </c>
      <c r="FM44">
        <v>1740.4599999999998</v>
      </c>
      <c r="FN44" t="s">
        <v>81</v>
      </c>
      <c r="FU44">
        <v>1549.8600000000001</v>
      </c>
      <c r="FV44">
        <v>1648.21</v>
      </c>
      <c r="FW44">
        <v>113.23</v>
      </c>
      <c r="FX44">
        <v>110.47</v>
      </c>
      <c r="FY44">
        <v>303.70999999999998</v>
      </c>
      <c r="FZ44">
        <v>143.38999999999999</v>
      </c>
      <c r="GA44">
        <v>1226.27</v>
      </c>
    </row>
    <row r="45" spans="1:183" ht="75" x14ac:dyDescent="0.25">
      <c r="A45" s="15" t="s">
        <v>45</v>
      </c>
      <c r="B45" s="15" t="s">
        <v>75</v>
      </c>
      <c r="C45" s="15" t="str">
        <f t="shared" si="0"/>
        <v>98932RES</v>
      </c>
      <c r="D45" s="16"/>
      <c r="E45" s="16">
        <v>521</v>
      </c>
      <c r="F45" s="16">
        <v>547</v>
      </c>
      <c r="G45" s="16">
        <v>528</v>
      </c>
      <c r="H45" s="16">
        <v>517</v>
      </c>
      <c r="I45" s="16">
        <v>482</v>
      </c>
      <c r="J45" s="16">
        <v>469</v>
      </c>
      <c r="K45" s="16">
        <v>439</v>
      </c>
      <c r="L45" s="16">
        <v>455</v>
      </c>
      <c r="M45" s="16">
        <v>458</v>
      </c>
      <c r="N45" s="59" t="s">
        <v>45</v>
      </c>
      <c r="O45" s="59" t="s">
        <v>75</v>
      </c>
      <c r="P45" s="60">
        <v>431</v>
      </c>
      <c r="Q45" s="60"/>
      <c r="R45" s="16"/>
      <c r="S45" s="16"/>
      <c r="T45" s="16"/>
      <c r="U45" s="16"/>
      <c r="V45" s="16"/>
      <c r="X45" s="21">
        <v>84227.48000000004</v>
      </c>
      <c r="Y45" s="21">
        <v>16710.310000000005</v>
      </c>
      <c r="Z45" s="21">
        <v>12157.659999999996</v>
      </c>
      <c r="AA45" s="21">
        <v>113095.45000000006</v>
      </c>
      <c r="AB45" s="20">
        <v>88716.450000000055</v>
      </c>
      <c r="AC45" s="20">
        <v>31053.220000000016</v>
      </c>
      <c r="AD45" s="20">
        <v>14427.029999999995</v>
      </c>
      <c r="AE45" s="20">
        <v>134196.6999999999</v>
      </c>
      <c r="AF45" s="20">
        <v>70336.77</v>
      </c>
      <c r="AG45" s="20">
        <v>44143.38</v>
      </c>
      <c r="AH45" s="20">
        <v>26565.46</v>
      </c>
      <c r="AI45" s="20">
        <v>141045.60999999999</v>
      </c>
      <c r="AJ45" s="20">
        <v>61586.559999999903</v>
      </c>
      <c r="AK45" s="20">
        <v>40017.839999999997</v>
      </c>
      <c r="AL45" s="20">
        <v>44094.63</v>
      </c>
      <c r="AM45" s="20">
        <v>145699.03</v>
      </c>
      <c r="AN45" s="20">
        <v>44448.11</v>
      </c>
      <c r="AO45" s="20">
        <v>36544.01</v>
      </c>
      <c r="AP45" s="20">
        <v>59653.69</v>
      </c>
      <c r="AQ45" s="20">
        <v>140645.81</v>
      </c>
      <c r="AR45" s="20">
        <v>30962.23</v>
      </c>
      <c r="AS45" s="20">
        <v>28375.98</v>
      </c>
      <c r="AT45" s="20">
        <v>71097.16</v>
      </c>
      <c r="AU45" s="20">
        <v>130435.37</v>
      </c>
      <c r="AV45" s="20">
        <v>30922.22</v>
      </c>
      <c r="AW45" s="20">
        <v>17265.45</v>
      </c>
      <c r="AX45" s="20">
        <v>73155.100000000006</v>
      </c>
      <c r="AY45" s="20">
        <v>121342.77</v>
      </c>
      <c r="AZ45" s="20">
        <v>41773.39</v>
      </c>
      <c r="BA45" s="20">
        <v>18218.009999999998</v>
      </c>
      <c r="BB45" s="20">
        <v>69051.3</v>
      </c>
      <c r="BC45" s="20">
        <v>129042.7</v>
      </c>
      <c r="BD45" s="20">
        <v>42912.85000000002</v>
      </c>
      <c r="BE45" s="20">
        <v>23719.23</v>
      </c>
      <c r="BF45" s="20">
        <v>71176.010000000024</v>
      </c>
      <c r="BG45" s="20">
        <v>137808.09000000011</v>
      </c>
      <c r="BH45" s="60">
        <v>36094.179999999993</v>
      </c>
      <c r="BI45" s="60">
        <v>24363.160000000007</v>
      </c>
      <c r="BJ45" s="60">
        <v>76821.919999999998</v>
      </c>
      <c r="BK45" s="60">
        <v>137279.25999999998</v>
      </c>
      <c r="BL45" s="20"/>
      <c r="BM45" s="20"/>
      <c r="BN45" s="20"/>
      <c r="BO45" s="20"/>
      <c r="BP45" s="20"/>
      <c r="BQ45" s="20"/>
      <c r="BR45" s="20"/>
      <c r="BS45" s="20"/>
      <c r="BU45" s="20">
        <v>11937.73</v>
      </c>
      <c r="BV45" s="20">
        <v>3160.1299999999997</v>
      </c>
      <c r="BW45" s="20">
        <v>2438.8400000000006</v>
      </c>
      <c r="BX45" s="20">
        <v>17536.699999999993</v>
      </c>
      <c r="BY45" s="20">
        <v>11078.330000000002</v>
      </c>
      <c r="BZ45" s="20">
        <v>6068.9699999999984</v>
      </c>
      <c r="CA45" s="20">
        <v>3447.7000000000003</v>
      </c>
      <c r="CB45" s="20">
        <v>20594.999999999996</v>
      </c>
      <c r="DT45" s="40">
        <v>5810.1709154305936</v>
      </c>
      <c r="DU45" s="40">
        <v>8657.8896209200757</v>
      </c>
      <c r="DV45" s="40">
        <v>13279.641036540123</v>
      </c>
      <c r="DW45" s="40">
        <v>18059.667740584184</v>
      </c>
      <c r="DX45" s="40">
        <v>20643.301139338502</v>
      </c>
      <c r="DY45" s="40">
        <v>23969.027249114875</v>
      </c>
      <c r="DZ45" s="40">
        <v>23808.252922969135</v>
      </c>
      <c r="EA45" s="40">
        <v>24611.211516495649</v>
      </c>
      <c r="EB45" s="40">
        <v>25300.79242278116</v>
      </c>
      <c r="EC45" s="40"/>
      <c r="ED45" s="40"/>
      <c r="EE45" s="40"/>
      <c r="EU45">
        <v>8</v>
      </c>
      <c r="EV45">
        <v>6</v>
      </c>
      <c r="EW45">
        <v>7</v>
      </c>
      <c r="EX45">
        <v>10</v>
      </c>
      <c r="EY45">
        <v>5</v>
      </c>
      <c r="EZ45">
        <v>8</v>
      </c>
      <c r="FA45" t="s">
        <v>81</v>
      </c>
      <c r="FH45">
        <v>2243.08</v>
      </c>
      <c r="FI45">
        <v>2378.04</v>
      </c>
      <c r="FJ45">
        <v>4287.18</v>
      </c>
      <c r="FK45">
        <v>1345.67</v>
      </c>
      <c r="FL45">
        <v>1946.87</v>
      </c>
      <c r="FM45">
        <v>5438.67</v>
      </c>
      <c r="FN45" t="s">
        <v>81</v>
      </c>
      <c r="FU45">
        <v>54.33</v>
      </c>
      <c r="FV45">
        <v>1013.78</v>
      </c>
      <c r="FW45">
        <v>680.06000000000006</v>
      </c>
      <c r="FX45">
        <v>509.73999999999995</v>
      </c>
      <c r="FY45">
        <v>1800.21</v>
      </c>
      <c r="FZ45">
        <v>45.06</v>
      </c>
      <c r="GA45">
        <v>127.51</v>
      </c>
    </row>
    <row r="46" spans="1:183" ht="75" x14ac:dyDescent="0.25">
      <c r="A46" s="15" t="s">
        <v>46</v>
      </c>
      <c r="B46" s="15" t="s">
        <v>75</v>
      </c>
      <c r="C46" s="15" t="str">
        <f t="shared" si="0"/>
        <v>98933RES</v>
      </c>
      <c r="D46" s="16"/>
      <c r="E46" s="16">
        <v>76</v>
      </c>
      <c r="F46" s="16">
        <v>77</v>
      </c>
      <c r="G46" s="16">
        <v>88</v>
      </c>
      <c r="H46" s="16">
        <v>85</v>
      </c>
      <c r="I46" s="16">
        <v>78</v>
      </c>
      <c r="J46" s="16">
        <v>71</v>
      </c>
      <c r="K46" s="16">
        <v>51</v>
      </c>
      <c r="L46" s="16">
        <v>50</v>
      </c>
      <c r="M46" s="16">
        <v>56</v>
      </c>
      <c r="N46" s="59" t="s">
        <v>46</v>
      </c>
      <c r="O46" s="59" t="s">
        <v>75</v>
      </c>
      <c r="P46" s="60">
        <v>56</v>
      </c>
      <c r="Q46" s="60"/>
      <c r="R46" s="16"/>
      <c r="S46" s="16"/>
      <c r="T46" s="16"/>
      <c r="U46" s="16"/>
      <c r="V46" s="16"/>
      <c r="X46" s="21">
        <v>12246.39</v>
      </c>
      <c r="Y46" s="21">
        <v>3249.9500000000007</v>
      </c>
      <c r="Z46" s="21">
        <v>3097.2899999999995</v>
      </c>
      <c r="AA46" s="21">
        <v>18593.62999999999</v>
      </c>
      <c r="AB46" s="20">
        <v>13925.150000000003</v>
      </c>
      <c r="AC46" s="20">
        <v>3103.7200000000003</v>
      </c>
      <c r="AD46" s="20">
        <v>1998.1699999999998</v>
      </c>
      <c r="AE46" s="20">
        <v>19027.039999999997</v>
      </c>
      <c r="AF46" s="20">
        <v>13556.14</v>
      </c>
      <c r="AG46" s="20">
        <v>6335.58</v>
      </c>
      <c r="AH46" s="20">
        <v>2846.39</v>
      </c>
      <c r="AI46" s="20">
        <v>22738.11</v>
      </c>
      <c r="AJ46" s="20">
        <v>10777.73</v>
      </c>
      <c r="AK46" s="20">
        <v>5924.31</v>
      </c>
      <c r="AL46" s="20">
        <v>5684.84</v>
      </c>
      <c r="AM46" s="20">
        <v>22386.880000000001</v>
      </c>
      <c r="AN46" s="20">
        <v>9460.75</v>
      </c>
      <c r="AO46" s="20">
        <v>5850.67</v>
      </c>
      <c r="AP46" s="20">
        <v>8776.1200000000008</v>
      </c>
      <c r="AQ46" s="20">
        <v>24087.54</v>
      </c>
      <c r="AR46" s="20">
        <v>5200.9399999999996</v>
      </c>
      <c r="AS46" s="20">
        <v>5156.8</v>
      </c>
      <c r="AT46" s="20">
        <v>11593.66</v>
      </c>
      <c r="AU46" s="20">
        <v>21951.4</v>
      </c>
      <c r="AV46" s="20">
        <v>3660.93</v>
      </c>
      <c r="AW46" s="20">
        <v>2529.21</v>
      </c>
      <c r="AX46" s="20">
        <v>13770.81</v>
      </c>
      <c r="AY46" s="20">
        <v>19960.95</v>
      </c>
      <c r="AZ46" s="20">
        <v>4023.64</v>
      </c>
      <c r="BA46" s="20">
        <v>2318.9299999999998</v>
      </c>
      <c r="BB46" s="20">
        <v>15205.09</v>
      </c>
      <c r="BC46" s="20">
        <v>21547.66</v>
      </c>
      <c r="BD46" s="20">
        <v>5550.6100000000006</v>
      </c>
      <c r="BE46" s="20">
        <v>2666.85</v>
      </c>
      <c r="BF46" s="20">
        <v>16521.570000000003</v>
      </c>
      <c r="BG46" s="20">
        <v>24739.03000000001</v>
      </c>
      <c r="BH46" s="60">
        <v>4852.1999999999989</v>
      </c>
      <c r="BI46" s="60">
        <v>3341.85</v>
      </c>
      <c r="BJ46" s="60">
        <v>18024.710000000003</v>
      </c>
      <c r="BK46" s="60">
        <v>26218.76</v>
      </c>
      <c r="BL46" s="20"/>
      <c r="BM46" s="20"/>
      <c r="BN46" s="20"/>
      <c r="BO46" s="20"/>
      <c r="BP46" s="20"/>
      <c r="BQ46" s="20"/>
      <c r="BR46" s="20"/>
      <c r="BS46" s="20"/>
      <c r="BU46" s="20">
        <v>3334.5600000000004</v>
      </c>
      <c r="BV46" s="20">
        <v>1173.0499999999997</v>
      </c>
      <c r="BW46" s="20">
        <v>1768.22</v>
      </c>
      <c r="BX46" s="20">
        <v>6275.8300000000008</v>
      </c>
      <c r="BY46" s="20">
        <v>2778.98</v>
      </c>
      <c r="BZ46" s="20">
        <v>749.05000000000018</v>
      </c>
      <c r="CA46" s="20">
        <v>323.87</v>
      </c>
      <c r="CB46" s="20">
        <v>3851.8999999999996</v>
      </c>
      <c r="DT46" s="40">
        <v>1205.4686755651965</v>
      </c>
      <c r="DU46" s="40">
        <v>1157.9438477727904</v>
      </c>
      <c r="DV46" s="40">
        <v>1765.2907581601874</v>
      </c>
      <c r="DW46" s="40">
        <v>2493.8519629816983</v>
      </c>
      <c r="DX46" s="40">
        <v>3149.1380795930354</v>
      </c>
      <c r="DY46" s="40">
        <v>3954.1914225409496</v>
      </c>
      <c r="DZ46" s="40">
        <v>4361.4529264451703</v>
      </c>
      <c r="EA46" s="40">
        <v>5145.0250087609948</v>
      </c>
      <c r="EB46" s="40">
        <v>5568.6134493578584</v>
      </c>
      <c r="EC46" s="40"/>
      <c r="ED46" s="40"/>
      <c r="EE46" s="40"/>
      <c r="EU46">
        <v>1</v>
      </c>
      <c r="EV46">
        <v>2</v>
      </c>
      <c r="EW46">
        <v>5</v>
      </c>
      <c r="EX46">
        <v>1</v>
      </c>
      <c r="FA46" t="s">
        <v>81</v>
      </c>
      <c r="FH46">
        <v>34.19</v>
      </c>
      <c r="FI46">
        <v>1385.06</v>
      </c>
      <c r="FJ46">
        <v>3281.4500000000003</v>
      </c>
      <c r="FK46">
        <v>296.33</v>
      </c>
      <c r="FN46" t="s">
        <v>81</v>
      </c>
      <c r="FV46">
        <v>88.06</v>
      </c>
      <c r="FW46">
        <v>152.79</v>
      </c>
    </row>
    <row r="47" spans="1:183" ht="75" x14ac:dyDescent="0.25">
      <c r="A47" s="15" t="s">
        <v>47</v>
      </c>
      <c r="B47" s="15" t="s">
        <v>75</v>
      </c>
      <c r="C47" s="15" t="str">
        <f t="shared" si="0"/>
        <v>98935RES</v>
      </c>
      <c r="D47" s="16"/>
      <c r="E47" s="16">
        <v>156</v>
      </c>
      <c r="F47" s="16">
        <v>189</v>
      </c>
      <c r="G47" s="16">
        <v>229</v>
      </c>
      <c r="H47" s="16">
        <v>232</v>
      </c>
      <c r="I47" s="16">
        <v>304</v>
      </c>
      <c r="J47" s="16">
        <v>215</v>
      </c>
      <c r="K47" s="16">
        <v>190</v>
      </c>
      <c r="L47" s="16">
        <v>180</v>
      </c>
      <c r="M47" s="16">
        <v>170</v>
      </c>
      <c r="N47" s="59" t="s">
        <v>47</v>
      </c>
      <c r="O47" s="59" t="s">
        <v>75</v>
      </c>
      <c r="P47" s="60">
        <v>176</v>
      </c>
      <c r="Q47" s="60"/>
      <c r="R47" s="16"/>
      <c r="S47" s="16"/>
      <c r="T47" s="16"/>
      <c r="U47" s="16"/>
      <c r="V47" s="16"/>
      <c r="X47" s="21">
        <v>8444.06</v>
      </c>
      <c r="Y47" s="21">
        <v>18310.149999999994</v>
      </c>
      <c r="Z47" s="21">
        <v>8667.24</v>
      </c>
      <c r="AA47" s="21">
        <v>35421.449999999983</v>
      </c>
      <c r="AB47" s="20">
        <v>33708.549999999988</v>
      </c>
      <c r="AC47" s="20">
        <v>9734.0600000000013</v>
      </c>
      <c r="AD47" s="20">
        <v>6787.23</v>
      </c>
      <c r="AE47" s="20">
        <v>50229.839999999982</v>
      </c>
      <c r="AF47" s="20">
        <v>41315.9</v>
      </c>
      <c r="AG47" s="20">
        <v>15953.73</v>
      </c>
      <c r="AH47" s="20">
        <v>9005.35</v>
      </c>
      <c r="AI47" s="20">
        <v>66274.98</v>
      </c>
      <c r="AJ47" s="20">
        <v>35757.980000000003</v>
      </c>
      <c r="AK47" s="20">
        <v>25071.439999999999</v>
      </c>
      <c r="AL47" s="20">
        <v>17161.64</v>
      </c>
      <c r="AM47" s="20">
        <v>77991.06</v>
      </c>
      <c r="AN47" s="20">
        <v>48841.27</v>
      </c>
      <c r="AO47" s="20">
        <v>22491.9</v>
      </c>
      <c r="AP47" s="20">
        <v>28734.87</v>
      </c>
      <c r="AQ47" s="20">
        <v>100068.04</v>
      </c>
      <c r="AR47" s="20">
        <v>18100.7</v>
      </c>
      <c r="AS47" s="20">
        <v>18309</v>
      </c>
      <c r="AT47" s="20">
        <v>36491.54</v>
      </c>
      <c r="AU47" s="20">
        <v>72901.240000000005</v>
      </c>
      <c r="AV47" s="20">
        <v>15209.76</v>
      </c>
      <c r="AW47" s="20">
        <v>2723.68</v>
      </c>
      <c r="AX47" s="20">
        <v>50545.81</v>
      </c>
      <c r="AY47" s="20">
        <v>68479.25</v>
      </c>
      <c r="AZ47" s="20">
        <v>4198.7</v>
      </c>
      <c r="BA47" s="20">
        <v>21141.87</v>
      </c>
      <c r="BB47" s="20">
        <v>42852.56</v>
      </c>
      <c r="BC47" s="20">
        <v>68193.13</v>
      </c>
      <c r="BD47" s="20">
        <v>17222.36</v>
      </c>
      <c r="BE47" s="20">
        <v>2865.4800000000009</v>
      </c>
      <c r="BF47" s="20">
        <v>50175.950000000012</v>
      </c>
      <c r="BG47" s="20">
        <v>70263.790000000008</v>
      </c>
      <c r="BH47" s="60">
        <v>17571.260000000002</v>
      </c>
      <c r="BI47" s="60">
        <v>11710.47</v>
      </c>
      <c r="BJ47" s="60">
        <v>44787.42000000002</v>
      </c>
      <c r="BK47" s="60">
        <v>74069.150000000038</v>
      </c>
      <c r="BL47" s="20"/>
      <c r="BM47" s="20"/>
      <c r="BN47" s="20"/>
      <c r="BO47" s="20"/>
      <c r="BP47" s="20"/>
      <c r="BQ47" s="20"/>
      <c r="BR47" s="20"/>
      <c r="BS47" s="20"/>
      <c r="BU47" s="20">
        <v>766.08</v>
      </c>
      <c r="BV47" s="20">
        <v>3698.7300000000005</v>
      </c>
      <c r="BW47" s="20">
        <v>1753.15</v>
      </c>
      <c r="BX47" s="20">
        <v>6217.9599999999982</v>
      </c>
      <c r="BY47" s="20">
        <v>4964.579999999999</v>
      </c>
      <c r="BZ47" s="20">
        <v>1423.32</v>
      </c>
      <c r="CA47" s="20">
        <v>1553.6599999999999</v>
      </c>
      <c r="CB47" s="20">
        <v>7941.5599999999977</v>
      </c>
      <c r="DT47" s="40">
        <v>3240.0271942160989</v>
      </c>
      <c r="DU47" s="40">
        <v>3449.5333311473973</v>
      </c>
      <c r="DV47" s="40">
        <v>5163.507148310815</v>
      </c>
      <c r="DW47" s="40">
        <v>8237.7283885433098</v>
      </c>
      <c r="DX47" s="40">
        <v>11023.326763327963</v>
      </c>
      <c r="DY47" s="40">
        <v>12657.750812258593</v>
      </c>
      <c r="DZ47" s="40">
        <v>15571.25195461994</v>
      </c>
      <c r="EA47" s="40">
        <v>15409.286095274423</v>
      </c>
      <c r="EB47" s="40">
        <v>16554.55410156896</v>
      </c>
      <c r="EC47" s="40"/>
      <c r="ED47" s="40"/>
      <c r="EE47" s="40"/>
      <c r="EU47">
        <v>3</v>
      </c>
      <c r="EV47">
        <v>7</v>
      </c>
      <c r="EW47">
        <v>6</v>
      </c>
      <c r="EX47">
        <v>4</v>
      </c>
      <c r="EY47">
        <v>3</v>
      </c>
      <c r="EZ47">
        <v>1</v>
      </c>
      <c r="FA47" t="s">
        <v>81</v>
      </c>
      <c r="FH47">
        <v>1307.3699999999999</v>
      </c>
      <c r="FI47">
        <v>3262.51</v>
      </c>
      <c r="FJ47">
        <v>3279.8</v>
      </c>
      <c r="FK47">
        <v>2134.56</v>
      </c>
      <c r="FL47">
        <v>1215.4299999999998</v>
      </c>
      <c r="FM47">
        <v>558.33000000000004</v>
      </c>
      <c r="FN47" t="s">
        <v>81</v>
      </c>
      <c r="FU47">
        <v>56.58</v>
      </c>
      <c r="FV47">
        <v>177.03</v>
      </c>
      <c r="FX47">
        <v>1729.27</v>
      </c>
    </row>
    <row r="48" spans="1:183" ht="75" x14ac:dyDescent="0.25">
      <c r="A48" s="15" t="s">
        <v>48</v>
      </c>
      <c r="B48" s="15" t="s">
        <v>75</v>
      </c>
      <c r="C48" s="15" t="str">
        <f t="shared" si="0"/>
        <v>98936RES</v>
      </c>
      <c r="D48" s="16"/>
      <c r="E48" s="16">
        <v>273</v>
      </c>
      <c r="F48" s="16">
        <v>332</v>
      </c>
      <c r="G48" s="16">
        <v>426</v>
      </c>
      <c r="H48" s="16">
        <v>409</v>
      </c>
      <c r="I48" s="16">
        <v>399</v>
      </c>
      <c r="J48" s="16">
        <v>384</v>
      </c>
      <c r="K48" s="16">
        <v>324</v>
      </c>
      <c r="L48" s="16">
        <v>316</v>
      </c>
      <c r="M48" s="16">
        <v>376</v>
      </c>
      <c r="N48" s="59" t="s">
        <v>48</v>
      </c>
      <c r="O48" s="59" t="s">
        <v>75</v>
      </c>
      <c r="P48" s="60">
        <v>378</v>
      </c>
      <c r="Q48" s="60"/>
      <c r="R48" s="16"/>
      <c r="S48" s="16"/>
      <c r="T48" s="16"/>
      <c r="U48" s="16"/>
      <c r="V48" s="16"/>
      <c r="X48" s="21">
        <v>36462.710000000036</v>
      </c>
      <c r="Y48" s="21">
        <v>524.41</v>
      </c>
      <c r="Z48" s="21">
        <v>19595.470000000005</v>
      </c>
      <c r="AA48" s="21">
        <v>56582.590000000018</v>
      </c>
      <c r="AB48" s="20">
        <v>45403.909999999982</v>
      </c>
      <c r="AC48" s="20">
        <v>15427.350000000004</v>
      </c>
      <c r="AD48" s="20">
        <v>11935.789999999999</v>
      </c>
      <c r="AE48" s="20">
        <v>72767.04999999993</v>
      </c>
      <c r="AF48" s="20">
        <v>61719.5</v>
      </c>
      <c r="AG48" s="20">
        <v>22626.79</v>
      </c>
      <c r="AH48" s="20">
        <v>16625.759999999998</v>
      </c>
      <c r="AI48" s="20">
        <v>100972.05</v>
      </c>
      <c r="AJ48" s="20">
        <v>50783.54</v>
      </c>
      <c r="AK48" s="20">
        <v>32524.1</v>
      </c>
      <c r="AL48" s="20">
        <v>28034.73</v>
      </c>
      <c r="AM48" s="20">
        <v>111342.37</v>
      </c>
      <c r="AN48" s="20">
        <v>45390.89</v>
      </c>
      <c r="AO48" s="20">
        <v>29473.96</v>
      </c>
      <c r="AP48" s="20">
        <v>46058.95</v>
      </c>
      <c r="AQ48" s="20">
        <v>120923.8</v>
      </c>
      <c r="AR48" s="20">
        <v>33213.550000000003</v>
      </c>
      <c r="AS48" s="20">
        <v>26830.98</v>
      </c>
      <c r="AT48" s="20">
        <v>56697.3</v>
      </c>
      <c r="AU48" s="20">
        <v>116741.83</v>
      </c>
      <c r="AV48" s="20">
        <v>23823.08</v>
      </c>
      <c r="AW48" s="20">
        <v>18540.84</v>
      </c>
      <c r="AX48" s="20">
        <v>66354.91</v>
      </c>
      <c r="AY48" s="20">
        <v>108718.83</v>
      </c>
      <c r="AZ48" s="20">
        <v>25165.56</v>
      </c>
      <c r="BA48" s="20">
        <v>14841.58</v>
      </c>
      <c r="BB48" s="20">
        <v>70905.61</v>
      </c>
      <c r="BC48" s="20">
        <v>110912.75</v>
      </c>
      <c r="BD48" s="20">
        <v>41859.679999999986</v>
      </c>
      <c r="BE48" s="20">
        <v>16306.089999999991</v>
      </c>
      <c r="BF48" s="20">
        <v>77731.589999999982</v>
      </c>
      <c r="BG48" s="20">
        <v>135897.35999999993</v>
      </c>
      <c r="BH48" s="60">
        <v>35199.9</v>
      </c>
      <c r="BI48" s="60">
        <v>25862.859999999997</v>
      </c>
      <c r="BJ48" s="60">
        <v>84227.139999999985</v>
      </c>
      <c r="BK48" s="60">
        <v>145289.90000000005</v>
      </c>
      <c r="BL48" s="20"/>
      <c r="BM48" s="20"/>
      <c r="BN48" s="20"/>
      <c r="BO48" s="20"/>
      <c r="BP48" s="20"/>
      <c r="BQ48" s="20"/>
      <c r="BR48" s="20"/>
      <c r="BS48" s="20"/>
      <c r="BU48" s="20">
        <v>1287.6399999999999</v>
      </c>
      <c r="BV48" s="20">
        <v>0</v>
      </c>
      <c r="BW48" s="20">
        <v>1422.08</v>
      </c>
      <c r="BX48" s="20">
        <v>2709.72</v>
      </c>
      <c r="BY48" s="20">
        <v>1375.0299999999997</v>
      </c>
      <c r="BZ48" s="20">
        <v>835.84</v>
      </c>
      <c r="CA48" s="20">
        <v>1178.6299999999999</v>
      </c>
      <c r="CB48" s="20">
        <v>3389.5</v>
      </c>
      <c r="DT48" s="40">
        <v>5580.4464635067307</v>
      </c>
      <c r="DU48" s="40">
        <v>5505.9717208392713</v>
      </c>
      <c r="DV48" s="40">
        <v>8438.5575127090815</v>
      </c>
      <c r="DW48" s="40">
        <v>12485.928594495712</v>
      </c>
      <c r="DX48" s="40">
        <v>16330.673840288107</v>
      </c>
      <c r="DY48" s="40">
        <v>19687.954307606429</v>
      </c>
      <c r="DZ48" s="40">
        <v>21681.59456631996</v>
      </c>
      <c r="EA48" s="40">
        <v>24479.091471799518</v>
      </c>
      <c r="EB48" s="40">
        <v>26839.821607302143</v>
      </c>
      <c r="EC48" s="40"/>
      <c r="ED48" s="40"/>
      <c r="EE48" s="40"/>
      <c r="EU48">
        <v>10</v>
      </c>
      <c r="EV48">
        <v>5</v>
      </c>
      <c r="EW48">
        <v>5</v>
      </c>
      <c r="EX48">
        <v>13</v>
      </c>
      <c r="EY48">
        <v>3</v>
      </c>
      <c r="EZ48">
        <v>2</v>
      </c>
      <c r="FA48" t="s">
        <v>81</v>
      </c>
      <c r="FH48">
        <v>2038.11</v>
      </c>
      <c r="FI48">
        <v>3363.69</v>
      </c>
      <c r="FJ48">
        <v>3411.85</v>
      </c>
      <c r="FK48">
        <v>7320.7899999999991</v>
      </c>
      <c r="FL48">
        <v>237.61</v>
      </c>
      <c r="FM48">
        <v>1264.8599999999999</v>
      </c>
      <c r="FN48" t="s">
        <v>81</v>
      </c>
      <c r="FU48">
        <v>387.96</v>
      </c>
      <c r="FV48">
        <v>502.58</v>
      </c>
      <c r="FW48">
        <v>1178.24</v>
      </c>
      <c r="FX48">
        <v>910.4</v>
      </c>
      <c r="FZ48">
        <v>124.53</v>
      </c>
      <c r="GA48">
        <v>227.93</v>
      </c>
    </row>
    <row r="49" spans="1:183" ht="75" x14ac:dyDescent="0.25">
      <c r="A49" s="15" t="s">
        <v>49</v>
      </c>
      <c r="B49" s="15" t="s">
        <v>75</v>
      </c>
      <c r="C49" s="15" t="str">
        <f t="shared" si="0"/>
        <v>98937RES</v>
      </c>
      <c r="D49" s="16"/>
      <c r="E49" s="16">
        <v>323</v>
      </c>
      <c r="F49" s="16">
        <v>360</v>
      </c>
      <c r="G49" s="16">
        <v>396</v>
      </c>
      <c r="H49" s="16">
        <v>414</v>
      </c>
      <c r="I49" s="16">
        <v>384</v>
      </c>
      <c r="J49" s="16">
        <v>367</v>
      </c>
      <c r="K49" s="16">
        <v>308</v>
      </c>
      <c r="L49" s="16">
        <v>298</v>
      </c>
      <c r="M49" s="16">
        <v>284</v>
      </c>
      <c r="N49" s="59" t="s">
        <v>49</v>
      </c>
      <c r="O49" s="59" t="s">
        <v>75</v>
      </c>
      <c r="P49" s="60">
        <v>294</v>
      </c>
      <c r="Q49" s="60"/>
      <c r="R49" s="16"/>
      <c r="S49" s="16"/>
      <c r="T49" s="16"/>
      <c r="U49" s="16"/>
      <c r="V49" s="16"/>
      <c r="X49" s="21">
        <v>51192.340000000004</v>
      </c>
      <c r="Y49" s="21">
        <v>7777.4500000000016</v>
      </c>
      <c r="Z49" s="21">
        <v>4235.0600000000004</v>
      </c>
      <c r="AA49" s="21">
        <v>63204.850000000028</v>
      </c>
      <c r="AB49" s="20">
        <v>65112.419999999976</v>
      </c>
      <c r="AC49" s="20">
        <v>15486.73</v>
      </c>
      <c r="AD49" s="20">
        <v>6276.14</v>
      </c>
      <c r="AE49" s="20">
        <v>86875.290000000023</v>
      </c>
      <c r="AF49" s="20">
        <v>64581.85</v>
      </c>
      <c r="AG49" s="20">
        <v>26255</v>
      </c>
      <c r="AH49" s="20">
        <v>10535.21</v>
      </c>
      <c r="AI49" s="20">
        <v>101372.06</v>
      </c>
      <c r="AJ49" s="20">
        <v>55568.94</v>
      </c>
      <c r="AK49" s="20">
        <v>30024.32</v>
      </c>
      <c r="AL49" s="20">
        <v>20192.43</v>
      </c>
      <c r="AM49" s="20">
        <v>105785.69</v>
      </c>
      <c r="AN49" s="20">
        <v>49586.37</v>
      </c>
      <c r="AO49" s="20">
        <v>28742.89</v>
      </c>
      <c r="AP49" s="20">
        <v>32495.35</v>
      </c>
      <c r="AQ49" s="20">
        <v>110824.61</v>
      </c>
      <c r="AR49" s="20">
        <v>31454.77</v>
      </c>
      <c r="AS49" s="20">
        <v>28738.25</v>
      </c>
      <c r="AT49" s="20">
        <v>41048</v>
      </c>
      <c r="AU49" s="20">
        <v>101241.02</v>
      </c>
      <c r="AV49" s="20">
        <v>23749.55</v>
      </c>
      <c r="AW49" s="20">
        <v>16051.65</v>
      </c>
      <c r="AX49" s="20">
        <v>45968.76</v>
      </c>
      <c r="AY49" s="20">
        <v>85769.959999999905</v>
      </c>
      <c r="AZ49" s="20">
        <v>24931.33</v>
      </c>
      <c r="BA49" s="20">
        <v>12451.27</v>
      </c>
      <c r="BB49" s="20">
        <v>44874.33</v>
      </c>
      <c r="BC49" s="20">
        <v>82256.929999999993</v>
      </c>
      <c r="BD49" s="20">
        <v>28124.160000000018</v>
      </c>
      <c r="BE49" s="20">
        <v>13870.760000000004</v>
      </c>
      <c r="BF49" s="20">
        <v>41308.160000000003</v>
      </c>
      <c r="BG49" s="20">
        <v>83303.08000000006</v>
      </c>
      <c r="BH49" s="60">
        <v>26791.099999999991</v>
      </c>
      <c r="BI49" s="60">
        <v>15535.700000000004</v>
      </c>
      <c r="BJ49" s="60">
        <v>44848.189999999995</v>
      </c>
      <c r="BK49" s="60">
        <v>87174.989999999991</v>
      </c>
      <c r="BL49" s="20"/>
      <c r="BM49" s="20"/>
      <c r="BN49" s="20"/>
      <c r="BO49" s="20"/>
      <c r="BP49" s="20"/>
      <c r="BQ49" s="20"/>
      <c r="BR49" s="20"/>
      <c r="BS49" s="20"/>
      <c r="BU49" s="20">
        <v>3225.79</v>
      </c>
      <c r="BV49" s="20">
        <v>889.44999999999993</v>
      </c>
      <c r="BW49" s="20">
        <v>213.32999999999998</v>
      </c>
      <c r="BX49" s="20">
        <v>4328.5700000000006</v>
      </c>
      <c r="BY49" s="20">
        <v>3103.1000000000004</v>
      </c>
      <c r="BZ49" s="20">
        <v>1720.3500000000001</v>
      </c>
      <c r="CA49" s="20">
        <v>497.99</v>
      </c>
      <c r="CB49" s="20">
        <v>5321.44</v>
      </c>
      <c r="DT49" s="40">
        <v>2652.7886751140641</v>
      </c>
      <c r="DU49" s="40">
        <v>4740.9024932854863</v>
      </c>
      <c r="DV49" s="40">
        <v>7259.4639731636071</v>
      </c>
      <c r="DW49" s="40">
        <v>10222.942274311536</v>
      </c>
      <c r="DX49" s="40">
        <v>12508.427315265106</v>
      </c>
      <c r="DY49" s="40">
        <v>15192.903151976774</v>
      </c>
      <c r="DZ49" s="40">
        <v>15482.892551377337</v>
      </c>
      <c r="EA49" s="40">
        <v>15978.187409176742</v>
      </c>
      <c r="EB49" s="40">
        <v>14768.223364409983</v>
      </c>
      <c r="EC49" s="40"/>
      <c r="ED49" s="40"/>
      <c r="EE49" s="40"/>
      <c r="EU49">
        <v>4</v>
      </c>
      <c r="EV49">
        <v>5</v>
      </c>
      <c r="EW49">
        <v>10</v>
      </c>
      <c r="EX49">
        <v>8</v>
      </c>
      <c r="EY49">
        <v>3</v>
      </c>
      <c r="EZ49">
        <v>3</v>
      </c>
      <c r="FA49" t="s">
        <v>81</v>
      </c>
      <c r="FH49">
        <v>285.64</v>
      </c>
      <c r="FI49">
        <v>1559.35</v>
      </c>
      <c r="FJ49">
        <v>3964.68</v>
      </c>
      <c r="FK49">
        <v>3868.2</v>
      </c>
      <c r="FL49">
        <v>914.06</v>
      </c>
      <c r="FM49">
        <v>1775.5200000000002</v>
      </c>
      <c r="FN49" t="s">
        <v>81</v>
      </c>
      <c r="FU49">
        <v>104.53999999999999</v>
      </c>
      <c r="FW49">
        <v>83.99</v>
      </c>
      <c r="FX49">
        <v>280.77</v>
      </c>
      <c r="FY49">
        <v>124.18</v>
      </c>
      <c r="FZ49">
        <v>442.89000000000004</v>
      </c>
      <c r="GA49">
        <v>487.86</v>
      </c>
    </row>
    <row r="50" spans="1:183" ht="75" x14ac:dyDescent="0.25">
      <c r="A50" s="15" t="s">
        <v>50</v>
      </c>
      <c r="B50" s="15" t="s">
        <v>75</v>
      </c>
      <c r="C50" s="15" t="str">
        <f t="shared" si="0"/>
        <v>98938RES</v>
      </c>
      <c r="D50" s="16"/>
      <c r="E50" s="16">
        <v>176</v>
      </c>
      <c r="F50" s="16">
        <v>194</v>
      </c>
      <c r="G50" s="16">
        <v>186</v>
      </c>
      <c r="H50" s="16">
        <v>178</v>
      </c>
      <c r="I50" s="16">
        <v>172</v>
      </c>
      <c r="J50" s="16">
        <v>171</v>
      </c>
      <c r="K50" s="16">
        <v>158</v>
      </c>
      <c r="L50" s="16">
        <v>152</v>
      </c>
      <c r="M50" s="16">
        <v>168</v>
      </c>
      <c r="N50" s="59" t="s">
        <v>50</v>
      </c>
      <c r="O50" s="59" t="s">
        <v>75</v>
      </c>
      <c r="P50" s="60">
        <v>143</v>
      </c>
      <c r="Q50" s="60"/>
      <c r="R50" s="16"/>
      <c r="S50" s="16"/>
      <c r="T50" s="16"/>
      <c r="U50" s="16"/>
      <c r="V50" s="16"/>
      <c r="X50" s="21">
        <v>39686.200000000004</v>
      </c>
      <c r="Y50" s="21">
        <v>7941.4</v>
      </c>
      <c r="Z50" s="21">
        <v>5329.72</v>
      </c>
      <c r="AA50" s="21">
        <v>52957.320000000036</v>
      </c>
      <c r="AB50" s="20">
        <v>41787.729999999974</v>
      </c>
      <c r="AC50" s="20">
        <v>12759.09</v>
      </c>
      <c r="AD50" s="20">
        <v>3567.7299999999996</v>
      </c>
      <c r="AE50" s="20">
        <v>58114.55</v>
      </c>
      <c r="AF50" s="20">
        <v>33990.06</v>
      </c>
      <c r="AG50" s="20">
        <v>20012.400000000001</v>
      </c>
      <c r="AH50" s="20">
        <v>7557.05</v>
      </c>
      <c r="AI50" s="20">
        <v>61559.51</v>
      </c>
      <c r="AJ50" s="20">
        <v>30575.56</v>
      </c>
      <c r="AK50" s="20">
        <v>19872.68</v>
      </c>
      <c r="AL50" s="20">
        <v>16635.78</v>
      </c>
      <c r="AM50" s="20">
        <v>67084.02</v>
      </c>
      <c r="AN50" s="20">
        <v>23128.54</v>
      </c>
      <c r="AO50" s="20">
        <v>19994.95</v>
      </c>
      <c r="AP50" s="20">
        <v>25208.47</v>
      </c>
      <c r="AQ50" s="20">
        <v>68331.960000000006</v>
      </c>
      <c r="AR50" s="20">
        <v>15244.9</v>
      </c>
      <c r="AS50" s="20">
        <v>15437.92</v>
      </c>
      <c r="AT50" s="20">
        <v>33079.18</v>
      </c>
      <c r="AU50" s="20">
        <v>63762</v>
      </c>
      <c r="AV50" s="20">
        <v>14124.33</v>
      </c>
      <c r="AW50" s="20">
        <v>9572.8799999999992</v>
      </c>
      <c r="AX50" s="20">
        <v>34515.730000000003</v>
      </c>
      <c r="AY50" s="20">
        <v>58212.94</v>
      </c>
      <c r="AZ50" s="20">
        <v>17516.919999999998</v>
      </c>
      <c r="BA50" s="20">
        <v>8656.33</v>
      </c>
      <c r="BB50" s="20">
        <v>35718.18</v>
      </c>
      <c r="BC50" s="20">
        <v>61891.43</v>
      </c>
      <c r="BD50" s="20">
        <v>21414.770000000004</v>
      </c>
      <c r="BE50" s="20">
        <v>10823.909999999996</v>
      </c>
      <c r="BF50" s="20">
        <v>35407.74</v>
      </c>
      <c r="BG50" s="20">
        <v>67646.419999999969</v>
      </c>
      <c r="BH50" s="60">
        <v>16067.880000000001</v>
      </c>
      <c r="BI50" s="60">
        <v>11424.430000000004</v>
      </c>
      <c r="BJ50" s="60">
        <v>35348.89</v>
      </c>
      <c r="BK50" s="60">
        <v>62841.19999999999</v>
      </c>
      <c r="BL50" s="20"/>
      <c r="BM50" s="20"/>
      <c r="BN50" s="20"/>
      <c r="BO50" s="20"/>
      <c r="BP50" s="20"/>
      <c r="BQ50" s="20"/>
      <c r="BR50" s="20"/>
      <c r="BS50" s="20"/>
      <c r="BU50" s="20">
        <v>5193.3500000000013</v>
      </c>
      <c r="BV50" s="20">
        <v>1350.92</v>
      </c>
      <c r="BW50" s="20">
        <v>414.35</v>
      </c>
      <c r="BX50" s="20">
        <v>6958.62</v>
      </c>
      <c r="BY50" s="20">
        <v>3319.2999999999997</v>
      </c>
      <c r="BZ50" s="20">
        <v>1988.63</v>
      </c>
      <c r="CA50" s="20">
        <v>322.34000000000003</v>
      </c>
      <c r="CB50" s="20">
        <v>5630.2699999999995</v>
      </c>
      <c r="DT50" s="40">
        <v>2646.0736051958111</v>
      </c>
      <c r="DU50" s="40">
        <v>3147.010907170928</v>
      </c>
      <c r="DV50" s="40">
        <v>4909.8891329595663</v>
      </c>
      <c r="DW50" s="40">
        <v>7472.305387074357</v>
      </c>
      <c r="DX50" s="40">
        <v>9126.2967971365397</v>
      </c>
      <c r="DY50" s="40">
        <v>11350.264211686401</v>
      </c>
      <c r="DZ50" s="40">
        <v>11325.816209927707</v>
      </c>
      <c r="EA50" s="40">
        <v>12557.128732162211</v>
      </c>
      <c r="EB50" s="40">
        <v>12519.686642155513</v>
      </c>
      <c r="EC50" s="40"/>
      <c r="ED50" s="40"/>
      <c r="EE50" s="40"/>
      <c r="EV50">
        <v>5</v>
      </c>
      <c r="EW50">
        <v>3</v>
      </c>
      <c r="EX50">
        <v>8</v>
      </c>
      <c r="EZ50">
        <v>1</v>
      </c>
      <c r="FA50" t="s">
        <v>81</v>
      </c>
      <c r="FI50">
        <v>1733.5399999999997</v>
      </c>
      <c r="FJ50">
        <v>1209.95</v>
      </c>
      <c r="FK50">
        <v>8710.42</v>
      </c>
      <c r="FM50">
        <v>1260.28</v>
      </c>
      <c r="FN50" t="s">
        <v>81</v>
      </c>
      <c r="FV50">
        <v>50</v>
      </c>
      <c r="FW50">
        <v>363.01</v>
      </c>
      <c r="FX50">
        <v>44.62</v>
      </c>
    </row>
    <row r="51" spans="1:183" ht="75" x14ac:dyDescent="0.25">
      <c r="A51" s="15" t="s">
        <v>51</v>
      </c>
      <c r="B51" s="15" t="s">
        <v>75</v>
      </c>
      <c r="C51" s="15" t="str">
        <f t="shared" si="0"/>
        <v>98939RES</v>
      </c>
      <c r="D51" s="16"/>
      <c r="E51" s="16">
        <v>21</v>
      </c>
      <c r="F51" s="16">
        <v>23</v>
      </c>
      <c r="G51" s="16">
        <v>26</v>
      </c>
      <c r="H51" s="16">
        <v>25</v>
      </c>
      <c r="I51" s="16">
        <v>23</v>
      </c>
      <c r="J51" s="16">
        <v>23</v>
      </c>
      <c r="K51" s="16">
        <v>20</v>
      </c>
      <c r="L51" s="16">
        <v>19</v>
      </c>
      <c r="M51" s="16">
        <v>20</v>
      </c>
      <c r="N51" s="59" t="s">
        <v>51</v>
      </c>
      <c r="O51" s="59" t="s">
        <v>75</v>
      </c>
      <c r="P51" s="60">
        <v>22</v>
      </c>
      <c r="Q51" s="60"/>
      <c r="R51" s="16"/>
      <c r="S51" s="16"/>
      <c r="T51" s="16"/>
      <c r="U51" s="16"/>
      <c r="V51" s="16"/>
      <c r="X51" s="21">
        <v>3242.2400000000002</v>
      </c>
      <c r="Y51" s="21">
        <v>766.63</v>
      </c>
      <c r="Z51" s="21">
        <v>960.16000000000008</v>
      </c>
      <c r="AA51" s="21">
        <v>4969.03</v>
      </c>
      <c r="AB51" s="20">
        <v>3601.8399999999997</v>
      </c>
      <c r="AC51" s="20">
        <v>1636.4800000000002</v>
      </c>
      <c r="AD51" s="20">
        <v>1023.4499999999999</v>
      </c>
      <c r="AE51" s="20">
        <v>6261.77</v>
      </c>
      <c r="AF51" s="20">
        <v>4087.23</v>
      </c>
      <c r="AG51" s="20">
        <v>1837.31</v>
      </c>
      <c r="AH51" s="20">
        <v>1787.49</v>
      </c>
      <c r="AI51" s="20">
        <v>7712.03</v>
      </c>
      <c r="AJ51" s="20">
        <v>2906.01</v>
      </c>
      <c r="AK51" s="20">
        <v>3006</v>
      </c>
      <c r="AL51" s="20">
        <v>3264.39</v>
      </c>
      <c r="AM51" s="20">
        <v>9176.4</v>
      </c>
      <c r="AN51" s="20">
        <v>2987.71</v>
      </c>
      <c r="AO51" s="20">
        <v>2038.36</v>
      </c>
      <c r="AP51" s="20">
        <v>5777.52</v>
      </c>
      <c r="AQ51" s="20">
        <v>10803.59</v>
      </c>
      <c r="AR51" s="20">
        <v>1842.29</v>
      </c>
      <c r="AS51" s="20">
        <v>2176.94</v>
      </c>
      <c r="AT51" s="20">
        <v>6419.69</v>
      </c>
      <c r="AU51" s="20">
        <v>10438.92</v>
      </c>
      <c r="AV51" s="20">
        <v>1481.4</v>
      </c>
      <c r="AW51" s="20">
        <v>1306.99</v>
      </c>
      <c r="AX51" s="20">
        <v>7908.63</v>
      </c>
      <c r="AY51" s="20">
        <v>10697.02</v>
      </c>
      <c r="AZ51" s="20">
        <v>1594.25</v>
      </c>
      <c r="BA51" s="20">
        <v>965.61</v>
      </c>
      <c r="BB51" s="20">
        <v>7559.96</v>
      </c>
      <c r="BC51" s="20">
        <v>10119.82</v>
      </c>
      <c r="BD51" s="20">
        <v>2163.6099999999997</v>
      </c>
      <c r="BE51" s="20">
        <v>1365.33</v>
      </c>
      <c r="BF51" s="20">
        <v>8230.1500000000015</v>
      </c>
      <c r="BG51" s="20">
        <v>11759.089999999998</v>
      </c>
      <c r="BH51" s="60">
        <v>1968.9699999999998</v>
      </c>
      <c r="BI51" s="60">
        <v>1702.0099999999995</v>
      </c>
      <c r="BJ51" s="60">
        <v>8459.1999999999989</v>
      </c>
      <c r="BK51" s="60">
        <v>12130.18</v>
      </c>
      <c r="BL51" s="20"/>
      <c r="BM51" s="20"/>
      <c r="BN51" s="20"/>
      <c r="BO51" s="20"/>
      <c r="BP51" s="20"/>
      <c r="BQ51" s="20"/>
      <c r="BR51" s="20"/>
      <c r="BS51" s="20"/>
      <c r="BU51" s="20">
        <v>260</v>
      </c>
      <c r="BV51" s="20">
        <v>82.81</v>
      </c>
      <c r="BW51" s="20">
        <v>0</v>
      </c>
      <c r="BX51" s="20">
        <v>342.81</v>
      </c>
      <c r="BY51" s="20">
        <v>260.93</v>
      </c>
      <c r="BZ51" s="20">
        <v>1.74</v>
      </c>
      <c r="CA51" s="20">
        <v>0</v>
      </c>
      <c r="CB51" s="20">
        <v>262.67</v>
      </c>
      <c r="DT51" s="40">
        <v>347.63064262169939</v>
      </c>
      <c r="DU51" s="40">
        <v>487.17796112671289</v>
      </c>
      <c r="DV51" s="40">
        <v>769.92901157853726</v>
      </c>
      <c r="DW51" s="40">
        <v>1280.8956790766367</v>
      </c>
      <c r="DX51" s="40">
        <v>1869.7852669978852</v>
      </c>
      <c r="DY51" s="40">
        <v>2106.7118285213287</v>
      </c>
      <c r="DZ51" s="40">
        <v>2474.8519885865007</v>
      </c>
      <c r="EA51" s="40">
        <v>2532.4222842773133</v>
      </c>
      <c r="EB51" s="40">
        <v>2762.1432853526321</v>
      </c>
      <c r="EC51" s="40"/>
      <c r="ED51" s="40"/>
      <c r="EE51" s="40"/>
      <c r="EU51">
        <v>2</v>
      </c>
      <c r="EW51">
        <v>2</v>
      </c>
      <c r="EX51">
        <v>1</v>
      </c>
      <c r="FA51" t="s">
        <v>81</v>
      </c>
      <c r="FH51">
        <v>122.07000000000001</v>
      </c>
      <c r="FJ51">
        <v>195.26</v>
      </c>
      <c r="FK51">
        <v>2230.98</v>
      </c>
      <c r="FN51" t="s">
        <v>81</v>
      </c>
      <c r="FU51">
        <v>73.540000000000006</v>
      </c>
    </row>
    <row r="52" spans="1:183" ht="75" x14ac:dyDescent="0.25">
      <c r="A52" s="15" t="s">
        <v>52</v>
      </c>
      <c r="B52" s="15" t="s">
        <v>75</v>
      </c>
      <c r="C52" s="15" t="str">
        <f t="shared" si="0"/>
        <v>98942RES</v>
      </c>
      <c r="D52" s="16"/>
      <c r="E52" s="16">
        <v>1138</v>
      </c>
      <c r="F52" s="16">
        <v>1333</v>
      </c>
      <c r="G52" s="16">
        <v>1528</v>
      </c>
      <c r="H52" s="16">
        <v>1537</v>
      </c>
      <c r="I52" s="16">
        <v>1457</v>
      </c>
      <c r="J52" s="16">
        <v>1384</v>
      </c>
      <c r="K52" s="16">
        <v>1193</v>
      </c>
      <c r="L52" s="16">
        <v>1167</v>
      </c>
      <c r="M52" s="16">
        <v>1282</v>
      </c>
      <c r="N52" s="59" t="s">
        <v>52</v>
      </c>
      <c r="O52" s="59" t="s">
        <v>75</v>
      </c>
      <c r="P52" s="60">
        <v>1298</v>
      </c>
      <c r="Q52" s="60"/>
      <c r="R52" s="16"/>
      <c r="S52" s="16"/>
      <c r="T52" s="16"/>
      <c r="U52" s="16"/>
      <c r="V52" s="16"/>
      <c r="X52" s="21">
        <v>172931.12000000029</v>
      </c>
      <c r="Y52" s="21">
        <v>28287.350000000002</v>
      </c>
      <c r="Z52" s="21">
        <v>34145.809999999983</v>
      </c>
      <c r="AA52" s="21">
        <v>235364.28000000035</v>
      </c>
      <c r="AB52" s="20">
        <v>223154.80999999985</v>
      </c>
      <c r="AC52" s="20">
        <v>61229.009999999951</v>
      </c>
      <c r="AD52" s="20">
        <v>38475.720000000008</v>
      </c>
      <c r="AE52" s="20">
        <v>322859.5399999998</v>
      </c>
      <c r="AF52" s="20">
        <v>250398.32</v>
      </c>
      <c r="AG52" s="20">
        <v>94787.679999999906</v>
      </c>
      <c r="AH52" s="20">
        <v>57402.07</v>
      </c>
      <c r="AI52" s="20">
        <v>402588.07</v>
      </c>
      <c r="AJ52" s="20">
        <v>212697.97</v>
      </c>
      <c r="AK52" s="20">
        <v>125745.48</v>
      </c>
      <c r="AL52" s="20">
        <v>96193.13</v>
      </c>
      <c r="AM52" s="20">
        <v>434636.58</v>
      </c>
      <c r="AN52" s="20">
        <v>181607.59</v>
      </c>
      <c r="AO52" s="20">
        <v>119773.48</v>
      </c>
      <c r="AP52" s="20">
        <v>144791.25</v>
      </c>
      <c r="AQ52" s="20">
        <v>446172.32</v>
      </c>
      <c r="AR52" s="20">
        <v>113050.53</v>
      </c>
      <c r="AS52" s="20">
        <v>106348.53</v>
      </c>
      <c r="AT52" s="20">
        <v>183631.98</v>
      </c>
      <c r="AU52" s="20">
        <v>403031.03999999899</v>
      </c>
      <c r="AV52" s="20">
        <v>98822.830000000104</v>
      </c>
      <c r="AW52" s="20">
        <v>63487.520000000099</v>
      </c>
      <c r="AX52" s="20">
        <v>206979.07</v>
      </c>
      <c r="AY52" s="20">
        <v>369289.42</v>
      </c>
      <c r="AZ52" s="20">
        <v>102189.28</v>
      </c>
      <c r="BA52" s="20">
        <v>55081.24</v>
      </c>
      <c r="BB52" s="20">
        <v>208136.33</v>
      </c>
      <c r="BC52" s="20">
        <v>365406.85</v>
      </c>
      <c r="BD52" s="20">
        <v>139850.50000000006</v>
      </c>
      <c r="BE52" s="20">
        <v>56035.3</v>
      </c>
      <c r="BF52" s="20">
        <v>216020.64000000013</v>
      </c>
      <c r="BG52" s="20">
        <v>411906.44000000058</v>
      </c>
      <c r="BH52" s="60">
        <v>133865.34999999983</v>
      </c>
      <c r="BI52" s="60">
        <v>77001.17</v>
      </c>
      <c r="BJ52" s="60">
        <v>220868.81000000011</v>
      </c>
      <c r="BK52" s="60">
        <v>431735.3299999999</v>
      </c>
      <c r="BL52" s="20"/>
      <c r="BM52" s="20"/>
      <c r="BN52" s="20"/>
      <c r="BO52" s="20"/>
      <c r="BP52" s="20"/>
      <c r="BQ52" s="20"/>
      <c r="BR52" s="20"/>
      <c r="BS52" s="20"/>
      <c r="BU52" s="20">
        <v>4097.9399999999996</v>
      </c>
      <c r="BV52" s="20">
        <v>930.07999999999993</v>
      </c>
      <c r="BW52" s="20">
        <v>4245.7599999999993</v>
      </c>
      <c r="BX52" s="20">
        <v>9273.7800000000025</v>
      </c>
      <c r="BY52" s="20">
        <v>5865.5600000000013</v>
      </c>
      <c r="BZ52" s="20">
        <v>2894.2999999999997</v>
      </c>
      <c r="CA52" s="20">
        <v>4645.07</v>
      </c>
      <c r="CB52" s="20">
        <v>13404.930000000002</v>
      </c>
      <c r="DT52" s="40">
        <v>13802.242528948469</v>
      </c>
      <c r="DU52" s="40">
        <v>21014.182494769266</v>
      </c>
      <c r="DV52" s="40">
        <v>31864.348950513966</v>
      </c>
      <c r="DW52" s="40">
        <v>45396.748275836471</v>
      </c>
      <c r="DX52" s="40">
        <v>54107.356937953875</v>
      </c>
      <c r="DY52" s="40">
        <v>65437.683659153205</v>
      </c>
      <c r="DZ52" s="40">
        <v>68805.941769879093</v>
      </c>
      <c r="EA52" s="40">
        <v>73528.503904400044</v>
      </c>
      <c r="EB52" s="40">
        <v>75902.955205102655</v>
      </c>
      <c r="EC52" s="40"/>
      <c r="ED52" s="40"/>
      <c r="EE52" s="40"/>
      <c r="EU52">
        <v>21</v>
      </c>
      <c r="EV52">
        <v>16</v>
      </c>
      <c r="EW52">
        <v>15</v>
      </c>
      <c r="EX52">
        <v>32</v>
      </c>
      <c r="EY52">
        <v>14</v>
      </c>
      <c r="EZ52">
        <v>8</v>
      </c>
      <c r="FA52" t="s">
        <v>81</v>
      </c>
      <c r="FH52">
        <v>4811.2700000000004</v>
      </c>
      <c r="FI52">
        <v>4825.8900000000003</v>
      </c>
      <c r="FJ52">
        <v>8162.36</v>
      </c>
      <c r="FK52">
        <v>15137.350000000002</v>
      </c>
      <c r="FL52">
        <v>6955.46</v>
      </c>
      <c r="FM52">
        <v>1412.6499999999999</v>
      </c>
      <c r="FN52" t="s">
        <v>81</v>
      </c>
      <c r="FU52">
        <v>1857.5500000000002</v>
      </c>
      <c r="FV52">
        <v>872.99</v>
      </c>
      <c r="FW52">
        <v>356.16999999999996</v>
      </c>
      <c r="FX52">
        <v>990.08999999999992</v>
      </c>
      <c r="FY52">
        <v>115.53</v>
      </c>
      <c r="FZ52">
        <v>84.56</v>
      </c>
      <c r="GA52">
        <v>505.15000000000003</v>
      </c>
    </row>
    <row r="53" spans="1:183" ht="75" x14ac:dyDescent="0.25">
      <c r="A53" s="15" t="s">
        <v>53</v>
      </c>
      <c r="B53" s="15" t="s">
        <v>75</v>
      </c>
      <c r="C53" s="15" t="str">
        <f t="shared" si="0"/>
        <v>98944RES</v>
      </c>
      <c r="D53" s="16"/>
      <c r="E53" s="16">
        <v>1536</v>
      </c>
      <c r="F53" s="16">
        <v>1674</v>
      </c>
      <c r="G53" s="16">
        <v>1710</v>
      </c>
      <c r="H53" s="16">
        <v>1657</v>
      </c>
      <c r="I53" s="16">
        <v>1583</v>
      </c>
      <c r="J53" s="16">
        <v>1458</v>
      </c>
      <c r="K53" s="16">
        <v>1410</v>
      </c>
      <c r="L53" s="16">
        <v>1433</v>
      </c>
      <c r="M53" s="16">
        <v>1554</v>
      </c>
      <c r="N53" s="59" t="s">
        <v>53</v>
      </c>
      <c r="O53" s="59" t="s">
        <v>75</v>
      </c>
      <c r="P53" s="60">
        <v>1531</v>
      </c>
      <c r="Q53" s="60"/>
      <c r="R53" s="16"/>
      <c r="S53" s="16"/>
      <c r="T53" s="16"/>
      <c r="U53" s="16"/>
      <c r="V53" s="16"/>
      <c r="X53" s="21">
        <v>221458.6699999999</v>
      </c>
      <c r="Y53" s="21">
        <v>36987.159999999989</v>
      </c>
      <c r="Z53" s="21">
        <v>30125.949999999997</v>
      </c>
      <c r="AA53" s="21">
        <v>288571.77999999985</v>
      </c>
      <c r="AB53" s="20">
        <v>246077.66000000029</v>
      </c>
      <c r="AC53" s="20">
        <v>70423.08</v>
      </c>
      <c r="AD53" s="20">
        <v>31050.74</v>
      </c>
      <c r="AE53" s="20">
        <v>347551.4800000008</v>
      </c>
      <c r="AF53" s="20">
        <v>221336.6</v>
      </c>
      <c r="AG53" s="20">
        <v>102857.52</v>
      </c>
      <c r="AH53" s="20">
        <v>48797.66</v>
      </c>
      <c r="AI53" s="20">
        <v>372991.78</v>
      </c>
      <c r="AJ53" s="20">
        <v>193724.3</v>
      </c>
      <c r="AK53" s="20">
        <v>118439.89</v>
      </c>
      <c r="AL53" s="20">
        <v>95598.19</v>
      </c>
      <c r="AM53" s="20">
        <v>407762.38</v>
      </c>
      <c r="AN53" s="20">
        <v>149642.10999999999</v>
      </c>
      <c r="AO53" s="20">
        <v>110381.54</v>
      </c>
      <c r="AP53" s="20">
        <v>142366.38</v>
      </c>
      <c r="AQ53" s="20">
        <v>402390.03</v>
      </c>
      <c r="AR53" s="20">
        <v>95390.279999999897</v>
      </c>
      <c r="AS53" s="20">
        <v>89469.310000000201</v>
      </c>
      <c r="AT53" s="20">
        <v>178123.49</v>
      </c>
      <c r="AU53" s="20">
        <v>362983.08</v>
      </c>
      <c r="AV53" s="20">
        <v>95619.069999999803</v>
      </c>
      <c r="AW53" s="20">
        <v>55095.3</v>
      </c>
      <c r="AX53" s="20">
        <v>192572.53</v>
      </c>
      <c r="AY53" s="20">
        <v>343286.9</v>
      </c>
      <c r="AZ53" s="20">
        <v>110754.45</v>
      </c>
      <c r="BA53" s="20">
        <v>54901.48</v>
      </c>
      <c r="BB53" s="20">
        <v>190877.94</v>
      </c>
      <c r="BC53" s="20">
        <v>356533.86999999901</v>
      </c>
      <c r="BD53" s="20">
        <v>146848.47999999992</v>
      </c>
      <c r="BE53" s="20">
        <v>67137.170000000086</v>
      </c>
      <c r="BF53" s="20">
        <v>198537.64</v>
      </c>
      <c r="BG53" s="20">
        <v>412523.28999999922</v>
      </c>
      <c r="BH53" s="60">
        <v>131978.7200000002</v>
      </c>
      <c r="BI53" s="60">
        <v>83626.530000000028</v>
      </c>
      <c r="BJ53" s="60">
        <v>212845.08000000013</v>
      </c>
      <c r="BK53" s="60">
        <v>428450.33000000013</v>
      </c>
      <c r="BL53" s="20"/>
      <c r="BM53" s="20"/>
      <c r="BN53" s="20"/>
      <c r="BO53" s="20"/>
      <c r="BP53" s="20"/>
      <c r="BQ53" s="20"/>
      <c r="BR53" s="20"/>
      <c r="BS53" s="20"/>
      <c r="BU53" s="20">
        <v>29821.430000000011</v>
      </c>
      <c r="BV53" s="20">
        <v>7306.2199999999993</v>
      </c>
      <c r="BW53" s="20">
        <v>8224.9</v>
      </c>
      <c r="BX53" s="20">
        <v>45352.549999999996</v>
      </c>
      <c r="BY53" s="20">
        <v>30360.819999999982</v>
      </c>
      <c r="BZ53" s="20">
        <v>12996.549999999997</v>
      </c>
      <c r="CA53" s="20">
        <v>7988.380000000001</v>
      </c>
      <c r="CB53" s="20">
        <v>51345.750000000007</v>
      </c>
      <c r="DT53" s="40">
        <v>14469.871797970427</v>
      </c>
      <c r="DU53" s="40">
        <v>20619.950505387547</v>
      </c>
      <c r="DV53" s="40">
        <v>29380.38208643375</v>
      </c>
      <c r="DW53" s="40">
        <v>43940.139218866811</v>
      </c>
      <c r="DX53" s="40">
        <v>51925.967352982421</v>
      </c>
      <c r="DY53" s="40">
        <v>61996.587075644056</v>
      </c>
      <c r="DZ53" s="40">
        <v>63831.529681595632</v>
      </c>
      <c r="EA53" s="40">
        <v>68244.852153460422</v>
      </c>
      <c r="EB53" s="40">
        <v>71292.682379939564</v>
      </c>
      <c r="EC53" s="40"/>
      <c r="ED53" s="40"/>
      <c r="EE53" s="40"/>
      <c r="EU53">
        <v>24</v>
      </c>
      <c r="EV53">
        <v>21</v>
      </c>
      <c r="EW53">
        <v>25</v>
      </c>
      <c r="EX53">
        <v>59</v>
      </c>
      <c r="EY53">
        <v>14</v>
      </c>
      <c r="EZ53">
        <v>14</v>
      </c>
      <c r="FA53" t="s">
        <v>81</v>
      </c>
      <c r="FH53">
        <v>6060.8700000000017</v>
      </c>
      <c r="FI53">
        <v>5021.5</v>
      </c>
      <c r="FJ53">
        <v>11780.260000000002</v>
      </c>
      <c r="FK53">
        <v>44855.090000000004</v>
      </c>
      <c r="FL53">
        <v>4852.920000000001</v>
      </c>
      <c r="FM53">
        <v>1827.77</v>
      </c>
      <c r="FN53" t="s">
        <v>81</v>
      </c>
      <c r="FU53">
        <v>1448.67</v>
      </c>
      <c r="FV53">
        <v>1114.08</v>
      </c>
      <c r="FW53">
        <v>2389.6</v>
      </c>
      <c r="FX53">
        <v>1555.8899999999999</v>
      </c>
      <c r="FY53">
        <v>613.33000000000004</v>
      </c>
      <c r="FZ53">
        <v>58.599999999999994</v>
      </c>
      <c r="GA53">
        <v>162.32</v>
      </c>
    </row>
    <row r="54" spans="1:183" ht="75" x14ac:dyDescent="0.25">
      <c r="A54" s="15" t="s">
        <v>54</v>
      </c>
      <c r="B54" s="15" t="s">
        <v>75</v>
      </c>
      <c r="C54" s="15" t="str">
        <f t="shared" si="0"/>
        <v>98947RES</v>
      </c>
      <c r="D54" s="16"/>
      <c r="E54" s="16">
        <v>261</v>
      </c>
      <c r="F54" s="16">
        <v>327</v>
      </c>
      <c r="G54" s="16">
        <v>320</v>
      </c>
      <c r="H54" s="16">
        <v>329</v>
      </c>
      <c r="I54" s="16">
        <v>296</v>
      </c>
      <c r="J54" s="16">
        <v>284</v>
      </c>
      <c r="K54" s="16">
        <v>270</v>
      </c>
      <c r="L54" s="16">
        <v>255</v>
      </c>
      <c r="M54" s="16">
        <v>259</v>
      </c>
      <c r="N54" s="59" t="s">
        <v>54</v>
      </c>
      <c r="O54" s="59" t="s">
        <v>75</v>
      </c>
      <c r="P54" s="60">
        <v>236</v>
      </c>
      <c r="Q54" s="60"/>
      <c r="R54" s="16"/>
      <c r="S54" s="16"/>
      <c r="T54" s="16"/>
      <c r="U54" s="16"/>
      <c r="V54" s="16"/>
      <c r="X54" s="21">
        <v>43294.12</v>
      </c>
      <c r="Y54" s="21">
        <v>6709.5199999999995</v>
      </c>
      <c r="Z54" s="21">
        <v>4009.1899999999996</v>
      </c>
      <c r="AA54" s="21">
        <v>54012.830000000016</v>
      </c>
      <c r="AB54" s="20">
        <v>59802.260000000046</v>
      </c>
      <c r="AC54" s="20">
        <v>15089.149999999996</v>
      </c>
      <c r="AD54" s="20">
        <v>5755.4100000000008</v>
      </c>
      <c r="AE54" s="20">
        <v>80646.819999999992</v>
      </c>
      <c r="AF54" s="20">
        <v>52395.29</v>
      </c>
      <c r="AG54" s="20">
        <v>22929.54</v>
      </c>
      <c r="AH54" s="20">
        <v>10480.98</v>
      </c>
      <c r="AI54" s="20">
        <v>85805.81</v>
      </c>
      <c r="AJ54" s="20">
        <v>49878.15</v>
      </c>
      <c r="AK54" s="20">
        <v>28640.87</v>
      </c>
      <c r="AL54" s="20">
        <v>20818.3</v>
      </c>
      <c r="AM54" s="20">
        <v>99337.32</v>
      </c>
      <c r="AN54" s="20">
        <v>36582.269999999997</v>
      </c>
      <c r="AO54" s="20">
        <v>29649.91</v>
      </c>
      <c r="AP54" s="20">
        <v>32178.65</v>
      </c>
      <c r="AQ54" s="20">
        <v>98410.83</v>
      </c>
      <c r="AR54" s="20">
        <v>24418.26</v>
      </c>
      <c r="AS54" s="20">
        <v>24254.19</v>
      </c>
      <c r="AT54" s="20">
        <v>45369.599999999999</v>
      </c>
      <c r="AU54" s="20">
        <v>94042.05</v>
      </c>
      <c r="AV54" s="20">
        <v>20340.82</v>
      </c>
      <c r="AW54" s="20">
        <v>15201.86</v>
      </c>
      <c r="AX54" s="20">
        <v>51543.47</v>
      </c>
      <c r="AY54" s="20">
        <v>87086.15</v>
      </c>
      <c r="AZ54" s="20">
        <v>21756.51</v>
      </c>
      <c r="BA54" s="20">
        <v>12400.91</v>
      </c>
      <c r="BB54" s="20">
        <v>51086.69</v>
      </c>
      <c r="BC54" s="20">
        <v>85244.110000000102</v>
      </c>
      <c r="BD54" s="20">
        <v>23655.989999999987</v>
      </c>
      <c r="BE54" s="20">
        <v>13251.09</v>
      </c>
      <c r="BF54" s="20">
        <v>51513.010000000009</v>
      </c>
      <c r="BG54" s="20">
        <v>88420.09</v>
      </c>
      <c r="BH54" s="60">
        <v>21905.179999999993</v>
      </c>
      <c r="BI54" s="60">
        <v>13400.26</v>
      </c>
      <c r="BJ54" s="60">
        <v>50882.920000000013</v>
      </c>
      <c r="BK54" s="60">
        <v>86188.360000000015</v>
      </c>
      <c r="BL54" s="20"/>
      <c r="BM54" s="20"/>
      <c r="BN54" s="20"/>
      <c r="BO54" s="20"/>
      <c r="BP54" s="20"/>
      <c r="BQ54" s="20"/>
      <c r="BR54" s="20"/>
      <c r="BS54" s="20"/>
      <c r="BU54" s="20">
        <v>3631.1899999999996</v>
      </c>
      <c r="BV54" s="20">
        <v>664.25</v>
      </c>
      <c r="BW54" s="20">
        <v>1792.01</v>
      </c>
      <c r="BX54" s="20">
        <v>6087.45</v>
      </c>
      <c r="BY54" s="20">
        <v>3279.97</v>
      </c>
      <c r="BZ54" s="20">
        <v>1426.6500000000003</v>
      </c>
      <c r="CA54" s="20">
        <v>1781.8400000000001</v>
      </c>
      <c r="CB54" s="20">
        <v>6488.46</v>
      </c>
      <c r="DT54" s="40">
        <v>2352.5116935666369</v>
      </c>
      <c r="DU54" s="40">
        <v>4418.5910886370557</v>
      </c>
      <c r="DV54" s="40">
        <v>6545.2412832966074</v>
      </c>
      <c r="DW54" s="40">
        <v>10081.351537340041</v>
      </c>
      <c r="DX54" s="40">
        <v>12103.545026722906</v>
      </c>
      <c r="DY54" s="40">
        <v>15908.649210867929</v>
      </c>
      <c r="DZ54" s="40">
        <v>16958.130749282507</v>
      </c>
      <c r="EA54" s="40">
        <v>17868.772782577704</v>
      </c>
      <c r="EB54" s="40">
        <v>17859.951022160683</v>
      </c>
      <c r="EC54" s="40"/>
      <c r="ED54" s="40"/>
      <c r="EE54" s="40"/>
      <c r="EV54">
        <v>3</v>
      </c>
      <c r="EW54">
        <v>2</v>
      </c>
      <c r="EX54">
        <v>1</v>
      </c>
      <c r="EY54">
        <v>2</v>
      </c>
      <c r="EZ54">
        <v>3</v>
      </c>
      <c r="FA54" t="s">
        <v>81</v>
      </c>
      <c r="FC54">
        <v>1</v>
      </c>
      <c r="FI54">
        <v>937.94</v>
      </c>
      <c r="FJ54">
        <v>587.29</v>
      </c>
      <c r="FK54">
        <v>93.81</v>
      </c>
      <c r="FL54">
        <v>1066.5899999999999</v>
      </c>
      <c r="FM54">
        <v>1407.51</v>
      </c>
      <c r="FN54" t="s">
        <v>81</v>
      </c>
      <c r="FP54">
        <v>829.07</v>
      </c>
      <c r="FY54">
        <v>150.96</v>
      </c>
      <c r="GA54">
        <v>93.81</v>
      </c>
    </row>
    <row r="55" spans="1:183" ht="75" x14ac:dyDescent="0.25">
      <c r="A55" s="15" t="s">
        <v>55</v>
      </c>
      <c r="B55" s="15" t="s">
        <v>75</v>
      </c>
      <c r="C55" s="15" t="str">
        <f t="shared" si="0"/>
        <v>98948RES</v>
      </c>
      <c r="D55" s="16"/>
      <c r="E55" s="16">
        <v>1118</v>
      </c>
      <c r="F55" s="16">
        <v>925</v>
      </c>
      <c r="G55" s="16">
        <v>822</v>
      </c>
      <c r="H55" s="16">
        <v>807</v>
      </c>
      <c r="I55" s="16">
        <v>975</v>
      </c>
      <c r="J55" s="16">
        <v>822</v>
      </c>
      <c r="K55" s="16">
        <v>957</v>
      </c>
      <c r="L55" s="16">
        <v>992</v>
      </c>
      <c r="M55" s="16">
        <v>833</v>
      </c>
      <c r="N55" s="59" t="s">
        <v>55</v>
      </c>
      <c r="O55" s="59" t="s">
        <v>75</v>
      </c>
      <c r="P55" s="60">
        <v>743</v>
      </c>
      <c r="Q55" s="60"/>
      <c r="R55" s="16"/>
      <c r="S55" s="16"/>
      <c r="T55" s="16"/>
      <c r="U55" s="16"/>
      <c r="V55" s="16"/>
      <c r="X55" s="21">
        <v>190188.16999999981</v>
      </c>
      <c r="Y55" s="21">
        <v>52149.410000000011</v>
      </c>
      <c r="Z55" s="21">
        <v>26916.969999999998</v>
      </c>
      <c r="AA55" s="21">
        <v>269254.55</v>
      </c>
      <c r="AB55" s="20">
        <v>140172.32999999984</v>
      </c>
      <c r="AC55" s="20">
        <v>47653.380000000041</v>
      </c>
      <c r="AD55" s="20">
        <v>33147.759999999995</v>
      </c>
      <c r="AE55" s="20">
        <v>220973.47000000003</v>
      </c>
      <c r="AF55" s="20">
        <v>90759.449999999895</v>
      </c>
      <c r="AG55" s="20">
        <v>78717.38</v>
      </c>
      <c r="AH55" s="20">
        <v>34180.629999999997</v>
      </c>
      <c r="AI55" s="20">
        <v>203657.46</v>
      </c>
      <c r="AJ55" s="20">
        <v>105915.71</v>
      </c>
      <c r="AK55" s="20">
        <v>63668.89</v>
      </c>
      <c r="AL55" s="20">
        <v>61828</v>
      </c>
      <c r="AM55" s="20">
        <v>231412.6</v>
      </c>
      <c r="AN55" s="20">
        <v>87118.5</v>
      </c>
      <c r="AO55" s="20">
        <v>99990.24</v>
      </c>
      <c r="AP55" s="20">
        <v>107098.45</v>
      </c>
      <c r="AQ55" s="20">
        <v>294207.18999999901</v>
      </c>
      <c r="AR55" s="20">
        <v>42575.460000000101</v>
      </c>
      <c r="AS55" s="20">
        <v>74721.1700000001</v>
      </c>
      <c r="AT55" s="20">
        <v>135243.64000000001</v>
      </c>
      <c r="AU55" s="20">
        <v>252540.27</v>
      </c>
      <c r="AV55" s="20">
        <v>92355.000000000102</v>
      </c>
      <c r="AW55" s="20">
        <v>24424.32</v>
      </c>
      <c r="AX55" s="20">
        <v>160883.81</v>
      </c>
      <c r="AY55" s="20">
        <v>277663.13</v>
      </c>
      <c r="AZ55" s="20">
        <v>97741.13</v>
      </c>
      <c r="BA55" s="20">
        <v>43055.76</v>
      </c>
      <c r="BB55" s="20">
        <v>160977.93</v>
      </c>
      <c r="BC55" s="20">
        <v>301774.82</v>
      </c>
      <c r="BD55" s="20">
        <v>59748.180000000015</v>
      </c>
      <c r="BE55" s="20">
        <v>54578.700000000041</v>
      </c>
      <c r="BF55" s="20">
        <v>161505.23999999993</v>
      </c>
      <c r="BG55" s="20">
        <v>275832.11999999976</v>
      </c>
      <c r="BH55" s="60">
        <v>50212.82</v>
      </c>
      <c r="BI55" s="60">
        <v>51196.250000000022</v>
      </c>
      <c r="BJ55" s="60">
        <v>165724.99</v>
      </c>
      <c r="BK55" s="60">
        <v>267134.06</v>
      </c>
      <c r="BL55" s="20"/>
      <c r="BM55" s="20"/>
      <c r="BN55" s="20"/>
      <c r="BO55" s="20"/>
      <c r="BP55" s="20"/>
      <c r="BQ55" s="20"/>
      <c r="BR55" s="20"/>
      <c r="BS55" s="20"/>
      <c r="BU55" s="20">
        <v>47476.159999999996</v>
      </c>
      <c r="BV55" s="20">
        <v>18817.500000000004</v>
      </c>
      <c r="BW55" s="20">
        <v>10283.019999999999</v>
      </c>
      <c r="BX55" s="20">
        <v>76576.679999999978</v>
      </c>
      <c r="BY55" s="20">
        <v>34143.51</v>
      </c>
      <c r="BZ55" s="20">
        <v>13421.1</v>
      </c>
      <c r="CA55" s="20">
        <v>14822.39</v>
      </c>
      <c r="CB55" s="20">
        <v>62386.999999999985</v>
      </c>
      <c r="DT55" s="40">
        <v>13754.543382768486</v>
      </c>
      <c r="DU55" s="40">
        <v>16097.193485336684</v>
      </c>
      <c r="DV55" s="40">
        <v>19077.336605034317</v>
      </c>
      <c r="DW55" s="40">
        <v>26652.092005504594</v>
      </c>
      <c r="DX55" s="40">
        <v>39379.523206325233</v>
      </c>
      <c r="DY55" s="40">
        <v>46737.095068056617</v>
      </c>
      <c r="DZ55" s="40">
        <v>52090.218492036918</v>
      </c>
      <c r="EA55" s="40">
        <v>57430.066583401705</v>
      </c>
      <c r="EB55" s="40">
        <v>56561.068060399732</v>
      </c>
      <c r="EC55" s="40"/>
      <c r="ED55" s="40"/>
      <c r="EE55" s="40"/>
      <c r="EU55">
        <v>22</v>
      </c>
      <c r="EV55">
        <v>12</v>
      </c>
      <c r="EW55">
        <v>18</v>
      </c>
      <c r="EX55">
        <v>14</v>
      </c>
      <c r="EY55">
        <v>4</v>
      </c>
      <c r="EZ55">
        <v>8</v>
      </c>
      <c r="FA55" t="s">
        <v>81</v>
      </c>
      <c r="FH55">
        <v>7211.5199999999995</v>
      </c>
      <c r="FI55">
        <v>4935.08</v>
      </c>
      <c r="FJ55">
        <v>11488.830000000002</v>
      </c>
      <c r="FK55">
        <v>4495.3100000000004</v>
      </c>
      <c r="FL55">
        <v>1020.3599999999999</v>
      </c>
      <c r="FM55">
        <v>2377.4799999999996</v>
      </c>
      <c r="FN55" t="s">
        <v>81</v>
      </c>
      <c r="FU55">
        <v>393.70000000000005</v>
      </c>
      <c r="FV55">
        <v>328.13</v>
      </c>
      <c r="FW55">
        <v>130.5</v>
      </c>
      <c r="FX55">
        <v>857.54</v>
      </c>
      <c r="FY55">
        <v>61.49</v>
      </c>
      <c r="FZ55">
        <v>520.16999999999996</v>
      </c>
    </row>
    <row r="56" spans="1:183" ht="75" x14ac:dyDescent="0.25">
      <c r="A56" s="15" t="s">
        <v>56</v>
      </c>
      <c r="B56" s="15" t="s">
        <v>75</v>
      </c>
      <c r="C56" s="15" t="str">
        <f t="shared" si="0"/>
        <v>98951RES</v>
      </c>
      <c r="D56" s="16"/>
      <c r="E56" s="16">
        <v>991</v>
      </c>
      <c r="F56" s="16">
        <v>1027</v>
      </c>
      <c r="G56" s="16">
        <v>1070</v>
      </c>
      <c r="H56" s="16">
        <v>1099</v>
      </c>
      <c r="I56" s="16">
        <v>1047</v>
      </c>
      <c r="J56" s="16">
        <v>997</v>
      </c>
      <c r="K56" s="16">
        <v>949</v>
      </c>
      <c r="L56" s="16">
        <v>913</v>
      </c>
      <c r="M56" s="16">
        <v>966</v>
      </c>
      <c r="N56" s="59" t="s">
        <v>56</v>
      </c>
      <c r="O56" s="59" t="s">
        <v>75</v>
      </c>
      <c r="P56" s="60">
        <v>937</v>
      </c>
      <c r="Q56" s="60"/>
      <c r="R56" s="16"/>
      <c r="S56" s="16"/>
      <c r="T56" s="16"/>
      <c r="U56" s="16"/>
      <c r="V56" s="16"/>
      <c r="X56" s="21">
        <v>175199.34000000005</v>
      </c>
      <c r="Y56" s="21">
        <v>28513.600000000002</v>
      </c>
      <c r="Z56" s="21">
        <v>62973.549999999974</v>
      </c>
      <c r="AA56" s="21">
        <v>266686.49000000005</v>
      </c>
      <c r="AB56" s="20">
        <v>183044.5499999997</v>
      </c>
      <c r="AC56" s="20">
        <v>66401.13</v>
      </c>
      <c r="AD56" s="20">
        <v>61612.410000000011</v>
      </c>
      <c r="AE56" s="20">
        <v>311058.08999999979</v>
      </c>
      <c r="AF56" s="20">
        <v>160465.65</v>
      </c>
      <c r="AG56" s="20">
        <v>91115.589999999895</v>
      </c>
      <c r="AH56" s="20">
        <v>80604.5</v>
      </c>
      <c r="AI56" s="20">
        <v>332185.74</v>
      </c>
      <c r="AJ56" s="20">
        <v>154119.10999999999</v>
      </c>
      <c r="AK56" s="20">
        <v>98495.07</v>
      </c>
      <c r="AL56" s="20">
        <v>125684.36</v>
      </c>
      <c r="AM56" s="20">
        <v>378298.54</v>
      </c>
      <c r="AN56" s="20">
        <v>121919.72</v>
      </c>
      <c r="AO56" s="20">
        <v>98012.44</v>
      </c>
      <c r="AP56" s="20">
        <v>172831.28</v>
      </c>
      <c r="AQ56" s="20">
        <v>392763.44</v>
      </c>
      <c r="AR56" s="20">
        <v>81533.899999999994</v>
      </c>
      <c r="AS56" s="20">
        <v>81402.129999999801</v>
      </c>
      <c r="AT56" s="20">
        <v>214432.46</v>
      </c>
      <c r="AU56" s="20">
        <v>377368.49</v>
      </c>
      <c r="AV56" s="20">
        <v>74936.650000000096</v>
      </c>
      <c r="AW56" s="20">
        <v>52616.52</v>
      </c>
      <c r="AX56" s="20">
        <v>229740.41</v>
      </c>
      <c r="AY56" s="20">
        <v>357293.58</v>
      </c>
      <c r="AZ56" s="20">
        <v>88689.45</v>
      </c>
      <c r="BA56" s="20">
        <v>47155.77</v>
      </c>
      <c r="BB56" s="20">
        <v>234732.52</v>
      </c>
      <c r="BC56" s="20">
        <v>370577.74</v>
      </c>
      <c r="BD56" s="20">
        <v>108902.9699999999</v>
      </c>
      <c r="BE56" s="20">
        <v>54409.780000000064</v>
      </c>
      <c r="BF56" s="20">
        <v>241267.51000000013</v>
      </c>
      <c r="BG56" s="20">
        <v>404580.25999999983</v>
      </c>
      <c r="BH56" s="60">
        <v>95958.779999999955</v>
      </c>
      <c r="BI56" s="60">
        <v>68658.09000000004</v>
      </c>
      <c r="BJ56" s="60">
        <v>254205.52999999971</v>
      </c>
      <c r="BK56" s="60">
        <v>418822.39999999991</v>
      </c>
      <c r="BL56" s="20"/>
      <c r="BM56" s="20"/>
      <c r="BN56" s="20"/>
      <c r="BO56" s="20"/>
      <c r="BP56" s="20"/>
      <c r="BQ56" s="20"/>
      <c r="BR56" s="20"/>
      <c r="BS56" s="20"/>
      <c r="BU56" s="20">
        <v>45952.690000000053</v>
      </c>
      <c r="BV56" s="20">
        <v>9473.8399999999983</v>
      </c>
      <c r="BW56" s="20">
        <v>38401.439999999995</v>
      </c>
      <c r="BX56" s="20">
        <v>93827.969999999987</v>
      </c>
      <c r="BY56" s="20">
        <v>50046.619999999988</v>
      </c>
      <c r="BZ56" s="20">
        <v>25046.960000000017</v>
      </c>
      <c r="CA56" s="20">
        <v>37875.879999999997</v>
      </c>
      <c r="CB56" s="20">
        <v>112969.45999999996</v>
      </c>
      <c r="DT56" s="40">
        <v>20747.992351692417</v>
      </c>
      <c r="DU56" s="40">
        <v>25812.751668859652</v>
      </c>
      <c r="DV56" s="40">
        <v>34685.348119139009</v>
      </c>
      <c r="DW56" s="40">
        <v>49418.457433969787</v>
      </c>
      <c r="DX56" s="40">
        <v>59131.189915113304</v>
      </c>
      <c r="DY56" s="40">
        <v>71623.574153126581</v>
      </c>
      <c r="DZ56" s="40">
        <v>73968.873153679771</v>
      </c>
      <c r="EA56" s="40">
        <v>81039.052322505711</v>
      </c>
      <c r="EB56" s="40">
        <v>83068.616164132152</v>
      </c>
      <c r="EC56" s="40"/>
      <c r="ED56" s="40"/>
      <c r="EE56" s="40"/>
      <c r="EU56">
        <v>17</v>
      </c>
      <c r="EV56">
        <v>15</v>
      </c>
      <c r="EW56">
        <v>18</v>
      </c>
      <c r="EX56">
        <v>22</v>
      </c>
      <c r="EY56">
        <v>5</v>
      </c>
      <c r="EZ56">
        <v>6</v>
      </c>
      <c r="FA56" t="s">
        <v>81</v>
      </c>
      <c r="FH56">
        <v>9376.0599999999977</v>
      </c>
      <c r="FI56">
        <v>4243.97</v>
      </c>
      <c r="FJ56">
        <v>10524.78</v>
      </c>
      <c r="FK56">
        <v>12165.259999999998</v>
      </c>
      <c r="FL56">
        <v>1940.11</v>
      </c>
      <c r="FM56">
        <v>1672.67</v>
      </c>
      <c r="FN56" t="s">
        <v>81</v>
      </c>
      <c r="FU56">
        <v>980.36</v>
      </c>
      <c r="FV56">
        <v>953.11</v>
      </c>
      <c r="FW56">
        <v>935.12</v>
      </c>
      <c r="FX56">
        <v>1342.96</v>
      </c>
      <c r="FY56">
        <v>464.88</v>
      </c>
      <c r="FZ56">
        <v>16.760000000000002</v>
      </c>
      <c r="GA56">
        <v>602.91999999999996</v>
      </c>
    </row>
    <row r="57" spans="1:183" ht="75" x14ac:dyDescent="0.25">
      <c r="A57" s="15" t="s">
        <v>57</v>
      </c>
      <c r="B57" s="15" t="s">
        <v>75</v>
      </c>
      <c r="C57" s="15" t="str">
        <f t="shared" si="0"/>
        <v>98952RES</v>
      </c>
      <c r="D57" s="16"/>
      <c r="E57" s="16">
        <v>73</v>
      </c>
      <c r="F57" s="16">
        <v>72</v>
      </c>
      <c r="G57" s="16">
        <v>66</v>
      </c>
      <c r="H57" s="16">
        <v>75</v>
      </c>
      <c r="I57" s="16">
        <v>74</v>
      </c>
      <c r="J57" s="16">
        <v>73</v>
      </c>
      <c r="K57" s="16">
        <v>61</v>
      </c>
      <c r="L57" s="16">
        <v>62</v>
      </c>
      <c r="M57" s="16">
        <v>71</v>
      </c>
      <c r="N57" s="59" t="s">
        <v>57</v>
      </c>
      <c r="O57" s="59" t="s">
        <v>75</v>
      </c>
      <c r="P57" s="60">
        <v>70</v>
      </c>
      <c r="Q57" s="60"/>
      <c r="R57" s="16"/>
      <c r="S57" s="16"/>
      <c r="T57" s="16"/>
      <c r="U57" s="16"/>
      <c r="V57" s="16"/>
      <c r="X57" s="21">
        <v>12523.509999999998</v>
      </c>
      <c r="Y57" s="21">
        <v>4046.9199999999987</v>
      </c>
      <c r="Z57" s="21">
        <v>3559.3900000000008</v>
      </c>
      <c r="AA57" s="21">
        <v>20129.820000000003</v>
      </c>
      <c r="AB57" s="20">
        <v>15002.240000000003</v>
      </c>
      <c r="AC57" s="20">
        <v>5685.26</v>
      </c>
      <c r="AD57" s="20">
        <v>3827.2700000000004</v>
      </c>
      <c r="AE57" s="20">
        <v>24514.77</v>
      </c>
      <c r="AF57" s="20">
        <v>12212.25</v>
      </c>
      <c r="AG57" s="20">
        <v>8318.84</v>
      </c>
      <c r="AH57" s="20">
        <v>5746.49</v>
      </c>
      <c r="AI57" s="20">
        <v>26277.58</v>
      </c>
      <c r="AJ57" s="20">
        <v>11027.75</v>
      </c>
      <c r="AK57" s="20">
        <v>8915.9</v>
      </c>
      <c r="AL57" s="20">
        <v>10879.01</v>
      </c>
      <c r="AM57" s="20">
        <v>30822.66</v>
      </c>
      <c r="AN57" s="20">
        <v>9759.39</v>
      </c>
      <c r="AO57" s="20">
        <v>8078.67</v>
      </c>
      <c r="AP57" s="20">
        <v>16341.87</v>
      </c>
      <c r="AQ57" s="20">
        <v>34179.93</v>
      </c>
      <c r="AR57" s="20">
        <v>6958.54</v>
      </c>
      <c r="AS57" s="20">
        <v>7122.95</v>
      </c>
      <c r="AT57" s="20">
        <v>20299.189999999999</v>
      </c>
      <c r="AU57" s="20">
        <v>34380.68</v>
      </c>
      <c r="AV57" s="20">
        <v>4464.53</v>
      </c>
      <c r="AW57" s="20">
        <v>4697.57</v>
      </c>
      <c r="AX57" s="20">
        <v>23929.87</v>
      </c>
      <c r="AY57" s="20">
        <v>33091.97</v>
      </c>
      <c r="AZ57" s="20">
        <v>5587.8</v>
      </c>
      <c r="BA57" s="20">
        <v>3767.4</v>
      </c>
      <c r="BB57" s="20">
        <v>25615.41</v>
      </c>
      <c r="BC57" s="20">
        <v>34970.61</v>
      </c>
      <c r="BD57" s="20">
        <v>7575.15</v>
      </c>
      <c r="BE57" s="20">
        <v>4178.9100000000017</v>
      </c>
      <c r="BF57" s="20">
        <v>26383.580000000009</v>
      </c>
      <c r="BG57" s="20">
        <v>38137.639999999985</v>
      </c>
      <c r="BH57" s="60">
        <v>6660.9400000000014</v>
      </c>
      <c r="BI57" s="60">
        <v>6039.68</v>
      </c>
      <c r="BJ57" s="60">
        <v>28627.86</v>
      </c>
      <c r="BK57" s="60">
        <v>41328.479999999989</v>
      </c>
      <c r="BL57" s="20"/>
      <c r="BM57" s="20"/>
      <c r="BN57" s="20"/>
      <c r="BO57" s="20"/>
      <c r="BP57" s="20"/>
      <c r="BQ57" s="20"/>
      <c r="BR57" s="20"/>
      <c r="BS57" s="20"/>
      <c r="BU57" s="20">
        <v>7246.9600000000009</v>
      </c>
      <c r="BV57" s="20">
        <v>2925.09</v>
      </c>
      <c r="BW57" s="20">
        <v>2173.5699999999997</v>
      </c>
      <c r="BX57" s="20">
        <v>12345.620000000003</v>
      </c>
      <c r="BY57" s="20">
        <v>6937.27</v>
      </c>
      <c r="BZ57" s="20">
        <v>3845.08</v>
      </c>
      <c r="CA57" s="20">
        <v>1758.27</v>
      </c>
      <c r="CB57" s="20">
        <v>12540.620000000003</v>
      </c>
      <c r="DT57" s="40">
        <v>1364.5685373196575</v>
      </c>
      <c r="DU57" s="40">
        <v>1836.0014014113876</v>
      </c>
      <c r="DV57" s="40">
        <v>2662.9739110835162</v>
      </c>
      <c r="DW57" s="40">
        <v>4226.3141891479472</v>
      </c>
      <c r="DX57" s="40">
        <v>5467.8719447302465</v>
      </c>
      <c r="DY57" s="40">
        <v>6712.8764260526459</v>
      </c>
      <c r="DZ57" s="40">
        <v>7543.5350823590088</v>
      </c>
      <c r="EA57" s="40">
        <v>8623.5117502791309</v>
      </c>
      <c r="EB57" s="40">
        <v>8856.1417629806456</v>
      </c>
      <c r="EC57" s="40"/>
      <c r="ED57" s="40"/>
      <c r="EE57" s="40"/>
      <c r="EW57">
        <v>3</v>
      </c>
      <c r="EX57">
        <v>2</v>
      </c>
      <c r="EY57">
        <v>1</v>
      </c>
      <c r="EZ57">
        <v>1</v>
      </c>
      <c r="FA57" t="s">
        <v>81</v>
      </c>
      <c r="FJ57">
        <v>2545.9499999999998</v>
      </c>
      <c r="FK57">
        <v>524.90000000000009</v>
      </c>
      <c r="FL57">
        <v>238.37</v>
      </c>
      <c r="FM57">
        <v>44.91</v>
      </c>
      <c r="FN57" t="s">
        <v>81</v>
      </c>
      <c r="FX57">
        <v>195.68</v>
      </c>
    </row>
    <row r="58" spans="1:183" ht="75" x14ac:dyDescent="0.25">
      <c r="A58" s="15" t="s">
        <v>58</v>
      </c>
      <c r="B58" s="15" t="s">
        <v>75</v>
      </c>
      <c r="C58" s="15" t="str">
        <f t="shared" si="0"/>
        <v>98953RES</v>
      </c>
      <c r="D58" s="16"/>
      <c r="E58" s="16">
        <v>606</v>
      </c>
      <c r="F58" s="16">
        <v>657</v>
      </c>
      <c r="G58" s="16">
        <v>656</v>
      </c>
      <c r="H58" s="16">
        <v>623</v>
      </c>
      <c r="I58" s="16">
        <v>581</v>
      </c>
      <c r="J58" s="16">
        <v>570</v>
      </c>
      <c r="K58" s="16">
        <v>539</v>
      </c>
      <c r="L58" s="16">
        <v>554</v>
      </c>
      <c r="M58" s="16">
        <v>548</v>
      </c>
      <c r="N58" s="59" t="s">
        <v>58</v>
      </c>
      <c r="O58" s="59" t="s">
        <v>75</v>
      </c>
      <c r="P58" s="60">
        <v>531</v>
      </c>
      <c r="Q58" s="60"/>
      <c r="R58" s="16"/>
      <c r="S58" s="16"/>
      <c r="T58" s="16"/>
      <c r="U58" s="16"/>
      <c r="V58" s="16"/>
      <c r="X58" s="21">
        <v>105503.9999999999</v>
      </c>
      <c r="Y58" s="21">
        <v>17396.959999999995</v>
      </c>
      <c r="Z58" s="21">
        <v>13605.769999999993</v>
      </c>
      <c r="AA58" s="21">
        <v>136506.72999999989</v>
      </c>
      <c r="AB58" s="20">
        <v>112600.84000000008</v>
      </c>
      <c r="AC58" s="20">
        <v>33318.240000000013</v>
      </c>
      <c r="AD58" s="20">
        <v>12224.439999999999</v>
      </c>
      <c r="AE58" s="20">
        <v>158143.52000000014</v>
      </c>
      <c r="AF58" s="20">
        <v>92153.55</v>
      </c>
      <c r="AG58" s="20">
        <v>51119.109999999899</v>
      </c>
      <c r="AH58" s="20">
        <v>24413.25</v>
      </c>
      <c r="AI58" s="20">
        <v>167685.91</v>
      </c>
      <c r="AJ58" s="20">
        <v>79361.070000000007</v>
      </c>
      <c r="AK58" s="20">
        <v>49414.18</v>
      </c>
      <c r="AL58" s="20">
        <v>45630.06</v>
      </c>
      <c r="AM58" s="20">
        <v>174405.31</v>
      </c>
      <c r="AN58" s="20">
        <v>57292.249999999898</v>
      </c>
      <c r="AO58" s="20">
        <v>44765.82</v>
      </c>
      <c r="AP58" s="20">
        <v>62624.74</v>
      </c>
      <c r="AQ58" s="20">
        <v>164682.81</v>
      </c>
      <c r="AR58" s="20">
        <v>45510.37</v>
      </c>
      <c r="AS58" s="20">
        <v>34218.800000000003</v>
      </c>
      <c r="AT58" s="20">
        <v>74078.09</v>
      </c>
      <c r="AU58" s="20">
        <v>153807.26</v>
      </c>
      <c r="AV58" s="20">
        <v>46252.72</v>
      </c>
      <c r="AW58" s="20">
        <v>25528.1</v>
      </c>
      <c r="AX58" s="20">
        <v>77807.070000000094</v>
      </c>
      <c r="AY58" s="20">
        <v>149587.89000000001</v>
      </c>
      <c r="AZ58" s="20">
        <v>60452.74</v>
      </c>
      <c r="BA58" s="20">
        <v>25169.51</v>
      </c>
      <c r="BB58" s="20">
        <v>75071.78</v>
      </c>
      <c r="BC58" s="20">
        <v>160694.03</v>
      </c>
      <c r="BD58" s="20">
        <v>64044.62999999999</v>
      </c>
      <c r="BE58" s="20">
        <v>30216.899999999998</v>
      </c>
      <c r="BF58" s="20">
        <v>79929.489999999976</v>
      </c>
      <c r="BG58" s="20">
        <v>174191.02000000005</v>
      </c>
      <c r="BH58" s="60">
        <v>51245.319999999927</v>
      </c>
      <c r="BI58" s="60">
        <v>33558.959999999999</v>
      </c>
      <c r="BJ58" s="60">
        <v>83869.059999999969</v>
      </c>
      <c r="BK58" s="60">
        <v>168673.34000000008</v>
      </c>
      <c r="BL58" s="20"/>
      <c r="BM58" s="20"/>
      <c r="BN58" s="20"/>
      <c r="BO58" s="20"/>
      <c r="BP58" s="20"/>
      <c r="BQ58" s="20"/>
      <c r="BR58" s="20"/>
      <c r="BS58" s="20"/>
      <c r="BU58" s="20">
        <v>8229.2800000000007</v>
      </c>
      <c r="BV58" s="20">
        <v>1723.75</v>
      </c>
      <c r="BW58" s="20">
        <v>1659.3700000000001</v>
      </c>
      <c r="BX58" s="20">
        <v>11612.399999999996</v>
      </c>
      <c r="BY58" s="20">
        <v>7982.170000000001</v>
      </c>
      <c r="BZ58" s="20">
        <v>3668.6599999999994</v>
      </c>
      <c r="CA58" s="20">
        <v>1686.3</v>
      </c>
      <c r="CB58" s="20">
        <v>13337.13</v>
      </c>
      <c r="DT58" s="40">
        <v>6703.5608112913669</v>
      </c>
      <c r="DU58" s="40">
        <v>9035.328132084971</v>
      </c>
      <c r="DV58" s="40">
        <v>14059.468462345498</v>
      </c>
      <c r="DW58" s="40">
        <v>19912.851391910604</v>
      </c>
      <c r="DX58" s="40">
        <v>22366.390502842216</v>
      </c>
      <c r="DY58" s="40">
        <v>25719.386714546908</v>
      </c>
      <c r="DZ58" s="40">
        <v>26268.980732620985</v>
      </c>
      <c r="EA58" s="40">
        <v>27588.053833155067</v>
      </c>
      <c r="EB58" s="40">
        <v>29042.823841218131</v>
      </c>
      <c r="EC58" s="40"/>
      <c r="ED58" s="40"/>
      <c r="EE58" s="40"/>
      <c r="EU58">
        <v>5</v>
      </c>
      <c r="EV58">
        <v>7</v>
      </c>
      <c r="EW58">
        <v>4</v>
      </c>
      <c r="EX58">
        <v>11</v>
      </c>
      <c r="EY58">
        <v>5</v>
      </c>
      <c r="EZ58">
        <v>3</v>
      </c>
      <c r="FA58" t="s">
        <v>81</v>
      </c>
      <c r="FH58">
        <v>2008.9699999999998</v>
      </c>
      <c r="FI58">
        <v>2463.56</v>
      </c>
      <c r="FJ58">
        <v>837.9</v>
      </c>
      <c r="FK58">
        <v>3698.73</v>
      </c>
      <c r="FL58">
        <v>961.22</v>
      </c>
      <c r="FM58">
        <v>552.73</v>
      </c>
      <c r="FN58" t="s">
        <v>81</v>
      </c>
      <c r="FU58">
        <v>11.07</v>
      </c>
      <c r="FV58">
        <v>1173.0999999999999</v>
      </c>
      <c r="FX58">
        <v>246.23000000000002</v>
      </c>
      <c r="FY58">
        <v>692.95</v>
      </c>
      <c r="FZ58">
        <v>170.06</v>
      </c>
      <c r="GA58">
        <v>168.22</v>
      </c>
    </row>
    <row r="59" spans="1:183" ht="75" x14ac:dyDescent="0.25">
      <c r="A59" s="15" t="s">
        <v>59</v>
      </c>
      <c r="B59" s="15" t="s">
        <v>75</v>
      </c>
      <c r="C59" s="15" t="str">
        <f t="shared" si="0"/>
        <v>99301RES</v>
      </c>
      <c r="D59" s="16"/>
      <c r="E59" s="16">
        <v>1</v>
      </c>
      <c r="F59" s="16">
        <v>1</v>
      </c>
      <c r="G59" s="16">
        <v>1</v>
      </c>
      <c r="H59" s="16">
        <v>1</v>
      </c>
      <c r="I59" s="16">
        <v>1</v>
      </c>
      <c r="J59" s="16">
        <v>1</v>
      </c>
      <c r="K59" s="16">
        <v>1</v>
      </c>
      <c r="L59" s="16">
        <v>1</v>
      </c>
      <c r="M59" s="16">
        <v>1</v>
      </c>
      <c r="N59" s="59" t="s">
        <v>59</v>
      </c>
      <c r="O59" s="59" t="s">
        <v>75</v>
      </c>
      <c r="P59" s="60">
        <v>1</v>
      </c>
      <c r="Q59" s="60"/>
      <c r="R59" s="16"/>
      <c r="S59" s="16"/>
      <c r="T59" s="16"/>
      <c r="U59" s="16"/>
      <c r="V59" s="16"/>
      <c r="X59" s="21">
        <v>291.45</v>
      </c>
      <c r="Y59" s="21">
        <v>0</v>
      </c>
      <c r="Z59" s="21">
        <v>0</v>
      </c>
      <c r="AA59" s="21">
        <v>291.45</v>
      </c>
      <c r="AB59" s="20">
        <v>262.79000000000002</v>
      </c>
      <c r="AC59" s="20">
        <v>0</v>
      </c>
      <c r="AD59" s="20">
        <v>0</v>
      </c>
      <c r="AE59" s="20">
        <v>262.79000000000002</v>
      </c>
      <c r="AF59" s="20">
        <v>215.32</v>
      </c>
      <c r="AG59" s="20">
        <v>262.79000000000002</v>
      </c>
      <c r="AH59" s="20">
        <v>0</v>
      </c>
      <c r="AI59" s="20">
        <v>478.11</v>
      </c>
      <c r="AJ59" s="20">
        <v>166.73</v>
      </c>
      <c r="AK59" s="20">
        <v>215.32</v>
      </c>
      <c r="AL59" s="20">
        <v>262.79000000000002</v>
      </c>
      <c r="AM59" s="20">
        <v>644.84</v>
      </c>
      <c r="AN59" s="20">
        <v>135.93</v>
      </c>
      <c r="AO59" s="20">
        <v>166.73</v>
      </c>
      <c r="AP59" s="20">
        <v>478.11</v>
      </c>
      <c r="AQ59" s="20">
        <v>780.77</v>
      </c>
      <c r="AR59" s="20">
        <v>70.3</v>
      </c>
      <c r="AS59" s="20">
        <v>135.93</v>
      </c>
      <c r="AT59" s="20">
        <v>244.84</v>
      </c>
      <c r="AU59" s="20">
        <v>451.07</v>
      </c>
      <c r="AV59" s="20">
        <v>80.010000000000005</v>
      </c>
      <c r="AW59" s="20">
        <v>70.3</v>
      </c>
      <c r="AX59" s="20">
        <v>380.77</v>
      </c>
      <c r="AY59" s="20">
        <v>531.08000000000004</v>
      </c>
      <c r="AZ59" s="20">
        <v>148.35</v>
      </c>
      <c r="BA59" s="20">
        <v>80.010000000000005</v>
      </c>
      <c r="BB59" s="20">
        <v>451.07</v>
      </c>
      <c r="BC59" s="20">
        <v>679.43</v>
      </c>
      <c r="BD59" s="20">
        <v>185.01</v>
      </c>
      <c r="BE59" s="20">
        <v>148.35</v>
      </c>
      <c r="BF59" s="20">
        <v>531.08000000000004</v>
      </c>
      <c r="BG59" s="20">
        <v>864.44</v>
      </c>
      <c r="BH59" s="60">
        <v>86.85</v>
      </c>
      <c r="BI59" s="60">
        <v>185.01</v>
      </c>
      <c r="BJ59" s="60">
        <v>679.43</v>
      </c>
      <c r="BK59" s="60">
        <v>951.29</v>
      </c>
      <c r="BL59" s="20"/>
      <c r="BM59" s="20"/>
      <c r="BN59" s="20"/>
      <c r="BO59" s="20"/>
      <c r="BP59" s="20"/>
      <c r="BQ59" s="20"/>
      <c r="BR59" s="20"/>
      <c r="BS59" s="20"/>
      <c r="BU59" s="20" t="s">
        <v>81</v>
      </c>
      <c r="BV59" s="20" t="s">
        <v>81</v>
      </c>
      <c r="BW59" s="20" t="s">
        <v>81</v>
      </c>
      <c r="BX59" s="20" t="s">
        <v>81</v>
      </c>
      <c r="BY59" s="20" t="s">
        <v>81</v>
      </c>
      <c r="BZ59" s="20" t="s">
        <v>81</v>
      </c>
      <c r="CA59" s="20" t="s">
        <v>81</v>
      </c>
      <c r="CB59" s="20" t="s">
        <v>81</v>
      </c>
      <c r="DT59" s="40">
        <v>7.0065500926580802</v>
      </c>
      <c r="DU59" s="40">
        <v>8.1510258753674893</v>
      </c>
      <c r="DV59" s="40">
        <v>30.82054539496222</v>
      </c>
      <c r="DW59" s="40">
        <v>98.488883395624399</v>
      </c>
      <c r="DX59" s="40">
        <v>151.44814219322507</v>
      </c>
      <c r="DY59" s="40">
        <v>84.466237297225092</v>
      </c>
      <c r="DZ59" s="40">
        <v>119.97359562697241</v>
      </c>
      <c r="EA59" s="40">
        <v>154.29961568363231</v>
      </c>
      <c r="EB59" s="40">
        <v>183.53913119306839</v>
      </c>
      <c r="EC59" s="40"/>
      <c r="ED59" s="40"/>
      <c r="EE59" s="40"/>
      <c r="EU59" t="s">
        <v>81</v>
      </c>
      <c r="EV59" t="s">
        <v>81</v>
      </c>
      <c r="EW59" t="s">
        <v>81</v>
      </c>
      <c r="EX59" t="s">
        <v>81</v>
      </c>
      <c r="EY59" t="s">
        <v>81</v>
      </c>
      <c r="EZ59" t="s">
        <v>81</v>
      </c>
      <c r="FA59" t="s">
        <v>81</v>
      </c>
      <c r="FB59" t="s">
        <v>81</v>
      </c>
      <c r="FC59" t="s">
        <v>81</v>
      </c>
      <c r="FH59" t="s">
        <v>81</v>
      </c>
      <c r="FI59" t="s">
        <v>81</v>
      </c>
      <c r="FJ59" t="s">
        <v>81</v>
      </c>
      <c r="FK59" t="s">
        <v>81</v>
      </c>
      <c r="FL59" t="s">
        <v>81</v>
      </c>
      <c r="FM59" t="s">
        <v>81</v>
      </c>
      <c r="FN59" t="s">
        <v>81</v>
      </c>
      <c r="FO59" t="s">
        <v>81</v>
      </c>
      <c r="FP59" t="s">
        <v>81</v>
      </c>
    </row>
    <row r="60" spans="1:183" ht="75" x14ac:dyDescent="0.25">
      <c r="A60" s="15" t="s">
        <v>60</v>
      </c>
      <c r="B60" s="15" t="s">
        <v>75</v>
      </c>
      <c r="C60" s="15" t="str">
        <f t="shared" si="0"/>
        <v>99323RES</v>
      </c>
      <c r="D60" s="16"/>
      <c r="E60" s="16">
        <v>253</v>
      </c>
      <c r="F60" s="16">
        <v>249</v>
      </c>
      <c r="G60" s="16">
        <v>255</v>
      </c>
      <c r="H60" s="16">
        <v>239</v>
      </c>
      <c r="I60" s="16">
        <v>228</v>
      </c>
      <c r="J60" s="16">
        <v>206</v>
      </c>
      <c r="K60" s="16">
        <v>210</v>
      </c>
      <c r="L60" s="16">
        <v>222</v>
      </c>
      <c r="M60" s="16">
        <v>209</v>
      </c>
      <c r="N60" s="59" t="s">
        <v>60</v>
      </c>
      <c r="O60" s="59" t="s">
        <v>75</v>
      </c>
      <c r="P60" s="60">
        <v>208</v>
      </c>
      <c r="Q60" s="60"/>
      <c r="R60" s="16"/>
      <c r="S60" s="16"/>
      <c r="T60" s="16"/>
      <c r="U60" s="16"/>
      <c r="V60" s="16"/>
      <c r="X60" s="21">
        <v>49653.58</v>
      </c>
      <c r="Y60" s="21">
        <v>6979.079999999999</v>
      </c>
      <c r="Z60" s="21">
        <v>3880.96</v>
      </c>
      <c r="AA60" s="21">
        <v>60513.620000000046</v>
      </c>
      <c r="AB60" s="20">
        <v>39998.180000000008</v>
      </c>
      <c r="AC60" s="20">
        <v>12839.760000000004</v>
      </c>
      <c r="AD60" s="20">
        <v>2416.31</v>
      </c>
      <c r="AE60" s="20">
        <v>55254.250000000022</v>
      </c>
      <c r="AF60" s="20">
        <v>37063.18</v>
      </c>
      <c r="AG60" s="20">
        <v>16801.55</v>
      </c>
      <c r="AH60" s="20">
        <v>4273.16</v>
      </c>
      <c r="AI60" s="20">
        <v>58137.89</v>
      </c>
      <c r="AJ60" s="20">
        <v>31119.73</v>
      </c>
      <c r="AK60" s="20">
        <v>17987.5</v>
      </c>
      <c r="AL60" s="20">
        <v>9642.23</v>
      </c>
      <c r="AM60" s="20">
        <v>58749.46</v>
      </c>
      <c r="AN60" s="20">
        <v>22918.13</v>
      </c>
      <c r="AO60" s="20">
        <v>15282.3</v>
      </c>
      <c r="AP60" s="20">
        <v>16311.04</v>
      </c>
      <c r="AQ60" s="20">
        <v>54511.47</v>
      </c>
      <c r="AR60" s="20">
        <v>15920.62</v>
      </c>
      <c r="AS60" s="20">
        <v>11598.56</v>
      </c>
      <c r="AT60" s="20">
        <v>20553.73</v>
      </c>
      <c r="AU60" s="20">
        <v>48072.91</v>
      </c>
      <c r="AV60" s="20">
        <v>19360.84</v>
      </c>
      <c r="AW60" s="20">
        <v>7649.63</v>
      </c>
      <c r="AX60" s="20">
        <v>19447.509999999998</v>
      </c>
      <c r="AY60" s="20">
        <v>46457.98</v>
      </c>
      <c r="AZ60" s="20">
        <v>28922.09</v>
      </c>
      <c r="BA60" s="20">
        <v>8751.4099999999908</v>
      </c>
      <c r="BB60" s="20">
        <v>21564.240000000002</v>
      </c>
      <c r="BC60" s="20">
        <v>59237.74</v>
      </c>
      <c r="BD60" s="20">
        <v>25287.190000000002</v>
      </c>
      <c r="BE60" s="20">
        <v>11378.590000000002</v>
      </c>
      <c r="BF60" s="20">
        <v>20718.960000000006</v>
      </c>
      <c r="BG60" s="20">
        <v>57384.74</v>
      </c>
      <c r="BH60" s="60">
        <v>19575.720000000005</v>
      </c>
      <c r="BI60" s="60">
        <v>13228.749999999998</v>
      </c>
      <c r="BJ60" s="60">
        <v>24537.329999999994</v>
      </c>
      <c r="BK60" s="60">
        <v>57341.799999999996</v>
      </c>
      <c r="BL60" s="20"/>
      <c r="BM60" s="20"/>
      <c r="BN60" s="20"/>
      <c r="BO60" s="20"/>
      <c r="BP60" s="20"/>
      <c r="BQ60" s="20"/>
      <c r="BR60" s="20"/>
      <c r="BS60" s="20"/>
      <c r="BU60" s="20">
        <v>1368.64</v>
      </c>
      <c r="BV60" s="20">
        <v>619.25</v>
      </c>
      <c r="BW60" s="20">
        <v>389.2</v>
      </c>
      <c r="BX60" s="20">
        <v>2377.09</v>
      </c>
      <c r="BY60" s="20">
        <v>1488.12</v>
      </c>
      <c r="BZ60" s="20">
        <v>1020.78</v>
      </c>
      <c r="CA60" s="20">
        <v>737.72</v>
      </c>
      <c r="CB60" s="20">
        <v>3246.62</v>
      </c>
      <c r="DT60" s="40">
        <v>2489.0568857830149</v>
      </c>
      <c r="DU60" s="40">
        <v>2816.7596774430303</v>
      </c>
      <c r="DV60" s="40">
        <v>3856.9420565084529</v>
      </c>
      <c r="DW60" s="40">
        <v>5348.2422348130522</v>
      </c>
      <c r="DX60" s="40">
        <v>6275.0263077975142</v>
      </c>
      <c r="DY60" s="40">
        <v>7395.1349083793884</v>
      </c>
      <c r="DZ60" s="40">
        <v>6900.0155362818277</v>
      </c>
      <c r="EA60" s="40">
        <v>8365.6869021728107</v>
      </c>
      <c r="EB60" s="40">
        <v>7984.5508875866872</v>
      </c>
      <c r="EC60" s="40"/>
      <c r="ED60" s="40"/>
      <c r="EE60" s="40"/>
      <c r="EV60">
        <v>2</v>
      </c>
      <c r="EX60">
        <v>7</v>
      </c>
      <c r="EY60">
        <v>2</v>
      </c>
      <c r="EZ60">
        <v>1</v>
      </c>
      <c r="FA60" t="s">
        <v>81</v>
      </c>
      <c r="FI60">
        <v>1427.21</v>
      </c>
      <c r="FK60">
        <v>4931.5600000000004</v>
      </c>
      <c r="FL60">
        <v>439.51</v>
      </c>
      <c r="FM60">
        <v>100</v>
      </c>
      <c r="FN60" t="s">
        <v>81</v>
      </c>
      <c r="FX60">
        <v>579.79999999999995</v>
      </c>
      <c r="FY60">
        <v>77.8</v>
      </c>
      <c r="FZ60">
        <v>100</v>
      </c>
    </row>
    <row r="61" spans="1:183" ht="75" x14ac:dyDescent="0.25">
      <c r="A61" s="15" t="s">
        <v>61</v>
      </c>
      <c r="B61" s="15" t="s">
        <v>75</v>
      </c>
      <c r="C61" s="15" t="str">
        <f t="shared" si="0"/>
        <v>99324RES</v>
      </c>
      <c r="D61" s="16"/>
      <c r="E61" s="16">
        <v>452</v>
      </c>
      <c r="F61" s="16">
        <v>503</v>
      </c>
      <c r="G61" s="16">
        <v>558</v>
      </c>
      <c r="H61" s="16">
        <v>521</v>
      </c>
      <c r="I61" s="16">
        <v>486</v>
      </c>
      <c r="J61" s="16">
        <v>479</v>
      </c>
      <c r="K61" s="16">
        <v>427</v>
      </c>
      <c r="L61" s="16">
        <v>422</v>
      </c>
      <c r="M61" s="16">
        <v>473</v>
      </c>
      <c r="N61" s="59" t="s">
        <v>61</v>
      </c>
      <c r="O61" s="59" t="s">
        <v>75</v>
      </c>
      <c r="P61" s="60">
        <v>490</v>
      </c>
      <c r="Q61" s="60"/>
      <c r="R61" s="16"/>
      <c r="S61" s="16"/>
      <c r="T61" s="16"/>
      <c r="U61" s="16"/>
      <c r="V61" s="16"/>
      <c r="X61" s="21">
        <v>48027.140000000007</v>
      </c>
      <c r="Y61" s="21">
        <v>7935.89</v>
      </c>
      <c r="Z61" s="21">
        <v>7100.4600000000009</v>
      </c>
      <c r="AA61" s="21">
        <v>63063.490000000013</v>
      </c>
      <c r="AB61" s="20">
        <v>52953.199999999983</v>
      </c>
      <c r="AC61" s="20">
        <v>13230.159999999994</v>
      </c>
      <c r="AD61" s="20">
        <v>5203.26</v>
      </c>
      <c r="AE61" s="20">
        <v>71386.619999999952</v>
      </c>
      <c r="AF61" s="20">
        <v>53872.52</v>
      </c>
      <c r="AG61" s="20">
        <v>22026.15</v>
      </c>
      <c r="AH61" s="20">
        <v>7881.7</v>
      </c>
      <c r="AI61" s="20">
        <v>83780.37</v>
      </c>
      <c r="AJ61" s="20">
        <v>44797.59</v>
      </c>
      <c r="AK61" s="20">
        <v>26170.74</v>
      </c>
      <c r="AL61" s="20">
        <v>16157.51</v>
      </c>
      <c r="AM61" s="20">
        <v>87125.840000000098</v>
      </c>
      <c r="AN61" s="20">
        <v>38931.97</v>
      </c>
      <c r="AO61" s="20">
        <v>24030.75</v>
      </c>
      <c r="AP61" s="20">
        <v>24694.91</v>
      </c>
      <c r="AQ61" s="20">
        <v>87657.63</v>
      </c>
      <c r="AR61" s="20">
        <v>25619.91</v>
      </c>
      <c r="AS61" s="20">
        <v>23022.33</v>
      </c>
      <c r="AT61" s="20">
        <v>33515.410000000003</v>
      </c>
      <c r="AU61" s="20">
        <v>82157.649999999994</v>
      </c>
      <c r="AV61" s="20">
        <v>23743.53</v>
      </c>
      <c r="AW61" s="20">
        <v>14017.28</v>
      </c>
      <c r="AX61" s="20">
        <v>36847.699999999997</v>
      </c>
      <c r="AY61" s="20">
        <v>74608.509999999995</v>
      </c>
      <c r="AZ61" s="20">
        <v>26966.49</v>
      </c>
      <c r="BA61" s="20">
        <v>13129.44</v>
      </c>
      <c r="BB61" s="20">
        <v>36840.629999999997</v>
      </c>
      <c r="BC61" s="20">
        <v>76936.56</v>
      </c>
      <c r="BD61" s="20">
        <v>38934.920000000042</v>
      </c>
      <c r="BE61" s="20">
        <v>15205.910000000009</v>
      </c>
      <c r="BF61" s="20">
        <v>39428.000000000015</v>
      </c>
      <c r="BG61" s="20">
        <v>93568.829999999973</v>
      </c>
      <c r="BH61" s="60">
        <v>35621.029999999977</v>
      </c>
      <c r="BI61" s="60">
        <v>22046.950000000012</v>
      </c>
      <c r="BJ61" s="60">
        <v>44996.209999999985</v>
      </c>
      <c r="BK61" s="60">
        <v>102664.18999999994</v>
      </c>
      <c r="BL61" s="20"/>
      <c r="BM61" s="20"/>
      <c r="BN61" s="20"/>
      <c r="BO61" s="20"/>
      <c r="BP61" s="20"/>
      <c r="BQ61" s="20"/>
      <c r="BR61" s="20"/>
      <c r="BS61" s="20"/>
      <c r="BU61" s="20">
        <v>5906.3300000000008</v>
      </c>
      <c r="BV61" s="20">
        <v>1231.55</v>
      </c>
      <c r="BW61" s="20">
        <v>947.54</v>
      </c>
      <c r="BX61" s="20">
        <v>8085.420000000001</v>
      </c>
      <c r="BY61" s="20">
        <v>4944.2600000000011</v>
      </c>
      <c r="BZ61" s="20">
        <v>2164.36</v>
      </c>
      <c r="CA61" s="20">
        <v>325.26000000000005</v>
      </c>
      <c r="CB61" s="20">
        <v>7433.880000000001</v>
      </c>
      <c r="DT61" s="40">
        <v>3268.8579641422884</v>
      </c>
      <c r="DU61" s="40">
        <v>3928.5921382034076</v>
      </c>
      <c r="DV61" s="40">
        <v>5828.6663150559507</v>
      </c>
      <c r="DW61" s="40">
        <v>8369.2041864011444</v>
      </c>
      <c r="DX61" s="40">
        <v>9675.5320740224415</v>
      </c>
      <c r="DY61" s="40">
        <v>12368.66740992873</v>
      </c>
      <c r="DZ61" s="40">
        <v>12641.302990910654</v>
      </c>
      <c r="EA61" s="40">
        <v>13521.613079446412</v>
      </c>
      <c r="EB61" s="40">
        <v>14523.390777008883</v>
      </c>
      <c r="EC61" s="40"/>
      <c r="ED61" s="40"/>
      <c r="EE61" s="40"/>
      <c r="EU61">
        <v>14</v>
      </c>
      <c r="EV61">
        <v>8</v>
      </c>
      <c r="EW61">
        <v>16</v>
      </c>
      <c r="EX61">
        <v>10</v>
      </c>
      <c r="EY61">
        <v>8</v>
      </c>
      <c r="EZ61">
        <v>8</v>
      </c>
      <c r="FA61" t="s">
        <v>81</v>
      </c>
      <c r="FH61">
        <v>1199.6600000000001</v>
      </c>
      <c r="FI61">
        <v>1804.86</v>
      </c>
      <c r="FJ61">
        <v>4440.67</v>
      </c>
      <c r="FK61">
        <v>2483.58</v>
      </c>
      <c r="FL61">
        <v>989.20999999999992</v>
      </c>
      <c r="FM61">
        <v>858.88999999999987</v>
      </c>
      <c r="FN61" t="s">
        <v>81</v>
      </c>
      <c r="FU61">
        <v>467.18999999999994</v>
      </c>
      <c r="FV61">
        <v>20.51</v>
      </c>
      <c r="FW61">
        <v>182.07</v>
      </c>
      <c r="FX61">
        <v>804.93</v>
      </c>
      <c r="FY61">
        <v>281.67</v>
      </c>
      <c r="FZ61">
        <v>439.01</v>
      </c>
      <c r="GA61">
        <v>152.96</v>
      </c>
    </row>
    <row r="62" spans="1:183" ht="75" x14ac:dyDescent="0.25">
      <c r="A62" s="15" t="s">
        <v>62</v>
      </c>
      <c r="B62" s="15" t="s">
        <v>75</v>
      </c>
      <c r="C62" s="15" t="str">
        <f t="shared" si="0"/>
        <v>99328RES</v>
      </c>
      <c r="D62" s="16"/>
      <c r="E62" s="16">
        <v>351</v>
      </c>
      <c r="F62" s="16">
        <v>369</v>
      </c>
      <c r="G62" s="16">
        <v>401</v>
      </c>
      <c r="H62" s="16">
        <v>410</v>
      </c>
      <c r="I62" s="16">
        <v>395</v>
      </c>
      <c r="J62" s="16">
        <v>381</v>
      </c>
      <c r="K62" s="16">
        <v>343</v>
      </c>
      <c r="L62" s="16">
        <v>338</v>
      </c>
      <c r="M62" s="16">
        <v>347</v>
      </c>
      <c r="N62" s="59" t="s">
        <v>62</v>
      </c>
      <c r="O62" s="59" t="s">
        <v>75</v>
      </c>
      <c r="P62" s="60">
        <v>336</v>
      </c>
      <c r="Q62" s="60"/>
      <c r="R62" s="16"/>
      <c r="S62" s="16"/>
      <c r="T62" s="16"/>
      <c r="U62" s="16"/>
      <c r="V62" s="16"/>
      <c r="X62" s="21">
        <v>54273.040000000059</v>
      </c>
      <c r="Y62" s="21">
        <v>11262.170000000002</v>
      </c>
      <c r="Z62" s="21">
        <v>7504.4999999999982</v>
      </c>
      <c r="AA62" s="21">
        <v>73039.710000000065</v>
      </c>
      <c r="AB62" s="20">
        <v>60785.480000000018</v>
      </c>
      <c r="AC62" s="20">
        <v>14920.280000000002</v>
      </c>
      <c r="AD62" s="20">
        <v>8619.2799999999988</v>
      </c>
      <c r="AE62" s="20">
        <v>84325.040000000081</v>
      </c>
      <c r="AF62" s="20">
        <v>61776.89</v>
      </c>
      <c r="AG62" s="20">
        <v>27481.52</v>
      </c>
      <c r="AH62" s="20">
        <v>13107.08</v>
      </c>
      <c r="AI62" s="20">
        <v>102365.49</v>
      </c>
      <c r="AJ62" s="20">
        <v>54798.1</v>
      </c>
      <c r="AK62" s="20">
        <v>32127.58</v>
      </c>
      <c r="AL62" s="20">
        <v>24616.02</v>
      </c>
      <c r="AM62" s="20">
        <v>111541.7</v>
      </c>
      <c r="AN62" s="20">
        <v>41953.53</v>
      </c>
      <c r="AO62" s="20">
        <v>32473.7</v>
      </c>
      <c r="AP62" s="20">
        <v>37361.730000000003</v>
      </c>
      <c r="AQ62" s="20">
        <v>111788.96</v>
      </c>
      <c r="AR62" s="20">
        <v>27886.25</v>
      </c>
      <c r="AS62" s="20">
        <v>25826.45</v>
      </c>
      <c r="AT62" s="20">
        <v>48477.2</v>
      </c>
      <c r="AU62" s="20">
        <v>102189.9</v>
      </c>
      <c r="AV62" s="20">
        <v>25425.7</v>
      </c>
      <c r="AW62" s="20">
        <v>15962.48</v>
      </c>
      <c r="AX62" s="20">
        <v>54208.21</v>
      </c>
      <c r="AY62" s="20">
        <v>95596.39</v>
      </c>
      <c r="AZ62" s="20">
        <v>24504.7</v>
      </c>
      <c r="BA62" s="20">
        <v>14512</v>
      </c>
      <c r="BB62" s="20">
        <v>51754.49</v>
      </c>
      <c r="BC62" s="20">
        <v>90771.1899999999</v>
      </c>
      <c r="BD62" s="20">
        <v>32908.19999999999</v>
      </c>
      <c r="BE62" s="20">
        <v>14136.199999999997</v>
      </c>
      <c r="BF62" s="20">
        <v>53816.710000000006</v>
      </c>
      <c r="BG62" s="20">
        <v>100861.11000000003</v>
      </c>
      <c r="BH62" s="60">
        <v>23013.860000000015</v>
      </c>
      <c r="BI62" s="60">
        <v>18240.900000000012</v>
      </c>
      <c r="BJ62" s="60">
        <v>56986.040000000008</v>
      </c>
      <c r="BK62" s="60">
        <v>98240.800000000032</v>
      </c>
      <c r="BL62" s="20"/>
      <c r="BM62" s="20"/>
      <c r="BN62" s="20"/>
      <c r="BO62" s="20"/>
      <c r="BP62" s="20"/>
      <c r="BQ62" s="20"/>
      <c r="BR62" s="20"/>
      <c r="BS62" s="20"/>
      <c r="BU62" s="20">
        <v>5479.6099999999988</v>
      </c>
      <c r="BV62" s="20">
        <v>1893.4599999999996</v>
      </c>
      <c r="BW62" s="20">
        <v>885.35</v>
      </c>
      <c r="BX62" s="20">
        <v>8258.42</v>
      </c>
      <c r="BY62" s="20">
        <v>6104.9500000000025</v>
      </c>
      <c r="BZ62" s="20">
        <v>2398.81</v>
      </c>
      <c r="CA62" s="20">
        <v>975.38</v>
      </c>
      <c r="CB62" s="20">
        <v>9479.1400000000012</v>
      </c>
      <c r="DT62" s="40">
        <v>3691.4129765375437</v>
      </c>
      <c r="DU62" s="40">
        <v>5134.8873373121587</v>
      </c>
      <c r="DV62" s="40">
        <v>7954.5641774611995</v>
      </c>
      <c r="DW62" s="40">
        <v>11626.208764988478</v>
      </c>
      <c r="DX62" s="40">
        <v>13918.49279398078</v>
      </c>
      <c r="DY62" s="40">
        <v>17043.318786087435</v>
      </c>
      <c r="DZ62" s="40">
        <v>17956.567023674728</v>
      </c>
      <c r="EA62" s="40">
        <v>18319.855045463635</v>
      </c>
      <c r="EB62" s="40">
        <v>18875.532239745997</v>
      </c>
      <c r="EC62" s="40"/>
      <c r="ED62" s="40"/>
      <c r="EE62" s="40"/>
      <c r="EU62">
        <v>11</v>
      </c>
      <c r="EV62">
        <v>5</v>
      </c>
      <c r="EW62">
        <v>7</v>
      </c>
      <c r="EX62">
        <v>8</v>
      </c>
      <c r="EY62">
        <v>5</v>
      </c>
      <c r="EZ62">
        <v>1</v>
      </c>
      <c r="FA62" t="s">
        <v>81</v>
      </c>
      <c r="FH62">
        <v>2555.89</v>
      </c>
      <c r="FI62">
        <v>2811.14</v>
      </c>
      <c r="FJ62">
        <v>5010.7</v>
      </c>
      <c r="FK62">
        <v>3173.66</v>
      </c>
      <c r="FL62">
        <v>1861.8799999999999</v>
      </c>
      <c r="FM62">
        <v>130.72999999999999</v>
      </c>
      <c r="FN62" t="s">
        <v>81</v>
      </c>
      <c r="FU62">
        <v>204.99</v>
      </c>
      <c r="FV62">
        <v>411.4</v>
      </c>
      <c r="FX62">
        <v>40.21</v>
      </c>
      <c r="FZ62">
        <v>130.72999999999999</v>
      </c>
      <c r="GA62">
        <v>18.45</v>
      </c>
    </row>
    <row r="63" spans="1:183" ht="75" x14ac:dyDescent="0.25">
      <c r="A63" s="15" t="s">
        <v>63</v>
      </c>
      <c r="B63" s="15" t="s">
        <v>75</v>
      </c>
      <c r="C63" s="15" t="str">
        <f t="shared" si="0"/>
        <v>99329RES</v>
      </c>
      <c r="D63" s="16"/>
      <c r="E63" s="16">
        <v>15</v>
      </c>
      <c r="F63" s="16">
        <v>18</v>
      </c>
      <c r="G63" s="16">
        <v>19</v>
      </c>
      <c r="H63" s="16">
        <v>17</v>
      </c>
      <c r="I63" s="16">
        <v>21</v>
      </c>
      <c r="J63" s="16">
        <v>20</v>
      </c>
      <c r="K63" s="16">
        <v>16</v>
      </c>
      <c r="L63" s="16">
        <v>18</v>
      </c>
      <c r="M63" s="16">
        <v>17</v>
      </c>
      <c r="N63" s="59" t="s">
        <v>63</v>
      </c>
      <c r="O63" s="59" t="s">
        <v>75</v>
      </c>
      <c r="P63" s="60">
        <v>15</v>
      </c>
      <c r="Q63" s="60"/>
      <c r="R63" s="16"/>
      <c r="S63" s="16"/>
      <c r="T63" s="16"/>
      <c r="U63" s="16"/>
      <c r="V63" s="16"/>
      <c r="X63" s="21">
        <v>2318</v>
      </c>
      <c r="Y63" s="21">
        <v>117.99</v>
      </c>
      <c r="Z63" s="21">
        <v>75.13</v>
      </c>
      <c r="AA63" s="21">
        <v>2511.12</v>
      </c>
      <c r="AB63" s="20">
        <v>3146.6599999999994</v>
      </c>
      <c r="AC63" s="20">
        <v>459.53</v>
      </c>
      <c r="AD63" s="20">
        <v>0</v>
      </c>
      <c r="AE63" s="20">
        <v>3606.19</v>
      </c>
      <c r="AF63" s="20">
        <v>2903.31</v>
      </c>
      <c r="AG63" s="20">
        <v>736.02</v>
      </c>
      <c r="AH63" s="20">
        <v>0</v>
      </c>
      <c r="AI63" s="20">
        <v>3639.33</v>
      </c>
      <c r="AJ63" s="20">
        <v>2163.6799999999998</v>
      </c>
      <c r="AK63" s="20">
        <v>925.27</v>
      </c>
      <c r="AL63" s="20">
        <v>231.33</v>
      </c>
      <c r="AM63" s="20">
        <v>3320.28</v>
      </c>
      <c r="AN63" s="20">
        <v>2496.5</v>
      </c>
      <c r="AO63" s="20">
        <v>1353.03</v>
      </c>
      <c r="AP63" s="20">
        <v>658.42</v>
      </c>
      <c r="AQ63" s="20">
        <v>4507.95</v>
      </c>
      <c r="AR63" s="20">
        <v>1641.89</v>
      </c>
      <c r="AS63" s="20">
        <v>1482.53</v>
      </c>
      <c r="AT63" s="20">
        <v>1494.13</v>
      </c>
      <c r="AU63" s="20">
        <v>4618.55</v>
      </c>
      <c r="AV63" s="20">
        <v>1577.37</v>
      </c>
      <c r="AW63" s="20">
        <v>989.2</v>
      </c>
      <c r="AX63" s="20">
        <v>1318.38</v>
      </c>
      <c r="AY63" s="20">
        <v>3884.95</v>
      </c>
      <c r="AZ63" s="20">
        <v>1443.36</v>
      </c>
      <c r="BA63" s="20">
        <v>423.87</v>
      </c>
      <c r="BB63" s="20">
        <v>1519.05</v>
      </c>
      <c r="BC63" s="20">
        <v>3386.28</v>
      </c>
      <c r="BD63" s="20">
        <v>1695.98</v>
      </c>
      <c r="BE63" s="20">
        <v>658.44</v>
      </c>
      <c r="BF63" s="20">
        <v>1452.12</v>
      </c>
      <c r="BG63" s="20">
        <v>3806.5399999999991</v>
      </c>
      <c r="BH63" s="60">
        <v>1325.4</v>
      </c>
      <c r="BI63" s="60">
        <v>680.51</v>
      </c>
      <c r="BJ63" s="60">
        <v>1632.3000000000002</v>
      </c>
      <c r="BK63" s="60">
        <v>3638.2099999999996</v>
      </c>
      <c r="BL63" s="20"/>
      <c r="BM63" s="20"/>
      <c r="BN63" s="20"/>
      <c r="BO63" s="20"/>
      <c r="BP63" s="20"/>
      <c r="BQ63" s="20"/>
      <c r="BR63" s="20"/>
      <c r="BS63" s="20"/>
      <c r="BU63" s="20" t="s">
        <v>81</v>
      </c>
      <c r="BV63" s="20" t="s">
        <v>81</v>
      </c>
      <c r="BW63" s="20" t="s">
        <v>81</v>
      </c>
      <c r="BX63" s="20" t="s">
        <v>81</v>
      </c>
      <c r="BY63" s="20" t="s">
        <v>81</v>
      </c>
      <c r="BZ63" s="20" t="s">
        <v>81</v>
      </c>
      <c r="CA63" s="20" t="s">
        <v>81</v>
      </c>
      <c r="CB63" s="20" t="s">
        <v>81</v>
      </c>
      <c r="DT63" s="40">
        <v>79.896477677874771</v>
      </c>
      <c r="DU63" s="40">
        <v>132.90916002031707</v>
      </c>
      <c r="DV63" s="40">
        <v>161.67352145103422</v>
      </c>
      <c r="DW63" s="40">
        <v>220.18653057825054</v>
      </c>
      <c r="DX63" s="40">
        <v>343.1310983007757</v>
      </c>
      <c r="DY63" s="40">
        <v>601.35949626113666</v>
      </c>
      <c r="DZ63" s="40">
        <v>511.1646824466377</v>
      </c>
      <c r="EA63" s="40">
        <v>557.93978448055805</v>
      </c>
      <c r="EB63" s="40">
        <v>548.05516226231089</v>
      </c>
      <c r="EC63" s="40"/>
      <c r="ED63" s="40"/>
      <c r="EE63" s="40"/>
      <c r="EX63">
        <v>1</v>
      </c>
      <c r="EZ63">
        <v>1</v>
      </c>
      <c r="FA63" t="s">
        <v>81</v>
      </c>
      <c r="FK63">
        <v>808.32</v>
      </c>
      <c r="FM63">
        <v>254.13</v>
      </c>
      <c r="FN63" t="s">
        <v>81</v>
      </c>
    </row>
    <row r="64" spans="1:183" ht="75" x14ac:dyDescent="0.25">
      <c r="A64" s="15" t="s">
        <v>64</v>
      </c>
      <c r="B64" s="15" t="s">
        <v>75</v>
      </c>
      <c r="C64" s="15" t="str">
        <f t="shared" si="0"/>
        <v>99347RES</v>
      </c>
      <c r="D64" s="16"/>
      <c r="E64" s="16">
        <v>122</v>
      </c>
      <c r="F64" s="16">
        <v>127</v>
      </c>
      <c r="G64" s="16">
        <v>187</v>
      </c>
      <c r="H64" s="16">
        <v>185</v>
      </c>
      <c r="I64" s="16">
        <v>190</v>
      </c>
      <c r="J64" s="16">
        <v>172</v>
      </c>
      <c r="K64" s="16">
        <v>155</v>
      </c>
      <c r="L64" s="16">
        <v>136</v>
      </c>
      <c r="M64" s="16">
        <v>129</v>
      </c>
      <c r="N64" s="59" t="s">
        <v>64</v>
      </c>
      <c r="O64" s="59" t="s">
        <v>75</v>
      </c>
      <c r="P64" s="60">
        <v>121</v>
      </c>
      <c r="Q64" s="60"/>
      <c r="R64" s="16"/>
      <c r="S64" s="16"/>
      <c r="T64" s="16"/>
      <c r="U64" s="16"/>
      <c r="V64" s="16"/>
      <c r="X64" s="21">
        <v>16321.159999999993</v>
      </c>
      <c r="Y64" s="21">
        <v>2312.6299999999997</v>
      </c>
      <c r="Z64" s="21">
        <v>2336.31</v>
      </c>
      <c r="AA64" s="21">
        <v>20970.099999999999</v>
      </c>
      <c r="AB64" s="20">
        <v>19534.870000000006</v>
      </c>
      <c r="AC64" s="20">
        <v>5070.9199999999992</v>
      </c>
      <c r="AD64" s="20">
        <v>2379.7299999999996</v>
      </c>
      <c r="AE64" s="20">
        <v>26985.520000000004</v>
      </c>
      <c r="AF64" s="20">
        <v>29590.86</v>
      </c>
      <c r="AG64" s="20">
        <v>8807.25</v>
      </c>
      <c r="AH64" s="20">
        <v>4270.82</v>
      </c>
      <c r="AI64" s="20">
        <v>42668.93</v>
      </c>
      <c r="AJ64" s="20">
        <v>27417.9</v>
      </c>
      <c r="AK64" s="20">
        <v>16299.55</v>
      </c>
      <c r="AL64" s="20">
        <v>7823.13</v>
      </c>
      <c r="AM64" s="20">
        <v>51540.58</v>
      </c>
      <c r="AN64" s="20">
        <v>25463.38</v>
      </c>
      <c r="AO64" s="20">
        <v>16218.38</v>
      </c>
      <c r="AP64" s="20">
        <v>15295.84</v>
      </c>
      <c r="AQ64" s="20">
        <v>56977.599999999999</v>
      </c>
      <c r="AR64" s="20">
        <v>15002.01</v>
      </c>
      <c r="AS64" s="20">
        <v>15248.75</v>
      </c>
      <c r="AT64" s="20">
        <v>21501.279999999999</v>
      </c>
      <c r="AU64" s="20">
        <v>51752.04</v>
      </c>
      <c r="AV64" s="20">
        <v>10925.3</v>
      </c>
      <c r="AW64" s="20">
        <v>8995.31</v>
      </c>
      <c r="AX64" s="20">
        <v>26383.119999999999</v>
      </c>
      <c r="AY64" s="20">
        <v>46303.73</v>
      </c>
      <c r="AZ64" s="20">
        <v>9540.5400000000009</v>
      </c>
      <c r="BA64" s="20">
        <v>6726.38</v>
      </c>
      <c r="BB64" s="20">
        <v>27941.69</v>
      </c>
      <c r="BC64" s="20">
        <v>44208.61</v>
      </c>
      <c r="BD64" s="20">
        <v>10740.579999999996</v>
      </c>
      <c r="BE64" s="20">
        <v>6105.1500000000033</v>
      </c>
      <c r="BF64" s="20">
        <v>29429.409999999989</v>
      </c>
      <c r="BG64" s="20">
        <v>46275.14</v>
      </c>
      <c r="BH64" s="60">
        <v>11195.130000000006</v>
      </c>
      <c r="BI64" s="60">
        <v>6619.5199999999986</v>
      </c>
      <c r="BJ64" s="60">
        <v>31279.280000000013</v>
      </c>
      <c r="BK64" s="60">
        <v>49093.93</v>
      </c>
      <c r="BL64" s="20"/>
      <c r="BM64" s="20"/>
      <c r="BN64" s="20"/>
      <c r="BO64" s="20"/>
      <c r="BP64" s="20"/>
      <c r="BQ64" s="20"/>
      <c r="BR64" s="20"/>
      <c r="BS64" s="20"/>
      <c r="BU64" s="20">
        <v>1828.85</v>
      </c>
      <c r="BV64" s="20">
        <v>389.21000000000004</v>
      </c>
      <c r="BW64" s="20">
        <v>348.45</v>
      </c>
      <c r="BX64" s="20">
        <v>2566.5100000000002</v>
      </c>
      <c r="BY64" s="20">
        <v>2312.75</v>
      </c>
      <c r="BZ64" s="20">
        <v>845.93999999999994</v>
      </c>
      <c r="CA64" s="20">
        <v>146.72</v>
      </c>
      <c r="CB64" s="20">
        <v>3305.41</v>
      </c>
      <c r="DT64" s="40">
        <v>1072.2414536687183</v>
      </c>
      <c r="DU64" s="40">
        <v>1576.1928848869734</v>
      </c>
      <c r="DV64" s="40">
        <v>2888.533000174124</v>
      </c>
      <c r="DW64" s="40">
        <v>4558.2396839111707</v>
      </c>
      <c r="DX64" s="40">
        <v>6113.151004117788</v>
      </c>
      <c r="DY64" s="40">
        <v>7930.7344695145994</v>
      </c>
      <c r="DZ64" s="40">
        <v>8786.97678976926</v>
      </c>
      <c r="EA64" s="40">
        <v>9702.5604993698544</v>
      </c>
      <c r="EB64" s="40">
        <v>10034.42658421436</v>
      </c>
      <c r="EC64" s="40"/>
      <c r="ED64" s="40"/>
      <c r="EE64" s="40"/>
      <c r="EU64">
        <v>3</v>
      </c>
      <c r="EV64">
        <v>6</v>
      </c>
      <c r="EW64">
        <v>3</v>
      </c>
      <c r="EX64">
        <v>8</v>
      </c>
      <c r="EY64">
        <v>7</v>
      </c>
      <c r="EZ64">
        <v>1</v>
      </c>
      <c r="FA64" t="s">
        <v>81</v>
      </c>
      <c r="FH64">
        <v>674.16</v>
      </c>
      <c r="FI64">
        <v>2137.2200000000003</v>
      </c>
      <c r="FJ64">
        <v>1069.02</v>
      </c>
      <c r="FK64">
        <v>3205.0699999999997</v>
      </c>
      <c r="FL64">
        <v>643.62000000000012</v>
      </c>
      <c r="FM64">
        <v>186.47</v>
      </c>
      <c r="FN64" t="s">
        <v>81</v>
      </c>
      <c r="FV64">
        <v>1516.3600000000001</v>
      </c>
      <c r="FW64">
        <v>728.46</v>
      </c>
      <c r="FX64">
        <v>291.90999999999997</v>
      </c>
      <c r="FY64">
        <v>144.9</v>
      </c>
    </row>
    <row r="65" spans="1:183" ht="75" x14ac:dyDescent="0.25">
      <c r="A65" s="15" t="s">
        <v>65</v>
      </c>
      <c r="B65" s="15" t="s">
        <v>75</v>
      </c>
      <c r="C65" s="15" t="str">
        <f t="shared" si="0"/>
        <v>99348RES</v>
      </c>
      <c r="D65" s="16"/>
      <c r="E65" s="16">
        <v>41</v>
      </c>
      <c r="F65" s="16">
        <v>46</v>
      </c>
      <c r="G65" s="16">
        <v>51</v>
      </c>
      <c r="H65" s="16">
        <v>54</v>
      </c>
      <c r="I65" s="16">
        <v>50</v>
      </c>
      <c r="J65" s="16">
        <v>49</v>
      </c>
      <c r="K65" s="16">
        <v>44</v>
      </c>
      <c r="L65" s="16">
        <v>44</v>
      </c>
      <c r="M65" s="16">
        <v>42</v>
      </c>
      <c r="N65" s="59" t="s">
        <v>65</v>
      </c>
      <c r="O65" s="59" t="s">
        <v>75</v>
      </c>
      <c r="P65" s="60">
        <v>40</v>
      </c>
      <c r="Q65" s="60"/>
      <c r="R65" s="16"/>
      <c r="S65" s="16"/>
      <c r="T65" s="16"/>
      <c r="U65" s="16"/>
      <c r="V65" s="16"/>
      <c r="X65" s="21">
        <v>5916.5899999999983</v>
      </c>
      <c r="Y65" s="21">
        <v>1154.6699999999998</v>
      </c>
      <c r="Z65" s="21">
        <v>1719.04</v>
      </c>
      <c r="AA65" s="21">
        <v>8790.2999999999975</v>
      </c>
      <c r="AB65" s="20">
        <v>7131.2100000000009</v>
      </c>
      <c r="AC65" s="20">
        <v>1550.0200000000002</v>
      </c>
      <c r="AD65" s="20">
        <v>1298.92</v>
      </c>
      <c r="AE65" s="20">
        <v>9980.1500000000033</v>
      </c>
      <c r="AF65" s="20">
        <v>9173.09</v>
      </c>
      <c r="AG65" s="20">
        <v>2362.36</v>
      </c>
      <c r="AH65" s="20">
        <v>1300.3499999999999</v>
      </c>
      <c r="AI65" s="20">
        <v>12835.8</v>
      </c>
      <c r="AJ65" s="20">
        <v>8374.65</v>
      </c>
      <c r="AK65" s="20">
        <v>4531.26</v>
      </c>
      <c r="AL65" s="20">
        <v>2736.74</v>
      </c>
      <c r="AM65" s="20">
        <v>15642.65</v>
      </c>
      <c r="AN65" s="20">
        <v>6810.97</v>
      </c>
      <c r="AO65" s="20">
        <v>5080.74</v>
      </c>
      <c r="AP65" s="20">
        <v>3694.05</v>
      </c>
      <c r="AQ65" s="20">
        <v>15585.76</v>
      </c>
      <c r="AR65" s="20">
        <v>3942.34</v>
      </c>
      <c r="AS65" s="20">
        <v>4031.57</v>
      </c>
      <c r="AT65" s="20">
        <v>5730.46</v>
      </c>
      <c r="AU65" s="20">
        <v>13704.37</v>
      </c>
      <c r="AV65" s="20">
        <v>3239.31</v>
      </c>
      <c r="AW65" s="20">
        <v>2519.16</v>
      </c>
      <c r="AX65" s="20">
        <v>6068.19</v>
      </c>
      <c r="AY65" s="20">
        <v>11826.66</v>
      </c>
      <c r="AZ65" s="20">
        <v>3540.21</v>
      </c>
      <c r="BA65" s="20">
        <v>1820.57</v>
      </c>
      <c r="BB65" s="20">
        <v>7163.12</v>
      </c>
      <c r="BC65" s="20">
        <v>12523.9</v>
      </c>
      <c r="BD65" s="20">
        <v>4180.45</v>
      </c>
      <c r="BE65" s="20">
        <v>1557.77</v>
      </c>
      <c r="BF65" s="20">
        <v>5536.0699999999988</v>
      </c>
      <c r="BG65" s="20">
        <v>11274.289999999999</v>
      </c>
      <c r="BH65" s="60">
        <v>3612.5399999999986</v>
      </c>
      <c r="BI65" s="60">
        <v>1992.2000000000003</v>
      </c>
      <c r="BJ65" s="60">
        <v>5875.2199999999993</v>
      </c>
      <c r="BK65" s="60">
        <v>11479.960000000001</v>
      </c>
      <c r="BL65" s="20"/>
      <c r="BM65" s="20"/>
      <c r="BN65" s="20"/>
      <c r="BO65" s="20"/>
      <c r="BP65" s="20"/>
      <c r="BQ65" s="20"/>
      <c r="BR65" s="20"/>
      <c r="BS65" s="20"/>
      <c r="BU65" s="20">
        <v>752.36</v>
      </c>
      <c r="BV65" s="20">
        <v>340.09</v>
      </c>
      <c r="BW65" s="20">
        <v>517.95999999999992</v>
      </c>
      <c r="BX65" s="20">
        <v>1610.41</v>
      </c>
      <c r="BY65" s="20">
        <v>756.15000000000009</v>
      </c>
      <c r="BZ65" s="20">
        <v>316.82</v>
      </c>
      <c r="CA65" s="20">
        <v>465.85</v>
      </c>
      <c r="CB65" s="20">
        <v>1538.8200000000002</v>
      </c>
      <c r="DT65" s="40">
        <v>613.54682035742269</v>
      </c>
      <c r="DU65" s="40">
        <v>657.2198818818772</v>
      </c>
      <c r="DV65" s="40">
        <v>855.96575038057733</v>
      </c>
      <c r="DW65" s="40">
        <v>1454.0906694697801</v>
      </c>
      <c r="DX65" s="40">
        <v>1566.5867942254076</v>
      </c>
      <c r="DY65" s="40">
        <v>2109.5302107079556</v>
      </c>
      <c r="DZ65" s="40">
        <v>2077.0473308919254</v>
      </c>
      <c r="EA65" s="40">
        <v>2525.4719011711068</v>
      </c>
      <c r="EB65" s="40">
        <v>1968.0131265574526</v>
      </c>
      <c r="EC65" s="40"/>
      <c r="ED65" s="40"/>
      <c r="EE65" s="40"/>
      <c r="EU65">
        <v>1</v>
      </c>
      <c r="EW65">
        <v>2</v>
      </c>
      <c r="EX65">
        <v>2</v>
      </c>
      <c r="FA65" t="s">
        <v>81</v>
      </c>
      <c r="FH65">
        <v>314.45</v>
      </c>
      <c r="FJ65">
        <v>1332.54</v>
      </c>
      <c r="FK65">
        <v>903.67</v>
      </c>
      <c r="FN65" t="s">
        <v>81</v>
      </c>
      <c r="FW65">
        <v>514.16</v>
      </c>
    </row>
    <row r="66" spans="1:183" ht="75" x14ac:dyDescent="0.25">
      <c r="A66" s="15" t="s">
        <v>66</v>
      </c>
      <c r="B66" s="15" t="s">
        <v>75</v>
      </c>
      <c r="C66" s="15" t="str">
        <f t="shared" si="0"/>
        <v>99350RES</v>
      </c>
      <c r="D66" s="16"/>
      <c r="E66" s="16">
        <v>3</v>
      </c>
      <c r="F66" s="16">
        <v>6</v>
      </c>
      <c r="G66" s="16">
        <v>8</v>
      </c>
      <c r="H66" s="16">
        <v>6</v>
      </c>
      <c r="I66" s="16">
        <v>12</v>
      </c>
      <c r="J66" s="16">
        <v>6</v>
      </c>
      <c r="K66" s="16">
        <v>5</v>
      </c>
      <c r="L66" s="16">
        <v>4</v>
      </c>
      <c r="M66" s="16">
        <v>5</v>
      </c>
      <c r="N66" s="59" t="s">
        <v>66</v>
      </c>
      <c r="O66" s="59" t="s">
        <v>75</v>
      </c>
      <c r="P66" s="60">
        <v>6</v>
      </c>
      <c r="Q66" s="60"/>
      <c r="R66" s="16"/>
      <c r="S66" s="16"/>
      <c r="T66" s="16"/>
      <c r="U66" s="16"/>
      <c r="V66" s="16"/>
      <c r="X66" s="21">
        <v>0</v>
      </c>
      <c r="Y66" s="21">
        <v>266.06</v>
      </c>
      <c r="Z66" s="21">
        <v>0</v>
      </c>
      <c r="AA66" s="21">
        <v>266.06</v>
      </c>
      <c r="AB66" s="20">
        <v>766.25</v>
      </c>
      <c r="AC66" s="20">
        <v>0</v>
      </c>
      <c r="AD66" s="20">
        <v>0</v>
      </c>
      <c r="AE66" s="20">
        <v>766.25</v>
      </c>
      <c r="AF66" s="20">
        <v>1397.15</v>
      </c>
      <c r="AG66" s="20">
        <v>388.39</v>
      </c>
      <c r="AH66" s="20">
        <v>0</v>
      </c>
      <c r="AI66" s="20">
        <v>1785.54</v>
      </c>
      <c r="AJ66" s="20">
        <v>790.76</v>
      </c>
      <c r="AK66" s="20">
        <v>636.98</v>
      </c>
      <c r="AL66" s="20">
        <v>154.03</v>
      </c>
      <c r="AM66" s="20">
        <v>1581.77</v>
      </c>
      <c r="AN66" s="20">
        <v>1882.92</v>
      </c>
      <c r="AO66" s="20">
        <v>626.17999999999995</v>
      </c>
      <c r="AP66" s="20">
        <v>791.01</v>
      </c>
      <c r="AQ66" s="20">
        <v>3300.11</v>
      </c>
      <c r="AR66" s="20">
        <v>364.41</v>
      </c>
      <c r="AS66" s="20">
        <v>277.98</v>
      </c>
      <c r="AT66" s="20">
        <v>1088.0999999999999</v>
      </c>
      <c r="AU66" s="20">
        <v>1730.49</v>
      </c>
      <c r="AV66" s="20">
        <v>219.44</v>
      </c>
      <c r="AW66" s="20">
        <v>0</v>
      </c>
      <c r="AX66" s="20">
        <v>1570.23</v>
      </c>
      <c r="AY66" s="20">
        <v>1789.67</v>
      </c>
      <c r="AZ66" s="20">
        <v>0</v>
      </c>
      <c r="BA66" s="20">
        <v>439.22</v>
      </c>
      <c r="BB66" s="20">
        <v>1020.5</v>
      </c>
      <c r="BC66" s="20">
        <v>1459.72</v>
      </c>
      <c r="BD66" s="20">
        <v>657.46999999999991</v>
      </c>
      <c r="BE66" s="20">
        <v>0</v>
      </c>
      <c r="BF66" s="20">
        <v>1037.53</v>
      </c>
      <c r="BG66" s="20">
        <v>1695</v>
      </c>
      <c r="BH66" s="60">
        <v>725.36999999999989</v>
      </c>
      <c r="BI66" s="60">
        <v>551.17999999999995</v>
      </c>
      <c r="BJ66" s="60">
        <v>1037.53</v>
      </c>
      <c r="BK66" s="60">
        <v>2314.08</v>
      </c>
      <c r="BL66" s="20"/>
      <c r="BM66" s="20"/>
      <c r="BN66" s="20"/>
      <c r="BO66" s="20"/>
      <c r="BP66" s="20"/>
      <c r="BQ66" s="20"/>
      <c r="BR66" s="20"/>
      <c r="BS66" s="20"/>
      <c r="BU66" s="20">
        <v>0</v>
      </c>
      <c r="BV66" s="20">
        <v>123.17</v>
      </c>
      <c r="BW66" s="20">
        <v>0</v>
      </c>
      <c r="BX66" s="20">
        <v>123.17</v>
      </c>
      <c r="BY66" s="20">
        <v>498.09000000000003</v>
      </c>
      <c r="BZ66" s="20">
        <v>0</v>
      </c>
      <c r="CA66" s="20">
        <v>0</v>
      </c>
      <c r="CB66" s="20">
        <v>498.09000000000003</v>
      </c>
      <c r="DT66" s="40">
        <v>14.076501927229444</v>
      </c>
      <c r="DU66" s="40">
        <v>23.766975824804366</v>
      </c>
      <c r="DV66" s="40">
        <v>80.894474627902056</v>
      </c>
      <c r="DW66" s="40">
        <v>124.87784754678813</v>
      </c>
      <c r="DX66" s="40">
        <v>319.18121984946583</v>
      </c>
      <c r="DY66" s="40">
        <v>351.50151057533242</v>
      </c>
      <c r="DZ66" s="40">
        <v>469.62893105155274</v>
      </c>
      <c r="EA66" s="40">
        <v>359.26084037253599</v>
      </c>
      <c r="EB66" s="40">
        <v>345.39127049439043</v>
      </c>
      <c r="EC66" s="40"/>
      <c r="ED66" s="40"/>
      <c r="EE66" s="40"/>
      <c r="EV66">
        <v>1</v>
      </c>
      <c r="EZ66">
        <v>1</v>
      </c>
      <c r="FA66" t="s">
        <v>81</v>
      </c>
      <c r="FI66">
        <v>71.39</v>
      </c>
      <c r="FM66">
        <v>297.22000000000003</v>
      </c>
      <c r="FN66" t="s">
        <v>81</v>
      </c>
      <c r="FV66">
        <v>71.39</v>
      </c>
      <c r="FZ66">
        <v>297.22000000000003</v>
      </c>
    </row>
    <row r="67" spans="1:183" ht="75" x14ac:dyDescent="0.25">
      <c r="A67" s="15" t="s">
        <v>67</v>
      </c>
      <c r="B67" s="15" t="s">
        <v>75</v>
      </c>
      <c r="C67" s="15" t="str">
        <f t="shared" si="0"/>
        <v>99360RES</v>
      </c>
      <c r="D67" s="16"/>
      <c r="E67" s="16">
        <v>93</v>
      </c>
      <c r="F67" s="16">
        <v>97</v>
      </c>
      <c r="G67" s="16">
        <v>64</v>
      </c>
      <c r="H67" s="16">
        <v>60</v>
      </c>
      <c r="I67" s="16">
        <v>90</v>
      </c>
      <c r="J67" s="16">
        <v>84</v>
      </c>
      <c r="K67" s="16">
        <v>79</v>
      </c>
      <c r="L67" s="16">
        <v>78</v>
      </c>
      <c r="M67" s="16">
        <v>92</v>
      </c>
      <c r="N67" s="59" t="s">
        <v>67</v>
      </c>
      <c r="O67" s="59" t="s">
        <v>75</v>
      </c>
      <c r="P67" s="60">
        <v>54</v>
      </c>
      <c r="Q67" s="60"/>
      <c r="R67" s="16"/>
      <c r="S67" s="16"/>
      <c r="T67" s="16"/>
      <c r="U67" s="16"/>
      <c r="V67" s="16"/>
      <c r="X67" s="21">
        <v>18000.750000000007</v>
      </c>
      <c r="Y67" s="21">
        <v>2870.59</v>
      </c>
      <c r="Z67" s="21">
        <v>368.28999999999996</v>
      </c>
      <c r="AA67" s="21">
        <v>21239.630000000005</v>
      </c>
      <c r="AB67" s="20">
        <v>16851.490000000002</v>
      </c>
      <c r="AC67" s="20">
        <v>6570.5599999999995</v>
      </c>
      <c r="AD67" s="20">
        <v>1138.8600000000001</v>
      </c>
      <c r="AE67" s="20">
        <v>24560.910000000003</v>
      </c>
      <c r="AF67" s="20">
        <v>2059.7199999999998</v>
      </c>
      <c r="AG67" s="20">
        <v>11075.55</v>
      </c>
      <c r="AH67" s="20">
        <v>1427.14</v>
      </c>
      <c r="AI67" s="20">
        <v>14562.41</v>
      </c>
      <c r="AJ67" s="20">
        <v>7616.63</v>
      </c>
      <c r="AK67" s="20">
        <v>3683.2</v>
      </c>
      <c r="AL67" s="20">
        <v>2713.86</v>
      </c>
      <c r="AM67" s="20">
        <v>14013.69</v>
      </c>
      <c r="AN67" s="20">
        <v>9379.0900000000092</v>
      </c>
      <c r="AO67" s="20">
        <v>7015.81</v>
      </c>
      <c r="AP67" s="20">
        <v>6326.92</v>
      </c>
      <c r="AQ67" s="20">
        <v>22721.82</v>
      </c>
      <c r="AR67" s="20">
        <v>7620.45</v>
      </c>
      <c r="AS67" s="20">
        <v>5820.09</v>
      </c>
      <c r="AT67" s="20">
        <v>8101.92</v>
      </c>
      <c r="AU67" s="20">
        <v>21542.46</v>
      </c>
      <c r="AV67" s="20">
        <v>7765.03</v>
      </c>
      <c r="AW67" s="20">
        <v>4184.29</v>
      </c>
      <c r="AX67" s="20">
        <v>9818.84</v>
      </c>
      <c r="AY67" s="20">
        <v>21768.16</v>
      </c>
      <c r="AZ67" s="20">
        <v>10612.85</v>
      </c>
      <c r="BA67" s="20">
        <v>3855.41</v>
      </c>
      <c r="BB67" s="20">
        <v>10025.200000000001</v>
      </c>
      <c r="BC67" s="20">
        <v>24493.46</v>
      </c>
      <c r="BD67" s="20">
        <v>11542.66</v>
      </c>
      <c r="BE67" s="20">
        <v>5559.89</v>
      </c>
      <c r="BF67" s="20">
        <v>8158.1899999999987</v>
      </c>
      <c r="BG67" s="20">
        <v>25260.74</v>
      </c>
      <c r="BH67" s="60">
        <v>1888.8899999999999</v>
      </c>
      <c r="BI67" s="60">
        <v>5639.7599999999993</v>
      </c>
      <c r="BJ67" s="60">
        <v>9835.92</v>
      </c>
      <c r="BK67" s="60">
        <v>17364.570000000003</v>
      </c>
      <c r="BL67" s="20"/>
      <c r="BM67" s="20"/>
      <c r="BN67" s="20"/>
      <c r="BO67" s="20"/>
      <c r="BP67" s="20"/>
      <c r="BQ67" s="20"/>
      <c r="BR67" s="20"/>
      <c r="BS67" s="20"/>
      <c r="BU67" s="20">
        <v>717.14</v>
      </c>
      <c r="BV67" s="20">
        <v>368.95</v>
      </c>
      <c r="BW67" s="20">
        <v>0</v>
      </c>
      <c r="BX67" s="20">
        <v>1086.0899999999999</v>
      </c>
      <c r="BY67" s="20">
        <v>738.2</v>
      </c>
      <c r="BZ67" s="20">
        <v>450.51</v>
      </c>
      <c r="CA67" s="20">
        <v>25.78</v>
      </c>
      <c r="CB67" s="20">
        <v>1214.49</v>
      </c>
      <c r="DT67" s="40">
        <v>672.50488699362563</v>
      </c>
      <c r="DU67" s="40">
        <v>1305.419789610507</v>
      </c>
      <c r="DV67" s="40">
        <v>1444.3064066945228</v>
      </c>
      <c r="DW67" s="40">
        <v>1350.2649395819283</v>
      </c>
      <c r="DX67" s="40">
        <v>2514.6997834693339</v>
      </c>
      <c r="DY67" s="40">
        <v>3051.0728204229613</v>
      </c>
      <c r="DZ67" s="40">
        <v>3446.2841342494762</v>
      </c>
      <c r="EA67" s="40">
        <v>3793.23259938822</v>
      </c>
      <c r="EB67" s="40">
        <v>3257.4672600967324</v>
      </c>
      <c r="EC67" s="40"/>
      <c r="ED67" s="40"/>
      <c r="EE67" s="40"/>
      <c r="EU67">
        <v>1</v>
      </c>
      <c r="EV67">
        <v>2</v>
      </c>
      <c r="EX67">
        <v>2</v>
      </c>
      <c r="FA67" t="s">
        <v>81</v>
      </c>
      <c r="FH67">
        <v>256.11</v>
      </c>
      <c r="FI67">
        <v>272.68</v>
      </c>
      <c r="FK67">
        <v>26.08</v>
      </c>
      <c r="FN67" t="s">
        <v>81</v>
      </c>
      <c r="FV67">
        <v>272.68</v>
      </c>
      <c r="FX67">
        <v>10.83</v>
      </c>
    </row>
    <row r="68" spans="1:183" ht="75" x14ac:dyDescent="0.25">
      <c r="A68" s="15" t="s">
        <v>68</v>
      </c>
      <c r="B68" s="15" t="s">
        <v>75</v>
      </c>
      <c r="C68" s="15" t="str">
        <f t="shared" si="0"/>
        <v>99361RES</v>
      </c>
      <c r="D68" s="16"/>
      <c r="E68" s="16">
        <v>111</v>
      </c>
      <c r="F68" s="16">
        <v>111</v>
      </c>
      <c r="G68" s="16">
        <v>149</v>
      </c>
      <c r="H68" s="16">
        <v>148</v>
      </c>
      <c r="I68" s="16">
        <v>134</v>
      </c>
      <c r="J68" s="16">
        <v>132</v>
      </c>
      <c r="K68" s="16">
        <v>126</v>
      </c>
      <c r="L68" s="16">
        <v>110</v>
      </c>
      <c r="M68" s="16">
        <v>115</v>
      </c>
      <c r="N68" s="59" t="s">
        <v>68</v>
      </c>
      <c r="O68" s="59" t="s">
        <v>75</v>
      </c>
      <c r="P68" s="60">
        <v>102</v>
      </c>
      <c r="Q68" s="60"/>
      <c r="R68" s="16"/>
      <c r="S68" s="16"/>
      <c r="T68" s="16"/>
      <c r="U68" s="16"/>
      <c r="V68" s="16"/>
      <c r="X68" s="21">
        <v>21350.450000000004</v>
      </c>
      <c r="Y68" s="21">
        <v>3160.5499999999997</v>
      </c>
      <c r="Z68" s="21">
        <v>1625.0999999999995</v>
      </c>
      <c r="AA68" s="21">
        <v>26136.100000000013</v>
      </c>
      <c r="AB68" s="20">
        <v>21337.07</v>
      </c>
      <c r="AC68" s="20">
        <v>6630.5599999999995</v>
      </c>
      <c r="AD68" s="20">
        <v>2170.89</v>
      </c>
      <c r="AE68" s="20">
        <v>30138.519999999997</v>
      </c>
      <c r="AF68" s="20">
        <v>22916.77</v>
      </c>
      <c r="AG68" s="20">
        <v>9394.9599999999991</v>
      </c>
      <c r="AH68" s="20">
        <v>4703.32</v>
      </c>
      <c r="AI68" s="20">
        <v>37015.050000000003</v>
      </c>
      <c r="AJ68" s="20">
        <v>20507.099999999999</v>
      </c>
      <c r="AK68" s="20">
        <v>12022.6</v>
      </c>
      <c r="AL68" s="20">
        <v>7989.9</v>
      </c>
      <c r="AM68" s="20">
        <v>40519.599999999999</v>
      </c>
      <c r="AN68" s="20">
        <v>17230.150000000001</v>
      </c>
      <c r="AO68" s="20">
        <v>10926.96</v>
      </c>
      <c r="AP68" s="20">
        <v>11502.25</v>
      </c>
      <c r="AQ68" s="20">
        <v>39659.360000000001</v>
      </c>
      <c r="AR68" s="20">
        <v>11645.85</v>
      </c>
      <c r="AS68" s="20">
        <v>11105.01</v>
      </c>
      <c r="AT68" s="20">
        <v>14395.54</v>
      </c>
      <c r="AU68" s="20">
        <v>37146.400000000001</v>
      </c>
      <c r="AV68" s="20">
        <v>8691.19</v>
      </c>
      <c r="AW68" s="20">
        <v>6558.06</v>
      </c>
      <c r="AX68" s="20">
        <v>17827.810000000001</v>
      </c>
      <c r="AY68" s="20">
        <v>33077.06</v>
      </c>
      <c r="AZ68" s="20">
        <v>7876.06</v>
      </c>
      <c r="BA68" s="20">
        <v>5150.3100000000004</v>
      </c>
      <c r="BB68" s="20">
        <v>18067.68</v>
      </c>
      <c r="BC68" s="20">
        <v>31094.05</v>
      </c>
      <c r="BD68" s="20">
        <v>10013.160000000003</v>
      </c>
      <c r="BE68" s="20">
        <v>3836.5699999999993</v>
      </c>
      <c r="BF68" s="20">
        <v>18537.529999999995</v>
      </c>
      <c r="BG68" s="20">
        <v>32387.26000000002</v>
      </c>
      <c r="BH68" s="60">
        <v>8133.4599999999982</v>
      </c>
      <c r="BI68" s="60">
        <v>5384.7199999999984</v>
      </c>
      <c r="BJ68" s="60">
        <v>19272.310000000001</v>
      </c>
      <c r="BK68" s="60">
        <v>32790.489999999991</v>
      </c>
      <c r="BL68" s="20"/>
      <c r="BM68" s="20"/>
      <c r="BN68" s="20"/>
      <c r="BO68" s="20"/>
      <c r="BP68" s="20"/>
      <c r="BQ68" s="20"/>
      <c r="BR68" s="20"/>
      <c r="BS68" s="20"/>
      <c r="BU68" s="20">
        <v>1416.1699999999998</v>
      </c>
      <c r="BV68" s="20">
        <v>476.62</v>
      </c>
      <c r="BW68" s="20">
        <v>654.92999999999995</v>
      </c>
      <c r="BX68" s="20">
        <v>2547.7200000000003</v>
      </c>
      <c r="BY68" s="20">
        <v>1656.08</v>
      </c>
      <c r="BZ68" s="20">
        <v>445.5</v>
      </c>
      <c r="CA68" s="20">
        <v>845.88</v>
      </c>
      <c r="CB68" s="20">
        <v>2947.4599999999996</v>
      </c>
      <c r="DT68" s="40">
        <v>1068.2900921209925</v>
      </c>
      <c r="DU68" s="40">
        <v>1700.9722239212238</v>
      </c>
      <c r="DV68" s="40">
        <v>2836.745343801359</v>
      </c>
      <c r="DW68" s="40">
        <v>4003.392017399105</v>
      </c>
      <c r="DX68" s="40">
        <v>4464.620575963113</v>
      </c>
      <c r="DY68" s="40">
        <v>5425.8240217770172</v>
      </c>
      <c r="DZ68" s="40">
        <v>6013.6766906938865</v>
      </c>
      <c r="EA68" s="40">
        <v>6382.8123438194816</v>
      </c>
      <c r="EB68" s="40">
        <v>6397.8783235132614</v>
      </c>
      <c r="EC68" s="40"/>
      <c r="ED68" s="40"/>
      <c r="EE68" s="40"/>
      <c r="EU68">
        <v>3</v>
      </c>
      <c r="EV68">
        <v>2</v>
      </c>
      <c r="EW68">
        <v>2</v>
      </c>
      <c r="EX68">
        <v>3</v>
      </c>
      <c r="EY68">
        <v>3</v>
      </c>
      <c r="EZ68">
        <v>2</v>
      </c>
      <c r="FA68" t="s">
        <v>81</v>
      </c>
      <c r="FH68">
        <v>1346.53</v>
      </c>
      <c r="FI68">
        <v>470.26</v>
      </c>
      <c r="FJ68">
        <v>637.35</v>
      </c>
      <c r="FK68">
        <v>3011.76</v>
      </c>
      <c r="FL68">
        <v>285.58</v>
      </c>
      <c r="FM68">
        <v>1127.55</v>
      </c>
      <c r="FN68" t="s">
        <v>81</v>
      </c>
      <c r="FU68">
        <v>156.99</v>
      </c>
      <c r="FW68">
        <v>26.97</v>
      </c>
      <c r="FY68">
        <v>232.78</v>
      </c>
    </row>
    <row r="69" spans="1:183" ht="75" x14ac:dyDescent="0.25">
      <c r="A69" s="15" t="s">
        <v>69</v>
      </c>
      <c r="B69" s="15" t="s">
        <v>75</v>
      </c>
      <c r="C69" s="15" t="str">
        <f t="shared" si="0"/>
        <v>99362RES</v>
      </c>
      <c r="D69" s="16"/>
      <c r="E69" s="16">
        <v>1739</v>
      </c>
      <c r="F69" s="16">
        <v>1960</v>
      </c>
      <c r="G69" s="16">
        <v>2257</v>
      </c>
      <c r="H69" s="16">
        <v>2274</v>
      </c>
      <c r="I69" s="16">
        <v>2626</v>
      </c>
      <c r="J69" s="16">
        <v>2083</v>
      </c>
      <c r="K69" s="16">
        <v>1949</v>
      </c>
      <c r="L69" s="16">
        <v>1854</v>
      </c>
      <c r="M69" s="16">
        <v>2126</v>
      </c>
      <c r="N69" s="59" t="s">
        <v>69</v>
      </c>
      <c r="O69" s="59" t="s">
        <v>75</v>
      </c>
      <c r="P69" s="60">
        <v>2246</v>
      </c>
      <c r="Q69" s="60"/>
      <c r="R69" s="16"/>
      <c r="S69" s="16"/>
      <c r="T69" s="16"/>
      <c r="U69" s="16"/>
      <c r="V69" s="16"/>
      <c r="X69" s="21">
        <v>147850.33000000007</v>
      </c>
      <c r="Y69" s="21">
        <v>57254.509999999987</v>
      </c>
      <c r="Z69" s="21">
        <v>40270.709999999977</v>
      </c>
      <c r="AA69" s="21">
        <v>245375.55000000042</v>
      </c>
      <c r="AB69" s="20">
        <v>217596.32</v>
      </c>
      <c r="AC69" s="20">
        <v>61515.330000000016</v>
      </c>
      <c r="AD69" s="20">
        <v>31236.480000000003</v>
      </c>
      <c r="AE69" s="20">
        <v>310348.13</v>
      </c>
      <c r="AF69" s="20">
        <v>241235.07</v>
      </c>
      <c r="AG69" s="20">
        <v>93533.239999999903</v>
      </c>
      <c r="AH69" s="20">
        <v>44619.17</v>
      </c>
      <c r="AI69" s="20">
        <v>379387.48</v>
      </c>
      <c r="AJ69" s="20">
        <v>219788.51</v>
      </c>
      <c r="AK69" s="20">
        <v>126179.33</v>
      </c>
      <c r="AL69" s="20">
        <v>89556</v>
      </c>
      <c r="AM69" s="20">
        <v>435523.84000000003</v>
      </c>
      <c r="AN69" s="20">
        <v>257395.15</v>
      </c>
      <c r="AO69" s="20">
        <v>121973.22</v>
      </c>
      <c r="AP69" s="20">
        <v>138166.99</v>
      </c>
      <c r="AQ69" s="20">
        <v>517535.36</v>
      </c>
      <c r="AR69" s="20">
        <v>134084.22</v>
      </c>
      <c r="AS69" s="20">
        <v>119584.82</v>
      </c>
      <c r="AT69" s="20">
        <v>184405.85</v>
      </c>
      <c r="AU69" s="20">
        <v>438074.890000001</v>
      </c>
      <c r="AV69" s="20">
        <v>118141.81</v>
      </c>
      <c r="AW69" s="20">
        <v>58144.31</v>
      </c>
      <c r="AX69" s="20">
        <v>235780.79</v>
      </c>
      <c r="AY69" s="20">
        <v>412066.91</v>
      </c>
      <c r="AZ69" s="20">
        <v>93396.400000000096</v>
      </c>
      <c r="BA69" s="20">
        <v>96775.2</v>
      </c>
      <c r="BB69" s="20">
        <v>228787.63</v>
      </c>
      <c r="BC69" s="20">
        <v>418959.22999999899</v>
      </c>
      <c r="BD69" s="20">
        <v>177317.75999999975</v>
      </c>
      <c r="BE69" s="20">
        <v>54190.389999999948</v>
      </c>
      <c r="BF69" s="20">
        <v>261983.13999999969</v>
      </c>
      <c r="BG69" s="20">
        <v>493491.28999999911</v>
      </c>
      <c r="BH69" s="60">
        <v>177511.1300000003</v>
      </c>
      <c r="BI69" s="60">
        <v>105231.83000000003</v>
      </c>
      <c r="BJ69" s="60">
        <v>261297.57999999987</v>
      </c>
      <c r="BK69" s="60">
        <v>544040.53999999922</v>
      </c>
      <c r="BL69" s="20"/>
      <c r="BM69" s="20"/>
      <c r="BN69" s="20"/>
      <c r="BO69" s="20"/>
      <c r="BP69" s="20"/>
      <c r="BQ69" s="20"/>
      <c r="BR69" s="20"/>
      <c r="BS69" s="20"/>
      <c r="BU69" s="20">
        <v>19264</v>
      </c>
      <c r="BV69" s="20">
        <v>11568.079999999998</v>
      </c>
      <c r="BW69" s="20">
        <v>7488.53</v>
      </c>
      <c r="BX69" s="20">
        <v>38320.609999999986</v>
      </c>
      <c r="BY69" s="20">
        <v>28994.93</v>
      </c>
      <c r="BZ69" s="20">
        <v>13120.89</v>
      </c>
      <c r="CA69" s="20">
        <v>4158.7399999999989</v>
      </c>
      <c r="CB69" s="20">
        <v>46274.560000000027</v>
      </c>
      <c r="DT69" s="40">
        <v>16193.468500246918</v>
      </c>
      <c r="DU69" s="40">
        <v>19097.4225862737</v>
      </c>
      <c r="DV69" s="40">
        <v>28090.534857352999</v>
      </c>
      <c r="DW69" s="40">
        <v>43801.591049688781</v>
      </c>
      <c r="DX69" s="40">
        <v>54493.080353289843</v>
      </c>
      <c r="DY69" s="40">
        <v>67303.354538809144</v>
      </c>
      <c r="DZ69" s="40">
        <v>77488.201081124309</v>
      </c>
      <c r="EA69" s="40">
        <v>83044.393515768767</v>
      </c>
      <c r="EB69" s="40">
        <v>91274.663095396842</v>
      </c>
      <c r="EC69" s="40"/>
      <c r="ED69" s="40"/>
      <c r="EE69" s="40"/>
      <c r="EU69">
        <v>52</v>
      </c>
      <c r="EV69">
        <v>54</v>
      </c>
      <c r="EW69">
        <v>43</v>
      </c>
      <c r="EX69">
        <v>88</v>
      </c>
      <c r="EY69">
        <v>36</v>
      </c>
      <c r="EZ69">
        <v>33</v>
      </c>
      <c r="FA69" t="s">
        <v>81</v>
      </c>
      <c r="FC69">
        <v>1</v>
      </c>
      <c r="FH69">
        <v>12870.32</v>
      </c>
      <c r="FI69">
        <v>12088.880000000003</v>
      </c>
      <c r="FJ69">
        <v>10202.070000000002</v>
      </c>
      <c r="FK69">
        <v>27325.880000000008</v>
      </c>
      <c r="FL69">
        <v>8337.7000000000007</v>
      </c>
      <c r="FM69">
        <v>5974.7700000000013</v>
      </c>
      <c r="FN69" t="s">
        <v>81</v>
      </c>
      <c r="FP69">
        <v>182.85</v>
      </c>
      <c r="FU69">
        <v>1585.7500000000005</v>
      </c>
      <c r="FV69">
        <v>1985.9199999999998</v>
      </c>
      <c r="FW69">
        <v>1645.1000000000001</v>
      </c>
      <c r="FX69">
        <v>2086.4300000000003</v>
      </c>
      <c r="FY69">
        <v>485.09999999999991</v>
      </c>
      <c r="FZ69">
        <v>1323.9299999999998</v>
      </c>
      <c r="GA69">
        <v>2433.6</v>
      </c>
    </row>
    <row r="70" spans="1:183" ht="75" x14ac:dyDescent="0.25">
      <c r="A70" s="15" t="s">
        <v>70</v>
      </c>
      <c r="B70" s="15" t="s">
        <v>75</v>
      </c>
      <c r="C70" s="15" t="str">
        <f t="shared" ref="C70" si="1">A70&amp;B70</f>
        <v>99363RES</v>
      </c>
      <c r="D70" s="16"/>
      <c r="E70" s="16">
        <v>20</v>
      </c>
      <c r="F70" s="16">
        <v>22</v>
      </c>
      <c r="G70" s="16" t="s">
        <v>81</v>
      </c>
      <c r="H70" s="16">
        <v>18</v>
      </c>
      <c r="I70" s="16">
        <v>23</v>
      </c>
      <c r="J70" s="16">
        <v>24</v>
      </c>
      <c r="K70" s="16">
        <v>21</v>
      </c>
      <c r="L70" s="16">
        <v>22</v>
      </c>
      <c r="M70" s="16">
        <v>20</v>
      </c>
      <c r="N70" s="59" t="s">
        <v>70</v>
      </c>
      <c r="O70" s="59" t="s">
        <v>75</v>
      </c>
      <c r="P70" s="60">
        <v>7</v>
      </c>
      <c r="Q70" s="60"/>
      <c r="R70" s="16"/>
      <c r="S70" s="16"/>
      <c r="T70" s="16"/>
      <c r="U70" s="16"/>
      <c r="V70" s="16"/>
      <c r="X70" s="21">
        <v>3074.4199999999996</v>
      </c>
      <c r="Y70" s="21">
        <v>269.01</v>
      </c>
      <c r="Z70" s="21">
        <v>191.39999999999998</v>
      </c>
      <c r="AA70" s="21">
        <v>3534.83</v>
      </c>
      <c r="AB70" s="20">
        <v>3465.67</v>
      </c>
      <c r="AC70" s="20">
        <v>1139.47</v>
      </c>
      <c r="AD70" s="20">
        <v>241.3</v>
      </c>
      <c r="AE70" s="20">
        <v>4846.4400000000005</v>
      </c>
      <c r="AF70" s="20">
        <v>240.1</v>
      </c>
      <c r="AG70" s="20">
        <v>1747.14</v>
      </c>
      <c r="AH70" s="20">
        <v>117.18</v>
      </c>
      <c r="AI70" s="20">
        <v>2104.42</v>
      </c>
      <c r="AJ70" s="20">
        <v>1955.49</v>
      </c>
      <c r="AK70" s="20">
        <v>640.4</v>
      </c>
      <c r="AL70" s="20">
        <v>270.39999999999998</v>
      </c>
      <c r="AM70" s="20">
        <v>2866.29</v>
      </c>
      <c r="AN70" s="20">
        <v>2197.56</v>
      </c>
      <c r="AO70" s="20">
        <v>2337.29</v>
      </c>
      <c r="AP70" s="20">
        <v>999.37</v>
      </c>
      <c r="AQ70" s="20">
        <v>5534.22</v>
      </c>
      <c r="AR70" s="20">
        <v>1695.11</v>
      </c>
      <c r="AS70" s="20">
        <v>1419.95</v>
      </c>
      <c r="AT70" s="20">
        <v>1289.77</v>
      </c>
      <c r="AU70" s="20">
        <v>4404.83</v>
      </c>
      <c r="AV70" s="20">
        <v>1605.12</v>
      </c>
      <c r="AW70" s="20">
        <v>791.54</v>
      </c>
      <c r="AX70" s="20">
        <v>1392.03</v>
      </c>
      <c r="AY70" s="20">
        <v>3788.69</v>
      </c>
      <c r="AZ70" s="20">
        <v>2351.09</v>
      </c>
      <c r="BA70" s="20">
        <v>602.92999999999995</v>
      </c>
      <c r="BB70" s="20">
        <v>1246.8599999999999</v>
      </c>
      <c r="BC70" s="20">
        <v>4200.88</v>
      </c>
      <c r="BD70" s="20">
        <v>1937.09</v>
      </c>
      <c r="BE70" s="20">
        <v>871.34</v>
      </c>
      <c r="BF70" s="20">
        <v>1418.6599999999999</v>
      </c>
      <c r="BG70" s="20">
        <v>4227.0899999999992</v>
      </c>
      <c r="BH70" s="60">
        <v>0</v>
      </c>
      <c r="BI70" s="60">
        <v>538.11999999999989</v>
      </c>
      <c r="BJ70" s="60">
        <v>1779.5</v>
      </c>
      <c r="BK70" s="60">
        <v>2317.62</v>
      </c>
      <c r="BL70" s="20"/>
      <c r="BM70" s="20"/>
      <c r="BN70" s="20"/>
      <c r="BO70" s="20"/>
      <c r="BP70" s="20"/>
      <c r="BQ70" s="20"/>
      <c r="BR70" s="20"/>
      <c r="BS70" s="20"/>
      <c r="BU70" s="20">
        <v>46.42</v>
      </c>
      <c r="BV70" s="20">
        <v>41.87</v>
      </c>
      <c r="BW70" s="20">
        <v>0</v>
      </c>
      <c r="BX70" s="20">
        <v>88.29</v>
      </c>
      <c r="BY70" s="20">
        <v>36.99</v>
      </c>
      <c r="BZ70" s="20">
        <v>46.42</v>
      </c>
      <c r="CA70" s="20">
        <v>41.87</v>
      </c>
      <c r="CB70" s="20">
        <v>125.28</v>
      </c>
      <c r="DT70" s="40">
        <v>133.81696776366314</v>
      </c>
      <c r="DU70" s="40">
        <v>253.92415301362806</v>
      </c>
      <c r="DV70" s="40">
        <v>196.68149359623209</v>
      </c>
      <c r="DW70" s="40">
        <v>200.27854471442046</v>
      </c>
      <c r="DX70" s="40">
        <v>492.98532402703893</v>
      </c>
      <c r="DY70" s="40">
        <v>538.05452310235</v>
      </c>
      <c r="DZ70" s="40">
        <v>518.90834586662686</v>
      </c>
      <c r="EA70" s="40">
        <v>510.18956500405847</v>
      </c>
      <c r="EB70" s="40">
        <v>558.09456487095906</v>
      </c>
      <c r="EC70" s="40"/>
      <c r="ED70" s="40"/>
      <c r="EE70" s="40"/>
      <c r="EZ70">
        <v>1</v>
      </c>
      <c r="FA70" t="s">
        <v>81</v>
      </c>
      <c r="FM70">
        <v>28.34</v>
      </c>
      <c r="FN70" t="s">
        <v>81</v>
      </c>
      <c r="FZ70">
        <v>28.34</v>
      </c>
    </row>
    <row r="71" spans="1:183" x14ac:dyDescent="0.25">
      <c r="A71" s="18" t="s">
        <v>51</v>
      </c>
      <c r="B71" s="17" t="s">
        <v>34</v>
      </c>
      <c r="C71" s="15" t="s">
        <v>79</v>
      </c>
      <c r="E71" s="19">
        <v>0</v>
      </c>
      <c r="F71" s="16">
        <v>3</v>
      </c>
      <c r="G71" s="16">
        <v>2</v>
      </c>
      <c r="H71" s="16">
        <v>2</v>
      </c>
      <c r="I71" s="16">
        <v>3</v>
      </c>
      <c r="J71" s="16">
        <v>3</v>
      </c>
      <c r="K71" s="16">
        <v>3</v>
      </c>
      <c r="L71" s="16">
        <v>3</v>
      </c>
      <c r="M71" s="16">
        <v>5</v>
      </c>
      <c r="N71" s="16"/>
      <c r="O71" s="16"/>
      <c r="P71" s="16"/>
      <c r="Q71" s="16"/>
      <c r="R71" s="16"/>
      <c r="S71" s="16"/>
      <c r="T71" s="16"/>
      <c r="U71" s="16"/>
      <c r="V71" s="16"/>
      <c r="X71" s="23">
        <v>0</v>
      </c>
      <c r="Y71" s="23">
        <v>0</v>
      </c>
      <c r="Z71" s="23">
        <v>0</v>
      </c>
      <c r="AA71" s="23">
        <v>0</v>
      </c>
      <c r="AB71" s="20">
        <v>469.55</v>
      </c>
      <c r="AC71" s="20">
        <v>0</v>
      </c>
      <c r="AD71" s="20">
        <v>0</v>
      </c>
      <c r="AE71" s="20">
        <v>469.55</v>
      </c>
      <c r="AF71" s="20">
        <v>156.66999999999999</v>
      </c>
      <c r="AG71" s="20">
        <v>0</v>
      </c>
      <c r="AH71" s="20">
        <v>0</v>
      </c>
      <c r="AI71" s="20">
        <v>156.66999999999999</v>
      </c>
      <c r="AJ71" s="20">
        <v>134.38999999999999</v>
      </c>
      <c r="AK71" s="20">
        <v>0</v>
      </c>
      <c r="AL71" s="20">
        <v>0</v>
      </c>
      <c r="AM71" s="20">
        <v>134.38999999999999</v>
      </c>
      <c r="AN71" s="20">
        <v>208.18</v>
      </c>
      <c r="AO71" s="20">
        <v>21.71</v>
      </c>
      <c r="AP71" s="20">
        <v>0</v>
      </c>
      <c r="AQ71" s="20">
        <v>229.89</v>
      </c>
      <c r="AR71" s="20">
        <v>335.62</v>
      </c>
      <c r="AS71" s="20">
        <v>103.91</v>
      </c>
      <c r="AT71" s="20">
        <v>0</v>
      </c>
      <c r="AU71" s="20">
        <v>439.53</v>
      </c>
      <c r="AV71" s="20">
        <v>187.11</v>
      </c>
      <c r="AW71" s="20">
        <v>105.01</v>
      </c>
      <c r="AX71" s="20">
        <v>26.13</v>
      </c>
      <c r="AY71" s="20">
        <v>318.25</v>
      </c>
      <c r="AZ71" s="20">
        <v>229.02</v>
      </c>
      <c r="BA71" s="20">
        <v>100.74</v>
      </c>
      <c r="BB71" s="20">
        <v>131.13999999999999</v>
      </c>
      <c r="BC71" s="20">
        <v>460.9</v>
      </c>
      <c r="BD71" s="20">
        <v>360.6</v>
      </c>
      <c r="BE71" s="20">
        <v>201.17000000000002</v>
      </c>
      <c r="BF71" s="20">
        <v>17.989999999999998</v>
      </c>
      <c r="BG71" s="20">
        <v>579.76</v>
      </c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U71" s="20">
        <v>0</v>
      </c>
      <c r="BV71" s="20">
        <v>0</v>
      </c>
      <c r="BW71" s="20">
        <v>0</v>
      </c>
      <c r="BX71" s="20">
        <v>0</v>
      </c>
      <c r="BY71" s="20">
        <v>0</v>
      </c>
      <c r="BZ71" s="20">
        <v>0</v>
      </c>
      <c r="CA71" s="20">
        <v>0</v>
      </c>
      <c r="CB71" s="20">
        <v>0</v>
      </c>
      <c r="DT71" s="40">
        <v>0</v>
      </c>
      <c r="DU71" s="40">
        <v>14.564154647356462</v>
      </c>
      <c r="DV71" s="40">
        <v>5.1322108935546957</v>
      </c>
      <c r="DW71" s="40">
        <v>4.8502415025601371</v>
      </c>
      <c r="DX71" s="40">
        <v>7.2484547666732571</v>
      </c>
      <c r="DY71" s="40">
        <v>17.7949286232482</v>
      </c>
      <c r="DZ71" s="40">
        <v>21.310616578454095</v>
      </c>
      <c r="EA71" s="40">
        <v>55.982547919410919</v>
      </c>
      <c r="EB71" s="40">
        <v>28.429185084403059</v>
      </c>
      <c r="EC71" s="40"/>
      <c r="ED71" s="40"/>
      <c r="EE71" s="40"/>
      <c r="EU71" t="s">
        <v>81</v>
      </c>
      <c r="EV71" t="s">
        <v>81</v>
      </c>
      <c r="EW71" t="s">
        <v>81</v>
      </c>
      <c r="EX71" t="s">
        <v>81</v>
      </c>
      <c r="EY71" t="s">
        <v>81</v>
      </c>
      <c r="EZ71" t="s">
        <v>81</v>
      </c>
      <c r="FA71" t="s">
        <v>81</v>
      </c>
      <c r="FB71" t="s">
        <v>81</v>
      </c>
      <c r="FC71" t="s">
        <v>81</v>
      </c>
    </row>
    <row r="72" spans="1:183" x14ac:dyDescent="0.25">
      <c r="C72" t="s">
        <v>82</v>
      </c>
      <c r="E72" s="19"/>
      <c r="F72" s="19"/>
      <c r="G72" s="16"/>
      <c r="H72" s="16">
        <v>1</v>
      </c>
      <c r="I72" s="16">
        <v>1</v>
      </c>
      <c r="J72" s="16" t="s">
        <v>81</v>
      </c>
      <c r="K72" s="16" t="s">
        <v>81</v>
      </c>
      <c r="L72" s="16" t="s">
        <v>81</v>
      </c>
      <c r="M72" s="16" t="s">
        <v>81</v>
      </c>
      <c r="N72" s="16"/>
      <c r="O72" s="16"/>
      <c r="P72" s="16"/>
      <c r="Q72" s="16"/>
      <c r="R72" s="16"/>
      <c r="S72" s="16"/>
      <c r="T72" s="16"/>
      <c r="U72" s="16"/>
      <c r="V72" s="16"/>
      <c r="AJ72" s="20">
        <v>116.35</v>
      </c>
      <c r="AK72" s="20">
        <v>0</v>
      </c>
      <c r="AL72" s="20">
        <v>0</v>
      </c>
      <c r="AM72" s="20">
        <v>116.35</v>
      </c>
      <c r="AN72" s="20">
        <v>107.54</v>
      </c>
      <c r="AO72" s="20">
        <v>0</v>
      </c>
      <c r="AP72" s="20">
        <v>0</v>
      </c>
      <c r="AQ72" s="20">
        <v>230.89</v>
      </c>
      <c r="AR72" s="20" t="s">
        <v>81</v>
      </c>
      <c r="AS72" s="20" t="s">
        <v>81</v>
      </c>
      <c r="AT72" s="20" t="s">
        <v>81</v>
      </c>
      <c r="AU72" s="20" t="s">
        <v>81</v>
      </c>
      <c r="AV72" s="20" t="s">
        <v>81</v>
      </c>
      <c r="AW72" s="20" t="s">
        <v>81</v>
      </c>
      <c r="AX72" s="20" t="s">
        <v>81</v>
      </c>
      <c r="AY72" s="20" t="s">
        <v>81</v>
      </c>
      <c r="AZ72" s="20" t="s">
        <v>81</v>
      </c>
      <c r="BA72" s="20" t="s">
        <v>81</v>
      </c>
      <c r="BB72" s="20" t="s">
        <v>81</v>
      </c>
      <c r="BC72" s="20" t="s">
        <v>81</v>
      </c>
      <c r="BU72" s="20" t="s">
        <v>81</v>
      </c>
      <c r="BV72" s="20" t="s">
        <v>81</v>
      </c>
      <c r="BW72" s="20" t="s">
        <v>81</v>
      </c>
      <c r="BX72" s="20" t="s">
        <v>81</v>
      </c>
      <c r="DT72" s="40">
        <v>0</v>
      </c>
      <c r="DU72" s="40">
        <v>0</v>
      </c>
      <c r="DV72" s="40">
        <v>0</v>
      </c>
      <c r="DW72" s="40">
        <v>4.1991636194871047</v>
      </c>
      <c r="DX72" s="40">
        <v>3.0561448524626647</v>
      </c>
      <c r="DY72" s="40" t="s">
        <v>81</v>
      </c>
      <c r="DZ72" s="40" t="s">
        <v>81</v>
      </c>
      <c r="EA72" s="40" t="s">
        <v>81</v>
      </c>
      <c r="EB72" s="40">
        <v>0</v>
      </c>
      <c r="EC72" s="40"/>
      <c r="ED72" s="40"/>
      <c r="EE72" s="40"/>
      <c r="EU72" t="s">
        <v>81</v>
      </c>
      <c r="EV72" t="s">
        <v>81</v>
      </c>
      <c r="EW72" t="s">
        <v>81</v>
      </c>
      <c r="EX72" t="s">
        <v>81</v>
      </c>
      <c r="EY72" t="s">
        <v>81</v>
      </c>
      <c r="EZ72" t="s">
        <v>81</v>
      </c>
      <c r="FA72" t="s">
        <v>81</v>
      </c>
      <c r="FB72" t="s">
        <v>81</v>
      </c>
      <c r="FC72" t="s">
        <v>81</v>
      </c>
    </row>
    <row r="73" spans="1:183" x14ac:dyDescent="0.25">
      <c r="J73" s="16" t="s">
        <v>81</v>
      </c>
      <c r="K73" s="16" t="s">
        <v>81</v>
      </c>
      <c r="V73" s="16"/>
      <c r="AR73" s="20" t="s">
        <v>81</v>
      </c>
      <c r="AS73" s="20" t="s">
        <v>81</v>
      </c>
      <c r="AT73" s="20" t="s">
        <v>81</v>
      </c>
      <c r="AU73" s="20" t="s">
        <v>81</v>
      </c>
      <c r="AV73" s="20" t="s">
        <v>81</v>
      </c>
      <c r="AW73" s="20" t="s">
        <v>81</v>
      </c>
      <c r="AX73" s="20" t="s">
        <v>81</v>
      </c>
      <c r="AY73" s="20" t="s">
        <v>81</v>
      </c>
      <c r="AZ73" s="20" t="s">
        <v>81</v>
      </c>
      <c r="BA73" s="20" t="s">
        <v>81</v>
      </c>
      <c r="BB73" s="20" t="s">
        <v>81</v>
      </c>
      <c r="BC73" s="20" t="s">
        <v>81</v>
      </c>
      <c r="BU73" s="20" t="s">
        <v>81</v>
      </c>
      <c r="BV73" s="20" t="s">
        <v>81</v>
      </c>
      <c r="BW73" s="20" t="s">
        <v>81</v>
      </c>
      <c r="BX73" s="20" t="s">
        <v>81</v>
      </c>
      <c r="EU73" t="s">
        <v>81</v>
      </c>
      <c r="EV73" t="s">
        <v>81</v>
      </c>
      <c r="EW73" t="s">
        <v>81</v>
      </c>
      <c r="EX73" t="s">
        <v>81</v>
      </c>
      <c r="EY73" t="s">
        <v>81</v>
      </c>
      <c r="EZ73" t="s">
        <v>81</v>
      </c>
      <c r="FA73" t="s">
        <v>81</v>
      </c>
      <c r="FB73" t="s">
        <v>81</v>
      </c>
      <c r="FC73" t="s">
        <v>81</v>
      </c>
    </row>
    <row r="74" spans="1:183" x14ac:dyDescent="0.25">
      <c r="V74" s="16"/>
      <c r="DT74" s="40"/>
      <c r="DU74" s="40"/>
      <c r="DV74" s="40"/>
      <c r="DW74" s="40"/>
      <c r="DX74" s="40"/>
      <c r="DY74" s="40"/>
      <c r="DZ74" s="40"/>
      <c r="EA74" s="40"/>
      <c r="EB74" s="40"/>
      <c r="EC74" s="40"/>
      <c r="ED74" s="40"/>
      <c r="EE74" s="40"/>
      <c r="EU74" t="s">
        <v>81</v>
      </c>
      <c r="EV74" t="s">
        <v>81</v>
      </c>
      <c r="EW74" t="s">
        <v>81</v>
      </c>
      <c r="EX74" t="s">
        <v>81</v>
      </c>
      <c r="EY74" t="s">
        <v>81</v>
      </c>
      <c r="EZ74" t="s">
        <v>81</v>
      </c>
      <c r="FA74" t="s">
        <v>81</v>
      </c>
      <c r="FB74" t="s">
        <v>81</v>
      </c>
      <c r="FC74" t="s">
        <v>81</v>
      </c>
    </row>
    <row r="75" spans="1:183" x14ac:dyDescent="0.25">
      <c r="V75" s="16"/>
      <c r="EU75" t="s">
        <v>81</v>
      </c>
      <c r="EV75" t="s">
        <v>81</v>
      </c>
      <c r="EW75" t="s">
        <v>81</v>
      </c>
      <c r="EX75" t="s">
        <v>81</v>
      </c>
      <c r="EY75" t="s">
        <v>81</v>
      </c>
      <c r="EZ75" t="s">
        <v>81</v>
      </c>
      <c r="FA75" t="s">
        <v>81</v>
      </c>
      <c r="FB75" t="s">
        <v>81</v>
      </c>
      <c r="FC75" t="s">
        <v>81</v>
      </c>
    </row>
    <row r="76" spans="1:183" x14ac:dyDescent="0.25">
      <c r="V76" s="16"/>
      <c r="EU76" t="s">
        <v>81</v>
      </c>
      <c r="EV76" t="s">
        <v>81</v>
      </c>
      <c r="EW76" t="s">
        <v>81</v>
      </c>
      <c r="EX76" t="s">
        <v>81</v>
      </c>
      <c r="EY76" t="s">
        <v>81</v>
      </c>
      <c r="EZ76" t="s">
        <v>81</v>
      </c>
      <c r="FA76" t="s">
        <v>81</v>
      </c>
      <c r="FB76" t="s">
        <v>81</v>
      </c>
      <c r="FC76" t="s">
        <v>81</v>
      </c>
    </row>
    <row r="77" spans="1:183" x14ac:dyDescent="0.25">
      <c r="V77" s="16"/>
      <c r="EU77" t="s">
        <v>81</v>
      </c>
      <c r="EV77" t="s">
        <v>81</v>
      </c>
      <c r="EW77" t="s">
        <v>81</v>
      </c>
      <c r="EX77" t="s">
        <v>81</v>
      </c>
      <c r="EY77" t="s">
        <v>81</v>
      </c>
      <c r="EZ77" t="s">
        <v>81</v>
      </c>
      <c r="FA77" t="s">
        <v>81</v>
      </c>
      <c r="FB77" t="s">
        <v>81</v>
      </c>
      <c r="FC77" t="s">
        <v>81</v>
      </c>
    </row>
    <row r="78" spans="1:183" x14ac:dyDescent="0.25">
      <c r="V78" s="16" t="s">
        <v>81</v>
      </c>
      <c r="EU78" t="s">
        <v>81</v>
      </c>
      <c r="EV78" t="s">
        <v>81</v>
      </c>
      <c r="EW78" t="s">
        <v>81</v>
      </c>
      <c r="EX78" t="s">
        <v>81</v>
      </c>
      <c r="EY78" t="s">
        <v>81</v>
      </c>
      <c r="EZ78" t="s">
        <v>81</v>
      </c>
      <c r="FA78" t="s">
        <v>81</v>
      </c>
      <c r="FB78" t="s">
        <v>81</v>
      </c>
      <c r="FF78" t="s">
        <v>81</v>
      </c>
    </row>
  </sheetData>
  <autoFilter ref="FU1:GF71" xr:uid="{00000000-0009-0000-0000-00000E000000}"/>
  <mergeCells count="33">
    <mergeCell ref="A2:B3"/>
    <mergeCell ref="EG2:ES3"/>
    <mergeCell ref="EU2:FF3"/>
    <mergeCell ref="FH2:FS3"/>
    <mergeCell ref="AR3:AU3"/>
    <mergeCell ref="AV3:AY3"/>
    <mergeCell ref="AZ3:BC3"/>
    <mergeCell ref="BD3:BG3"/>
    <mergeCell ref="CC3:CF3"/>
    <mergeCell ref="E2:V3"/>
    <mergeCell ref="AF3:AI3"/>
    <mergeCell ref="AJ3:AM3"/>
    <mergeCell ref="AN3:AQ3"/>
    <mergeCell ref="AB3:AE3"/>
    <mergeCell ref="X3:AA3"/>
    <mergeCell ref="BY3:CB3"/>
    <mergeCell ref="FU2:GF3"/>
    <mergeCell ref="CG3:CJ3"/>
    <mergeCell ref="CK3:CN3"/>
    <mergeCell ref="CO3:CR3"/>
    <mergeCell ref="CS3:CV3"/>
    <mergeCell ref="CW3:CZ3"/>
    <mergeCell ref="DA3:DD3"/>
    <mergeCell ref="DF3:DI3"/>
    <mergeCell ref="DJ3:DM3"/>
    <mergeCell ref="DN3:DQ3"/>
    <mergeCell ref="DT2:EE3"/>
    <mergeCell ref="BU3:BX3"/>
    <mergeCell ref="BU2:DD2"/>
    <mergeCell ref="X2:BG2"/>
    <mergeCell ref="BH3:BK3"/>
    <mergeCell ref="BL3:BO3"/>
    <mergeCell ref="BP3:BS3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4BF27-CFB6-4BFF-93B6-AEE3A2D1FE79}">
  <dimension ref="A3:K42"/>
  <sheetViews>
    <sheetView topLeftCell="A18" workbookViewId="0">
      <selection activeCell="EG2" sqref="EG2:ES3"/>
    </sheetView>
  </sheetViews>
  <sheetFormatPr defaultRowHeight="15" x14ac:dyDescent="0.25"/>
  <cols>
    <col min="1" max="1" width="13.140625" bestFit="1" customWidth="1"/>
    <col min="2" max="2" width="6" bestFit="1" customWidth="1"/>
    <col min="3" max="11" width="9.7109375" bestFit="1" customWidth="1"/>
    <col min="12" max="13" width="8.85546875" bestFit="1" customWidth="1"/>
    <col min="14" max="14" width="11.85546875" bestFit="1" customWidth="1"/>
  </cols>
  <sheetData>
    <row r="3" spans="1:11" x14ac:dyDescent="0.25">
      <c r="A3" s="51" t="s">
        <v>225</v>
      </c>
      <c r="C3" s="51" t="s">
        <v>158</v>
      </c>
      <c r="D3" s="51" t="s">
        <v>223</v>
      </c>
    </row>
    <row r="4" spans="1:11" x14ac:dyDescent="0.25">
      <c r="C4" t="s">
        <v>160</v>
      </c>
      <c r="D4" t="s">
        <v>160</v>
      </c>
      <c r="E4" t="s">
        <v>160</v>
      </c>
      <c r="F4" t="s">
        <v>161</v>
      </c>
      <c r="G4" t="s">
        <v>161</v>
      </c>
      <c r="H4" t="s">
        <v>161</v>
      </c>
      <c r="I4" t="s">
        <v>162</v>
      </c>
      <c r="J4" t="s">
        <v>162</v>
      </c>
      <c r="K4" t="s">
        <v>162</v>
      </c>
    </row>
    <row r="5" spans="1:11" x14ac:dyDescent="0.25">
      <c r="A5" s="51" t="s">
        <v>133</v>
      </c>
      <c r="B5" s="51" t="s">
        <v>208</v>
      </c>
      <c r="C5" t="s">
        <v>224</v>
      </c>
      <c r="D5" t="s">
        <v>221</v>
      </c>
      <c r="E5" t="s">
        <v>220</v>
      </c>
      <c r="F5" t="s">
        <v>224</v>
      </c>
      <c r="G5" t="s">
        <v>221</v>
      </c>
      <c r="H5" t="s">
        <v>220</v>
      </c>
      <c r="I5" t="s">
        <v>224</v>
      </c>
      <c r="J5" t="s">
        <v>221</v>
      </c>
      <c r="K5" t="s">
        <v>220</v>
      </c>
    </row>
    <row r="6" spans="1:11" x14ac:dyDescent="0.25">
      <c r="A6" t="s">
        <v>34</v>
      </c>
      <c r="B6" t="s">
        <v>35</v>
      </c>
      <c r="C6" s="52">
        <v>2</v>
      </c>
      <c r="D6" s="52">
        <v>701.3</v>
      </c>
      <c r="E6" s="52">
        <v>701.3</v>
      </c>
      <c r="F6" s="52"/>
      <c r="G6" s="52"/>
      <c r="H6" s="52"/>
      <c r="I6" s="52"/>
      <c r="J6" s="52"/>
      <c r="K6" s="52"/>
    </row>
    <row r="7" spans="1:11" x14ac:dyDescent="0.25">
      <c r="A7" t="s">
        <v>34</v>
      </c>
      <c r="B7" t="s">
        <v>36</v>
      </c>
      <c r="C7" s="52"/>
      <c r="D7" s="52"/>
      <c r="E7" s="52"/>
      <c r="F7" s="52"/>
      <c r="G7" s="52"/>
      <c r="H7" s="52"/>
      <c r="I7" s="52">
        <v>1</v>
      </c>
      <c r="J7" s="52"/>
      <c r="K7" s="52">
        <v>679.32</v>
      </c>
    </row>
    <row r="8" spans="1:11" x14ac:dyDescent="0.25">
      <c r="A8" t="s">
        <v>34</v>
      </c>
      <c r="B8" t="s">
        <v>37</v>
      </c>
      <c r="C8" s="52">
        <v>2</v>
      </c>
      <c r="D8" s="52">
        <v>11.76</v>
      </c>
      <c r="E8" s="52">
        <v>363.19</v>
      </c>
      <c r="F8" s="52">
        <v>1</v>
      </c>
      <c r="G8" s="52">
        <v>62.04</v>
      </c>
      <c r="H8" s="52">
        <v>62.04</v>
      </c>
      <c r="I8" s="52">
        <v>2</v>
      </c>
      <c r="J8" s="52">
        <v>42.519999999999996</v>
      </c>
      <c r="K8" s="52">
        <v>42.519999999999996</v>
      </c>
    </row>
    <row r="9" spans="1:11" x14ac:dyDescent="0.25">
      <c r="A9" t="s">
        <v>34</v>
      </c>
      <c r="B9" t="s">
        <v>40</v>
      </c>
      <c r="C9" s="52">
        <v>2</v>
      </c>
      <c r="D9" s="52">
        <v>178.9</v>
      </c>
      <c r="E9" s="52">
        <v>591.78</v>
      </c>
      <c r="F9" s="52">
        <v>1</v>
      </c>
      <c r="G9" s="52">
        <v>650.33000000000004</v>
      </c>
      <c r="H9" s="52">
        <v>650.33000000000004</v>
      </c>
      <c r="I9" s="52"/>
      <c r="J9" s="52"/>
      <c r="K9" s="52"/>
    </row>
    <row r="10" spans="1:11" x14ac:dyDescent="0.25">
      <c r="A10" t="s">
        <v>34</v>
      </c>
      <c r="B10" t="s">
        <v>49</v>
      </c>
      <c r="C10" s="52">
        <v>1</v>
      </c>
      <c r="D10" s="52"/>
      <c r="E10" s="52">
        <v>6.8</v>
      </c>
      <c r="F10" s="52"/>
      <c r="G10" s="52"/>
      <c r="H10" s="52"/>
      <c r="I10" s="52"/>
      <c r="J10" s="52"/>
      <c r="K10" s="52"/>
    </row>
    <row r="11" spans="1:11" x14ac:dyDescent="0.25">
      <c r="A11" t="s">
        <v>34</v>
      </c>
      <c r="B11" t="s">
        <v>52</v>
      </c>
      <c r="C11" s="52"/>
      <c r="D11" s="52"/>
      <c r="E11" s="52"/>
      <c r="F11" s="52"/>
      <c r="G11" s="52"/>
      <c r="H11" s="52"/>
      <c r="I11" s="52">
        <v>1</v>
      </c>
      <c r="J11" s="52">
        <v>11.64</v>
      </c>
      <c r="K11" s="52">
        <v>11.64</v>
      </c>
    </row>
    <row r="12" spans="1:11" x14ac:dyDescent="0.25">
      <c r="A12" t="s">
        <v>34</v>
      </c>
      <c r="B12" t="s">
        <v>55</v>
      </c>
      <c r="C12" s="52"/>
      <c r="D12" s="52"/>
      <c r="E12" s="52"/>
      <c r="F12" s="52"/>
      <c r="G12" s="52"/>
      <c r="H12" s="52"/>
      <c r="I12" s="52">
        <v>1</v>
      </c>
      <c r="J12" s="52"/>
      <c r="K12" s="52">
        <v>288.83999999999997</v>
      </c>
    </row>
    <row r="13" spans="1:11" x14ac:dyDescent="0.25">
      <c r="A13" t="s">
        <v>34</v>
      </c>
      <c r="B13" t="s">
        <v>56</v>
      </c>
      <c r="C13" s="52"/>
      <c r="D13" s="52"/>
      <c r="E13" s="52"/>
      <c r="F13" s="52"/>
      <c r="G13" s="52"/>
      <c r="H13" s="52"/>
      <c r="I13" s="52">
        <v>1</v>
      </c>
      <c r="J13" s="52">
        <v>57.91</v>
      </c>
      <c r="K13" s="52">
        <v>57.91</v>
      </c>
    </row>
    <row r="14" spans="1:11" x14ac:dyDescent="0.25">
      <c r="A14" t="s">
        <v>34</v>
      </c>
      <c r="B14" t="s">
        <v>64</v>
      </c>
      <c r="C14" s="52"/>
      <c r="D14" s="52"/>
      <c r="E14" s="52"/>
      <c r="F14" s="52">
        <v>1</v>
      </c>
      <c r="G14" s="52">
        <v>25.03</v>
      </c>
      <c r="H14" s="52">
        <v>25.03</v>
      </c>
      <c r="I14" s="52"/>
      <c r="J14" s="52"/>
      <c r="K14" s="52"/>
    </row>
    <row r="15" spans="1:11" x14ac:dyDescent="0.25">
      <c r="A15" t="s">
        <v>34</v>
      </c>
      <c r="B15" t="s">
        <v>69</v>
      </c>
      <c r="C15" s="52"/>
      <c r="D15" s="52"/>
      <c r="E15" s="52"/>
      <c r="F15" s="52">
        <v>5</v>
      </c>
      <c r="G15" s="52">
        <v>1391.5</v>
      </c>
      <c r="H15" s="52">
        <v>1947.72</v>
      </c>
      <c r="I15" s="52">
        <v>3</v>
      </c>
      <c r="J15" s="52">
        <v>60.15</v>
      </c>
      <c r="K15" s="52">
        <v>670.34999999999991</v>
      </c>
    </row>
    <row r="16" spans="1:11" x14ac:dyDescent="0.25">
      <c r="A16" t="s">
        <v>75</v>
      </c>
      <c r="B16" t="s">
        <v>35</v>
      </c>
      <c r="C16" s="52">
        <v>29</v>
      </c>
      <c r="D16" s="52">
        <v>739.74</v>
      </c>
      <c r="E16" s="52">
        <v>7450.4900000000007</v>
      </c>
      <c r="F16" s="52">
        <v>36</v>
      </c>
      <c r="G16" s="52">
        <v>1333.05</v>
      </c>
      <c r="H16" s="52">
        <v>13517.27</v>
      </c>
      <c r="I16" s="52">
        <v>11</v>
      </c>
      <c r="J16" s="52">
        <v>51.62</v>
      </c>
      <c r="K16" s="52">
        <v>1572.5200000000002</v>
      </c>
    </row>
    <row r="17" spans="1:11" x14ac:dyDescent="0.25">
      <c r="A17" t="s">
        <v>75</v>
      </c>
      <c r="B17" t="s">
        <v>36</v>
      </c>
      <c r="C17" s="52">
        <v>49</v>
      </c>
      <c r="D17" s="52">
        <v>1056.1600000000001</v>
      </c>
      <c r="E17" s="52">
        <v>16081.230000000001</v>
      </c>
      <c r="F17" s="52">
        <v>40</v>
      </c>
      <c r="G17" s="52">
        <v>1334.88</v>
      </c>
      <c r="H17" s="52">
        <v>11038.599999999995</v>
      </c>
      <c r="I17" s="52">
        <v>22</v>
      </c>
      <c r="J17" s="52">
        <v>298.10000000000002</v>
      </c>
      <c r="K17" s="52">
        <v>5870.6099999999988</v>
      </c>
    </row>
    <row r="18" spans="1:11" x14ac:dyDescent="0.25">
      <c r="A18" t="s">
        <v>75</v>
      </c>
      <c r="B18" t="s">
        <v>37</v>
      </c>
      <c r="C18" s="52">
        <v>20</v>
      </c>
      <c r="D18" s="52">
        <v>712.96</v>
      </c>
      <c r="E18" s="52">
        <v>10402.149999999998</v>
      </c>
      <c r="F18" s="52">
        <v>13</v>
      </c>
      <c r="G18" s="52">
        <v>1280.4899999999998</v>
      </c>
      <c r="H18" s="52">
        <v>4416.9199999999992</v>
      </c>
      <c r="I18" s="52">
        <v>9</v>
      </c>
      <c r="J18" s="52">
        <v>268.58</v>
      </c>
      <c r="K18" s="52">
        <v>4482.1400000000003</v>
      </c>
    </row>
    <row r="19" spans="1:11" x14ac:dyDescent="0.25">
      <c r="A19" t="s">
        <v>75</v>
      </c>
      <c r="B19" t="s">
        <v>40</v>
      </c>
      <c r="C19" s="52">
        <v>19</v>
      </c>
      <c r="D19" s="52">
        <v>555.19000000000005</v>
      </c>
      <c r="E19" s="52">
        <v>6104.86</v>
      </c>
      <c r="F19" s="52">
        <v>25</v>
      </c>
      <c r="G19" s="52">
        <v>566.54999999999995</v>
      </c>
      <c r="H19" s="52">
        <v>1883.7700000000004</v>
      </c>
      <c r="I19" s="52">
        <v>17</v>
      </c>
      <c r="J19" s="52">
        <v>594.55999999999995</v>
      </c>
      <c r="K19" s="52">
        <v>4477.6200000000008</v>
      </c>
    </row>
    <row r="20" spans="1:11" x14ac:dyDescent="0.25">
      <c r="A20" t="s">
        <v>75</v>
      </c>
      <c r="B20" t="s">
        <v>42</v>
      </c>
      <c r="C20" s="52"/>
      <c r="D20" s="52"/>
      <c r="E20" s="52"/>
      <c r="F20" s="52">
        <v>1</v>
      </c>
      <c r="G20" s="52"/>
      <c r="H20" s="52">
        <v>8.18</v>
      </c>
      <c r="I20" s="52"/>
      <c r="J20" s="52"/>
      <c r="K20" s="52"/>
    </row>
    <row r="21" spans="1:11" x14ac:dyDescent="0.25">
      <c r="A21" t="s">
        <v>75</v>
      </c>
      <c r="B21" t="s">
        <v>43</v>
      </c>
      <c r="C21" s="52">
        <v>1</v>
      </c>
      <c r="D21" s="52"/>
      <c r="E21" s="52">
        <v>384.52</v>
      </c>
      <c r="F21" s="52"/>
      <c r="G21" s="52"/>
      <c r="H21" s="52"/>
      <c r="I21" s="52"/>
      <c r="J21" s="52"/>
      <c r="K21" s="52"/>
    </row>
    <row r="22" spans="1:11" x14ac:dyDescent="0.25">
      <c r="A22" t="s">
        <v>75</v>
      </c>
      <c r="B22" t="s">
        <v>44</v>
      </c>
      <c r="C22" s="52">
        <v>9</v>
      </c>
      <c r="D22" s="52">
        <v>715.01</v>
      </c>
      <c r="E22" s="52">
        <v>2085.62</v>
      </c>
      <c r="F22" s="52">
        <v>8</v>
      </c>
      <c r="G22" s="52">
        <v>337.89</v>
      </c>
      <c r="H22" s="52">
        <v>2389.8399999999997</v>
      </c>
      <c r="I22" s="52"/>
      <c r="J22" s="52"/>
      <c r="K22" s="52"/>
    </row>
    <row r="23" spans="1:11" x14ac:dyDescent="0.25">
      <c r="A23" t="s">
        <v>75</v>
      </c>
      <c r="B23" t="s">
        <v>45</v>
      </c>
      <c r="C23" s="52">
        <v>3</v>
      </c>
      <c r="D23" s="52">
        <v>92.2</v>
      </c>
      <c r="E23" s="52">
        <v>856.62000000000012</v>
      </c>
      <c r="F23" s="52">
        <v>4</v>
      </c>
      <c r="G23" s="52"/>
      <c r="H23" s="52">
        <v>451.79999999999995</v>
      </c>
      <c r="I23" s="52">
        <v>4</v>
      </c>
      <c r="J23" s="52">
        <v>501.12</v>
      </c>
      <c r="K23" s="52">
        <v>919.91000000000008</v>
      </c>
    </row>
    <row r="24" spans="1:11" x14ac:dyDescent="0.25">
      <c r="A24" t="s">
        <v>75</v>
      </c>
      <c r="B24" t="s">
        <v>46</v>
      </c>
      <c r="C24" s="52"/>
      <c r="D24" s="52"/>
      <c r="E24" s="52"/>
      <c r="F24" s="52">
        <v>1</v>
      </c>
      <c r="G24" s="52"/>
      <c r="H24" s="52">
        <v>101.86</v>
      </c>
      <c r="I24" s="52"/>
      <c r="J24" s="52"/>
      <c r="K24" s="52"/>
    </row>
    <row r="25" spans="1:11" x14ac:dyDescent="0.25">
      <c r="A25" t="s">
        <v>75</v>
      </c>
      <c r="B25" t="s">
        <v>47</v>
      </c>
      <c r="C25" s="52"/>
      <c r="D25" s="52"/>
      <c r="E25" s="52"/>
      <c r="F25" s="52">
        <v>3</v>
      </c>
      <c r="G25" s="52">
        <v>86.97</v>
      </c>
      <c r="H25" s="52">
        <v>186.51999999999998</v>
      </c>
      <c r="I25" s="52"/>
      <c r="J25" s="52"/>
      <c r="K25" s="52"/>
    </row>
    <row r="26" spans="1:11" x14ac:dyDescent="0.25">
      <c r="A26" t="s">
        <v>75</v>
      </c>
      <c r="B26" t="s">
        <v>48</v>
      </c>
      <c r="C26" s="52">
        <v>2</v>
      </c>
      <c r="D26" s="52">
        <v>241.67</v>
      </c>
      <c r="E26" s="52">
        <v>911.45999999999992</v>
      </c>
      <c r="F26" s="52">
        <v>5</v>
      </c>
      <c r="G26" s="52">
        <v>13.44</v>
      </c>
      <c r="H26" s="52">
        <v>1609.41</v>
      </c>
      <c r="I26" s="52"/>
      <c r="J26" s="52"/>
      <c r="K26" s="52"/>
    </row>
    <row r="27" spans="1:11" x14ac:dyDescent="0.25">
      <c r="A27" t="s">
        <v>75</v>
      </c>
      <c r="B27" t="s">
        <v>49</v>
      </c>
      <c r="C27" s="52">
        <v>3</v>
      </c>
      <c r="D27" s="52"/>
      <c r="E27" s="52">
        <v>742.71999999999991</v>
      </c>
      <c r="F27" s="52"/>
      <c r="G27" s="52"/>
      <c r="H27" s="52"/>
      <c r="I27" s="52"/>
      <c r="J27" s="52"/>
      <c r="K27" s="52"/>
    </row>
    <row r="28" spans="1:11" x14ac:dyDescent="0.25">
      <c r="A28" t="s">
        <v>75</v>
      </c>
      <c r="B28" t="s">
        <v>50</v>
      </c>
      <c r="C28" s="52">
        <v>1</v>
      </c>
      <c r="D28" s="52"/>
      <c r="E28" s="52">
        <v>390.1</v>
      </c>
      <c r="F28" s="52"/>
      <c r="G28" s="52"/>
      <c r="H28" s="52"/>
      <c r="I28" s="52"/>
      <c r="J28" s="52"/>
      <c r="K28" s="52"/>
    </row>
    <row r="29" spans="1:11" x14ac:dyDescent="0.25">
      <c r="A29" t="s">
        <v>75</v>
      </c>
      <c r="B29" t="s">
        <v>52</v>
      </c>
      <c r="C29" s="52">
        <v>15</v>
      </c>
      <c r="D29" s="52">
        <v>364.46</v>
      </c>
      <c r="E29" s="52">
        <v>5688.04</v>
      </c>
      <c r="F29" s="52">
        <v>11</v>
      </c>
      <c r="G29" s="52">
        <v>596.71</v>
      </c>
      <c r="H29" s="52">
        <v>9164.18</v>
      </c>
      <c r="I29" s="52">
        <v>1</v>
      </c>
      <c r="J29" s="52"/>
      <c r="K29" s="52">
        <v>2222.9899999999998</v>
      </c>
    </row>
    <row r="30" spans="1:11" x14ac:dyDescent="0.25">
      <c r="A30" t="s">
        <v>75</v>
      </c>
      <c r="B30" t="s">
        <v>53</v>
      </c>
      <c r="C30" s="52">
        <v>15</v>
      </c>
      <c r="D30" s="52">
        <v>398.08</v>
      </c>
      <c r="E30" s="52">
        <v>2457.0299999999997</v>
      </c>
      <c r="F30" s="52">
        <v>6</v>
      </c>
      <c r="G30" s="52"/>
      <c r="H30" s="52">
        <v>1292.01</v>
      </c>
      <c r="I30" s="52">
        <v>10</v>
      </c>
      <c r="J30" s="52">
        <v>85.42</v>
      </c>
      <c r="K30" s="52">
        <v>1772.46</v>
      </c>
    </row>
    <row r="31" spans="1:11" x14ac:dyDescent="0.25">
      <c r="A31" t="s">
        <v>75</v>
      </c>
      <c r="B31" t="s">
        <v>54</v>
      </c>
      <c r="C31" s="52">
        <v>2</v>
      </c>
      <c r="D31" s="52"/>
      <c r="E31" s="52">
        <v>181.47</v>
      </c>
      <c r="F31" s="52">
        <v>1</v>
      </c>
      <c r="G31" s="52">
        <v>39.89</v>
      </c>
      <c r="H31" s="52">
        <v>39.89</v>
      </c>
      <c r="I31" s="52">
        <v>3</v>
      </c>
      <c r="J31" s="52">
        <v>59.88</v>
      </c>
      <c r="K31" s="52">
        <v>2217.44</v>
      </c>
    </row>
    <row r="32" spans="1:11" x14ac:dyDescent="0.25">
      <c r="A32" t="s">
        <v>75</v>
      </c>
      <c r="B32" t="s">
        <v>55</v>
      </c>
      <c r="C32" s="52">
        <v>4</v>
      </c>
      <c r="D32" s="52"/>
      <c r="E32" s="52">
        <v>2225.1</v>
      </c>
      <c r="F32" s="52">
        <v>4</v>
      </c>
      <c r="G32" s="52">
        <v>55.62</v>
      </c>
      <c r="H32" s="52">
        <v>697.44</v>
      </c>
      <c r="I32" s="52">
        <v>1</v>
      </c>
      <c r="J32" s="52">
        <v>64.59</v>
      </c>
      <c r="K32" s="52">
        <v>64.59</v>
      </c>
    </row>
    <row r="33" spans="1:11" x14ac:dyDescent="0.25">
      <c r="A33" t="s">
        <v>75</v>
      </c>
      <c r="B33" t="s">
        <v>56</v>
      </c>
      <c r="C33" s="52">
        <v>6</v>
      </c>
      <c r="D33" s="52">
        <v>311.35000000000002</v>
      </c>
      <c r="E33" s="52">
        <v>1088.8</v>
      </c>
      <c r="F33" s="52">
        <v>8</v>
      </c>
      <c r="G33" s="52">
        <v>256.48</v>
      </c>
      <c r="H33" s="52">
        <v>5446.5599999999995</v>
      </c>
      <c r="I33" s="52">
        <v>5</v>
      </c>
      <c r="J33" s="52">
        <v>67.14</v>
      </c>
      <c r="K33" s="52">
        <v>1979.37</v>
      </c>
    </row>
    <row r="34" spans="1:11" x14ac:dyDescent="0.25">
      <c r="A34" t="s">
        <v>75</v>
      </c>
      <c r="B34" t="s">
        <v>57</v>
      </c>
      <c r="C34" s="52"/>
      <c r="D34" s="52"/>
      <c r="E34" s="52"/>
      <c r="F34" s="52">
        <v>1</v>
      </c>
      <c r="G34" s="52"/>
      <c r="H34" s="52">
        <v>78.89</v>
      </c>
      <c r="I34" s="52"/>
      <c r="J34" s="52"/>
      <c r="K34" s="52"/>
    </row>
    <row r="35" spans="1:11" x14ac:dyDescent="0.25">
      <c r="A35" t="s">
        <v>75</v>
      </c>
      <c r="B35" t="s">
        <v>58</v>
      </c>
      <c r="C35" s="52">
        <v>7</v>
      </c>
      <c r="D35" s="52">
        <v>213.98000000000002</v>
      </c>
      <c r="E35" s="52">
        <v>470.64000000000004</v>
      </c>
      <c r="F35" s="52">
        <v>9</v>
      </c>
      <c r="G35" s="52">
        <v>676.17</v>
      </c>
      <c r="H35" s="52">
        <v>3730.01</v>
      </c>
      <c r="I35" s="52">
        <v>1</v>
      </c>
      <c r="J35" s="52">
        <v>16.52</v>
      </c>
      <c r="K35" s="52">
        <v>16.52</v>
      </c>
    </row>
    <row r="36" spans="1:11" x14ac:dyDescent="0.25">
      <c r="A36" t="s">
        <v>75</v>
      </c>
      <c r="B36" t="s">
        <v>60</v>
      </c>
      <c r="C36" s="52"/>
      <c r="D36" s="52"/>
      <c r="E36" s="52"/>
      <c r="F36" s="52">
        <v>3</v>
      </c>
      <c r="G36" s="52">
        <v>168.49</v>
      </c>
      <c r="H36" s="52">
        <v>1910.83</v>
      </c>
      <c r="I36" s="52">
        <v>1</v>
      </c>
      <c r="J36" s="52"/>
      <c r="K36" s="52">
        <v>19.329999999999998</v>
      </c>
    </row>
    <row r="37" spans="1:11" x14ac:dyDescent="0.25">
      <c r="A37" t="s">
        <v>75</v>
      </c>
      <c r="B37" t="s">
        <v>61</v>
      </c>
      <c r="C37" s="52">
        <v>10</v>
      </c>
      <c r="D37" s="52">
        <v>798.01</v>
      </c>
      <c r="E37" s="52">
        <v>2766.5800000000004</v>
      </c>
      <c r="F37" s="52">
        <v>13</v>
      </c>
      <c r="G37" s="52">
        <v>728.76</v>
      </c>
      <c r="H37" s="52">
        <v>1681.64</v>
      </c>
      <c r="I37" s="52">
        <v>1</v>
      </c>
      <c r="J37" s="52"/>
      <c r="K37" s="52">
        <v>191.88</v>
      </c>
    </row>
    <row r="38" spans="1:11" x14ac:dyDescent="0.25">
      <c r="A38" t="s">
        <v>75</v>
      </c>
      <c r="B38" t="s">
        <v>62</v>
      </c>
      <c r="C38" s="52"/>
      <c r="D38" s="52"/>
      <c r="E38" s="52"/>
      <c r="F38" s="52">
        <v>5</v>
      </c>
      <c r="G38" s="52">
        <v>378.03</v>
      </c>
      <c r="H38" s="52">
        <v>1921.97</v>
      </c>
      <c r="I38" s="52"/>
      <c r="J38" s="52"/>
      <c r="K38" s="52"/>
    </row>
    <row r="39" spans="1:11" x14ac:dyDescent="0.25">
      <c r="A39" t="s">
        <v>75</v>
      </c>
      <c r="B39" t="s">
        <v>64</v>
      </c>
      <c r="C39" s="52">
        <v>2</v>
      </c>
      <c r="D39" s="52">
        <v>108.39</v>
      </c>
      <c r="E39" s="52">
        <v>108.39</v>
      </c>
      <c r="F39" s="52">
        <v>2</v>
      </c>
      <c r="G39" s="52">
        <v>293.14</v>
      </c>
      <c r="H39" s="52">
        <v>439.32</v>
      </c>
      <c r="I39" s="52">
        <v>1</v>
      </c>
      <c r="J39" s="52">
        <v>56.71</v>
      </c>
      <c r="K39" s="52">
        <v>56.71</v>
      </c>
    </row>
    <row r="40" spans="1:11" x14ac:dyDescent="0.25">
      <c r="A40" t="s">
        <v>75</v>
      </c>
      <c r="B40" t="s">
        <v>65</v>
      </c>
      <c r="C40" s="52">
        <v>2</v>
      </c>
      <c r="D40" s="52"/>
      <c r="E40" s="52">
        <v>597</v>
      </c>
      <c r="F40" s="52"/>
      <c r="G40" s="52"/>
      <c r="H40" s="52"/>
      <c r="I40" s="52"/>
      <c r="J40" s="52"/>
      <c r="K40" s="52"/>
    </row>
    <row r="41" spans="1:11" x14ac:dyDescent="0.25">
      <c r="A41" t="s">
        <v>75</v>
      </c>
      <c r="B41" t="s">
        <v>68</v>
      </c>
      <c r="C41" s="52"/>
      <c r="D41" s="52"/>
      <c r="E41" s="52"/>
      <c r="F41" s="52">
        <v>1</v>
      </c>
      <c r="G41" s="52"/>
      <c r="H41" s="52">
        <v>958.05</v>
      </c>
      <c r="I41" s="52">
        <v>1</v>
      </c>
      <c r="J41" s="52"/>
      <c r="K41" s="52">
        <v>344.44</v>
      </c>
    </row>
    <row r="42" spans="1:11" x14ac:dyDescent="0.25">
      <c r="A42" t="s">
        <v>75</v>
      </c>
      <c r="B42" t="s">
        <v>69</v>
      </c>
      <c r="C42" s="52">
        <v>35</v>
      </c>
      <c r="D42" s="52">
        <v>791.02</v>
      </c>
      <c r="E42" s="52">
        <v>6897.2</v>
      </c>
      <c r="F42" s="52">
        <v>27</v>
      </c>
      <c r="G42" s="52">
        <v>1354.56</v>
      </c>
      <c r="H42" s="52">
        <v>6798.84</v>
      </c>
      <c r="I42" s="52">
        <v>15</v>
      </c>
      <c r="J42" s="52">
        <v>427.76</v>
      </c>
      <c r="K42" s="52">
        <v>6203.8400000000011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8FDFE-9DFC-4B59-8797-E70E5C4FDB40}">
  <dimension ref="A1:K201"/>
  <sheetViews>
    <sheetView workbookViewId="0">
      <selection activeCell="EG2" sqref="EG2:ES3"/>
    </sheetView>
  </sheetViews>
  <sheetFormatPr defaultRowHeight="15" x14ac:dyDescent="0.25"/>
  <sheetData>
    <row r="1" spans="1:11" x14ac:dyDescent="0.25">
      <c r="A1" t="s">
        <v>133</v>
      </c>
      <c r="B1" t="s">
        <v>208</v>
      </c>
      <c r="C1" t="s">
        <v>158</v>
      </c>
      <c r="D1" t="s">
        <v>222</v>
      </c>
      <c r="E1" t="s">
        <v>223</v>
      </c>
      <c r="G1" s="62" t="s">
        <v>214</v>
      </c>
      <c r="H1" s="62" t="s">
        <v>78</v>
      </c>
      <c r="I1" s="62" t="s">
        <v>158</v>
      </c>
      <c r="J1" s="62" t="s">
        <v>215</v>
      </c>
      <c r="K1" s="63" t="s">
        <v>133</v>
      </c>
    </row>
    <row r="2" spans="1:11" ht="30" x14ac:dyDescent="0.25">
      <c r="A2" t="str">
        <f>RIGHT(H2,3)</f>
        <v>COM</v>
      </c>
      <c r="B2" t="str">
        <f>LEFT(H2,5)</f>
        <v>98901</v>
      </c>
      <c r="C2" t="str">
        <f>I2</f>
        <v>202010</v>
      </c>
      <c r="D2">
        <f>J2</f>
        <v>701.3</v>
      </c>
      <c r="E2" t="s">
        <v>220</v>
      </c>
      <c r="G2" s="15" t="s">
        <v>216</v>
      </c>
      <c r="H2" s="15" t="s">
        <v>104</v>
      </c>
      <c r="I2" s="15" t="s">
        <v>160</v>
      </c>
      <c r="J2" s="16">
        <v>701.3</v>
      </c>
      <c r="K2" s="17" t="s">
        <v>220</v>
      </c>
    </row>
    <row r="3" spans="1:11" x14ac:dyDescent="0.25">
      <c r="A3" t="str">
        <f t="shared" ref="A3:A66" si="0">RIGHT(H3,3)</f>
        <v>RES</v>
      </c>
      <c r="B3" t="str">
        <f t="shared" ref="B3:B66" si="1">LEFT(H3,5)</f>
        <v>98901</v>
      </c>
      <c r="C3" t="str">
        <f t="shared" ref="C3:C66" si="2">I3</f>
        <v>202010</v>
      </c>
      <c r="D3">
        <f t="shared" ref="D3:D66" si="3">J3</f>
        <v>7450.4900000000007</v>
      </c>
      <c r="E3" t="s">
        <v>220</v>
      </c>
      <c r="G3" s="15" t="s">
        <v>216</v>
      </c>
      <c r="H3" s="15" t="s">
        <v>87</v>
      </c>
      <c r="I3" s="15" t="s">
        <v>160</v>
      </c>
      <c r="J3" s="16">
        <v>7450.4900000000007</v>
      </c>
    </row>
    <row r="4" spans="1:11" x14ac:dyDescent="0.25">
      <c r="A4" t="str">
        <f t="shared" si="0"/>
        <v>RES</v>
      </c>
      <c r="B4" t="str">
        <f t="shared" si="1"/>
        <v>98901</v>
      </c>
      <c r="C4" t="str">
        <f t="shared" si="2"/>
        <v>202011</v>
      </c>
      <c r="D4">
        <f t="shared" si="3"/>
        <v>13517.27</v>
      </c>
      <c r="E4" t="s">
        <v>220</v>
      </c>
      <c r="G4" s="15" t="s">
        <v>216</v>
      </c>
      <c r="H4" s="15" t="s">
        <v>87</v>
      </c>
      <c r="I4" s="15" t="s">
        <v>161</v>
      </c>
      <c r="J4" s="16">
        <v>13517.27</v>
      </c>
    </row>
    <row r="5" spans="1:11" x14ac:dyDescent="0.25">
      <c r="A5" t="str">
        <f t="shared" si="0"/>
        <v>RES</v>
      </c>
      <c r="B5" t="str">
        <f t="shared" si="1"/>
        <v>98901</v>
      </c>
      <c r="C5" t="str">
        <f t="shared" si="2"/>
        <v>202012</v>
      </c>
      <c r="D5">
        <f t="shared" si="3"/>
        <v>1572.5200000000002</v>
      </c>
      <c r="E5" t="s">
        <v>220</v>
      </c>
      <c r="G5" s="15" t="s">
        <v>216</v>
      </c>
      <c r="H5" s="15" t="s">
        <v>87</v>
      </c>
      <c r="I5" s="15" t="s">
        <v>162</v>
      </c>
      <c r="J5" s="16">
        <v>1572.5200000000002</v>
      </c>
    </row>
    <row r="6" spans="1:11" ht="30" x14ac:dyDescent="0.25">
      <c r="A6" t="str">
        <f t="shared" si="0"/>
        <v>COM</v>
      </c>
      <c r="B6" t="str">
        <f t="shared" si="1"/>
        <v>98902</v>
      </c>
      <c r="C6" t="str">
        <f t="shared" si="2"/>
        <v>202012</v>
      </c>
      <c r="D6">
        <f t="shared" si="3"/>
        <v>679.32</v>
      </c>
      <c r="E6" t="s">
        <v>220</v>
      </c>
      <c r="G6" s="15" t="s">
        <v>216</v>
      </c>
      <c r="H6" s="15" t="s">
        <v>116</v>
      </c>
      <c r="I6" s="15" t="s">
        <v>162</v>
      </c>
      <c r="J6" s="16">
        <v>679.32</v>
      </c>
    </row>
    <row r="7" spans="1:11" x14ac:dyDescent="0.25">
      <c r="A7" t="str">
        <f t="shared" si="0"/>
        <v>RES</v>
      </c>
      <c r="B7" t="str">
        <f t="shared" si="1"/>
        <v>98902</v>
      </c>
      <c r="C7" t="str">
        <f t="shared" si="2"/>
        <v>202010</v>
      </c>
      <c r="D7">
        <f t="shared" si="3"/>
        <v>16081.230000000001</v>
      </c>
      <c r="E7" t="s">
        <v>220</v>
      </c>
      <c r="G7" s="15" t="s">
        <v>216</v>
      </c>
      <c r="H7" s="15" t="s">
        <v>88</v>
      </c>
      <c r="I7" s="15" t="s">
        <v>160</v>
      </c>
      <c r="J7" s="16">
        <v>16081.230000000001</v>
      </c>
    </row>
    <row r="8" spans="1:11" x14ac:dyDescent="0.25">
      <c r="A8" t="str">
        <f t="shared" si="0"/>
        <v>RES</v>
      </c>
      <c r="B8" t="str">
        <f t="shared" si="1"/>
        <v>98902</v>
      </c>
      <c r="C8" t="str">
        <f t="shared" si="2"/>
        <v>202011</v>
      </c>
      <c r="D8">
        <f t="shared" si="3"/>
        <v>11038.599999999995</v>
      </c>
      <c r="E8" t="s">
        <v>220</v>
      </c>
      <c r="G8" s="15" t="s">
        <v>216</v>
      </c>
      <c r="H8" s="15" t="s">
        <v>88</v>
      </c>
      <c r="I8" s="15" t="s">
        <v>161</v>
      </c>
      <c r="J8" s="16">
        <v>11038.599999999995</v>
      </c>
    </row>
    <row r="9" spans="1:11" x14ac:dyDescent="0.25">
      <c r="A9" t="str">
        <f t="shared" si="0"/>
        <v>RES</v>
      </c>
      <c r="B9" t="str">
        <f t="shared" si="1"/>
        <v>98902</v>
      </c>
      <c r="C9" t="str">
        <f t="shared" si="2"/>
        <v>202012</v>
      </c>
      <c r="D9">
        <f t="shared" si="3"/>
        <v>5870.6099999999988</v>
      </c>
      <c r="E9" t="s">
        <v>220</v>
      </c>
      <c r="G9" s="15" t="s">
        <v>216</v>
      </c>
      <c r="H9" s="15" t="s">
        <v>88</v>
      </c>
      <c r="I9" s="15" t="s">
        <v>162</v>
      </c>
      <c r="J9" s="16">
        <v>5870.6099999999988</v>
      </c>
    </row>
    <row r="10" spans="1:11" ht="30" x14ac:dyDescent="0.25">
      <c r="A10" t="str">
        <f t="shared" si="0"/>
        <v>COM</v>
      </c>
      <c r="B10" t="str">
        <f t="shared" si="1"/>
        <v>98903</v>
      </c>
      <c r="C10" t="str">
        <f t="shared" si="2"/>
        <v>202010</v>
      </c>
      <c r="D10">
        <f t="shared" si="3"/>
        <v>363.19</v>
      </c>
      <c r="E10" t="s">
        <v>220</v>
      </c>
      <c r="G10" s="15" t="s">
        <v>216</v>
      </c>
      <c r="H10" s="15" t="s">
        <v>217</v>
      </c>
      <c r="I10" s="15" t="s">
        <v>160</v>
      </c>
      <c r="J10" s="16">
        <v>363.19</v>
      </c>
    </row>
    <row r="11" spans="1:11" ht="30" x14ac:dyDescent="0.25">
      <c r="A11" t="str">
        <f t="shared" si="0"/>
        <v>COM</v>
      </c>
      <c r="B11" t="str">
        <f t="shared" si="1"/>
        <v>98903</v>
      </c>
      <c r="C11" t="str">
        <f t="shared" si="2"/>
        <v>202011</v>
      </c>
      <c r="D11">
        <f t="shared" si="3"/>
        <v>62.04</v>
      </c>
      <c r="E11" t="s">
        <v>220</v>
      </c>
      <c r="G11" s="15" t="s">
        <v>216</v>
      </c>
      <c r="H11" s="15" t="s">
        <v>217</v>
      </c>
      <c r="I11" s="15" t="s">
        <v>161</v>
      </c>
      <c r="J11" s="16">
        <v>62.04</v>
      </c>
    </row>
    <row r="12" spans="1:11" ht="30" x14ac:dyDescent="0.25">
      <c r="A12" t="str">
        <f t="shared" si="0"/>
        <v>COM</v>
      </c>
      <c r="B12" t="str">
        <f t="shared" si="1"/>
        <v>98903</v>
      </c>
      <c r="C12" t="str">
        <f t="shared" si="2"/>
        <v>202012</v>
      </c>
      <c r="D12">
        <f t="shared" si="3"/>
        <v>42.519999999999996</v>
      </c>
      <c r="E12" t="s">
        <v>220</v>
      </c>
      <c r="G12" s="15" t="s">
        <v>216</v>
      </c>
      <c r="H12" s="15" t="s">
        <v>217</v>
      </c>
      <c r="I12" s="15" t="s">
        <v>162</v>
      </c>
      <c r="J12" s="16">
        <v>42.519999999999996</v>
      </c>
    </row>
    <row r="13" spans="1:11" x14ac:dyDescent="0.25">
      <c r="A13" t="str">
        <f t="shared" si="0"/>
        <v>RES</v>
      </c>
      <c r="B13" t="str">
        <f t="shared" si="1"/>
        <v>98903</v>
      </c>
      <c r="C13" t="str">
        <f t="shared" si="2"/>
        <v>202010</v>
      </c>
      <c r="D13">
        <f t="shared" si="3"/>
        <v>10402.149999999998</v>
      </c>
      <c r="E13" t="s">
        <v>220</v>
      </c>
      <c r="G13" s="15" t="s">
        <v>216</v>
      </c>
      <c r="H13" s="15" t="s">
        <v>89</v>
      </c>
      <c r="I13" s="15" t="s">
        <v>160</v>
      </c>
      <c r="J13" s="16">
        <v>10402.149999999998</v>
      </c>
    </row>
    <row r="14" spans="1:11" x14ac:dyDescent="0.25">
      <c r="A14" t="str">
        <f t="shared" si="0"/>
        <v>RES</v>
      </c>
      <c r="B14" t="str">
        <f t="shared" si="1"/>
        <v>98903</v>
      </c>
      <c r="C14" t="str">
        <f t="shared" si="2"/>
        <v>202011</v>
      </c>
      <c r="D14">
        <f t="shared" si="3"/>
        <v>4416.9199999999992</v>
      </c>
      <c r="E14" t="s">
        <v>220</v>
      </c>
      <c r="G14" s="15" t="s">
        <v>216</v>
      </c>
      <c r="H14" s="15" t="s">
        <v>89</v>
      </c>
      <c r="I14" s="15" t="s">
        <v>161</v>
      </c>
      <c r="J14" s="16">
        <v>4416.9199999999992</v>
      </c>
    </row>
    <row r="15" spans="1:11" x14ac:dyDescent="0.25">
      <c r="A15" t="str">
        <f t="shared" si="0"/>
        <v>RES</v>
      </c>
      <c r="B15" t="str">
        <f t="shared" si="1"/>
        <v>98903</v>
      </c>
      <c r="C15" t="str">
        <f t="shared" si="2"/>
        <v>202012</v>
      </c>
      <c r="D15">
        <f t="shared" si="3"/>
        <v>4482.1400000000003</v>
      </c>
      <c r="E15" t="s">
        <v>220</v>
      </c>
      <c r="G15" s="15" t="s">
        <v>216</v>
      </c>
      <c r="H15" s="15" t="s">
        <v>89</v>
      </c>
      <c r="I15" s="15" t="s">
        <v>162</v>
      </c>
      <c r="J15" s="16">
        <v>4482.1400000000003</v>
      </c>
    </row>
    <row r="16" spans="1:11" ht="30" x14ac:dyDescent="0.25">
      <c r="A16" t="str">
        <f t="shared" si="0"/>
        <v>COM</v>
      </c>
      <c r="B16" t="str">
        <f t="shared" si="1"/>
        <v>98908</v>
      </c>
      <c r="C16" t="str">
        <f t="shared" si="2"/>
        <v>202010</v>
      </c>
      <c r="D16">
        <f t="shared" si="3"/>
        <v>591.78</v>
      </c>
      <c r="E16" t="s">
        <v>220</v>
      </c>
      <c r="G16" s="15" t="s">
        <v>216</v>
      </c>
      <c r="H16" s="15" t="s">
        <v>117</v>
      </c>
      <c r="I16" s="15" t="s">
        <v>160</v>
      </c>
      <c r="J16" s="16">
        <v>591.78</v>
      </c>
    </row>
    <row r="17" spans="1:10" ht="30" x14ac:dyDescent="0.25">
      <c r="A17" t="str">
        <f t="shared" si="0"/>
        <v>COM</v>
      </c>
      <c r="B17" t="str">
        <f t="shared" si="1"/>
        <v>98908</v>
      </c>
      <c r="C17" t="str">
        <f t="shared" si="2"/>
        <v>202011</v>
      </c>
      <c r="D17">
        <f t="shared" si="3"/>
        <v>650.33000000000004</v>
      </c>
      <c r="E17" t="s">
        <v>220</v>
      </c>
      <c r="G17" s="15" t="s">
        <v>216</v>
      </c>
      <c r="H17" s="15" t="s">
        <v>117</v>
      </c>
      <c r="I17" s="15" t="s">
        <v>161</v>
      </c>
      <c r="J17" s="16">
        <v>650.33000000000004</v>
      </c>
    </row>
    <row r="18" spans="1:10" x14ac:dyDescent="0.25">
      <c r="A18" t="str">
        <f t="shared" si="0"/>
        <v>RES</v>
      </c>
      <c r="B18" t="str">
        <f t="shared" si="1"/>
        <v>98908</v>
      </c>
      <c r="C18" t="str">
        <f t="shared" si="2"/>
        <v>202010</v>
      </c>
      <c r="D18">
        <f t="shared" si="3"/>
        <v>6104.86</v>
      </c>
      <c r="E18" t="s">
        <v>220</v>
      </c>
      <c r="G18" s="15" t="s">
        <v>216</v>
      </c>
      <c r="H18" s="15" t="s">
        <v>90</v>
      </c>
      <c r="I18" s="15" t="s">
        <v>160</v>
      </c>
      <c r="J18" s="16">
        <v>6104.86</v>
      </c>
    </row>
    <row r="19" spans="1:10" x14ac:dyDescent="0.25">
      <c r="A19" t="str">
        <f t="shared" si="0"/>
        <v>RES</v>
      </c>
      <c r="B19" t="str">
        <f t="shared" si="1"/>
        <v>98908</v>
      </c>
      <c r="C19" t="str">
        <f t="shared" si="2"/>
        <v>202011</v>
      </c>
      <c r="D19">
        <f t="shared" si="3"/>
        <v>1883.7700000000004</v>
      </c>
      <c r="E19" t="s">
        <v>220</v>
      </c>
      <c r="G19" s="15" t="s">
        <v>216</v>
      </c>
      <c r="H19" s="15" t="s">
        <v>90</v>
      </c>
      <c r="I19" s="15" t="s">
        <v>161</v>
      </c>
      <c r="J19" s="16">
        <v>1883.7700000000004</v>
      </c>
    </row>
    <row r="20" spans="1:10" x14ac:dyDescent="0.25">
      <c r="A20" t="str">
        <f t="shared" si="0"/>
        <v>RES</v>
      </c>
      <c r="B20" t="str">
        <f t="shared" si="1"/>
        <v>98908</v>
      </c>
      <c r="C20" t="str">
        <f t="shared" si="2"/>
        <v>202012</v>
      </c>
      <c r="D20">
        <f t="shared" si="3"/>
        <v>4477.6200000000008</v>
      </c>
      <c r="E20" t="s">
        <v>220</v>
      </c>
      <c r="G20" s="15" t="s">
        <v>216</v>
      </c>
      <c r="H20" s="15" t="s">
        <v>90</v>
      </c>
      <c r="I20" s="15" t="s">
        <v>162</v>
      </c>
      <c r="J20" s="16">
        <v>4477.6200000000008</v>
      </c>
    </row>
    <row r="21" spans="1:10" x14ac:dyDescent="0.25">
      <c r="A21" t="str">
        <f t="shared" si="0"/>
        <v>RES</v>
      </c>
      <c r="B21" t="str">
        <f t="shared" si="1"/>
        <v>98921</v>
      </c>
      <c r="C21" t="str">
        <f t="shared" si="2"/>
        <v>202011</v>
      </c>
      <c r="D21">
        <f t="shared" si="3"/>
        <v>8.18</v>
      </c>
      <c r="E21" t="s">
        <v>220</v>
      </c>
      <c r="G21" s="15" t="s">
        <v>216</v>
      </c>
      <c r="H21" s="15" t="s">
        <v>118</v>
      </c>
      <c r="I21" s="15" t="s">
        <v>161</v>
      </c>
      <c r="J21" s="16">
        <v>8.18</v>
      </c>
    </row>
    <row r="22" spans="1:10" x14ac:dyDescent="0.25">
      <c r="A22" t="str">
        <f t="shared" si="0"/>
        <v>RES</v>
      </c>
      <c r="B22" t="str">
        <f t="shared" si="1"/>
        <v>98923</v>
      </c>
      <c r="C22" t="str">
        <f t="shared" si="2"/>
        <v>202010</v>
      </c>
      <c r="D22">
        <f t="shared" si="3"/>
        <v>384.52</v>
      </c>
      <c r="E22" t="s">
        <v>220</v>
      </c>
      <c r="G22" s="15" t="s">
        <v>216</v>
      </c>
      <c r="H22" s="15" t="s">
        <v>111</v>
      </c>
      <c r="I22" s="15" t="s">
        <v>160</v>
      </c>
      <c r="J22" s="16">
        <v>384.52</v>
      </c>
    </row>
    <row r="23" spans="1:10" x14ac:dyDescent="0.25">
      <c r="A23" t="str">
        <f t="shared" si="0"/>
        <v>RES</v>
      </c>
      <c r="B23" t="str">
        <f t="shared" si="1"/>
        <v>98930</v>
      </c>
      <c r="C23" t="str">
        <f t="shared" si="2"/>
        <v>202010</v>
      </c>
      <c r="D23">
        <f t="shared" si="3"/>
        <v>2085.62</v>
      </c>
      <c r="E23" t="s">
        <v>220</v>
      </c>
      <c r="G23" s="15" t="s">
        <v>216</v>
      </c>
      <c r="H23" s="15" t="s">
        <v>96</v>
      </c>
      <c r="I23" s="15" t="s">
        <v>160</v>
      </c>
      <c r="J23" s="16">
        <v>2085.62</v>
      </c>
    </row>
    <row r="24" spans="1:10" x14ac:dyDescent="0.25">
      <c r="A24" t="str">
        <f t="shared" si="0"/>
        <v>RES</v>
      </c>
      <c r="B24" t="str">
        <f t="shared" si="1"/>
        <v>98930</v>
      </c>
      <c r="C24" t="str">
        <f t="shared" si="2"/>
        <v>202011</v>
      </c>
      <c r="D24">
        <f t="shared" si="3"/>
        <v>2389.8399999999997</v>
      </c>
      <c r="E24" t="s">
        <v>220</v>
      </c>
      <c r="G24" s="15" t="s">
        <v>216</v>
      </c>
      <c r="H24" s="15" t="s">
        <v>96</v>
      </c>
      <c r="I24" s="15" t="s">
        <v>161</v>
      </c>
      <c r="J24" s="16">
        <v>2389.8399999999997</v>
      </c>
    </row>
    <row r="25" spans="1:10" x14ac:dyDescent="0.25">
      <c r="A25" t="str">
        <f t="shared" si="0"/>
        <v>RES</v>
      </c>
      <c r="B25" t="str">
        <f t="shared" si="1"/>
        <v>98932</v>
      </c>
      <c r="C25" t="str">
        <f t="shared" si="2"/>
        <v>202010</v>
      </c>
      <c r="D25">
        <f t="shared" si="3"/>
        <v>856.62000000000012</v>
      </c>
      <c r="E25" t="s">
        <v>220</v>
      </c>
      <c r="G25" s="15" t="s">
        <v>216</v>
      </c>
      <c r="H25" s="15" t="s">
        <v>94</v>
      </c>
      <c r="I25" s="15" t="s">
        <v>160</v>
      </c>
      <c r="J25" s="16">
        <v>856.62000000000012</v>
      </c>
    </row>
    <row r="26" spans="1:10" x14ac:dyDescent="0.25">
      <c r="A26" t="str">
        <f t="shared" si="0"/>
        <v>RES</v>
      </c>
      <c r="B26" t="str">
        <f t="shared" si="1"/>
        <v>98932</v>
      </c>
      <c r="C26" t="str">
        <f t="shared" si="2"/>
        <v>202011</v>
      </c>
      <c r="D26">
        <f t="shared" si="3"/>
        <v>451.79999999999995</v>
      </c>
      <c r="E26" t="s">
        <v>220</v>
      </c>
      <c r="G26" s="15" t="s">
        <v>216</v>
      </c>
      <c r="H26" s="15" t="s">
        <v>94</v>
      </c>
      <c r="I26" s="15" t="s">
        <v>161</v>
      </c>
      <c r="J26" s="16">
        <v>451.79999999999995</v>
      </c>
    </row>
    <row r="27" spans="1:10" x14ac:dyDescent="0.25">
      <c r="A27" t="str">
        <f t="shared" si="0"/>
        <v>RES</v>
      </c>
      <c r="B27" t="str">
        <f t="shared" si="1"/>
        <v>98932</v>
      </c>
      <c r="C27" t="str">
        <f t="shared" si="2"/>
        <v>202012</v>
      </c>
      <c r="D27">
        <f t="shared" si="3"/>
        <v>919.91000000000008</v>
      </c>
      <c r="E27" t="s">
        <v>220</v>
      </c>
      <c r="G27" s="15" t="s">
        <v>216</v>
      </c>
      <c r="H27" s="15" t="s">
        <v>94</v>
      </c>
      <c r="I27" s="15" t="s">
        <v>162</v>
      </c>
      <c r="J27" s="16">
        <v>919.91000000000008</v>
      </c>
    </row>
    <row r="28" spans="1:10" x14ac:dyDescent="0.25">
      <c r="A28" t="str">
        <f t="shared" si="0"/>
        <v>RES</v>
      </c>
      <c r="B28" t="str">
        <f t="shared" si="1"/>
        <v>98933</v>
      </c>
      <c r="C28" t="str">
        <f t="shared" si="2"/>
        <v>202011</v>
      </c>
      <c r="D28">
        <f t="shared" si="3"/>
        <v>101.86</v>
      </c>
      <c r="E28" t="s">
        <v>220</v>
      </c>
      <c r="G28" s="15" t="s">
        <v>216</v>
      </c>
      <c r="H28" s="15" t="s">
        <v>95</v>
      </c>
      <c r="I28" s="15" t="s">
        <v>161</v>
      </c>
      <c r="J28" s="16">
        <v>101.86</v>
      </c>
    </row>
    <row r="29" spans="1:10" x14ac:dyDescent="0.25">
      <c r="A29" t="str">
        <f t="shared" si="0"/>
        <v>RES</v>
      </c>
      <c r="B29" t="str">
        <f t="shared" si="1"/>
        <v>98935</v>
      </c>
      <c r="C29" t="str">
        <f t="shared" si="2"/>
        <v>202011</v>
      </c>
      <c r="D29">
        <f t="shared" si="3"/>
        <v>186.51999999999998</v>
      </c>
      <c r="E29" t="s">
        <v>220</v>
      </c>
      <c r="G29" s="15" t="s">
        <v>216</v>
      </c>
      <c r="H29" s="15" t="s">
        <v>97</v>
      </c>
      <c r="I29" s="15" t="s">
        <v>161</v>
      </c>
      <c r="J29" s="16">
        <v>186.51999999999998</v>
      </c>
    </row>
    <row r="30" spans="1:10" x14ac:dyDescent="0.25">
      <c r="A30" t="str">
        <f t="shared" si="0"/>
        <v>RES</v>
      </c>
      <c r="B30" t="str">
        <f t="shared" si="1"/>
        <v>98936</v>
      </c>
      <c r="C30" t="str">
        <f t="shared" si="2"/>
        <v>202010</v>
      </c>
      <c r="D30">
        <f t="shared" si="3"/>
        <v>911.45999999999992</v>
      </c>
      <c r="E30" t="s">
        <v>220</v>
      </c>
      <c r="G30" s="15" t="s">
        <v>216</v>
      </c>
      <c r="H30" s="15" t="s">
        <v>98</v>
      </c>
      <c r="I30" s="15" t="s">
        <v>160</v>
      </c>
      <c r="J30" s="16">
        <v>911.45999999999992</v>
      </c>
    </row>
    <row r="31" spans="1:10" x14ac:dyDescent="0.25">
      <c r="A31" t="str">
        <f t="shared" si="0"/>
        <v>RES</v>
      </c>
      <c r="B31" t="str">
        <f t="shared" si="1"/>
        <v>98936</v>
      </c>
      <c r="C31" t="str">
        <f t="shared" si="2"/>
        <v>202011</v>
      </c>
      <c r="D31">
        <f t="shared" si="3"/>
        <v>1609.41</v>
      </c>
      <c r="E31" t="s">
        <v>220</v>
      </c>
      <c r="G31" s="15" t="s">
        <v>216</v>
      </c>
      <c r="H31" s="15" t="s">
        <v>98</v>
      </c>
      <c r="I31" s="15" t="s">
        <v>161</v>
      </c>
      <c r="J31" s="16">
        <v>1609.41</v>
      </c>
    </row>
    <row r="32" spans="1:10" ht="30" x14ac:dyDescent="0.25">
      <c r="A32" t="str">
        <f t="shared" si="0"/>
        <v>COM</v>
      </c>
      <c r="B32" t="str">
        <f t="shared" si="1"/>
        <v>98937</v>
      </c>
      <c r="C32" t="str">
        <f t="shared" si="2"/>
        <v>202010</v>
      </c>
      <c r="D32">
        <f t="shared" si="3"/>
        <v>6.8</v>
      </c>
      <c r="E32" t="s">
        <v>220</v>
      </c>
      <c r="G32" s="15" t="s">
        <v>216</v>
      </c>
      <c r="H32" s="15" t="s">
        <v>218</v>
      </c>
      <c r="I32" s="15" t="s">
        <v>160</v>
      </c>
      <c r="J32" s="16">
        <v>6.8</v>
      </c>
    </row>
    <row r="33" spans="1:10" x14ac:dyDescent="0.25">
      <c r="A33" t="str">
        <f t="shared" si="0"/>
        <v>RES</v>
      </c>
      <c r="B33" t="str">
        <f t="shared" si="1"/>
        <v>98937</v>
      </c>
      <c r="C33" t="str">
        <f t="shared" si="2"/>
        <v>202010</v>
      </c>
      <c r="D33">
        <f t="shared" si="3"/>
        <v>742.71999999999991</v>
      </c>
      <c r="E33" t="s">
        <v>220</v>
      </c>
      <c r="G33" s="15" t="s">
        <v>216</v>
      </c>
      <c r="H33" s="15" t="s">
        <v>107</v>
      </c>
      <c r="I33" s="15" t="s">
        <v>160</v>
      </c>
      <c r="J33" s="16">
        <v>742.71999999999991</v>
      </c>
    </row>
    <row r="34" spans="1:10" x14ac:dyDescent="0.25">
      <c r="A34" t="str">
        <f t="shared" si="0"/>
        <v>RES</v>
      </c>
      <c r="B34" t="str">
        <f t="shared" si="1"/>
        <v>98938</v>
      </c>
      <c r="C34" t="str">
        <f t="shared" si="2"/>
        <v>202010</v>
      </c>
      <c r="D34">
        <f t="shared" si="3"/>
        <v>390.1</v>
      </c>
      <c r="E34" t="s">
        <v>220</v>
      </c>
      <c r="G34" s="15" t="s">
        <v>216</v>
      </c>
      <c r="H34" s="15" t="s">
        <v>105</v>
      </c>
      <c r="I34" s="15" t="s">
        <v>160</v>
      </c>
      <c r="J34" s="16">
        <v>390.1</v>
      </c>
    </row>
    <row r="35" spans="1:10" ht="30" x14ac:dyDescent="0.25">
      <c r="A35" t="str">
        <f t="shared" si="0"/>
        <v>COM</v>
      </c>
      <c r="B35" t="str">
        <f t="shared" si="1"/>
        <v>98942</v>
      </c>
      <c r="C35" t="str">
        <f t="shared" si="2"/>
        <v>202012</v>
      </c>
      <c r="D35">
        <f t="shared" si="3"/>
        <v>11.64</v>
      </c>
      <c r="E35" t="s">
        <v>220</v>
      </c>
      <c r="G35" s="15" t="s">
        <v>216</v>
      </c>
      <c r="H35" s="15" t="s">
        <v>219</v>
      </c>
      <c r="I35" s="15" t="s">
        <v>162</v>
      </c>
      <c r="J35" s="16">
        <v>11.64</v>
      </c>
    </row>
    <row r="36" spans="1:10" x14ac:dyDescent="0.25">
      <c r="A36" t="str">
        <f t="shared" si="0"/>
        <v>RES</v>
      </c>
      <c r="B36" t="str">
        <f t="shared" si="1"/>
        <v>98942</v>
      </c>
      <c r="C36" t="str">
        <f t="shared" si="2"/>
        <v>202010</v>
      </c>
      <c r="D36">
        <f t="shared" si="3"/>
        <v>5688.04</v>
      </c>
      <c r="E36" t="s">
        <v>220</v>
      </c>
      <c r="G36" s="15" t="s">
        <v>216</v>
      </c>
      <c r="H36" s="15" t="s">
        <v>99</v>
      </c>
      <c r="I36" s="15" t="s">
        <v>160</v>
      </c>
      <c r="J36" s="16">
        <v>5688.04</v>
      </c>
    </row>
    <row r="37" spans="1:10" x14ac:dyDescent="0.25">
      <c r="A37" t="str">
        <f t="shared" si="0"/>
        <v>RES</v>
      </c>
      <c r="B37" t="str">
        <f t="shared" si="1"/>
        <v>98942</v>
      </c>
      <c r="C37" t="str">
        <f t="shared" si="2"/>
        <v>202011</v>
      </c>
      <c r="D37">
        <f t="shared" si="3"/>
        <v>9164.18</v>
      </c>
      <c r="E37" t="s">
        <v>220</v>
      </c>
      <c r="G37" s="15" t="s">
        <v>216</v>
      </c>
      <c r="H37" s="15" t="s">
        <v>99</v>
      </c>
      <c r="I37" s="15" t="s">
        <v>161</v>
      </c>
      <c r="J37" s="16">
        <v>9164.18</v>
      </c>
    </row>
    <row r="38" spans="1:10" x14ac:dyDescent="0.25">
      <c r="A38" t="str">
        <f t="shared" si="0"/>
        <v>RES</v>
      </c>
      <c r="B38" t="str">
        <f t="shared" si="1"/>
        <v>98942</v>
      </c>
      <c r="C38" t="str">
        <f t="shared" si="2"/>
        <v>202012</v>
      </c>
      <c r="D38">
        <f t="shared" si="3"/>
        <v>2222.9899999999998</v>
      </c>
      <c r="E38" t="s">
        <v>220</v>
      </c>
      <c r="G38" s="15" t="s">
        <v>216</v>
      </c>
      <c r="H38" s="15" t="s">
        <v>99</v>
      </c>
      <c r="I38" s="15" t="s">
        <v>162</v>
      </c>
      <c r="J38" s="16">
        <v>2222.9899999999998</v>
      </c>
    </row>
    <row r="39" spans="1:10" x14ac:dyDescent="0.25">
      <c r="A39" t="str">
        <f t="shared" si="0"/>
        <v>RES</v>
      </c>
      <c r="B39" t="str">
        <f t="shared" si="1"/>
        <v>98944</v>
      </c>
      <c r="C39" t="str">
        <f t="shared" si="2"/>
        <v>202010</v>
      </c>
      <c r="D39">
        <f t="shared" si="3"/>
        <v>2457.0299999999997</v>
      </c>
      <c r="E39" t="s">
        <v>220</v>
      </c>
      <c r="G39" s="15" t="s">
        <v>216</v>
      </c>
      <c r="H39" s="15" t="s">
        <v>91</v>
      </c>
      <c r="I39" s="15" t="s">
        <v>160</v>
      </c>
      <c r="J39" s="16">
        <v>2457.0299999999997</v>
      </c>
    </row>
    <row r="40" spans="1:10" x14ac:dyDescent="0.25">
      <c r="A40" t="str">
        <f t="shared" si="0"/>
        <v>RES</v>
      </c>
      <c r="B40" t="str">
        <f t="shared" si="1"/>
        <v>98944</v>
      </c>
      <c r="C40" t="str">
        <f t="shared" si="2"/>
        <v>202011</v>
      </c>
      <c r="D40">
        <f t="shared" si="3"/>
        <v>1292.01</v>
      </c>
      <c r="E40" t="s">
        <v>220</v>
      </c>
      <c r="G40" s="15" t="s">
        <v>216</v>
      </c>
      <c r="H40" s="15" t="s">
        <v>91</v>
      </c>
      <c r="I40" s="15" t="s">
        <v>161</v>
      </c>
      <c r="J40" s="16">
        <v>1292.01</v>
      </c>
    </row>
    <row r="41" spans="1:10" x14ac:dyDescent="0.25">
      <c r="A41" t="str">
        <f t="shared" si="0"/>
        <v>RES</v>
      </c>
      <c r="B41" t="str">
        <f t="shared" si="1"/>
        <v>98944</v>
      </c>
      <c r="C41" t="str">
        <f t="shared" si="2"/>
        <v>202012</v>
      </c>
      <c r="D41">
        <f t="shared" si="3"/>
        <v>1772.46</v>
      </c>
      <c r="E41" t="s">
        <v>220</v>
      </c>
      <c r="G41" s="15" t="s">
        <v>216</v>
      </c>
      <c r="H41" s="15" t="s">
        <v>91</v>
      </c>
      <c r="I41" s="15" t="s">
        <v>162</v>
      </c>
      <c r="J41" s="16">
        <v>1772.46</v>
      </c>
    </row>
    <row r="42" spans="1:10" x14ac:dyDescent="0.25">
      <c r="A42" t="str">
        <f t="shared" si="0"/>
        <v>RES</v>
      </c>
      <c r="B42" t="str">
        <f t="shared" si="1"/>
        <v>98947</v>
      </c>
      <c r="C42" t="str">
        <f t="shared" si="2"/>
        <v>202010</v>
      </c>
      <c r="D42">
        <f t="shared" si="3"/>
        <v>181.47</v>
      </c>
      <c r="E42" t="s">
        <v>220</v>
      </c>
      <c r="G42" s="15" t="s">
        <v>216</v>
      </c>
      <c r="H42" s="15" t="s">
        <v>100</v>
      </c>
      <c r="I42" s="15" t="s">
        <v>160</v>
      </c>
      <c r="J42" s="16">
        <v>181.47</v>
      </c>
    </row>
    <row r="43" spans="1:10" x14ac:dyDescent="0.25">
      <c r="A43" t="str">
        <f t="shared" si="0"/>
        <v>RES</v>
      </c>
      <c r="B43" t="str">
        <f t="shared" si="1"/>
        <v>98947</v>
      </c>
      <c r="C43" t="str">
        <f t="shared" si="2"/>
        <v>202011</v>
      </c>
      <c r="D43">
        <f t="shared" si="3"/>
        <v>39.89</v>
      </c>
      <c r="E43" t="s">
        <v>220</v>
      </c>
      <c r="G43" s="15" t="s">
        <v>216</v>
      </c>
      <c r="H43" s="15" t="s">
        <v>100</v>
      </c>
      <c r="I43" s="15" t="s">
        <v>161</v>
      </c>
      <c r="J43" s="16">
        <v>39.89</v>
      </c>
    </row>
    <row r="44" spans="1:10" x14ac:dyDescent="0.25">
      <c r="A44" t="str">
        <f t="shared" si="0"/>
        <v>RES</v>
      </c>
      <c r="B44" t="str">
        <f t="shared" si="1"/>
        <v>98947</v>
      </c>
      <c r="C44" t="str">
        <f t="shared" si="2"/>
        <v>202012</v>
      </c>
      <c r="D44">
        <f t="shared" si="3"/>
        <v>2217.44</v>
      </c>
      <c r="E44" t="s">
        <v>220</v>
      </c>
      <c r="G44" s="15" t="s">
        <v>216</v>
      </c>
      <c r="H44" s="15" t="s">
        <v>100</v>
      </c>
      <c r="I44" s="15" t="s">
        <v>162</v>
      </c>
      <c r="J44" s="16">
        <v>2217.44</v>
      </c>
    </row>
    <row r="45" spans="1:10" ht="30" x14ac:dyDescent="0.25">
      <c r="A45" t="str">
        <f t="shared" si="0"/>
        <v>COM</v>
      </c>
      <c r="B45" t="str">
        <f t="shared" si="1"/>
        <v>98948</v>
      </c>
      <c r="C45" t="str">
        <f t="shared" si="2"/>
        <v>202012</v>
      </c>
      <c r="D45">
        <f t="shared" si="3"/>
        <v>288.83999999999997</v>
      </c>
      <c r="E45" t="s">
        <v>220</v>
      </c>
      <c r="G45" s="15" t="s">
        <v>216</v>
      </c>
      <c r="H45" s="15" t="s">
        <v>120</v>
      </c>
      <c r="I45" s="15" t="s">
        <v>162</v>
      </c>
      <c r="J45" s="16">
        <v>288.83999999999997</v>
      </c>
    </row>
    <row r="46" spans="1:10" x14ac:dyDescent="0.25">
      <c r="A46" t="str">
        <f t="shared" si="0"/>
        <v>RES</v>
      </c>
      <c r="B46" t="str">
        <f t="shared" si="1"/>
        <v>98948</v>
      </c>
      <c r="C46" t="str">
        <f t="shared" si="2"/>
        <v>202010</v>
      </c>
      <c r="D46">
        <f t="shared" si="3"/>
        <v>2225.1</v>
      </c>
      <c r="E46" t="s">
        <v>220</v>
      </c>
      <c r="G46" s="15" t="s">
        <v>216</v>
      </c>
      <c r="H46" s="15" t="s">
        <v>101</v>
      </c>
      <c r="I46" s="15" t="s">
        <v>160</v>
      </c>
      <c r="J46" s="16">
        <v>2225.1</v>
      </c>
    </row>
    <row r="47" spans="1:10" x14ac:dyDescent="0.25">
      <c r="A47" t="str">
        <f t="shared" si="0"/>
        <v>RES</v>
      </c>
      <c r="B47" t="str">
        <f t="shared" si="1"/>
        <v>98948</v>
      </c>
      <c r="C47" t="str">
        <f t="shared" si="2"/>
        <v>202011</v>
      </c>
      <c r="D47">
        <f t="shared" si="3"/>
        <v>697.44</v>
      </c>
      <c r="E47" t="s">
        <v>220</v>
      </c>
      <c r="G47" s="15" t="s">
        <v>216</v>
      </c>
      <c r="H47" s="15" t="s">
        <v>101</v>
      </c>
      <c r="I47" s="15" t="s">
        <v>161</v>
      </c>
      <c r="J47" s="16">
        <v>697.44</v>
      </c>
    </row>
    <row r="48" spans="1:10" x14ac:dyDescent="0.25">
      <c r="A48" t="str">
        <f t="shared" si="0"/>
        <v>RES</v>
      </c>
      <c r="B48" t="str">
        <f t="shared" si="1"/>
        <v>98948</v>
      </c>
      <c r="C48" t="str">
        <f t="shared" si="2"/>
        <v>202012</v>
      </c>
      <c r="D48">
        <f t="shared" si="3"/>
        <v>64.59</v>
      </c>
      <c r="E48" t="s">
        <v>220</v>
      </c>
      <c r="G48" s="15" t="s">
        <v>216</v>
      </c>
      <c r="H48" s="15" t="s">
        <v>101</v>
      </c>
      <c r="I48" s="15" t="s">
        <v>162</v>
      </c>
      <c r="J48" s="16">
        <v>64.59</v>
      </c>
    </row>
    <row r="49" spans="1:10" ht="30" x14ac:dyDescent="0.25">
      <c r="A49" t="str">
        <f t="shared" si="0"/>
        <v>COM</v>
      </c>
      <c r="B49" t="str">
        <f t="shared" si="1"/>
        <v>98951</v>
      </c>
      <c r="C49" t="str">
        <f t="shared" si="2"/>
        <v>202012</v>
      </c>
      <c r="D49">
        <f t="shared" si="3"/>
        <v>57.91</v>
      </c>
      <c r="E49" t="s">
        <v>220</v>
      </c>
      <c r="G49" s="15" t="s">
        <v>216</v>
      </c>
      <c r="H49" s="15" t="s">
        <v>112</v>
      </c>
      <c r="I49" s="15" t="s">
        <v>162</v>
      </c>
      <c r="J49" s="16">
        <v>57.91</v>
      </c>
    </row>
    <row r="50" spans="1:10" x14ac:dyDescent="0.25">
      <c r="A50" t="str">
        <f t="shared" si="0"/>
        <v>RES</v>
      </c>
      <c r="B50" t="str">
        <f t="shared" si="1"/>
        <v>98951</v>
      </c>
      <c r="C50" t="str">
        <f t="shared" si="2"/>
        <v>202010</v>
      </c>
      <c r="D50">
        <f t="shared" si="3"/>
        <v>1088.8</v>
      </c>
      <c r="E50" t="s">
        <v>220</v>
      </c>
      <c r="G50" s="15" t="s">
        <v>216</v>
      </c>
      <c r="H50" s="15" t="s">
        <v>106</v>
      </c>
      <c r="I50" s="15" t="s">
        <v>160</v>
      </c>
      <c r="J50" s="16">
        <v>1088.8</v>
      </c>
    </row>
    <row r="51" spans="1:10" x14ac:dyDescent="0.25">
      <c r="A51" t="str">
        <f t="shared" si="0"/>
        <v>RES</v>
      </c>
      <c r="B51" t="str">
        <f t="shared" si="1"/>
        <v>98951</v>
      </c>
      <c r="C51" t="str">
        <f t="shared" si="2"/>
        <v>202011</v>
      </c>
      <c r="D51">
        <f t="shared" si="3"/>
        <v>5446.5599999999995</v>
      </c>
      <c r="E51" t="s">
        <v>220</v>
      </c>
      <c r="G51" s="15" t="s">
        <v>216</v>
      </c>
      <c r="H51" s="15" t="s">
        <v>106</v>
      </c>
      <c r="I51" s="15" t="s">
        <v>161</v>
      </c>
      <c r="J51" s="16">
        <v>5446.5599999999995</v>
      </c>
    </row>
    <row r="52" spans="1:10" x14ac:dyDescent="0.25">
      <c r="A52" t="str">
        <f t="shared" si="0"/>
        <v>RES</v>
      </c>
      <c r="B52" t="str">
        <f t="shared" si="1"/>
        <v>98951</v>
      </c>
      <c r="C52" t="str">
        <f t="shared" si="2"/>
        <v>202012</v>
      </c>
      <c r="D52">
        <f t="shared" si="3"/>
        <v>1979.37</v>
      </c>
      <c r="E52" t="s">
        <v>220</v>
      </c>
      <c r="G52" s="15" t="s">
        <v>216</v>
      </c>
      <c r="H52" s="15" t="s">
        <v>106</v>
      </c>
      <c r="I52" s="15" t="s">
        <v>162</v>
      </c>
      <c r="J52" s="16">
        <v>1979.37</v>
      </c>
    </row>
    <row r="53" spans="1:10" x14ac:dyDescent="0.25">
      <c r="A53" t="str">
        <f t="shared" si="0"/>
        <v>RES</v>
      </c>
      <c r="B53" t="str">
        <f t="shared" si="1"/>
        <v>98952</v>
      </c>
      <c r="C53" t="str">
        <f t="shared" si="2"/>
        <v>202011</v>
      </c>
      <c r="D53">
        <f t="shared" si="3"/>
        <v>78.89</v>
      </c>
      <c r="E53" t="s">
        <v>220</v>
      </c>
      <c r="G53" s="15" t="s">
        <v>216</v>
      </c>
      <c r="H53" s="15" t="s">
        <v>110</v>
      </c>
      <c r="I53" s="15" t="s">
        <v>161</v>
      </c>
      <c r="J53" s="16">
        <v>78.89</v>
      </c>
    </row>
    <row r="54" spans="1:10" x14ac:dyDescent="0.25">
      <c r="A54" t="str">
        <f t="shared" si="0"/>
        <v>RES</v>
      </c>
      <c r="B54" t="str">
        <f t="shared" si="1"/>
        <v>98953</v>
      </c>
      <c r="C54" t="str">
        <f t="shared" si="2"/>
        <v>202010</v>
      </c>
      <c r="D54">
        <f t="shared" si="3"/>
        <v>470.64000000000004</v>
      </c>
      <c r="E54" t="s">
        <v>220</v>
      </c>
      <c r="G54" s="15" t="s">
        <v>216</v>
      </c>
      <c r="H54" s="15" t="s">
        <v>92</v>
      </c>
      <c r="I54" s="15" t="s">
        <v>160</v>
      </c>
      <c r="J54" s="16">
        <v>470.64000000000004</v>
      </c>
    </row>
    <row r="55" spans="1:10" x14ac:dyDescent="0.25">
      <c r="A55" t="str">
        <f t="shared" si="0"/>
        <v>RES</v>
      </c>
      <c r="B55" t="str">
        <f t="shared" si="1"/>
        <v>98953</v>
      </c>
      <c r="C55" t="str">
        <f t="shared" si="2"/>
        <v>202011</v>
      </c>
      <c r="D55">
        <f t="shared" si="3"/>
        <v>3730.01</v>
      </c>
      <c r="E55" t="s">
        <v>220</v>
      </c>
      <c r="G55" s="15" t="s">
        <v>216</v>
      </c>
      <c r="H55" s="15" t="s">
        <v>92</v>
      </c>
      <c r="I55" s="15" t="s">
        <v>161</v>
      </c>
      <c r="J55" s="16">
        <v>3730.01</v>
      </c>
    </row>
    <row r="56" spans="1:10" x14ac:dyDescent="0.25">
      <c r="A56" t="str">
        <f t="shared" si="0"/>
        <v>RES</v>
      </c>
      <c r="B56" t="str">
        <f t="shared" si="1"/>
        <v>98953</v>
      </c>
      <c r="C56" t="str">
        <f t="shared" si="2"/>
        <v>202012</v>
      </c>
      <c r="D56">
        <f t="shared" si="3"/>
        <v>16.52</v>
      </c>
      <c r="E56" t="s">
        <v>220</v>
      </c>
      <c r="G56" s="15" t="s">
        <v>216</v>
      </c>
      <c r="H56" s="15" t="s">
        <v>92</v>
      </c>
      <c r="I56" s="15" t="s">
        <v>162</v>
      </c>
      <c r="J56" s="16">
        <v>16.52</v>
      </c>
    </row>
    <row r="57" spans="1:10" x14ac:dyDescent="0.25">
      <c r="A57" t="str">
        <f t="shared" si="0"/>
        <v>RES</v>
      </c>
      <c r="B57" t="str">
        <f t="shared" si="1"/>
        <v>99323</v>
      </c>
      <c r="C57" t="str">
        <f t="shared" si="2"/>
        <v>202011</v>
      </c>
      <c r="D57">
        <f t="shared" si="3"/>
        <v>1910.83</v>
      </c>
      <c r="E57" t="s">
        <v>220</v>
      </c>
      <c r="G57" s="15" t="s">
        <v>216</v>
      </c>
      <c r="H57" s="15" t="s">
        <v>114</v>
      </c>
      <c r="I57" s="15" t="s">
        <v>161</v>
      </c>
      <c r="J57" s="16">
        <v>1910.83</v>
      </c>
    </row>
    <row r="58" spans="1:10" x14ac:dyDescent="0.25">
      <c r="A58" t="str">
        <f t="shared" si="0"/>
        <v>RES</v>
      </c>
      <c r="B58" t="str">
        <f t="shared" si="1"/>
        <v>99323</v>
      </c>
      <c r="C58" t="str">
        <f t="shared" si="2"/>
        <v>202012</v>
      </c>
      <c r="D58">
        <f t="shared" si="3"/>
        <v>19.329999999999998</v>
      </c>
      <c r="E58" t="s">
        <v>220</v>
      </c>
      <c r="G58" s="15" t="s">
        <v>216</v>
      </c>
      <c r="H58" s="15" t="s">
        <v>114</v>
      </c>
      <c r="I58" s="15" t="s">
        <v>162</v>
      </c>
      <c r="J58" s="16">
        <v>19.329999999999998</v>
      </c>
    </row>
    <row r="59" spans="1:10" x14ac:dyDescent="0.25">
      <c r="A59" t="str">
        <f t="shared" si="0"/>
        <v>RES</v>
      </c>
      <c r="B59" t="str">
        <f t="shared" si="1"/>
        <v>99324</v>
      </c>
      <c r="C59" t="str">
        <f t="shared" si="2"/>
        <v>202010</v>
      </c>
      <c r="D59">
        <f t="shared" si="3"/>
        <v>2766.5800000000004</v>
      </c>
      <c r="E59" t="s">
        <v>220</v>
      </c>
      <c r="G59" s="15" t="s">
        <v>216</v>
      </c>
      <c r="H59" s="15" t="s">
        <v>108</v>
      </c>
      <c r="I59" s="15" t="s">
        <v>160</v>
      </c>
      <c r="J59" s="16">
        <v>2766.5800000000004</v>
      </c>
    </row>
    <row r="60" spans="1:10" x14ac:dyDescent="0.25">
      <c r="A60" t="str">
        <f t="shared" si="0"/>
        <v>RES</v>
      </c>
      <c r="B60" t="str">
        <f t="shared" si="1"/>
        <v>99324</v>
      </c>
      <c r="C60" t="str">
        <f t="shared" si="2"/>
        <v>202011</v>
      </c>
      <c r="D60">
        <f t="shared" si="3"/>
        <v>1681.64</v>
      </c>
      <c r="E60" t="s">
        <v>220</v>
      </c>
      <c r="G60" s="15" t="s">
        <v>216</v>
      </c>
      <c r="H60" s="15" t="s">
        <v>108</v>
      </c>
      <c r="I60" s="15" t="s">
        <v>161</v>
      </c>
      <c r="J60" s="16">
        <v>1681.64</v>
      </c>
    </row>
    <row r="61" spans="1:10" x14ac:dyDescent="0.25">
      <c r="A61" t="str">
        <f t="shared" si="0"/>
        <v>RES</v>
      </c>
      <c r="B61" t="str">
        <f t="shared" si="1"/>
        <v>99324</v>
      </c>
      <c r="C61" t="str">
        <f t="shared" si="2"/>
        <v>202012</v>
      </c>
      <c r="D61">
        <f t="shared" si="3"/>
        <v>191.88</v>
      </c>
      <c r="E61" t="s">
        <v>220</v>
      </c>
      <c r="G61" s="15" t="s">
        <v>216</v>
      </c>
      <c r="H61" s="15" t="s">
        <v>108</v>
      </c>
      <c r="I61" s="15" t="s">
        <v>162</v>
      </c>
      <c r="J61" s="16">
        <v>191.88</v>
      </c>
    </row>
    <row r="62" spans="1:10" x14ac:dyDescent="0.25">
      <c r="A62" t="str">
        <f t="shared" si="0"/>
        <v>RES</v>
      </c>
      <c r="B62" t="str">
        <f t="shared" si="1"/>
        <v>99328</v>
      </c>
      <c r="C62" t="str">
        <f t="shared" si="2"/>
        <v>202011</v>
      </c>
      <c r="D62">
        <f t="shared" si="3"/>
        <v>1921.97</v>
      </c>
      <c r="E62" t="s">
        <v>220</v>
      </c>
      <c r="G62" s="15" t="s">
        <v>216</v>
      </c>
      <c r="H62" s="15" t="s">
        <v>102</v>
      </c>
      <c r="I62" s="15" t="s">
        <v>161</v>
      </c>
      <c r="J62" s="16">
        <v>1921.97</v>
      </c>
    </row>
    <row r="63" spans="1:10" ht="30" x14ac:dyDescent="0.25">
      <c r="A63" t="str">
        <f t="shared" si="0"/>
        <v>COM</v>
      </c>
      <c r="B63" t="str">
        <f t="shared" si="1"/>
        <v>99347</v>
      </c>
      <c r="C63" t="str">
        <f t="shared" si="2"/>
        <v>202011</v>
      </c>
      <c r="D63">
        <f t="shared" si="3"/>
        <v>25.03</v>
      </c>
      <c r="E63" t="s">
        <v>220</v>
      </c>
      <c r="G63" s="15" t="s">
        <v>216</v>
      </c>
      <c r="H63" s="15" t="s">
        <v>121</v>
      </c>
      <c r="I63" s="15" t="s">
        <v>161</v>
      </c>
      <c r="J63" s="16">
        <v>25.03</v>
      </c>
    </row>
    <row r="64" spans="1:10" x14ac:dyDescent="0.25">
      <c r="A64" t="str">
        <f t="shared" si="0"/>
        <v>RES</v>
      </c>
      <c r="B64" t="str">
        <f t="shared" si="1"/>
        <v>99347</v>
      </c>
      <c r="C64" t="str">
        <f t="shared" si="2"/>
        <v>202010</v>
      </c>
      <c r="D64">
        <f t="shared" si="3"/>
        <v>108.39</v>
      </c>
      <c r="E64" t="s">
        <v>220</v>
      </c>
      <c r="G64" s="15" t="s">
        <v>216</v>
      </c>
      <c r="H64" s="15" t="s">
        <v>109</v>
      </c>
      <c r="I64" s="15" t="s">
        <v>160</v>
      </c>
      <c r="J64" s="16">
        <v>108.39</v>
      </c>
    </row>
    <row r="65" spans="1:11" x14ac:dyDescent="0.25">
      <c r="A65" t="str">
        <f t="shared" si="0"/>
        <v>RES</v>
      </c>
      <c r="B65" t="str">
        <f t="shared" si="1"/>
        <v>99347</v>
      </c>
      <c r="C65" t="str">
        <f t="shared" si="2"/>
        <v>202011</v>
      </c>
      <c r="D65">
        <f t="shared" si="3"/>
        <v>439.32</v>
      </c>
      <c r="E65" t="s">
        <v>220</v>
      </c>
      <c r="G65" s="15" t="s">
        <v>216</v>
      </c>
      <c r="H65" s="15" t="s">
        <v>109</v>
      </c>
      <c r="I65" s="15" t="s">
        <v>161</v>
      </c>
      <c r="J65" s="16">
        <v>439.32</v>
      </c>
    </row>
    <row r="66" spans="1:11" x14ac:dyDescent="0.25">
      <c r="A66" t="str">
        <f t="shared" si="0"/>
        <v>RES</v>
      </c>
      <c r="B66" t="str">
        <f t="shared" si="1"/>
        <v>99347</v>
      </c>
      <c r="C66" t="str">
        <f t="shared" si="2"/>
        <v>202012</v>
      </c>
      <c r="D66">
        <f t="shared" si="3"/>
        <v>56.71</v>
      </c>
      <c r="E66" t="s">
        <v>220</v>
      </c>
      <c r="G66" s="15" t="s">
        <v>216</v>
      </c>
      <c r="H66" s="15" t="s">
        <v>109</v>
      </c>
      <c r="I66" s="15" t="s">
        <v>162</v>
      </c>
      <c r="J66" s="16">
        <v>56.71</v>
      </c>
    </row>
    <row r="67" spans="1:11" x14ac:dyDescent="0.25">
      <c r="A67" t="str">
        <f t="shared" ref="A67:A74" si="4">RIGHT(H67,3)</f>
        <v>RES</v>
      </c>
      <c r="B67" t="str">
        <f t="shared" ref="B67:B74" si="5">LEFT(H67,5)</f>
        <v>99348</v>
      </c>
      <c r="C67" t="str">
        <f t="shared" ref="C67:C74" si="6">I67</f>
        <v>202010</v>
      </c>
      <c r="D67">
        <f t="shared" ref="D67:D74" si="7">J67</f>
        <v>597</v>
      </c>
      <c r="E67" t="s">
        <v>220</v>
      </c>
      <c r="G67" s="15" t="s">
        <v>216</v>
      </c>
      <c r="H67" s="15" t="s">
        <v>113</v>
      </c>
      <c r="I67" s="15" t="s">
        <v>160</v>
      </c>
      <c r="J67" s="16">
        <v>597</v>
      </c>
    </row>
    <row r="68" spans="1:11" x14ac:dyDescent="0.25">
      <c r="A68" t="str">
        <f t="shared" si="4"/>
        <v>RES</v>
      </c>
      <c r="B68" t="str">
        <f t="shared" si="5"/>
        <v>99361</v>
      </c>
      <c r="C68" t="str">
        <f t="shared" si="6"/>
        <v>202011</v>
      </c>
      <c r="D68">
        <f t="shared" si="7"/>
        <v>958.05</v>
      </c>
      <c r="E68" t="s">
        <v>220</v>
      </c>
      <c r="G68" s="15" t="s">
        <v>216</v>
      </c>
      <c r="H68" s="15" t="s">
        <v>103</v>
      </c>
      <c r="I68" s="15" t="s">
        <v>161</v>
      </c>
      <c r="J68" s="16">
        <v>958.05</v>
      </c>
    </row>
    <row r="69" spans="1:11" x14ac:dyDescent="0.25">
      <c r="A69" t="str">
        <f t="shared" si="4"/>
        <v>RES</v>
      </c>
      <c r="B69" t="str">
        <f t="shared" si="5"/>
        <v>99361</v>
      </c>
      <c r="C69" t="str">
        <f t="shared" si="6"/>
        <v>202012</v>
      </c>
      <c r="D69">
        <f t="shared" si="7"/>
        <v>344.44</v>
      </c>
      <c r="E69" t="s">
        <v>220</v>
      </c>
      <c r="G69" s="15" t="s">
        <v>216</v>
      </c>
      <c r="H69" s="15" t="s">
        <v>103</v>
      </c>
      <c r="I69" s="15" t="s">
        <v>162</v>
      </c>
      <c r="J69" s="16">
        <v>344.44</v>
      </c>
    </row>
    <row r="70" spans="1:11" ht="30" x14ac:dyDescent="0.25">
      <c r="A70" t="str">
        <f t="shared" si="4"/>
        <v>COM</v>
      </c>
      <c r="B70" t="str">
        <f t="shared" si="5"/>
        <v>99362</v>
      </c>
      <c r="C70" t="str">
        <f t="shared" si="6"/>
        <v>202011</v>
      </c>
      <c r="D70">
        <f t="shared" si="7"/>
        <v>1947.72</v>
      </c>
      <c r="E70" t="s">
        <v>220</v>
      </c>
      <c r="G70" s="15" t="s">
        <v>216</v>
      </c>
      <c r="H70" s="15" t="s">
        <v>132</v>
      </c>
      <c r="I70" s="15" t="s">
        <v>161</v>
      </c>
      <c r="J70" s="16">
        <v>1947.72</v>
      </c>
    </row>
    <row r="71" spans="1:11" ht="30" x14ac:dyDescent="0.25">
      <c r="A71" t="str">
        <f t="shared" si="4"/>
        <v>COM</v>
      </c>
      <c r="B71" t="str">
        <f t="shared" si="5"/>
        <v>99362</v>
      </c>
      <c r="C71" t="str">
        <f t="shared" si="6"/>
        <v>202012</v>
      </c>
      <c r="D71">
        <f t="shared" si="7"/>
        <v>670.34999999999991</v>
      </c>
      <c r="E71" t="s">
        <v>220</v>
      </c>
      <c r="G71" s="15" t="s">
        <v>216</v>
      </c>
      <c r="H71" s="15" t="s">
        <v>132</v>
      </c>
      <c r="I71" s="15" t="s">
        <v>162</v>
      </c>
      <c r="J71" s="16">
        <v>670.34999999999991</v>
      </c>
    </row>
    <row r="72" spans="1:11" x14ac:dyDescent="0.25">
      <c r="A72" t="str">
        <f t="shared" si="4"/>
        <v>RES</v>
      </c>
      <c r="B72" t="str">
        <f t="shared" si="5"/>
        <v>99362</v>
      </c>
      <c r="C72" t="str">
        <f t="shared" si="6"/>
        <v>202010</v>
      </c>
      <c r="D72">
        <f t="shared" si="7"/>
        <v>6897.2</v>
      </c>
      <c r="E72" t="s">
        <v>220</v>
      </c>
      <c r="G72" s="15" t="s">
        <v>216</v>
      </c>
      <c r="H72" s="15" t="s">
        <v>93</v>
      </c>
      <c r="I72" s="15" t="s">
        <v>160</v>
      </c>
      <c r="J72" s="16">
        <v>6897.2</v>
      </c>
    </row>
    <row r="73" spans="1:11" x14ac:dyDescent="0.25">
      <c r="A73" t="str">
        <f t="shared" si="4"/>
        <v>RES</v>
      </c>
      <c r="B73" t="str">
        <f t="shared" si="5"/>
        <v>99362</v>
      </c>
      <c r="C73" t="str">
        <f t="shared" si="6"/>
        <v>202011</v>
      </c>
      <c r="D73">
        <f t="shared" si="7"/>
        <v>6798.84</v>
      </c>
      <c r="E73" t="s">
        <v>220</v>
      </c>
      <c r="G73" s="15" t="s">
        <v>216</v>
      </c>
      <c r="H73" s="15" t="s">
        <v>93</v>
      </c>
      <c r="I73" s="15" t="s">
        <v>161</v>
      </c>
      <c r="J73" s="16">
        <v>6798.84</v>
      </c>
    </row>
    <row r="74" spans="1:11" x14ac:dyDescent="0.25">
      <c r="A74" t="str">
        <f t="shared" si="4"/>
        <v>RES</v>
      </c>
      <c r="B74" t="str">
        <f t="shared" si="5"/>
        <v>99362</v>
      </c>
      <c r="C74" t="str">
        <f t="shared" si="6"/>
        <v>202012</v>
      </c>
      <c r="D74">
        <f t="shared" si="7"/>
        <v>6203.8400000000011</v>
      </c>
      <c r="E74" t="s">
        <v>220</v>
      </c>
      <c r="G74" s="15" t="s">
        <v>216</v>
      </c>
      <c r="H74" s="15" t="s">
        <v>93</v>
      </c>
      <c r="I74" s="15" t="s">
        <v>162</v>
      </c>
      <c r="J74" s="16">
        <v>6203.8400000000011</v>
      </c>
    </row>
    <row r="75" spans="1:11" x14ac:dyDescent="0.25">
      <c r="A75" t="str">
        <f>I75</f>
        <v>COM</v>
      </c>
      <c r="B75" t="str">
        <f>H75</f>
        <v>98901</v>
      </c>
      <c r="C75" t="str">
        <f>J75</f>
        <v>202010</v>
      </c>
      <c r="D75">
        <f>K75</f>
        <v>2</v>
      </c>
      <c r="E75" t="s">
        <v>224</v>
      </c>
      <c r="G75" s="15" t="s">
        <v>216</v>
      </c>
      <c r="H75" s="15" t="s">
        <v>35</v>
      </c>
      <c r="I75" s="15" t="s">
        <v>34</v>
      </c>
      <c r="J75" s="15" t="s">
        <v>160</v>
      </c>
      <c r="K75" s="16">
        <v>2</v>
      </c>
    </row>
    <row r="76" spans="1:11" x14ac:dyDescent="0.25">
      <c r="A76" t="str">
        <f t="shared" ref="A76:A139" si="8">I76</f>
        <v>RES</v>
      </c>
      <c r="B76" t="str">
        <f t="shared" ref="B76:B139" si="9">H76</f>
        <v>98901</v>
      </c>
      <c r="C76" t="str">
        <f t="shared" ref="C76:C139" si="10">J76</f>
        <v>202010</v>
      </c>
      <c r="D76">
        <f t="shared" ref="D76:D139" si="11">K76</f>
        <v>29</v>
      </c>
      <c r="E76" t="s">
        <v>224</v>
      </c>
      <c r="G76" s="15" t="s">
        <v>216</v>
      </c>
      <c r="H76" s="15" t="s">
        <v>35</v>
      </c>
      <c r="I76" s="15" t="s">
        <v>75</v>
      </c>
      <c r="J76" s="15" t="s">
        <v>160</v>
      </c>
      <c r="K76" s="16">
        <v>29</v>
      </c>
    </row>
    <row r="77" spans="1:11" x14ac:dyDescent="0.25">
      <c r="A77" t="str">
        <f t="shared" si="8"/>
        <v>RES</v>
      </c>
      <c r="B77" t="str">
        <f t="shared" si="9"/>
        <v>98901</v>
      </c>
      <c r="C77" t="str">
        <f t="shared" si="10"/>
        <v>202011</v>
      </c>
      <c r="D77">
        <f t="shared" si="11"/>
        <v>36</v>
      </c>
      <c r="E77" t="s">
        <v>224</v>
      </c>
      <c r="G77" s="15" t="s">
        <v>216</v>
      </c>
      <c r="H77" s="15" t="s">
        <v>35</v>
      </c>
      <c r="I77" s="15" t="s">
        <v>75</v>
      </c>
      <c r="J77" s="15" t="s">
        <v>161</v>
      </c>
      <c r="K77" s="16">
        <v>36</v>
      </c>
    </row>
    <row r="78" spans="1:11" x14ac:dyDescent="0.25">
      <c r="A78" t="str">
        <f t="shared" si="8"/>
        <v>RES</v>
      </c>
      <c r="B78" t="str">
        <f t="shared" si="9"/>
        <v>98901</v>
      </c>
      <c r="C78" t="str">
        <f t="shared" si="10"/>
        <v>202012</v>
      </c>
      <c r="D78">
        <f t="shared" si="11"/>
        <v>11</v>
      </c>
      <c r="E78" t="s">
        <v>224</v>
      </c>
      <c r="G78" s="15" t="s">
        <v>216</v>
      </c>
      <c r="H78" s="15" t="s">
        <v>35</v>
      </c>
      <c r="I78" s="15" t="s">
        <v>75</v>
      </c>
      <c r="J78" s="15" t="s">
        <v>162</v>
      </c>
      <c r="K78" s="16">
        <v>11</v>
      </c>
    </row>
    <row r="79" spans="1:11" x14ac:dyDescent="0.25">
      <c r="A79" t="str">
        <f t="shared" si="8"/>
        <v>COM</v>
      </c>
      <c r="B79" t="str">
        <f t="shared" si="9"/>
        <v>98902</v>
      </c>
      <c r="C79" t="str">
        <f t="shared" si="10"/>
        <v>202012</v>
      </c>
      <c r="D79">
        <f t="shared" si="11"/>
        <v>1</v>
      </c>
      <c r="E79" t="s">
        <v>224</v>
      </c>
      <c r="G79" s="15" t="s">
        <v>216</v>
      </c>
      <c r="H79" s="15" t="s">
        <v>36</v>
      </c>
      <c r="I79" s="15" t="s">
        <v>34</v>
      </c>
      <c r="J79" s="15" t="s">
        <v>162</v>
      </c>
      <c r="K79" s="16">
        <v>1</v>
      </c>
    </row>
    <row r="80" spans="1:11" x14ac:dyDescent="0.25">
      <c r="A80" t="str">
        <f t="shared" si="8"/>
        <v>RES</v>
      </c>
      <c r="B80" t="str">
        <f t="shared" si="9"/>
        <v>98902</v>
      </c>
      <c r="C80" t="str">
        <f t="shared" si="10"/>
        <v>202010</v>
      </c>
      <c r="D80">
        <f t="shared" si="11"/>
        <v>49</v>
      </c>
      <c r="E80" t="s">
        <v>224</v>
      </c>
      <c r="G80" s="15" t="s">
        <v>216</v>
      </c>
      <c r="H80" s="15" t="s">
        <v>36</v>
      </c>
      <c r="I80" s="15" t="s">
        <v>75</v>
      </c>
      <c r="J80" s="15" t="s">
        <v>160</v>
      </c>
      <c r="K80" s="16">
        <v>49</v>
      </c>
    </row>
    <row r="81" spans="1:11" x14ac:dyDescent="0.25">
      <c r="A81" t="str">
        <f t="shared" si="8"/>
        <v>RES</v>
      </c>
      <c r="B81" t="str">
        <f t="shared" si="9"/>
        <v>98902</v>
      </c>
      <c r="C81" t="str">
        <f t="shared" si="10"/>
        <v>202011</v>
      </c>
      <c r="D81">
        <f t="shared" si="11"/>
        <v>40</v>
      </c>
      <c r="E81" t="s">
        <v>224</v>
      </c>
      <c r="G81" s="15" t="s">
        <v>216</v>
      </c>
      <c r="H81" s="15" t="s">
        <v>36</v>
      </c>
      <c r="I81" s="15" t="s">
        <v>75</v>
      </c>
      <c r="J81" s="15" t="s">
        <v>161</v>
      </c>
      <c r="K81" s="16">
        <v>40</v>
      </c>
    </row>
    <row r="82" spans="1:11" x14ac:dyDescent="0.25">
      <c r="A82" t="str">
        <f t="shared" si="8"/>
        <v>RES</v>
      </c>
      <c r="B82" t="str">
        <f t="shared" si="9"/>
        <v>98902</v>
      </c>
      <c r="C82" t="str">
        <f t="shared" si="10"/>
        <v>202012</v>
      </c>
      <c r="D82">
        <f t="shared" si="11"/>
        <v>22</v>
      </c>
      <c r="E82" t="s">
        <v>224</v>
      </c>
      <c r="G82" s="15" t="s">
        <v>216</v>
      </c>
      <c r="H82" s="15" t="s">
        <v>36</v>
      </c>
      <c r="I82" s="15" t="s">
        <v>75</v>
      </c>
      <c r="J82" s="15" t="s">
        <v>162</v>
      </c>
      <c r="K82" s="16">
        <v>22</v>
      </c>
    </row>
    <row r="83" spans="1:11" x14ac:dyDescent="0.25">
      <c r="A83" t="str">
        <f t="shared" si="8"/>
        <v>COM</v>
      </c>
      <c r="B83" t="str">
        <f t="shared" si="9"/>
        <v>98903</v>
      </c>
      <c r="C83" t="str">
        <f t="shared" si="10"/>
        <v>202010</v>
      </c>
      <c r="D83">
        <f t="shared" si="11"/>
        <v>2</v>
      </c>
      <c r="E83" t="s">
        <v>224</v>
      </c>
      <c r="G83" s="15" t="s">
        <v>216</v>
      </c>
      <c r="H83" s="15" t="s">
        <v>37</v>
      </c>
      <c r="I83" s="15" t="s">
        <v>34</v>
      </c>
      <c r="J83" s="15" t="s">
        <v>160</v>
      </c>
      <c r="K83" s="16">
        <v>2</v>
      </c>
    </row>
    <row r="84" spans="1:11" x14ac:dyDescent="0.25">
      <c r="A84" t="str">
        <f t="shared" si="8"/>
        <v>COM</v>
      </c>
      <c r="B84" t="str">
        <f t="shared" si="9"/>
        <v>98903</v>
      </c>
      <c r="C84" t="str">
        <f t="shared" si="10"/>
        <v>202011</v>
      </c>
      <c r="D84">
        <f t="shared" si="11"/>
        <v>1</v>
      </c>
      <c r="E84" t="s">
        <v>224</v>
      </c>
      <c r="G84" s="15" t="s">
        <v>216</v>
      </c>
      <c r="H84" s="15" t="s">
        <v>37</v>
      </c>
      <c r="I84" s="15" t="s">
        <v>34</v>
      </c>
      <c r="J84" s="15" t="s">
        <v>161</v>
      </c>
      <c r="K84" s="16">
        <v>1</v>
      </c>
    </row>
    <row r="85" spans="1:11" x14ac:dyDescent="0.25">
      <c r="A85" t="str">
        <f t="shared" si="8"/>
        <v>COM</v>
      </c>
      <c r="B85" t="str">
        <f t="shared" si="9"/>
        <v>98903</v>
      </c>
      <c r="C85" t="str">
        <f t="shared" si="10"/>
        <v>202012</v>
      </c>
      <c r="D85">
        <f t="shared" si="11"/>
        <v>2</v>
      </c>
      <c r="E85" t="s">
        <v>224</v>
      </c>
      <c r="G85" s="15" t="s">
        <v>216</v>
      </c>
      <c r="H85" s="15" t="s">
        <v>37</v>
      </c>
      <c r="I85" s="15" t="s">
        <v>34</v>
      </c>
      <c r="J85" s="15" t="s">
        <v>162</v>
      </c>
      <c r="K85" s="16">
        <v>2</v>
      </c>
    </row>
    <row r="86" spans="1:11" x14ac:dyDescent="0.25">
      <c r="A86" t="str">
        <f t="shared" si="8"/>
        <v>RES</v>
      </c>
      <c r="B86" t="str">
        <f t="shared" si="9"/>
        <v>98903</v>
      </c>
      <c r="C86" t="str">
        <f t="shared" si="10"/>
        <v>202010</v>
      </c>
      <c r="D86">
        <f t="shared" si="11"/>
        <v>20</v>
      </c>
      <c r="E86" t="s">
        <v>224</v>
      </c>
      <c r="G86" s="15" t="s">
        <v>216</v>
      </c>
      <c r="H86" s="15" t="s">
        <v>37</v>
      </c>
      <c r="I86" s="15" t="s">
        <v>75</v>
      </c>
      <c r="J86" s="15" t="s">
        <v>160</v>
      </c>
      <c r="K86" s="16">
        <v>20</v>
      </c>
    </row>
    <row r="87" spans="1:11" x14ac:dyDescent="0.25">
      <c r="A87" t="str">
        <f t="shared" si="8"/>
        <v>RES</v>
      </c>
      <c r="B87" t="str">
        <f t="shared" si="9"/>
        <v>98903</v>
      </c>
      <c r="C87" t="str">
        <f t="shared" si="10"/>
        <v>202011</v>
      </c>
      <c r="D87">
        <f t="shared" si="11"/>
        <v>13</v>
      </c>
      <c r="E87" t="s">
        <v>224</v>
      </c>
      <c r="G87" s="15" t="s">
        <v>216</v>
      </c>
      <c r="H87" s="15" t="s">
        <v>37</v>
      </c>
      <c r="I87" s="15" t="s">
        <v>75</v>
      </c>
      <c r="J87" s="15" t="s">
        <v>161</v>
      </c>
      <c r="K87" s="16">
        <v>13</v>
      </c>
    </row>
    <row r="88" spans="1:11" x14ac:dyDescent="0.25">
      <c r="A88" t="str">
        <f t="shared" si="8"/>
        <v>RES</v>
      </c>
      <c r="B88" t="str">
        <f t="shared" si="9"/>
        <v>98903</v>
      </c>
      <c r="C88" t="str">
        <f t="shared" si="10"/>
        <v>202012</v>
      </c>
      <c r="D88">
        <f t="shared" si="11"/>
        <v>9</v>
      </c>
      <c r="E88" t="s">
        <v>224</v>
      </c>
      <c r="G88" s="15" t="s">
        <v>216</v>
      </c>
      <c r="H88" s="15" t="s">
        <v>37</v>
      </c>
      <c r="I88" s="15" t="s">
        <v>75</v>
      </c>
      <c r="J88" s="15" t="s">
        <v>162</v>
      </c>
      <c r="K88" s="16">
        <v>9</v>
      </c>
    </row>
    <row r="89" spans="1:11" x14ac:dyDescent="0.25">
      <c r="A89" t="str">
        <f t="shared" si="8"/>
        <v>COM</v>
      </c>
      <c r="B89" t="str">
        <f t="shared" si="9"/>
        <v>98908</v>
      </c>
      <c r="C89" t="str">
        <f t="shared" si="10"/>
        <v>202010</v>
      </c>
      <c r="D89">
        <f t="shared" si="11"/>
        <v>2</v>
      </c>
      <c r="E89" t="s">
        <v>224</v>
      </c>
      <c r="G89" s="15" t="s">
        <v>216</v>
      </c>
      <c r="H89" s="15" t="s">
        <v>40</v>
      </c>
      <c r="I89" s="15" t="s">
        <v>34</v>
      </c>
      <c r="J89" s="15" t="s">
        <v>160</v>
      </c>
      <c r="K89" s="16">
        <v>2</v>
      </c>
    </row>
    <row r="90" spans="1:11" x14ac:dyDescent="0.25">
      <c r="A90" t="str">
        <f t="shared" si="8"/>
        <v>COM</v>
      </c>
      <c r="B90" t="str">
        <f t="shared" si="9"/>
        <v>98908</v>
      </c>
      <c r="C90" t="str">
        <f t="shared" si="10"/>
        <v>202011</v>
      </c>
      <c r="D90">
        <f t="shared" si="11"/>
        <v>1</v>
      </c>
      <c r="E90" t="s">
        <v>224</v>
      </c>
      <c r="G90" s="15" t="s">
        <v>216</v>
      </c>
      <c r="H90" s="15" t="s">
        <v>40</v>
      </c>
      <c r="I90" s="15" t="s">
        <v>34</v>
      </c>
      <c r="J90" s="15" t="s">
        <v>161</v>
      </c>
      <c r="K90" s="16">
        <v>1</v>
      </c>
    </row>
    <row r="91" spans="1:11" x14ac:dyDescent="0.25">
      <c r="A91" t="str">
        <f t="shared" si="8"/>
        <v>RES</v>
      </c>
      <c r="B91" t="str">
        <f t="shared" si="9"/>
        <v>98908</v>
      </c>
      <c r="C91" t="str">
        <f t="shared" si="10"/>
        <v>202010</v>
      </c>
      <c r="D91">
        <f t="shared" si="11"/>
        <v>19</v>
      </c>
      <c r="E91" t="s">
        <v>224</v>
      </c>
      <c r="G91" s="15" t="s">
        <v>216</v>
      </c>
      <c r="H91" s="15" t="s">
        <v>40</v>
      </c>
      <c r="I91" s="15" t="s">
        <v>75</v>
      </c>
      <c r="J91" s="15" t="s">
        <v>160</v>
      </c>
      <c r="K91" s="16">
        <v>19</v>
      </c>
    </row>
    <row r="92" spans="1:11" x14ac:dyDescent="0.25">
      <c r="A92" t="str">
        <f t="shared" si="8"/>
        <v>RES</v>
      </c>
      <c r="B92" t="str">
        <f t="shared" si="9"/>
        <v>98908</v>
      </c>
      <c r="C92" t="str">
        <f t="shared" si="10"/>
        <v>202011</v>
      </c>
      <c r="D92">
        <f t="shared" si="11"/>
        <v>25</v>
      </c>
      <c r="E92" t="s">
        <v>224</v>
      </c>
      <c r="G92" s="15" t="s">
        <v>216</v>
      </c>
      <c r="H92" s="15" t="s">
        <v>40</v>
      </c>
      <c r="I92" s="15" t="s">
        <v>75</v>
      </c>
      <c r="J92" s="15" t="s">
        <v>161</v>
      </c>
      <c r="K92" s="16">
        <v>25</v>
      </c>
    </row>
    <row r="93" spans="1:11" x14ac:dyDescent="0.25">
      <c r="A93" t="str">
        <f t="shared" si="8"/>
        <v>RES</v>
      </c>
      <c r="B93" t="str">
        <f t="shared" si="9"/>
        <v>98908</v>
      </c>
      <c r="C93" t="str">
        <f t="shared" si="10"/>
        <v>202012</v>
      </c>
      <c r="D93">
        <f t="shared" si="11"/>
        <v>17</v>
      </c>
      <c r="E93" t="s">
        <v>224</v>
      </c>
      <c r="G93" s="15" t="s">
        <v>216</v>
      </c>
      <c r="H93" s="15" t="s">
        <v>40</v>
      </c>
      <c r="I93" s="15" t="s">
        <v>75</v>
      </c>
      <c r="J93" s="15" t="s">
        <v>162</v>
      </c>
      <c r="K93" s="16">
        <v>17</v>
      </c>
    </row>
    <row r="94" spans="1:11" x14ac:dyDescent="0.25">
      <c r="A94" t="str">
        <f t="shared" si="8"/>
        <v>RES</v>
      </c>
      <c r="B94" t="str">
        <f t="shared" si="9"/>
        <v>98921</v>
      </c>
      <c r="C94" t="str">
        <f t="shared" si="10"/>
        <v>202011</v>
      </c>
      <c r="D94">
        <f t="shared" si="11"/>
        <v>1</v>
      </c>
      <c r="E94" t="s">
        <v>224</v>
      </c>
      <c r="G94" s="15" t="s">
        <v>216</v>
      </c>
      <c r="H94" s="15" t="s">
        <v>42</v>
      </c>
      <c r="I94" s="15" t="s">
        <v>75</v>
      </c>
      <c r="J94" s="15" t="s">
        <v>161</v>
      </c>
      <c r="K94" s="16">
        <v>1</v>
      </c>
    </row>
    <row r="95" spans="1:11" x14ac:dyDescent="0.25">
      <c r="A95" t="str">
        <f t="shared" si="8"/>
        <v>RES</v>
      </c>
      <c r="B95" t="str">
        <f t="shared" si="9"/>
        <v>98923</v>
      </c>
      <c r="C95" t="str">
        <f t="shared" si="10"/>
        <v>202010</v>
      </c>
      <c r="D95">
        <f t="shared" si="11"/>
        <v>1</v>
      </c>
      <c r="E95" t="s">
        <v>224</v>
      </c>
      <c r="G95" s="15" t="s">
        <v>216</v>
      </c>
      <c r="H95" s="15" t="s">
        <v>43</v>
      </c>
      <c r="I95" s="15" t="s">
        <v>75</v>
      </c>
      <c r="J95" s="15" t="s">
        <v>160</v>
      </c>
      <c r="K95" s="16">
        <v>1</v>
      </c>
    </row>
    <row r="96" spans="1:11" x14ac:dyDescent="0.25">
      <c r="A96" t="str">
        <f t="shared" si="8"/>
        <v>RES</v>
      </c>
      <c r="B96" t="str">
        <f t="shared" si="9"/>
        <v>98930</v>
      </c>
      <c r="C96" t="str">
        <f t="shared" si="10"/>
        <v>202010</v>
      </c>
      <c r="D96">
        <f t="shared" si="11"/>
        <v>9</v>
      </c>
      <c r="E96" t="s">
        <v>224</v>
      </c>
      <c r="G96" s="15" t="s">
        <v>216</v>
      </c>
      <c r="H96" s="15" t="s">
        <v>44</v>
      </c>
      <c r="I96" s="15" t="s">
        <v>75</v>
      </c>
      <c r="J96" s="15" t="s">
        <v>160</v>
      </c>
      <c r="K96" s="16">
        <v>9</v>
      </c>
    </row>
    <row r="97" spans="1:11" x14ac:dyDescent="0.25">
      <c r="A97" t="str">
        <f t="shared" si="8"/>
        <v>RES</v>
      </c>
      <c r="B97" t="str">
        <f t="shared" si="9"/>
        <v>98930</v>
      </c>
      <c r="C97" t="str">
        <f t="shared" si="10"/>
        <v>202011</v>
      </c>
      <c r="D97">
        <f t="shared" si="11"/>
        <v>8</v>
      </c>
      <c r="E97" t="s">
        <v>224</v>
      </c>
      <c r="G97" s="15" t="s">
        <v>216</v>
      </c>
      <c r="H97" s="15" t="s">
        <v>44</v>
      </c>
      <c r="I97" s="15" t="s">
        <v>75</v>
      </c>
      <c r="J97" s="15" t="s">
        <v>161</v>
      </c>
      <c r="K97" s="16">
        <v>8</v>
      </c>
    </row>
    <row r="98" spans="1:11" x14ac:dyDescent="0.25">
      <c r="A98" t="str">
        <f t="shared" si="8"/>
        <v>RES</v>
      </c>
      <c r="B98" t="str">
        <f t="shared" si="9"/>
        <v>98932</v>
      </c>
      <c r="C98" t="str">
        <f t="shared" si="10"/>
        <v>202010</v>
      </c>
      <c r="D98">
        <f t="shared" si="11"/>
        <v>3</v>
      </c>
      <c r="E98" t="s">
        <v>224</v>
      </c>
      <c r="G98" s="15" t="s">
        <v>216</v>
      </c>
      <c r="H98" s="15" t="s">
        <v>45</v>
      </c>
      <c r="I98" s="15" t="s">
        <v>75</v>
      </c>
      <c r="J98" s="15" t="s">
        <v>160</v>
      </c>
      <c r="K98" s="16">
        <v>3</v>
      </c>
    </row>
    <row r="99" spans="1:11" x14ac:dyDescent="0.25">
      <c r="A99" t="str">
        <f t="shared" si="8"/>
        <v>RES</v>
      </c>
      <c r="B99" t="str">
        <f t="shared" si="9"/>
        <v>98932</v>
      </c>
      <c r="C99" t="str">
        <f t="shared" si="10"/>
        <v>202011</v>
      </c>
      <c r="D99">
        <f t="shared" si="11"/>
        <v>4</v>
      </c>
      <c r="E99" t="s">
        <v>224</v>
      </c>
      <c r="G99" s="15" t="s">
        <v>216</v>
      </c>
      <c r="H99" s="15" t="s">
        <v>45</v>
      </c>
      <c r="I99" s="15" t="s">
        <v>75</v>
      </c>
      <c r="J99" s="15" t="s">
        <v>161</v>
      </c>
      <c r="K99" s="16">
        <v>4</v>
      </c>
    </row>
    <row r="100" spans="1:11" x14ac:dyDescent="0.25">
      <c r="A100" t="str">
        <f t="shared" si="8"/>
        <v>RES</v>
      </c>
      <c r="B100" t="str">
        <f t="shared" si="9"/>
        <v>98932</v>
      </c>
      <c r="C100" t="str">
        <f t="shared" si="10"/>
        <v>202012</v>
      </c>
      <c r="D100">
        <f t="shared" si="11"/>
        <v>4</v>
      </c>
      <c r="E100" t="s">
        <v>224</v>
      </c>
      <c r="G100" s="15" t="s">
        <v>216</v>
      </c>
      <c r="H100" s="15" t="s">
        <v>45</v>
      </c>
      <c r="I100" s="15" t="s">
        <v>75</v>
      </c>
      <c r="J100" s="15" t="s">
        <v>162</v>
      </c>
      <c r="K100" s="16">
        <v>4</v>
      </c>
    </row>
    <row r="101" spans="1:11" x14ac:dyDescent="0.25">
      <c r="A101" t="str">
        <f t="shared" si="8"/>
        <v>RES</v>
      </c>
      <c r="B101" t="str">
        <f t="shared" si="9"/>
        <v>98933</v>
      </c>
      <c r="C101" t="str">
        <f t="shared" si="10"/>
        <v>202011</v>
      </c>
      <c r="D101">
        <f t="shared" si="11"/>
        <v>1</v>
      </c>
      <c r="E101" t="s">
        <v>224</v>
      </c>
      <c r="G101" s="15" t="s">
        <v>216</v>
      </c>
      <c r="H101" s="15" t="s">
        <v>46</v>
      </c>
      <c r="I101" s="15" t="s">
        <v>75</v>
      </c>
      <c r="J101" s="15" t="s">
        <v>161</v>
      </c>
      <c r="K101" s="16">
        <v>1</v>
      </c>
    </row>
    <row r="102" spans="1:11" x14ac:dyDescent="0.25">
      <c r="A102" t="str">
        <f t="shared" si="8"/>
        <v>RES</v>
      </c>
      <c r="B102" t="str">
        <f t="shared" si="9"/>
        <v>98935</v>
      </c>
      <c r="C102" t="str">
        <f t="shared" si="10"/>
        <v>202011</v>
      </c>
      <c r="D102">
        <f t="shared" si="11"/>
        <v>3</v>
      </c>
      <c r="E102" t="s">
        <v>224</v>
      </c>
      <c r="G102" s="15" t="s">
        <v>216</v>
      </c>
      <c r="H102" s="15" t="s">
        <v>47</v>
      </c>
      <c r="I102" s="15" t="s">
        <v>75</v>
      </c>
      <c r="J102" s="15" t="s">
        <v>161</v>
      </c>
      <c r="K102" s="16">
        <v>3</v>
      </c>
    </row>
    <row r="103" spans="1:11" x14ac:dyDescent="0.25">
      <c r="A103" t="str">
        <f t="shared" si="8"/>
        <v>RES</v>
      </c>
      <c r="B103" t="str">
        <f t="shared" si="9"/>
        <v>98936</v>
      </c>
      <c r="C103" t="str">
        <f t="shared" si="10"/>
        <v>202010</v>
      </c>
      <c r="D103">
        <f t="shared" si="11"/>
        <v>2</v>
      </c>
      <c r="E103" t="s">
        <v>224</v>
      </c>
      <c r="G103" s="15" t="s">
        <v>216</v>
      </c>
      <c r="H103" s="15" t="s">
        <v>48</v>
      </c>
      <c r="I103" s="15" t="s">
        <v>75</v>
      </c>
      <c r="J103" s="15" t="s">
        <v>160</v>
      </c>
      <c r="K103" s="16">
        <v>2</v>
      </c>
    </row>
    <row r="104" spans="1:11" x14ac:dyDescent="0.25">
      <c r="A104" t="str">
        <f t="shared" si="8"/>
        <v>RES</v>
      </c>
      <c r="B104" t="str">
        <f t="shared" si="9"/>
        <v>98936</v>
      </c>
      <c r="C104" t="str">
        <f t="shared" si="10"/>
        <v>202011</v>
      </c>
      <c r="D104">
        <f t="shared" si="11"/>
        <v>5</v>
      </c>
      <c r="E104" t="s">
        <v>224</v>
      </c>
      <c r="G104" s="15" t="s">
        <v>216</v>
      </c>
      <c r="H104" s="15" t="s">
        <v>48</v>
      </c>
      <c r="I104" s="15" t="s">
        <v>75</v>
      </c>
      <c r="J104" s="15" t="s">
        <v>161</v>
      </c>
      <c r="K104" s="16">
        <v>5</v>
      </c>
    </row>
    <row r="105" spans="1:11" x14ac:dyDescent="0.25">
      <c r="A105" t="str">
        <f t="shared" si="8"/>
        <v>COM</v>
      </c>
      <c r="B105" t="str">
        <f t="shared" si="9"/>
        <v>98937</v>
      </c>
      <c r="C105" t="str">
        <f t="shared" si="10"/>
        <v>202010</v>
      </c>
      <c r="D105">
        <f t="shared" si="11"/>
        <v>1</v>
      </c>
      <c r="E105" t="s">
        <v>224</v>
      </c>
      <c r="G105" s="15" t="s">
        <v>216</v>
      </c>
      <c r="H105" s="15" t="s">
        <v>49</v>
      </c>
      <c r="I105" s="15" t="s">
        <v>34</v>
      </c>
      <c r="J105" s="15" t="s">
        <v>160</v>
      </c>
      <c r="K105" s="16">
        <v>1</v>
      </c>
    </row>
    <row r="106" spans="1:11" x14ac:dyDescent="0.25">
      <c r="A106" t="str">
        <f t="shared" si="8"/>
        <v>RES</v>
      </c>
      <c r="B106" t="str">
        <f t="shared" si="9"/>
        <v>98937</v>
      </c>
      <c r="C106" t="str">
        <f t="shared" si="10"/>
        <v>202010</v>
      </c>
      <c r="D106">
        <f t="shared" si="11"/>
        <v>3</v>
      </c>
      <c r="E106" t="s">
        <v>224</v>
      </c>
      <c r="G106" s="15" t="s">
        <v>216</v>
      </c>
      <c r="H106" s="15" t="s">
        <v>49</v>
      </c>
      <c r="I106" s="15" t="s">
        <v>75</v>
      </c>
      <c r="J106" s="15" t="s">
        <v>160</v>
      </c>
      <c r="K106" s="16">
        <v>3</v>
      </c>
    </row>
    <row r="107" spans="1:11" x14ac:dyDescent="0.25">
      <c r="A107" t="str">
        <f t="shared" si="8"/>
        <v>RES</v>
      </c>
      <c r="B107" t="str">
        <f t="shared" si="9"/>
        <v>98938</v>
      </c>
      <c r="C107" t="str">
        <f t="shared" si="10"/>
        <v>202010</v>
      </c>
      <c r="D107">
        <f t="shared" si="11"/>
        <v>1</v>
      </c>
      <c r="E107" t="s">
        <v>224</v>
      </c>
      <c r="G107" s="15" t="s">
        <v>216</v>
      </c>
      <c r="H107" s="15" t="s">
        <v>50</v>
      </c>
      <c r="I107" s="15" t="s">
        <v>75</v>
      </c>
      <c r="J107" s="15" t="s">
        <v>160</v>
      </c>
      <c r="K107" s="16">
        <v>1</v>
      </c>
    </row>
    <row r="108" spans="1:11" x14ac:dyDescent="0.25">
      <c r="A108" t="str">
        <f t="shared" si="8"/>
        <v>COM</v>
      </c>
      <c r="B108" t="str">
        <f t="shared" si="9"/>
        <v>98942</v>
      </c>
      <c r="C108" t="str">
        <f t="shared" si="10"/>
        <v>202012</v>
      </c>
      <c r="D108">
        <f t="shared" si="11"/>
        <v>1</v>
      </c>
      <c r="E108" t="s">
        <v>224</v>
      </c>
      <c r="G108" s="15" t="s">
        <v>216</v>
      </c>
      <c r="H108" s="15" t="s">
        <v>52</v>
      </c>
      <c r="I108" s="15" t="s">
        <v>34</v>
      </c>
      <c r="J108" s="15" t="s">
        <v>162</v>
      </c>
      <c r="K108" s="16">
        <v>1</v>
      </c>
    </row>
    <row r="109" spans="1:11" x14ac:dyDescent="0.25">
      <c r="A109" t="str">
        <f t="shared" si="8"/>
        <v>RES</v>
      </c>
      <c r="B109" t="str">
        <f t="shared" si="9"/>
        <v>98942</v>
      </c>
      <c r="C109" t="str">
        <f t="shared" si="10"/>
        <v>202010</v>
      </c>
      <c r="D109">
        <f t="shared" si="11"/>
        <v>15</v>
      </c>
      <c r="E109" t="s">
        <v>224</v>
      </c>
      <c r="G109" s="15" t="s">
        <v>216</v>
      </c>
      <c r="H109" s="15" t="s">
        <v>52</v>
      </c>
      <c r="I109" s="15" t="s">
        <v>75</v>
      </c>
      <c r="J109" s="15" t="s">
        <v>160</v>
      </c>
      <c r="K109" s="16">
        <v>15</v>
      </c>
    </row>
    <row r="110" spans="1:11" x14ac:dyDescent="0.25">
      <c r="A110" t="str">
        <f t="shared" si="8"/>
        <v>RES</v>
      </c>
      <c r="B110" t="str">
        <f t="shared" si="9"/>
        <v>98942</v>
      </c>
      <c r="C110" t="str">
        <f t="shared" si="10"/>
        <v>202011</v>
      </c>
      <c r="D110">
        <f t="shared" si="11"/>
        <v>11</v>
      </c>
      <c r="E110" t="s">
        <v>224</v>
      </c>
      <c r="G110" s="15" t="s">
        <v>216</v>
      </c>
      <c r="H110" s="15" t="s">
        <v>52</v>
      </c>
      <c r="I110" s="15" t="s">
        <v>75</v>
      </c>
      <c r="J110" s="15" t="s">
        <v>161</v>
      </c>
      <c r="K110" s="16">
        <v>11</v>
      </c>
    </row>
    <row r="111" spans="1:11" x14ac:dyDescent="0.25">
      <c r="A111" t="str">
        <f t="shared" si="8"/>
        <v>RES</v>
      </c>
      <c r="B111" t="str">
        <f t="shared" si="9"/>
        <v>98942</v>
      </c>
      <c r="C111" t="str">
        <f t="shared" si="10"/>
        <v>202012</v>
      </c>
      <c r="D111">
        <f t="shared" si="11"/>
        <v>1</v>
      </c>
      <c r="E111" t="s">
        <v>224</v>
      </c>
      <c r="G111" s="15" t="s">
        <v>216</v>
      </c>
      <c r="H111" s="15" t="s">
        <v>52</v>
      </c>
      <c r="I111" s="15" t="s">
        <v>75</v>
      </c>
      <c r="J111" s="15" t="s">
        <v>162</v>
      </c>
      <c r="K111" s="16">
        <v>1</v>
      </c>
    </row>
    <row r="112" spans="1:11" x14ac:dyDescent="0.25">
      <c r="A112" t="str">
        <f t="shared" si="8"/>
        <v>RES</v>
      </c>
      <c r="B112" t="str">
        <f t="shared" si="9"/>
        <v>98944</v>
      </c>
      <c r="C112" t="str">
        <f t="shared" si="10"/>
        <v>202010</v>
      </c>
      <c r="D112">
        <f t="shared" si="11"/>
        <v>15</v>
      </c>
      <c r="E112" t="s">
        <v>224</v>
      </c>
      <c r="G112" s="15" t="s">
        <v>216</v>
      </c>
      <c r="H112" s="15" t="s">
        <v>53</v>
      </c>
      <c r="I112" s="15" t="s">
        <v>75</v>
      </c>
      <c r="J112" s="15" t="s">
        <v>160</v>
      </c>
      <c r="K112" s="16">
        <v>15</v>
      </c>
    </row>
    <row r="113" spans="1:11" x14ac:dyDescent="0.25">
      <c r="A113" t="str">
        <f t="shared" si="8"/>
        <v>RES</v>
      </c>
      <c r="B113" t="str">
        <f t="shared" si="9"/>
        <v>98944</v>
      </c>
      <c r="C113" t="str">
        <f t="shared" si="10"/>
        <v>202011</v>
      </c>
      <c r="D113">
        <f t="shared" si="11"/>
        <v>6</v>
      </c>
      <c r="E113" t="s">
        <v>224</v>
      </c>
      <c r="G113" s="15" t="s">
        <v>216</v>
      </c>
      <c r="H113" s="15" t="s">
        <v>53</v>
      </c>
      <c r="I113" s="15" t="s">
        <v>75</v>
      </c>
      <c r="J113" s="15" t="s">
        <v>161</v>
      </c>
      <c r="K113" s="16">
        <v>6</v>
      </c>
    </row>
    <row r="114" spans="1:11" x14ac:dyDescent="0.25">
      <c r="A114" t="str">
        <f t="shared" si="8"/>
        <v>RES</v>
      </c>
      <c r="B114" t="str">
        <f t="shared" si="9"/>
        <v>98944</v>
      </c>
      <c r="C114" t="str">
        <f t="shared" si="10"/>
        <v>202012</v>
      </c>
      <c r="D114">
        <f t="shared" si="11"/>
        <v>10</v>
      </c>
      <c r="E114" t="s">
        <v>224</v>
      </c>
      <c r="G114" s="15" t="s">
        <v>216</v>
      </c>
      <c r="H114" s="15" t="s">
        <v>53</v>
      </c>
      <c r="I114" s="15" t="s">
        <v>75</v>
      </c>
      <c r="J114" s="15" t="s">
        <v>162</v>
      </c>
      <c r="K114" s="16">
        <v>10</v>
      </c>
    </row>
    <row r="115" spans="1:11" x14ac:dyDescent="0.25">
      <c r="A115" t="str">
        <f t="shared" si="8"/>
        <v>RES</v>
      </c>
      <c r="B115" t="str">
        <f t="shared" si="9"/>
        <v>98947</v>
      </c>
      <c r="C115" t="str">
        <f t="shared" si="10"/>
        <v>202010</v>
      </c>
      <c r="D115">
        <f t="shared" si="11"/>
        <v>2</v>
      </c>
      <c r="E115" t="s">
        <v>224</v>
      </c>
      <c r="G115" s="15" t="s">
        <v>216</v>
      </c>
      <c r="H115" s="15" t="s">
        <v>54</v>
      </c>
      <c r="I115" s="15" t="s">
        <v>75</v>
      </c>
      <c r="J115" s="15" t="s">
        <v>160</v>
      </c>
      <c r="K115" s="16">
        <v>2</v>
      </c>
    </row>
    <row r="116" spans="1:11" x14ac:dyDescent="0.25">
      <c r="A116" t="str">
        <f t="shared" si="8"/>
        <v>RES</v>
      </c>
      <c r="B116" t="str">
        <f t="shared" si="9"/>
        <v>98947</v>
      </c>
      <c r="C116" t="str">
        <f t="shared" si="10"/>
        <v>202011</v>
      </c>
      <c r="D116">
        <f t="shared" si="11"/>
        <v>1</v>
      </c>
      <c r="E116" t="s">
        <v>224</v>
      </c>
      <c r="G116" s="15" t="s">
        <v>216</v>
      </c>
      <c r="H116" s="15" t="s">
        <v>54</v>
      </c>
      <c r="I116" s="15" t="s">
        <v>75</v>
      </c>
      <c r="J116" s="15" t="s">
        <v>161</v>
      </c>
      <c r="K116" s="16">
        <v>1</v>
      </c>
    </row>
    <row r="117" spans="1:11" x14ac:dyDescent="0.25">
      <c r="A117" t="str">
        <f t="shared" si="8"/>
        <v>RES</v>
      </c>
      <c r="B117" t="str">
        <f t="shared" si="9"/>
        <v>98947</v>
      </c>
      <c r="C117" t="str">
        <f t="shared" si="10"/>
        <v>202012</v>
      </c>
      <c r="D117">
        <f t="shared" si="11"/>
        <v>3</v>
      </c>
      <c r="E117" t="s">
        <v>224</v>
      </c>
      <c r="G117" s="15" t="s">
        <v>216</v>
      </c>
      <c r="H117" s="15" t="s">
        <v>54</v>
      </c>
      <c r="I117" s="15" t="s">
        <v>75</v>
      </c>
      <c r="J117" s="15" t="s">
        <v>162</v>
      </c>
      <c r="K117" s="16">
        <v>3</v>
      </c>
    </row>
    <row r="118" spans="1:11" x14ac:dyDescent="0.25">
      <c r="A118" t="str">
        <f t="shared" si="8"/>
        <v>COM</v>
      </c>
      <c r="B118" t="str">
        <f t="shared" si="9"/>
        <v>98948</v>
      </c>
      <c r="C118" t="str">
        <f t="shared" si="10"/>
        <v>202012</v>
      </c>
      <c r="D118">
        <f t="shared" si="11"/>
        <v>1</v>
      </c>
      <c r="E118" t="s">
        <v>224</v>
      </c>
      <c r="G118" s="15" t="s">
        <v>216</v>
      </c>
      <c r="H118" s="15" t="s">
        <v>55</v>
      </c>
      <c r="I118" s="15" t="s">
        <v>34</v>
      </c>
      <c r="J118" s="15" t="s">
        <v>162</v>
      </c>
      <c r="K118" s="16">
        <v>1</v>
      </c>
    </row>
    <row r="119" spans="1:11" x14ac:dyDescent="0.25">
      <c r="A119" t="str">
        <f t="shared" si="8"/>
        <v>RES</v>
      </c>
      <c r="B119" t="str">
        <f t="shared" si="9"/>
        <v>98948</v>
      </c>
      <c r="C119" t="str">
        <f t="shared" si="10"/>
        <v>202010</v>
      </c>
      <c r="D119">
        <f t="shared" si="11"/>
        <v>4</v>
      </c>
      <c r="E119" t="s">
        <v>224</v>
      </c>
      <c r="G119" s="15" t="s">
        <v>216</v>
      </c>
      <c r="H119" s="15" t="s">
        <v>55</v>
      </c>
      <c r="I119" s="15" t="s">
        <v>75</v>
      </c>
      <c r="J119" s="15" t="s">
        <v>160</v>
      </c>
      <c r="K119" s="16">
        <v>4</v>
      </c>
    </row>
    <row r="120" spans="1:11" x14ac:dyDescent="0.25">
      <c r="A120" t="str">
        <f t="shared" si="8"/>
        <v>RES</v>
      </c>
      <c r="B120" t="str">
        <f t="shared" si="9"/>
        <v>98948</v>
      </c>
      <c r="C120" t="str">
        <f t="shared" si="10"/>
        <v>202011</v>
      </c>
      <c r="D120">
        <f t="shared" si="11"/>
        <v>4</v>
      </c>
      <c r="E120" t="s">
        <v>224</v>
      </c>
      <c r="G120" s="15" t="s">
        <v>216</v>
      </c>
      <c r="H120" s="15" t="s">
        <v>55</v>
      </c>
      <c r="I120" s="15" t="s">
        <v>75</v>
      </c>
      <c r="J120" s="15" t="s">
        <v>161</v>
      </c>
      <c r="K120" s="16">
        <v>4</v>
      </c>
    </row>
    <row r="121" spans="1:11" x14ac:dyDescent="0.25">
      <c r="A121" t="str">
        <f t="shared" si="8"/>
        <v>RES</v>
      </c>
      <c r="B121" t="str">
        <f t="shared" si="9"/>
        <v>98948</v>
      </c>
      <c r="C121" t="str">
        <f t="shared" si="10"/>
        <v>202012</v>
      </c>
      <c r="D121">
        <f t="shared" si="11"/>
        <v>1</v>
      </c>
      <c r="E121" t="s">
        <v>224</v>
      </c>
      <c r="G121" s="15" t="s">
        <v>216</v>
      </c>
      <c r="H121" s="15" t="s">
        <v>55</v>
      </c>
      <c r="I121" s="15" t="s">
        <v>75</v>
      </c>
      <c r="J121" s="15" t="s">
        <v>162</v>
      </c>
      <c r="K121" s="16">
        <v>1</v>
      </c>
    </row>
    <row r="122" spans="1:11" x14ac:dyDescent="0.25">
      <c r="A122" t="str">
        <f t="shared" si="8"/>
        <v>COM</v>
      </c>
      <c r="B122" t="str">
        <f t="shared" si="9"/>
        <v>98951</v>
      </c>
      <c r="C122" t="str">
        <f t="shared" si="10"/>
        <v>202012</v>
      </c>
      <c r="D122">
        <f t="shared" si="11"/>
        <v>1</v>
      </c>
      <c r="E122" t="s">
        <v>224</v>
      </c>
      <c r="G122" s="15" t="s">
        <v>216</v>
      </c>
      <c r="H122" s="15" t="s">
        <v>56</v>
      </c>
      <c r="I122" s="15" t="s">
        <v>34</v>
      </c>
      <c r="J122" s="15" t="s">
        <v>162</v>
      </c>
      <c r="K122" s="16">
        <v>1</v>
      </c>
    </row>
    <row r="123" spans="1:11" x14ac:dyDescent="0.25">
      <c r="A123" t="str">
        <f t="shared" si="8"/>
        <v>RES</v>
      </c>
      <c r="B123" t="str">
        <f t="shared" si="9"/>
        <v>98951</v>
      </c>
      <c r="C123" t="str">
        <f t="shared" si="10"/>
        <v>202010</v>
      </c>
      <c r="D123">
        <f t="shared" si="11"/>
        <v>6</v>
      </c>
      <c r="E123" t="s">
        <v>224</v>
      </c>
      <c r="G123" s="15" t="s">
        <v>216</v>
      </c>
      <c r="H123" s="15" t="s">
        <v>56</v>
      </c>
      <c r="I123" s="15" t="s">
        <v>75</v>
      </c>
      <c r="J123" s="15" t="s">
        <v>160</v>
      </c>
      <c r="K123" s="16">
        <v>6</v>
      </c>
    </row>
    <row r="124" spans="1:11" x14ac:dyDescent="0.25">
      <c r="A124" t="str">
        <f t="shared" si="8"/>
        <v>RES</v>
      </c>
      <c r="B124" t="str">
        <f t="shared" si="9"/>
        <v>98951</v>
      </c>
      <c r="C124" t="str">
        <f t="shared" si="10"/>
        <v>202011</v>
      </c>
      <c r="D124">
        <f t="shared" si="11"/>
        <v>8</v>
      </c>
      <c r="E124" t="s">
        <v>224</v>
      </c>
      <c r="G124" s="15" t="s">
        <v>216</v>
      </c>
      <c r="H124" s="15" t="s">
        <v>56</v>
      </c>
      <c r="I124" s="15" t="s">
        <v>75</v>
      </c>
      <c r="J124" s="15" t="s">
        <v>161</v>
      </c>
      <c r="K124" s="16">
        <v>8</v>
      </c>
    </row>
    <row r="125" spans="1:11" x14ac:dyDescent="0.25">
      <c r="A125" t="str">
        <f t="shared" si="8"/>
        <v>RES</v>
      </c>
      <c r="B125" t="str">
        <f t="shared" si="9"/>
        <v>98951</v>
      </c>
      <c r="C125" t="str">
        <f t="shared" si="10"/>
        <v>202012</v>
      </c>
      <c r="D125">
        <f t="shared" si="11"/>
        <v>5</v>
      </c>
      <c r="E125" t="s">
        <v>224</v>
      </c>
      <c r="G125" s="15" t="s">
        <v>216</v>
      </c>
      <c r="H125" s="15" t="s">
        <v>56</v>
      </c>
      <c r="I125" s="15" t="s">
        <v>75</v>
      </c>
      <c r="J125" s="15" t="s">
        <v>162</v>
      </c>
      <c r="K125" s="16">
        <v>5</v>
      </c>
    </row>
    <row r="126" spans="1:11" x14ac:dyDescent="0.25">
      <c r="A126" t="str">
        <f t="shared" si="8"/>
        <v>RES</v>
      </c>
      <c r="B126" t="str">
        <f t="shared" si="9"/>
        <v>98952</v>
      </c>
      <c r="C126" t="str">
        <f t="shared" si="10"/>
        <v>202011</v>
      </c>
      <c r="D126">
        <f t="shared" si="11"/>
        <v>1</v>
      </c>
      <c r="E126" t="s">
        <v>224</v>
      </c>
      <c r="G126" s="15" t="s">
        <v>216</v>
      </c>
      <c r="H126" s="15" t="s">
        <v>57</v>
      </c>
      <c r="I126" s="15" t="s">
        <v>75</v>
      </c>
      <c r="J126" s="15" t="s">
        <v>161</v>
      </c>
      <c r="K126" s="16">
        <v>1</v>
      </c>
    </row>
    <row r="127" spans="1:11" x14ac:dyDescent="0.25">
      <c r="A127" t="str">
        <f t="shared" si="8"/>
        <v>RES</v>
      </c>
      <c r="B127" t="str">
        <f t="shared" si="9"/>
        <v>98953</v>
      </c>
      <c r="C127" t="str">
        <f t="shared" si="10"/>
        <v>202010</v>
      </c>
      <c r="D127">
        <f t="shared" si="11"/>
        <v>7</v>
      </c>
      <c r="E127" t="s">
        <v>224</v>
      </c>
      <c r="G127" s="15" t="s">
        <v>216</v>
      </c>
      <c r="H127" s="15" t="s">
        <v>58</v>
      </c>
      <c r="I127" s="15" t="s">
        <v>75</v>
      </c>
      <c r="J127" s="15" t="s">
        <v>160</v>
      </c>
      <c r="K127" s="16">
        <v>7</v>
      </c>
    </row>
    <row r="128" spans="1:11" x14ac:dyDescent="0.25">
      <c r="A128" t="str">
        <f t="shared" si="8"/>
        <v>RES</v>
      </c>
      <c r="B128" t="str">
        <f t="shared" si="9"/>
        <v>98953</v>
      </c>
      <c r="C128" t="str">
        <f t="shared" si="10"/>
        <v>202011</v>
      </c>
      <c r="D128">
        <f t="shared" si="11"/>
        <v>9</v>
      </c>
      <c r="E128" t="s">
        <v>224</v>
      </c>
      <c r="G128" s="15" t="s">
        <v>216</v>
      </c>
      <c r="H128" s="15" t="s">
        <v>58</v>
      </c>
      <c r="I128" s="15" t="s">
        <v>75</v>
      </c>
      <c r="J128" s="15" t="s">
        <v>161</v>
      </c>
      <c r="K128" s="16">
        <v>9</v>
      </c>
    </row>
    <row r="129" spans="1:11" x14ac:dyDescent="0.25">
      <c r="A129" t="str">
        <f t="shared" si="8"/>
        <v>RES</v>
      </c>
      <c r="B129" t="str">
        <f t="shared" si="9"/>
        <v>98953</v>
      </c>
      <c r="C129" t="str">
        <f t="shared" si="10"/>
        <v>202012</v>
      </c>
      <c r="D129">
        <f t="shared" si="11"/>
        <v>1</v>
      </c>
      <c r="E129" t="s">
        <v>224</v>
      </c>
      <c r="G129" s="15" t="s">
        <v>216</v>
      </c>
      <c r="H129" s="15" t="s">
        <v>58</v>
      </c>
      <c r="I129" s="15" t="s">
        <v>75</v>
      </c>
      <c r="J129" s="15" t="s">
        <v>162</v>
      </c>
      <c r="K129" s="16">
        <v>1</v>
      </c>
    </row>
    <row r="130" spans="1:11" x14ac:dyDescent="0.25">
      <c r="A130" t="str">
        <f t="shared" si="8"/>
        <v>RES</v>
      </c>
      <c r="B130" t="str">
        <f t="shared" si="9"/>
        <v>99323</v>
      </c>
      <c r="C130" t="str">
        <f t="shared" si="10"/>
        <v>202011</v>
      </c>
      <c r="D130">
        <f t="shared" si="11"/>
        <v>3</v>
      </c>
      <c r="E130" t="s">
        <v>224</v>
      </c>
      <c r="G130" s="15" t="s">
        <v>216</v>
      </c>
      <c r="H130" s="15" t="s">
        <v>60</v>
      </c>
      <c r="I130" s="15" t="s">
        <v>75</v>
      </c>
      <c r="J130" s="15" t="s">
        <v>161</v>
      </c>
      <c r="K130" s="16">
        <v>3</v>
      </c>
    </row>
    <row r="131" spans="1:11" x14ac:dyDescent="0.25">
      <c r="A131" t="str">
        <f t="shared" si="8"/>
        <v>RES</v>
      </c>
      <c r="B131" t="str">
        <f t="shared" si="9"/>
        <v>99323</v>
      </c>
      <c r="C131" t="str">
        <f t="shared" si="10"/>
        <v>202012</v>
      </c>
      <c r="D131">
        <f t="shared" si="11"/>
        <v>1</v>
      </c>
      <c r="E131" t="s">
        <v>224</v>
      </c>
      <c r="G131" s="15" t="s">
        <v>216</v>
      </c>
      <c r="H131" s="15" t="s">
        <v>60</v>
      </c>
      <c r="I131" s="15" t="s">
        <v>75</v>
      </c>
      <c r="J131" s="15" t="s">
        <v>162</v>
      </c>
      <c r="K131" s="16">
        <v>1</v>
      </c>
    </row>
    <row r="132" spans="1:11" x14ac:dyDescent="0.25">
      <c r="A132" t="str">
        <f t="shared" si="8"/>
        <v>RES</v>
      </c>
      <c r="B132" t="str">
        <f t="shared" si="9"/>
        <v>99324</v>
      </c>
      <c r="C132" t="str">
        <f t="shared" si="10"/>
        <v>202010</v>
      </c>
      <c r="D132">
        <f t="shared" si="11"/>
        <v>10</v>
      </c>
      <c r="E132" t="s">
        <v>224</v>
      </c>
      <c r="G132" s="15" t="s">
        <v>216</v>
      </c>
      <c r="H132" s="15" t="s">
        <v>61</v>
      </c>
      <c r="I132" s="15" t="s">
        <v>75</v>
      </c>
      <c r="J132" s="15" t="s">
        <v>160</v>
      </c>
      <c r="K132" s="16">
        <v>10</v>
      </c>
    </row>
    <row r="133" spans="1:11" x14ac:dyDescent="0.25">
      <c r="A133" t="str">
        <f t="shared" si="8"/>
        <v>RES</v>
      </c>
      <c r="B133" t="str">
        <f t="shared" si="9"/>
        <v>99324</v>
      </c>
      <c r="C133" t="str">
        <f t="shared" si="10"/>
        <v>202011</v>
      </c>
      <c r="D133">
        <f t="shared" si="11"/>
        <v>13</v>
      </c>
      <c r="E133" t="s">
        <v>224</v>
      </c>
      <c r="G133" s="15" t="s">
        <v>216</v>
      </c>
      <c r="H133" s="15" t="s">
        <v>61</v>
      </c>
      <c r="I133" s="15" t="s">
        <v>75</v>
      </c>
      <c r="J133" s="15" t="s">
        <v>161</v>
      </c>
      <c r="K133" s="16">
        <v>13</v>
      </c>
    </row>
    <row r="134" spans="1:11" x14ac:dyDescent="0.25">
      <c r="A134" t="str">
        <f t="shared" si="8"/>
        <v>RES</v>
      </c>
      <c r="B134" t="str">
        <f t="shared" si="9"/>
        <v>99324</v>
      </c>
      <c r="C134" t="str">
        <f t="shared" si="10"/>
        <v>202012</v>
      </c>
      <c r="D134">
        <f t="shared" si="11"/>
        <v>1</v>
      </c>
      <c r="E134" t="s">
        <v>224</v>
      </c>
      <c r="G134" s="15" t="s">
        <v>216</v>
      </c>
      <c r="H134" s="15" t="s">
        <v>61</v>
      </c>
      <c r="I134" s="15" t="s">
        <v>75</v>
      </c>
      <c r="J134" s="15" t="s">
        <v>162</v>
      </c>
      <c r="K134" s="16">
        <v>1</v>
      </c>
    </row>
    <row r="135" spans="1:11" x14ac:dyDescent="0.25">
      <c r="A135" t="str">
        <f t="shared" si="8"/>
        <v>RES</v>
      </c>
      <c r="B135" t="str">
        <f t="shared" si="9"/>
        <v>99328</v>
      </c>
      <c r="C135" t="str">
        <f t="shared" si="10"/>
        <v>202011</v>
      </c>
      <c r="D135">
        <f t="shared" si="11"/>
        <v>5</v>
      </c>
      <c r="E135" t="s">
        <v>224</v>
      </c>
      <c r="G135" s="15" t="s">
        <v>216</v>
      </c>
      <c r="H135" s="15" t="s">
        <v>62</v>
      </c>
      <c r="I135" s="15" t="s">
        <v>75</v>
      </c>
      <c r="J135" s="15" t="s">
        <v>161</v>
      </c>
      <c r="K135" s="16">
        <v>5</v>
      </c>
    </row>
    <row r="136" spans="1:11" x14ac:dyDescent="0.25">
      <c r="A136" t="str">
        <f t="shared" si="8"/>
        <v>COM</v>
      </c>
      <c r="B136" t="str">
        <f t="shared" si="9"/>
        <v>99347</v>
      </c>
      <c r="C136" t="str">
        <f t="shared" si="10"/>
        <v>202011</v>
      </c>
      <c r="D136">
        <f t="shared" si="11"/>
        <v>1</v>
      </c>
      <c r="E136" t="s">
        <v>224</v>
      </c>
      <c r="G136" s="15" t="s">
        <v>216</v>
      </c>
      <c r="H136" s="15" t="s">
        <v>64</v>
      </c>
      <c r="I136" s="15" t="s">
        <v>34</v>
      </c>
      <c r="J136" s="15" t="s">
        <v>161</v>
      </c>
      <c r="K136" s="16">
        <v>1</v>
      </c>
    </row>
    <row r="137" spans="1:11" x14ac:dyDescent="0.25">
      <c r="A137" t="str">
        <f t="shared" si="8"/>
        <v>RES</v>
      </c>
      <c r="B137" t="str">
        <f t="shared" si="9"/>
        <v>99347</v>
      </c>
      <c r="C137" t="str">
        <f t="shared" si="10"/>
        <v>202010</v>
      </c>
      <c r="D137">
        <f t="shared" si="11"/>
        <v>2</v>
      </c>
      <c r="E137" t="s">
        <v>224</v>
      </c>
      <c r="G137" s="15" t="s">
        <v>216</v>
      </c>
      <c r="H137" s="15" t="s">
        <v>64</v>
      </c>
      <c r="I137" s="15" t="s">
        <v>75</v>
      </c>
      <c r="J137" s="15" t="s">
        <v>160</v>
      </c>
      <c r="K137" s="16">
        <v>2</v>
      </c>
    </row>
    <row r="138" spans="1:11" x14ac:dyDescent="0.25">
      <c r="A138" t="str">
        <f t="shared" si="8"/>
        <v>RES</v>
      </c>
      <c r="B138" t="str">
        <f t="shared" si="9"/>
        <v>99347</v>
      </c>
      <c r="C138" t="str">
        <f t="shared" si="10"/>
        <v>202011</v>
      </c>
      <c r="D138">
        <f t="shared" si="11"/>
        <v>2</v>
      </c>
      <c r="E138" t="s">
        <v>224</v>
      </c>
      <c r="G138" s="15" t="s">
        <v>216</v>
      </c>
      <c r="H138" s="15" t="s">
        <v>64</v>
      </c>
      <c r="I138" s="15" t="s">
        <v>75</v>
      </c>
      <c r="J138" s="15" t="s">
        <v>161</v>
      </c>
      <c r="K138" s="16">
        <v>2</v>
      </c>
    </row>
    <row r="139" spans="1:11" x14ac:dyDescent="0.25">
      <c r="A139" t="str">
        <f t="shared" si="8"/>
        <v>RES</v>
      </c>
      <c r="B139" t="str">
        <f t="shared" si="9"/>
        <v>99347</v>
      </c>
      <c r="C139" t="str">
        <f t="shared" si="10"/>
        <v>202012</v>
      </c>
      <c r="D139">
        <f t="shared" si="11"/>
        <v>1</v>
      </c>
      <c r="E139" t="s">
        <v>224</v>
      </c>
      <c r="G139" s="15" t="s">
        <v>216</v>
      </c>
      <c r="H139" s="15" t="s">
        <v>64</v>
      </c>
      <c r="I139" s="15" t="s">
        <v>75</v>
      </c>
      <c r="J139" s="15" t="s">
        <v>162</v>
      </c>
      <c r="K139" s="16">
        <v>1</v>
      </c>
    </row>
    <row r="140" spans="1:11" x14ac:dyDescent="0.25">
      <c r="A140" t="str">
        <f t="shared" ref="A140:A147" si="12">I140</f>
        <v>RES</v>
      </c>
      <c r="B140" t="str">
        <f t="shared" ref="B140:B147" si="13">H140</f>
        <v>99348</v>
      </c>
      <c r="C140" t="str">
        <f t="shared" ref="C140:C147" si="14">J140</f>
        <v>202010</v>
      </c>
      <c r="D140">
        <f t="shared" ref="D140:D147" si="15">K140</f>
        <v>2</v>
      </c>
      <c r="E140" t="s">
        <v>224</v>
      </c>
      <c r="G140" s="15" t="s">
        <v>216</v>
      </c>
      <c r="H140" s="15" t="s">
        <v>65</v>
      </c>
      <c r="I140" s="15" t="s">
        <v>75</v>
      </c>
      <c r="J140" s="15" t="s">
        <v>160</v>
      </c>
      <c r="K140" s="16">
        <v>2</v>
      </c>
    </row>
    <row r="141" spans="1:11" x14ac:dyDescent="0.25">
      <c r="A141" t="str">
        <f t="shared" si="12"/>
        <v>RES</v>
      </c>
      <c r="B141" t="str">
        <f t="shared" si="13"/>
        <v>99361</v>
      </c>
      <c r="C141" t="str">
        <f t="shared" si="14"/>
        <v>202011</v>
      </c>
      <c r="D141">
        <f t="shared" si="15"/>
        <v>1</v>
      </c>
      <c r="E141" t="s">
        <v>224</v>
      </c>
      <c r="G141" s="15" t="s">
        <v>216</v>
      </c>
      <c r="H141" s="15" t="s">
        <v>68</v>
      </c>
      <c r="I141" s="15" t="s">
        <v>75</v>
      </c>
      <c r="J141" s="15" t="s">
        <v>161</v>
      </c>
      <c r="K141" s="16">
        <v>1</v>
      </c>
    </row>
    <row r="142" spans="1:11" x14ac:dyDescent="0.25">
      <c r="A142" t="str">
        <f t="shared" si="12"/>
        <v>RES</v>
      </c>
      <c r="B142" t="str">
        <f t="shared" si="13"/>
        <v>99361</v>
      </c>
      <c r="C142" t="str">
        <f t="shared" si="14"/>
        <v>202012</v>
      </c>
      <c r="D142">
        <f t="shared" si="15"/>
        <v>1</v>
      </c>
      <c r="E142" t="s">
        <v>224</v>
      </c>
      <c r="G142" s="15" t="s">
        <v>216</v>
      </c>
      <c r="H142" s="15" t="s">
        <v>68</v>
      </c>
      <c r="I142" s="15" t="s">
        <v>75</v>
      </c>
      <c r="J142" s="15" t="s">
        <v>162</v>
      </c>
      <c r="K142" s="16">
        <v>1</v>
      </c>
    </row>
    <row r="143" spans="1:11" x14ac:dyDescent="0.25">
      <c r="A143" t="str">
        <f t="shared" si="12"/>
        <v>COM</v>
      </c>
      <c r="B143" t="str">
        <f t="shared" si="13"/>
        <v>99362</v>
      </c>
      <c r="C143" t="str">
        <f t="shared" si="14"/>
        <v>202011</v>
      </c>
      <c r="D143">
        <f t="shared" si="15"/>
        <v>5</v>
      </c>
      <c r="E143" t="s">
        <v>224</v>
      </c>
      <c r="G143" s="15" t="s">
        <v>216</v>
      </c>
      <c r="H143" s="15" t="s">
        <v>69</v>
      </c>
      <c r="I143" s="15" t="s">
        <v>34</v>
      </c>
      <c r="J143" s="15" t="s">
        <v>161</v>
      </c>
      <c r="K143" s="16">
        <v>5</v>
      </c>
    </row>
    <row r="144" spans="1:11" x14ac:dyDescent="0.25">
      <c r="A144" t="str">
        <f t="shared" si="12"/>
        <v>COM</v>
      </c>
      <c r="B144" t="str">
        <f t="shared" si="13"/>
        <v>99362</v>
      </c>
      <c r="C144" t="str">
        <f t="shared" si="14"/>
        <v>202012</v>
      </c>
      <c r="D144">
        <f t="shared" si="15"/>
        <v>3</v>
      </c>
      <c r="E144" t="s">
        <v>224</v>
      </c>
      <c r="G144" s="15" t="s">
        <v>216</v>
      </c>
      <c r="H144" s="15" t="s">
        <v>69</v>
      </c>
      <c r="I144" s="15" t="s">
        <v>34</v>
      </c>
      <c r="J144" s="15" t="s">
        <v>162</v>
      </c>
      <c r="K144" s="16">
        <v>3</v>
      </c>
    </row>
    <row r="145" spans="1:11" x14ac:dyDescent="0.25">
      <c r="A145" t="str">
        <f t="shared" si="12"/>
        <v>RES</v>
      </c>
      <c r="B145" t="str">
        <f t="shared" si="13"/>
        <v>99362</v>
      </c>
      <c r="C145" t="str">
        <f t="shared" si="14"/>
        <v>202010</v>
      </c>
      <c r="D145">
        <f t="shared" si="15"/>
        <v>35</v>
      </c>
      <c r="E145" t="s">
        <v>224</v>
      </c>
      <c r="G145" s="15" t="s">
        <v>216</v>
      </c>
      <c r="H145" s="15" t="s">
        <v>69</v>
      </c>
      <c r="I145" s="15" t="s">
        <v>75</v>
      </c>
      <c r="J145" s="15" t="s">
        <v>160</v>
      </c>
      <c r="K145" s="16">
        <v>35</v>
      </c>
    </row>
    <row r="146" spans="1:11" x14ac:dyDescent="0.25">
      <c r="A146" t="str">
        <f t="shared" si="12"/>
        <v>RES</v>
      </c>
      <c r="B146" t="str">
        <f t="shared" si="13"/>
        <v>99362</v>
      </c>
      <c r="C146" t="str">
        <f t="shared" si="14"/>
        <v>202011</v>
      </c>
      <c r="D146">
        <f t="shared" si="15"/>
        <v>27</v>
      </c>
      <c r="E146" t="s">
        <v>224</v>
      </c>
      <c r="G146" s="15" t="s">
        <v>216</v>
      </c>
      <c r="H146" s="15" t="s">
        <v>69</v>
      </c>
      <c r="I146" s="15" t="s">
        <v>75</v>
      </c>
      <c r="J146" s="15" t="s">
        <v>161</v>
      </c>
      <c r="K146" s="16">
        <v>27</v>
      </c>
    </row>
    <row r="147" spans="1:11" x14ac:dyDescent="0.25">
      <c r="A147" t="str">
        <f t="shared" si="12"/>
        <v>RES</v>
      </c>
      <c r="B147" t="str">
        <f t="shared" si="13"/>
        <v>99362</v>
      </c>
      <c r="C147" t="str">
        <f t="shared" si="14"/>
        <v>202012</v>
      </c>
      <c r="D147">
        <f t="shared" si="15"/>
        <v>15</v>
      </c>
      <c r="E147" t="s">
        <v>224</v>
      </c>
      <c r="G147" s="15" t="s">
        <v>216</v>
      </c>
      <c r="H147" s="15" t="s">
        <v>69</v>
      </c>
      <c r="I147" s="15" t="s">
        <v>75</v>
      </c>
      <c r="J147" s="15" t="s">
        <v>162</v>
      </c>
      <c r="K147" s="16">
        <v>15</v>
      </c>
    </row>
    <row r="148" spans="1:11" ht="30" x14ac:dyDescent="0.25">
      <c r="A148" t="str">
        <f>RIGHT(G148,3)</f>
        <v>COM</v>
      </c>
      <c r="B148" t="str">
        <f>LEFT(G148,5)</f>
        <v>98901</v>
      </c>
      <c r="C148" t="str">
        <f>H148</f>
        <v>202010</v>
      </c>
      <c r="D148">
        <f>I148</f>
        <v>701.3</v>
      </c>
      <c r="E148" t="str">
        <f>J148</f>
        <v>PAID</v>
      </c>
      <c r="G148" s="15" t="s">
        <v>104</v>
      </c>
      <c r="H148" s="15" t="s">
        <v>160</v>
      </c>
      <c r="I148" s="16">
        <v>701.3</v>
      </c>
      <c r="J148" s="64" t="s">
        <v>221</v>
      </c>
    </row>
    <row r="149" spans="1:11" x14ac:dyDescent="0.25">
      <c r="A149" t="str">
        <f t="shared" ref="A149:A201" si="16">RIGHT(G149,3)</f>
        <v>RES</v>
      </c>
      <c r="B149" t="str">
        <f t="shared" ref="B149:B201" si="17">LEFT(G149,5)</f>
        <v>98901</v>
      </c>
      <c r="C149" t="str">
        <f t="shared" ref="C149:C201" si="18">H149</f>
        <v>202010</v>
      </c>
      <c r="D149">
        <f t="shared" ref="D149:D201" si="19">I149</f>
        <v>739.74</v>
      </c>
      <c r="E149" t="str">
        <f t="shared" ref="E149:E201" si="20">J149</f>
        <v>PAID</v>
      </c>
      <c r="G149" s="15" t="s">
        <v>87</v>
      </c>
      <c r="H149" s="15" t="s">
        <v>160</v>
      </c>
      <c r="I149" s="16">
        <v>739.74</v>
      </c>
      <c r="J149" s="64" t="s">
        <v>221</v>
      </c>
    </row>
    <row r="150" spans="1:11" x14ac:dyDescent="0.25">
      <c r="A150" t="str">
        <f t="shared" si="16"/>
        <v>RES</v>
      </c>
      <c r="B150" t="str">
        <f t="shared" si="17"/>
        <v>98901</v>
      </c>
      <c r="C150" t="str">
        <f t="shared" si="18"/>
        <v>202011</v>
      </c>
      <c r="D150">
        <f t="shared" si="19"/>
        <v>1333.05</v>
      </c>
      <c r="E150" t="str">
        <f t="shared" si="20"/>
        <v>PAID</v>
      </c>
      <c r="G150" s="15" t="s">
        <v>87</v>
      </c>
      <c r="H150" s="15" t="s">
        <v>161</v>
      </c>
      <c r="I150" s="16">
        <v>1333.05</v>
      </c>
      <c r="J150" s="64" t="s">
        <v>221</v>
      </c>
    </row>
    <row r="151" spans="1:11" x14ac:dyDescent="0.25">
      <c r="A151" t="str">
        <f t="shared" si="16"/>
        <v>RES</v>
      </c>
      <c r="B151" t="str">
        <f t="shared" si="17"/>
        <v>98901</v>
      </c>
      <c r="C151" t="str">
        <f t="shared" si="18"/>
        <v>202012</v>
      </c>
      <c r="D151">
        <f t="shared" si="19"/>
        <v>51.62</v>
      </c>
      <c r="E151" t="str">
        <f t="shared" si="20"/>
        <v>PAID</v>
      </c>
      <c r="G151" s="15" t="s">
        <v>87</v>
      </c>
      <c r="H151" s="15" t="s">
        <v>162</v>
      </c>
      <c r="I151" s="16">
        <v>51.62</v>
      </c>
      <c r="J151" s="64" t="s">
        <v>221</v>
      </c>
    </row>
    <row r="152" spans="1:11" x14ac:dyDescent="0.25">
      <c r="A152" t="str">
        <f t="shared" si="16"/>
        <v>RES</v>
      </c>
      <c r="B152" t="str">
        <f t="shared" si="17"/>
        <v>98902</v>
      </c>
      <c r="C152" t="str">
        <f t="shared" si="18"/>
        <v>202010</v>
      </c>
      <c r="D152">
        <f t="shared" si="19"/>
        <v>1056.1600000000001</v>
      </c>
      <c r="E152" t="str">
        <f t="shared" si="20"/>
        <v>PAID</v>
      </c>
      <c r="G152" s="15" t="s">
        <v>88</v>
      </c>
      <c r="H152" s="15" t="s">
        <v>160</v>
      </c>
      <c r="I152" s="16">
        <v>1056.1600000000001</v>
      </c>
      <c r="J152" s="64" t="s">
        <v>221</v>
      </c>
    </row>
    <row r="153" spans="1:11" x14ac:dyDescent="0.25">
      <c r="A153" t="str">
        <f t="shared" si="16"/>
        <v>RES</v>
      </c>
      <c r="B153" t="str">
        <f t="shared" si="17"/>
        <v>98902</v>
      </c>
      <c r="C153" t="str">
        <f t="shared" si="18"/>
        <v>202011</v>
      </c>
      <c r="D153">
        <f t="shared" si="19"/>
        <v>1334.88</v>
      </c>
      <c r="E153" t="str">
        <f t="shared" si="20"/>
        <v>PAID</v>
      </c>
      <c r="G153" s="15" t="s">
        <v>88</v>
      </c>
      <c r="H153" s="15" t="s">
        <v>161</v>
      </c>
      <c r="I153" s="16">
        <v>1334.88</v>
      </c>
      <c r="J153" s="64" t="s">
        <v>221</v>
      </c>
    </row>
    <row r="154" spans="1:11" x14ac:dyDescent="0.25">
      <c r="A154" t="str">
        <f t="shared" si="16"/>
        <v>RES</v>
      </c>
      <c r="B154" t="str">
        <f t="shared" si="17"/>
        <v>98902</v>
      </c>
      <c r="C154" t="str">
        <f t="shared" si="18"/>
        <v>202012</v>
      </c>
      <c r="D154">
        <f t="shared" si="19"/>
        <v>298.10000000000002</v>
      </c>
      <c r="E154" t="str">
        <f t="shared" si="20"/>
        <v>PAID</v>
      </c>
      <c r="G154" s="15" t="s">
        <v>88</v>
      </c>
      <c r="H154" s="15" t="s">
        <v>162</v>
      </c>
      <c r="I154" s="16">
        <v>298.10000000000002</v>
      </c>
      <c r="J154" s="64" t="s">
        <v>221</v>
      </c>
    </row>
    <row r="155" spans="1:11" ht="30" x14ac:dyDescent="0.25">
      <c r="A155" t="str">
        <f t="shared" si="16"/>
        <v>COM</v>
      </c>
      <c r="B155" t="str">
        <f t="shared" si="17"/>
        <v>98903</v>
      </c>
      <c r="C155" t="str">
        <f t="shared" si="18"/>
        <v>202010</v>
      </c>
      <c r="D155">
        <f t="shared" si="19"/>
        <v>11.76</v>
      </c>
      <c r="E155" t="str">
        <f t="shared" si="20"/>
        <v>PAID</v>
      </c>
      <c r="G155" s="15" t="s">
        <v>217</v>
      </c>
      <c r="H155" s="15" t="s">
        <v>160</v>
      </c>
      <c r="I155" s="16">
        <v>11.76</v>
      </c>
      <c r="J155" s="64" t="s">
        <v>221</v>
      </c>
    </row>
    <row r="156" spans="1:11" ht="30" x14ac:dyDescent="0.25">
      <c r="A156" t="str">
        <f t="shared" si="16"/>
        <v>COM</v>
      </c>
      <c r="B156" t="str">
        <f t="shared" si="17"/>
        <v>98903</v>
      </c>
      <c r="C156" t="str">
        <f t="shared" si="18"/>
        <v>202011</v>
      </c>
      <c r="D156">
        <f t="shared" si="19"/>
        <v>62.04</v>
      </c>
      <c r="E156" t="str">
        <f t="shared" si="20"/>
        <v>PAID</v>
      </c>
      <c r="G156" s="15" t="s">
        <v>217</v>
      </c>
      <c r="H156" s="15" t="s">
        <v>161</v>
      </c>
      <c r="I156" s="16">
        <v>62.04</v>
      </c>
      <c r="J156" s="64" t="s">
        <v>221</v>
      </c>
    </row>
    <row r="157" spans="1:11" ht="30" x14ac:dyDescent="0.25">
      <c r="A157" t="str">
        <f t="shared" si="16"/>
        <v>COM</v>
      </c>
      <c r="B157" t="str">
        <f t="shared" si="17"/>
        <v>98903</v>
      </c>
      <c r="C157" t="str">
        <f t="shared" si="18"/>
        <v>202012</v>
      </c>
      <c r="D157">
        <f t="shared" si="19"/>
        <v>42.519999999999996</v>
      </c>
      <c r="E157" t="str">
        <f t="shared" si="20"/>
        <v>PAID</v>
      </c>
      <c r="G157" s="15" t="s">
        <v>217</v>
      </c>
      <c r="H157" s="15" t="s">
        <v>162</v>
      </c>
      <c r="I157" s="16">
        <v>42.519999999999996</v>
      </c>
      <c r="J157" s="64" t="s">
        <v>221</v>
      </c>
    </row>
    <row r="158" spans="1:11" x14ac:dyDescent="0.25">
      <c r="A158" t="str">
        <f t="shared" si="16"/>
        <v>RES</v>
      </c>
      <c r="B158" t="str">
        <f t="shared" si="17"/>
        <v>98903</v>
      </c>
      <c r="C158" t="str">
        <f t="shared" si="18"/>
        <v>202010</v>
      </c>
      <c r="D158">
        <f t="shared" si="19"/>
        <v>712.96</v>
      </c>
      <c r="E158" t="str">
        <f t="shared" si="20"/>
        <v>PAID</v>
      </c>
      <c r="G158" s="15" t="s">
        <v>89</v>
      </c>
      <c r="H158" s="15" t="s">
        <v>160</v>
      </c>
      <c r="I158" s="16">
        <v>712.96</v>
      </c>
      <c r="J158" s="64" t="s">
        <v>221</v>
      </c>
    </row>
    <row r="159" spans="1:11" x14ac:dyDescent="0.25">
      <c r="A159" t="str">
        <f t="shared" si="16"/>
        <v>RES</v>
      </c>
      <c r="B159" t="str">
        <f t="shared" si="17"/>
        <v>98903</v>
      </c>
      <c r="C159" t="str">
        <f t="shared" si="18"/>
        <v>202011</v>
      </c>
      <c r="D159">
        <f t="shared" si="19"/>
        <v>1280.4899999999998</v>
      </c>
      <c r="E159" t="str">
        <f t="shared" si="20"/>
        <v>PAID</v>
      </c>
      <c r="G159" s="15" t="s">
        <v>89</v>
      </c>
      <c r="H159" s="15" t="s">
        <v>161</v>
      </c>
      <c r="I159" s="16">
        <v>1280.4899999999998</v>
      </c>
      <c r="J159" s="64" t="s">
        <v>221</v>
      </c>
    </row>
    <row r="160" spans="1:11" x14ac:dyDescent="0.25">
      <c r="A160" t="str">
        <f t="shared" si="16"/>
        <v>RES</v>
      </c>
      <c r="B160" t="str">
        <f t="shared" si="17"/>
        <v>98903</v>
      </c>
      <c r="C160" t="str">
        <f t="shared" si="18"/>
        <v>202012</v>
      </c>
      <c r="D160">
        <f t="shared" si="19"/>
        <v>268.58</v>
      </c>
      <c r="E160" t="str">
        <f t="shared" si="20"/>
        <v>PAID</v>
      </c>
      <c r="G160" s="15" t="s">
        <v>89</v>
      </c>
      <c r="H160" s="15" t="s">
        <v>162</v>
      </c>
      <c r="I160" s="16">
        <v>268.58</v>
      </c>
      <c r="J160" s="64" t="s">
        <v>221</v>
      </c>
    </row>
    <row r="161" spans="1:10" ht="30" x14ac:dyDescent="0.25">
      <c r="A161" t="str">
        <f t="shared" si="16"/>
        <v>COM</v>
      </c>
      <c r="B161" t="str">
        <f t="shared" si="17"/>
        <v>98908</v>
      </c>
      <c r="C161" t="str">
        <f t="shared" si="18"/>
        <v>202010</v>
      </c>
      <c r="D161">
        <f t="shared" si="19"/>
        <v>178.9</v>
      </c>
      <c r="E161" t="str">
        <f t="shared" si="20"/>
        <v>PAID</v>
      </c>
      <c r="G161" s="15" t="s">
        <v>117</v>
      </c>
      <c r="H161" s="15" t="s">
        <v>160</v>
      </c>
      <c r="I161" s="16">
        <v>178.9</v>
      </c>
      <c r="J161" s="64" t="s">
        <v>221</v>
      </c>
    </row>
    <row r="162" spans="1:10" ht="30" x14ac:dyDescent="0.25">
      <c r="A162" t="str">
        <f t="shared" si="16"/>
        <v>COM</v>
      </c>
      <c r="B162" t="str">
        <f t="shared" si="17"/>
        <v>98908</v>
      </c>
      <c r="C162" t="str">
        <f t="shared" si="18"/>
        <v>202011</v>
      </c>
      <c r="D162">
        <f t="shared" si="19"/>
        <v>650.33000000000004</v>
      </c>
      <c r="E162" t="str">
        <f t="shared" si="20"/>
        <v>PAID</v>
      </c>
      <c r="G162" s="15" t="s">
        <v>117</v>
      </c>
      <c r="H162" s="15" t="s">
        <v>161</v>
      </c>
      <c r="I162" s="16">
        <v>650.33000000000004</v>
      </c>
      <c r="J162" s="64" t="s">
        <v>221</v>
      </c>
    </row>
    <row r="163" spans="1:10" x14ac:dyDescent="0.25">
      <c r="A163" t="str">
        <f t="shared" si="16"/>
        <v>RES</v>
      </c>
      <c r="B163" t="str">
        <f t="shared" si="17"/>
        <v>98908</v>
      </c>
      <c r="C163" t="str">
        <f t="shared" si="18"/>
        <v>202010</v>
      </c>
      <c r="D163">
        <f t="shared" si="19"/>
        <v>555.19000000000005</v>
      </c>
      <c r="E163" t="str">
        <f t="shared" si="20"/>
        <v>PAID</v>
      </c>
      <c r="G163" s="15" t="s">
        <v>90</v>
      </c>
      <c r="H163" s="15" t="s">
        <v>160</v>
      </c>
      <c r="I163" s="16">
        <v>555.19000000000005</v>
      </c>
      <c r="J163" s="64" t="s">
        <v>221</v>
      </c>
    </row>
    <row r="164" spans="1:10" x14ac:dyDescent="0.25">
      <c r="A164" t="str">
        <f t="shared" si="16"/>
        <v>RES</v>
      </c>
      <c r="B164" t="str">
        <f t="shared" si="17"/>
        <v>98908</v>
      </c>
      <c r="C164" t="str">
        <f t="shared" si="18"/>
        <v>202011</v>
      </c>
      <c r="D164">
        <f t="shared" si="19"/>
        <v>566.54999999999995</v>
      </c>
      <c r="E164" t="str">
        <f t="shared" si="20"/>
        <v>PAID</v>
      </c>
      <c r="G164" s="15" t="s">
        <v>90</v>
      </c>
      <c r="H164" s="15" t="s">
        <v>161</v>
      </c>
      <c r="I164" s="16">
        <v>566.54999999999995</v>
      </c>
      <c r="J164" s="64" t="s">
        <v>221</v>
      </c>
    </row>
    <row r="165" spans="1:10" x14ac:dyDescent="0.25">
      <c r="A165" t="str">
        <f t="shared" si="16"/>
        <v>RES</v>
      </c>
      <c r="B165" t="str">
        <f t="shared" si="17"/>
        <v>98908</v>
      </c>
      <c r="C165" t="str">
        <f t="shared" si="18"/>
        <v>202012</v>
      </c>
      <c r="D165">
        <f t="shared" si="19"/>
        <v>594.55999999999995</v>
      </c>
      <c r="E165" t="str">
        <f t="shared" si="20"/>
        <v>PAID</v>
      </c>
      <c r="G165" s="15" t="s">
        <v>90</v>
      </c>
      <c r="H165" s="15" t="s">
        <v>162</v>
      </c>
      <c r="I165" s="16">
        <v>594.55999999999995</v>
      </c>
      <c r="J165" s="64" t="s">
        <v>221</v>
      </c>
    </row>
    <row r="166" spans="1:10" x14ac:dyDescent="0.25">
      <c r="A166" t="str">
        <f t="shared" si="16"/>
        <v>RES</v>
      </c>
      <c r="B166" t="str">
        <f t="shared" si="17"/>
        <v>98930</v>
      </c>
      <c r="C166" t="str">
        <f t="shared" si="18"/>
        <v>202010</v>
      </c>
      <c r="D166">
        <f t="shared" si="19"/>
        <v>715.01</v>
      </c>
      <c r="E166" t="str">
        <f t="shared" si="20"/>
        <v>PAID</v>
      </c>
      <c r="G166" s="15" t="s">
        <v>96</v>
      </c>
      <c r="H166" s="15" t="s">
        <v>160</v>
      </c>
      <c r="I166" s="16">
        <v>715.01</v>
      </c>
      <c r="J166" s="64" t="s">
        <v>221</v>
      </c>
    </row>
    <row r="167" spans="1:10" x14ac:dyDescent="0.25">
      <c r="A167" t="str">
        <f t="shared" si="16"/>
        <v>RES</v>
      </c>
      <c r="B167" t="str">
        <f t="shared" si="17"/>
        <v>98930</v>
      </c>
      <c r="C167" t="str">
        <f t="shared" si="18"/>
        <v>202011</v>
      </c>
      <c r="D167">
        <f t="shared" si="19"/>
        <v>337.89</v>
      </c>
      <c r="E167" t="str">
        <f t="shared" si="20"/>
        <v>PAID</v>
      </c>
      <c r="G167" s="15" t="s">
        <v>96</v>
      </c>
      <c r="H167" s="15" t="s">
        <v>161</v>
      </c>
      <c r="I167" s="16">
        <v>337.89</v>
      </c>
      <c r="J167" s="64" t="s">
        <v>221</v>
      </c>
    </row>
    <row r="168" spans="1:10" x14ac:dyDescent="0.25">
      <c r="A168" t="str">
        <f t="shared" si="16"/>
        <v>RES</v>
      </c>
      <c r="B168" t="str">
        <f t="shared" si="17"/>
        <v>98932</v>
      </c>
      <c r="C168" t="str">
        <f t="shared" si="18"/>
        <v>202010</v>
      </c>
      <c r="D168">
        <f t="shared" si="19"/>
        <v>92.2</v>
      </c>
      <c r="E168" t="str">
        <f t="shared" si="20"/>
        <v>PAID</v>
      </c>
      <c r="G168" s="15" t="s">
        <v>94</v>
      </c>
      <c r="H168" s="15" t="s">
        <v>160</v>
      </c>
      <c r="I168" s="16">
        <v>92.2</v>
      </c>
      <c r="J168" s="64" t="s">
        <v>221</v>
      </c>
    </row>
    <row r="169" spans="1:10" x14ac:dyDescent="0.25">
      <c r="A169" t="str">
        <f t="shared" si="16"/>
        <v>RES</v>
      </c>
      <c r="B169" t="str">
        <f t="shared" si="17"/>
        <v>98932</v>
      </c>
      <c r="C169" t="str">
        <f t="shared" si="18"/>
        <v>202012</v>
      </c>
      <c r="D169">
        <f t="shared" si="19"/>
        <v>501.12</v>
      </c>
      <c r="E169" t="str">
        <f t="shared" si="20"/>
        <v>PAID</v>
      </c>
      <c r="G169" s="15" t="s">
        <v>94</v>
      </c>
      <c r="H169" s="15" t="s">
        <v>162</v>
      </c>
      <c r="I169" s="16">
        <v>501.12</v>
      </c>
      <c r="J169" s="64" t="s">
        <v>221</v>
      </c>
    </row>
    <row r="170" spans="1:10" x14ac:dyDescent="0.25">
      <c r="A170" t="str">
        <f t="shared" si="16"/>
        <v>RES</v>
      </c>
      <c r="B170" t="str">
        <f t="shared" si="17"/>
        <v>98935</v>
      </c>
      <c r="C170" t="str">
        <f t="shared" si="18"/>
        <v>202011</v>
      </c>
      <c r="D170">
        <f t="shared" si="19"/>
        <v>86.97</v>
      </c>
      <c r="E170" t="str">
        <f t="shared" si="20"/>
        <v>PAID</v>
      </c>
      <c r="G170" s="15" t="s">
        <v>97</v>
      </c>
      <c r="H170" s="15" t="s">
        <v>161</v>
      </c>
      <c r="I170" s="16">
        <v>86.97</v>
      </c>
      <c r="J170" s="64" t="s">
        <v>221</v>
      </c>
    </row>
    <row r="171" spans="1:10" x14ac:dyDescent="0.25">
      <c r="A171" t="str">
        <f t="shared" si="16"/>
        <v>RES</v>
      </c>
      <c r="B171" t="str">
        <f t="shared" si="17"/>
        <v>98936</v>
      </c>
      <c r="C171" t="str">
        <f t="shared" si="18"/>
        <v>202010</v>
      </c>
      <c r="D171">
        <f t="shared" si="19"/>
        <v>241.67</v>
      </c>
      <c r="E171" t="str">
        <f t="shared" si="20"/>
        <v>PAID</v>
      </c>
      <c r="G171" s="15" t="s">
        <v>98</v>
      </c>
      <c r="H171" s="15" t="s">
        <v>160</v>
      </c>
      <c r="I171" s="16">
        <v>241.67</v>
      </c>
      <c r="J171" s="64" t="s">
        <v>221</v>
      </c>
    </row>
    <row r="172" spans="1:10" x14ac:dyDescent="0.25">
      <c r="A172" t="str">
        <f t="shared" si="16"/>
        <v>RES</v>
      </c>
      <c r="B172" t="str">
        <f t="shared" si="17"/>
        <v>98936</v>
      </c>
      <c r="C172" t="str">
        <f t="shared" si="18"/>
        <v>202011</v>
      </c>
      <c r="D172">
        <f t="shared" si="19"/>
        <v>13.44</v>
      </c>
      <c r="E172" t="str">
        <f t="shared" si="20"/>
        <v>PAID</v>
      </c>
      <c r="G172" s="15" t="s">
        <v>98</v>
      </c>
      <c r="H172" s="15" t="s">
        <v>161</v>
      </c>
      <c r="I172" s="16">
        <v>13.44</v>
      </c>
      <c r="J172" s="64" t="s">
        <v>221</v>
      </c>
    </row>
    <row r="173" spans="1:10" ht="30" x14ac:dyDescent="0.25">
      <c r="A173" t="str">
        <f t="shared" si="16"/>
        <v>COM</v>
      </c>
      <c r="B173" t="str">
        <f t="shared" si="17"/>
        <v>98942</v>
      </c>
      <c r="C173" t="str">
        <f t="shared" si="18"/>
        <v>202012</v>
      </c>
      <c r="D173">
        <f t="shared" si="19"/>
        <v>11.64</v>
      </c>
      <c r="E173" t="str">
        <f t="shared" si="20"/>
        <v>PAID</v>
      </c>
      <c r="G173" s="15" t="s">
        <v>219</v>
      </c>
      <c r="H173" s="15" t="s">
        <v>162</v>
      </c>
      <c r="I173" s="16">
        <v>11.64</v>
      </c>
      <c r="J173" s="64" t="s">
        <v>221</v>
      </c>
    </row>
    <row r="174" spans="1:10" x14ac:dyDescent="0.25">
      <c r="A174" t="str">
        <f t="shared" si="16"/>
        <v>RES</v>
      </c>
      <c r="B174" t="str">
        <f t="shared" si="17"/>
        <v>98942</v>
      </c>
      <c r="C174" t="str">
        <f t="shared" si="18"/>
        <v>202010</v>
      </c>
      <c r="D174">
        <f t="shared" si="19"/>
        <v>364.46</v>
      </c>
      <c r="E174" t="str">
        <f t="shared" si="20"/>
        <v>PAID</v>
      </c>
      <c r="G174" s="15" t="s">
        <v>99</v>
      </c>
      <c r="H174" s="15" t="s">
        <v>160</v>
      </c>
      <c r="I174" s="16">
        <v>364.46</v>
      </c>
      <c r="J174" s="64" t="s">
        <v>221</v>
      </c>
    </row>
    <row r="175" spans="1:10" x14ac:dyDescent="0.25">
      <c r="A175" t="str">
        <f t="shared" si="16"/>
        <v>RES</v>
      </c>
      <c r="B175" t="str">
        <f t="shared" si="17"/>
        <v>98942</v>
      </c>
      <c r="C175" t="str">
        <f t="shared" si="18"/>
        <v>202011</v>
      </c>
      <c r="D175">
        <f t="shared" si="19"/>
        <v>596.71</v>
      </c>
      <c r="E175" t="str">
        <f t="shared" si="20"/>
        <v>PAID</v>
      </c>
      <c r="G175" s="15" t="s">
        <v>99</v>
      </c>
      <c r="H175" s="15" t="s">
        <v>161</v>
      </c>
      <c r="I175" s="16">
        <v>596.71</v>
      </c>
      <c r="J175" s="64" t="s">
        <v>221</v>
      </c>
    </row>
    <row r="176" spans="1:10" x14ac:dyDescent="0.25">
      <c r="A176" t="str">
        <f t="shared" si="16"/>
        <v>RES</v>
      </c>
      <c r="B176" t="str">
        <f t="shared" si="17"/>
        <v>98944</v>
      </c>
      <c r="C176" t="str">
        <f t="shared" si="18"/>
        <v>202010</v>
      </c>
      <c r="D176">
        <f t="shared" si="19"/>
        <v>398.08</v>
      </c>
      <c r="E176" t="str">
        <f t="shared" si="20"/>
        <v>PAID</v>
      </c>
      <c r="G176" s="15" t="s">
        <v>91</v>
      </c>
      <c r="H176" s="15" t="s">
        <v>160</v>
      </c>
      <c r="I176" s="16">
        <v>398.08</v>
      </c>
      <c r="J176" s="64" t="s">
        <v>221</v>
      </c>
    </row>
    <row r="177" spans="1:10" x14ac:dyDescent="0.25">
      <c r="A177" t="str">
        <f t="shared" si="16"/>
        <v>RES</v>
      </c>
      <c r="B177" t="str">
        <f t="shared" si="17"/>
        <v>98944</v>
      </c>
      <c r="C177" t="str">
        <f t="shared" si="18"/>
        <v>202012</v>
      </c>
      <c r="D177">
        <f t="shared" si="19"/>
        <v>85.42</v>
      </c>
      <c r="E177" t="str">
        <f t="shared" si="20"/>
        <v>PAID</v>
      </c>
      <c r="G177" s="15" t="s">
        <v>91</v>
      </c>
      <c r="H177" s="15" t="s">
        <v>162</v>
      </c>
      <c r="I177" s="16">
        <v>85.42</v>
      </c>
      <c r="J177" s="64" t="s">
        <v>221</v>
      </c>
    </row>
    <row r="178" spans="1:10" x14ac:dyDescent="0.25">
      <c r="A178" t="str">
        <f t="shared" si="16"/>
        <v>RES</v>
      </c>
      <c r="B178" t="str">
        <f t="shared" si="17"/>
        <v>98947</v>
      </c>
      <c r="C178" t="str">
        <f t="shared" si="18"/>
        <v>202011</v>
      </c>
      <c r="D178">
        <f t="shared" si="19"/>
        <v>39.89</v>
      </c>
      <c r="E178" t="str">
        <f t="shared" si="20"/>
        <v>PAID</v>
      </c>
      <c r="G178" s="15" t="s">
        <v>100</v>
      </c>
      <c r="H178" s="15" t="s">
        <v>161</v>
      </c>
      <c r="I178" s="16">
        <v>39.89</v>
      </c>
      <c r="J178" s="64" t="s">
        <v>221</v>
      </c>
    </row>
    <row r="179" spans="1:10" x14ac:dyDescent="0.25">
      <c r="A179" t="str">
        <f t="shared" si="16"/>
        <v>RES</v>
      </c>
      <c r="B179" t="str">
        <f t="shared" si="17"/>
        <v>98947</v>
      </c>
      <c r="C179" t="str">
        <f t="shared" si="18"/>
        <v>202012</v>
      </c>
      <c r="D179">
        <f t="shared" si="19"/>
        <v>59.88</v>
      </c>
      <c r="E179" t="str">
        <f t="shared" si="20"/>
        <v>PAID</v>
      </c>
      <c r="G179" s="15" t="s">
        <v>100</v>
      </c>
      <c r="H179" s="15" t="s">
        <v>162</v>
      </c>
      <c r="I179" s="16">
        <v>59.88</v>
      </c>
      <c r="J179" s="64" t="s">
        <v>221</v>
      </c>
    </row>
    <row r="180" spans="1:10" x14ac:dyDescent="0.25">
      <c r="A180" t="str">
        <f t="shared" si="16"/>
        <v>RES</v>
      </c>
      <c r="B180" t="str">
        <f t="shared" si="17"/>
        <v>98948</v>
      </c>
      <c r="C180" t="str">
        <f t="shared" si="18"/>
        <v>202011</v>
      </c>
      <c r="D180">
        <f t="shared" si="19"/>
        <v>55.62</v>
      </c>
      <c r="E180" t="str">
        <f t="shared" si="20"/>
        <v>PAID</v>
      </c>
      <c r="G180" s="15" t="s">
        <v>101</v>
      </c>
      <c r="H180" s="15" t="s">
        <v>161</v>
      </c>
      <c r="I180" s="16">
        <v>55.62</v>
      </c>
      <c r="J180" s="64" t="s">
        <v>221</v>
      </c>
    </row>
    <row r="181" spans="1:10" x14ac:dyDescent="0.25">
      <c r="A181" t="str">
        <f t="shared" si="16"/>
        <v>RES</v>
      </c>
      <c r="B181" t="str">
        <f t="shared" si="17"/>
        <v>98948</v>
      </c>
      <c r="C181" t="str">
        <f t="shared" si="18"/>
        <v>202012</v>
      </c>
      <c r="D181">
        <f t="shared" si="19"/>
        <v>64.59</v>
      </c>
      <c r="E181" t="str">
        <f t="shared" si="20"/>
        <v>PAID</v>
      </c>
      <c r="G181" s="15" t="s">
        <v>101</v>
      </c>
      <c r="H181" s="15" t="s">
        <v>162</v>
      </c>
      <c r="I181" s="16">
        <v>64.59</v>
      </c>
      <c r="J181" s="64" t="s">
        <v>221</v>
      </c>
    </row>
    <row r="182" spans="1:10" ht="30" x14ac:dyDescent="0.25">
      <c r="A182" t="str">
        <f t="shared" si="16"/>
        <v>COM</v>
      </c>
      <c r="B182" t="str">
        <f t="shared" si="17"/>
        <v>98951</v>
      </c>
      <c r="C182" t="str">
        <f t="shared" si="18"/>
        <v>202012</v>
      </c>
      <c r="D182">
        <f t="shared" si="19"/>
        <v>57.91</v>
      </c>
      <c r="E182" t="str">
        <f t="shared" si="20"/>
        <v>PAID</v>
      </c>
      <c r="G182" s="15" t="s">
        <v>112</v>
      </c>
      <c r="H182" s="15" t="s">
        <v>162</v>
      </c>
      <c r="I182" s="16">
        <v>57.91</v>
      </c>
      <c r="J182" s="64" t="s">
        <v>221</v>
      </c>
    </row>
    <row r="183" spans="1:10" x14ac:dyDescent="0.25">
      <c r="A183" t="str">
        <f t="shared" si="16"/>
        <v>RES</v>
      </c>
      <c r="B183" t="str">
        <f t="shared" si="17"/>
        <v>98951</v>
      </c>
      <c r="C183" t="str">
        <f t="shared" si="18"/>
        <v>202010</v>
      </c>
      <c r="D183">
        <f t="shared" si="19"/>
        <v>311.35000000000002</v>
      </c>
      <c r="E183" t="str">
        <f t="shared" si="20"/>
        <v>PAID</v>
      </c>
      <c r="G183" s="15" t="s">
        <v>106</v>
      </c>
      <c r="H183" s="15" t="s">
        <v>160</v>
      </c>
      <c r="I183" s="16">
        <v>311.35000000000002</v>
      </c>
      <c r="J183" s="64" t="s">
        <v>221</v>
      </c>
    </row>
    <row r="184" spans="1:10" x14ac:dyDescent="0.25">
      <c r="A184" t="str">
        <f t="shared" si="16"/>
        <v>RES</v>
      </c>
      <c r="B184" t="str">
        <f t="shared" si="17"/>
        <v>98951</v>
      </c>
      <c r="C184" t="str">
        <f t="shared" si="18"/>
        <v>202011</v>
      </c>
      <c r="D184">
        <f t="shared" si="19"/>
        <v>256.48</v>
      </c>
      <c r="E184" t="str">
        <f t="shared" si="20"/>
        <v>PAID</v>
      </c>
      <c r="G184" s="15" t="s">
        <v>106</v>
      </c>
      <c r="H184" s="15" t="s">
        <v>161</v>
      </c>
      <c r="I184" s="16">
        <v>256.48</v>
      </c>
      <c r="J184" s="64" t="s">
        <v>221</v>
      </c>
    </row>
    <row r="185" spans="1:10" x14ac:dyDescent="0.25">
      <c r="A185" t="str">
        <f t="shared" si="16"/>
        <v>RES</v>
      </c>
      <c r="B185" t="str">
        <f t="shared" si="17"/>
        <v>98951</v>
      </c>
      <c r="C185" t="str">
        <f t="shared" si="18"/>
        <v>202012</v>
      </c>
      <c r="D185">
        <f t="shared" si="19"/>
        <v>67.14</v>
      </c>
      <c r="E185" t="str">
        <f t="shared" si="20"/>
        <v>PAID</v>
      </c>
      <c r="G185" s="15" t="s">
        <v>106</v>
      </c>
      <c r="H185" s="15" t="s">
        <v>162</v>
      </c>
      <c r="I185" s="16">
        <v>67.14</v>
      </c>
      <c r="J185" s="64" t="s">
        <v>221</v>
      </c>
    </row>
    <row r="186" spans="1:10" x14ac:dyDescent="0.25">
      <c r="A186" t="str">
        <f t="shared" si="16"/>
        <v>RES</v>
      </c>
      <c r="B186" t="str">
        <f t="shared" si="17"/>
        <v>98953</v>
      </c>
      <c r="C186" t="str">
        <f t="shared" si="18"/>
        <v>202010</v>
      </c>
      <c r="D186">
        <f t="shared" si="19"/>
        <v>213.98000000000002</v>
      </c>
      <c r="E186" t="str">
        <f t="shared" si="20"/>
        <v>PAID</v>
      </c>
      <c r="G186" s="15" t="s">
        <v>92</v>
      </c>
      <c r="H186" s="15" t="s">
        <v>160</v>
      </c>
      <c r="I186" s="16">
        <v>213.98000000000002</v>
      </c>
      <c r="J186" s="64" t="s">
        <v>221</v>
      </c>
    </row>
    <row r="187" spans="1:10" x14ac:dyDescent="0.25">
      <c r="A187" t="str">
        <f t="shared" si="16"/>
        <v>RES</v>
      </c>
      <c r="B187" t="str">
        <f t="shared" si="17"/>
        <v>98953</v>
      </c>
      <c r="C187" t="str">
        <f t="shared" si="18"/>
        <v>202011</v>
      </c>
      <c r="D187">
        <f t="shared" si="19"/>
        <v>676.17</v>
      </c>
      <c r="E187" t="str">
        <f t="shared" si="20"/>
        <v>PAID</v>
      </c>
      <c r="G187" s="15" t="s">
        <v>92</v>
      </c>
      <c r="H187" s="15" t="s">
        <v>161</v>
      </c>
      <c r="I187" s="16">
        <v>676.17</v>
      </c>
      <c r="J187" s="64" t="s">
        <v>221</v>
      </c>
    </row>
    <row r="188" spans="1:10" x14ac:dyDescent="0.25">
      <c r="A188" t="str">
        <f t="shared" si="16"/>
        <v>RES</v>
      </c>
      <c r="B188" t="str">
        <f t="shared" si="17"/>
        <v>98953</v>
      </c>
      <c r="C188" t="str">
        <f t="shared" si="18"/>
        <v>202012</v>
      </c>
      <c r="D188">
        <f t="shared" si="19"/>
        <v>16.52</v>
      </c>
      <c r="E188" t="str">
        <f t="shared" si="20"/>
        <v>PAID</v>
      </c>
      <c r="G188" s="15" t="s">
        <v>92</v>
      </c>
      <c r="H188" s="15" t="s">
        <v>162</v>
      </c>
      <c r="I188" s="16">
        <v>16.52</v>
      </c>
      <c r="J188" s="64" t="s">
        <v>221</v>
      </c>
    </row>
    <row r="189" spans="1:10" x14ac:dyDescent="0.25">
      <c r="A189" t="str">
        <f t="shared" si="16"/>
        <v>RES</v>
      </c>
      <c r="B189" t="str">
        <f t="shared" si="17"/>
        <v>99323</v>
      </c>
      <c r="C189" t="str">
        <f t="shared" si="18"/>
        <v>202011</v>
      </c>
      <c r="D189">
        <f t="shared" si="19"/>
        <v>168.49</v>
      </c>
      <c r="E189" t="str">
        <f t="shared" si="20"/>
        <v>PAID</v>
      </c>
      <c r="G189" s="15" t="s">
        <v>114</v>
      </c>
      <c r="H189" s="15" t="s">
        <v>161</v>
      </c>
      <c r="I189" s="16">
        <v>168.49</v>
      </c>
      <c r="J189" s="64" t="s">
        <v>221</v>
      </c>
    </row>
    <row r="190" spans="1:10" x14ac:dyDescent="0.25">
      <c r="A190" t="str">
        <f t="shared" si="16"/>
        <v>RES</v>
      </c>
      <c r="B190" t="str">
        <f t="shared" si="17"/>
        <v>99324</v>
      </c>
      <c r="C190" t="str">
        <f t="shared" si="18"/>
        <v>202010</v>
      </c>
      <c r="D190">
        <f t="shared" si="19"/>
        <v>798.01</v>
      </c>
      <c r="E190" t="str">
        <f t="shared" si="20"/>
        <v>PAID</v>
      </c>
      <c r="G190" s="15" t="s">
        <v>108</v>
      </c>
      <c r="H190" s="15" t="s">
        <v>160</v>
      </c>
      <c r="I190" s="16">
        <v>798.01</v>
      </c>
      <c r="J190" s="64" t="s">
        <v>221</v>
      </c>
    </row>
    <row r="191" spans="1:10" x14ac:dyDescent="0.25">
      <c r="A191" t="str">
        <f t="shared" si="16"/>
        <v>RES</v>
      </c>
      <c r="B191" t="str">
        <f t="shared" si="17"/>
        <v>99324</v>
      </c>
      <c r="C191" t="str">
        <f t="shared" si="18"/>
        <v>202011</v>
      </c>
      <c r="D191">
        <f t="shared" si="19"/>
        <v>728.76</v>
      </c>
      <c r="E191" t="str">
        <f t="shared" si="20"/>
        <v>PAID</v>
      </c>
      <c r="G191" s="15" t="s">
        <v>108</v>
      </c>
      <c r="H191" s="15" t="s">
        <v>161</v>
      </c>
      <c r="I191" s="16">
        <v>728.76</v>
      </c>
      <c r="J191" s="64" t="s">
        <v>221</v>
      </c>
    </row>
    <row r="192" spans="1:10" x14ac:dyDescent="0.25">
      <c r="A192" t="str">
        <f t="shared" si="16"/>
        <v>RES</v>
      </c>
      <c r="B192" t="str">
        <f t="shared" si="17"/>
        <v>99328</v>
      </c>
      <c r="C192" t="str">
        <f t="shared" si="18"/>
        <v>202011</v>
      </c>
      <c r="D192">
        <f t="shared" si="19"/>
        <v>378.03</v>
      </c>
      <c r="E192" t="str">
        <f t="shared" si="20"/>
        <v>PAID</v>
      </c>
      <c r="G192" s="15" t="s">
        <v>102</v>
      </c>
      <c r="H192" s="15" t="s">
        <v>161</v>
      </c>
      <c r="I192" s="16">
        <v>378.03</v>
      </c>
      <c r="J192" s="64" t="s">
        <v>221</v>
      </c>
    </row>
    <row r="193" spans="1:10" ht="30" x14ac:dyDescent="0.25">
      <c r="A193" t="str">
        <f t="shared" si="16"/>
        <v>COM</v>
      </c>
      <c r="B193" t="str">
        <f t="shared" si="17"/>
        <v>99347</v>
      </c>
      <c r="C193" t="str">
        <f t="shared" si="18"/>
        <v>202011</v>
      </c>
      <c r="D193">
        <f t="shared" si="19"/>
        <v>25.03</v>
      </c>
      <c r="E193" t="str">
        <f t="shared" si="20"/>
        <v>PAID</v>
      </c>
      <c r="G193" s="15" t="s">
        <v>121</v>
      </c>
      <c r="H193" s="15" t="s">
        <v>161</v>
      </c>
      <c r="I193" s="16">
        <v>25.03</v>
      </c>
      <c r="J193" s="64" t="s">
        <v>221</v>
      </c>
    </row>
    <row r="194" spans="1:10" x14ac:dyDescent="0.25">
      <c r="A194" t="str">
        <f t="shared" si="16"/>
        <v>RES</v>
      </c>
      <c r="B194" t="str">
        <f t="shared" si="17"/>
        <v>99347</v>
      </c>
      <c r="C194" t="str">
        <f t="shared" si="18"/>
        <v>202010</v>
      </c>
      <c r="D194">
        <f t="shared" si="19"/>
        <v>108.39</v>
      </c>
      <c r="E194" t="str">
        <f t="shared" si="20"/>
        <v>PAID</v>
      </c>
      <c r="G194" s="15" t="s">
        <v>109</v>
      </c>
      <c r="H194" s="15" t="s">
        <v>160</v>
      </c>
      <c r="I194" s="16">
        <v>108.39</v>
      </c>
      <c r="J194" s="64" t="s">
        <v>221</v>
      </c>
    </row>
    <row r="195" spans="1:10" x14ac:dyDescent="0.25">
      <c r="A195" t="str">
        <f t="shared" si="16"/>
        <v>RES</v>
      </c>
      <c r="B195" t="str">
        <f t="shared" si="17"/>
        <v>99347</v>
      </c>
      <c r="C195" t="str">
        <f t="shared" si="18"/>
        <v>202011</v>
      </c>
      <c r="D195">
        <f t="shared" si="19"/>
        <v>293.14</v>
      </c>
      <c r="E195" t="str">
        <f t="shared" si="20"/>
        <v>PAID</v>
      </c>
      <c r="G195" s="15" t="s">
        <v>109</v>
      </c>
      <c r="H195" s="15" t="s">
        <v>161</v>
      </c>
      <c r="I195" s="16">
        <v>293.14</v>
      </c>
      <c r="J195" s="64" t="s">
        <v>221</v>
      </c>
    </row>
    <row r="196" spans="1:10" x14ac:dyDescent="0.25">
      <c r="A196" t="str">
        <f t="shared" si="16"/>
        <v>RES</v>
      </c>
      <c r="B196" t="str">
        <f t="shared" si="17"/>
        <v>99347</v>
      </c>
      <c r="C196" t="str">
        <f t="shared" si="18"/>
        <v>202012</v>
      </c>
      <c r="D196">
        <f t="shared" si="19"/>
        <v>56.71</v>
      </c>
      <c r="E196" t="str">
        <f t="shared" si="20"/>
        <v>PAID</v>
      </c>
      <c r="G196" s="15" t="s">
        <v>109</v>
      </c>
      <c r="H196" s="15" t="s">
        <v>162</v>
      </c>
      <c r="I196" s="16">
        <v>56.71</v>
      </c>
      <c r="J196" s="64" t="s">
        <v>221</v>
      </c>
    </row>
    <row r="197" spans="1:10" ht="30" x14ac:dyDescent="0.25">
      <c r="A197" t="str">
        <f t="shared" si="16"/>
        <v>COM</v>
      </c>
      <c r="B197" t="str">
        <f t="shared" si="17"/>
        <v>99362</v>
      </c>
      <c r="C197" t="str">
        <f t="shared" si="18"/>
        <v>202011</v>
      </c>
      <c r="D197">
        <f t="shared" si="19"/>
        <v>1391.5</v>
      </c>
      <c r="E197" t="str">
        <f t="shared" si="20"/>
        <v>PAID</v>
      </c>
      <c r="G197" s="15" t="s">
        <v>132</v>
      </c>
      <c r="H197" s="15" t="s">
        <v>161</v>
      </c>
      <c r="I197" s="16">
        <v>1391.5</v>
      </c>
      <c r="J197" s="64" t="s">
        <v>221</v>
      </c>
    </row>
    <row r="198" spans="1:10" ht="30" x14ac:dyDescent="0.25">
      <c r="A198" t="str">
        <f t="shared" si="16"/>
        <v>COM</v>
      </c>
      <c r="B198" t="str">
        <f t="shared" si="17"/>
        <v>99362</v>
      </c>
      <c r="C198" t="str">
        <f t="shared" si="18"/>
        <v>202012</v>
      </c>
      <c r="D198">
        <f t="shared" si="19"/>
        <v>60.15</v>
      </c>
      <c r="E198" t="str">
        <f t="shared" si="20"/>
        <v>PAID</v>
      </c>
      <c r="G198" s="15" t="s">
        <v>132</v>
      </c>
      <c r="H198" s="15" t="s">
        <v>162</v>
      </c>
      <c r="I198" s="16">
        <v>60.15</v>
      </c>
      <c r="J198" s="64" t="s">
        <v>221</v>
      </c>
    </row>
    <row r="199" spans="1:10" x14ac:dyDescent="0.25">
      <c r="A199" t="str">
        <f t="shared" si="16"/>
        <v>RES</v>
      </c>
      <c r="B199" t="str">
        <f t="shared" si="17"/>
        <v>99362</v>
      </c>
      <c r="C199" t="str">
        <f t="shared" si="18"/>
        <v>202010</v>
      </c>
      <c r="D199">
        <f t="shared" si="19"/>
        <v>791.02</v>
      </c>
      <c r="E199" t="str">
        <f t="shared" si="20"/>
        <v>PAID</v>
      </c>
      <c r="G199" s="15" t="s">
        <v>93</v>
      </c>
      <c r="H199" s="15" t="s">
        <v>160</v>
      </c>
      <c r="I199" s="16">
        <v>791.02</v>
      </c>
      <c r="J199" s="64" t="s">
        <v>221</v>
      </c>
    </row>
    <row r="200" spans="1:10" x14ac:dyDescent="0.25">
      <c r="A200" t="str">
        <f t="shared" si="16"/>
        <v>RES</v>
      </c>
      <c r="B200" t="str">
        <f t="shared" si="17"/>
        <v>99362</v>
      </c>
      <c r="C200" t="str">
        <f t="shared" si="18"/>
        <v>202011</v>
      </c>
      <c r="D200">
        <f t="shared" si="19"/>
        <v>1354.56</v>
      </c>
      <c r="E200" t="str">
        <f t="shared" si="20"/>
        <v>PAID</v>
      </c>
      <c r="G200" s="15" t="s">
        <v>93</v>
      </c>
      <c r="H200" s="15" t="s">
        <v>161</v>
      </c>
      <c r="I200" s="16">
        <v>1354.56</v>
      </c>
      <c r="J200" s="64" t="s">
        <v>221</v>
      </c>
    </row>
    <row r="201" spans="1:10" x14ac:dyDescent="0.25">
      <c r="A201" t="str">
        <f t="shared" si="16"/>
        <v>RES</v>
      </c>
      <c r="B201" t="str">
        <f t="shared" si="17"/>
        <v>99362</v>
      </c>
      <c r="C201" t="str">
        <f t="shared" si="18"/>
        <v>202012</v>
      </c>
      <c r="D201">
        <f t="shared" si="19"/>
        <v>427.76</v>
      </c>
      <c r="E201" t="str">
        <f t="shared" si="20"/>
        <v>PAID</v>
      </c>
      <c r="G201" s="15" t="s">
        <v>93</v>
      </c>
      <c r="H201" s="15" t="s">
        <v>162</v>
      </c>
      <c r="I201" s="16">
        <v>427.76</v>
      </c>
      <c r="J201" s="64" t="s">
        <v>221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6A7CB-D2DE-4820-8F92-5D54E37DA361}">
  <dimension ref="A3:Q71"/>
  <sheetViews>
    <sheetView topLeftCell="N1" workbookViewId="0">
      <selection activeCell="EG2" sqref="EG2:ES3"/>
    </sheetView>
  </sheetViews>
  <sheetFormatPr defaultRowHeight="15" x14ac:dyDescent="0.25"/>
  <cols>
    <col min="1" max="1" width="13.140625" bestFit="1" customWidth="1"/>
    <col min="2" max="2" width="11" bestFit="1" customWidth="1"/>
    <col min="3" max="17" width="35.42578125" bestFit="1" customWidth="1"/>
  </cols>
  <sheetData>
    <row r="3" spans="1:17" x14ac:dyDescent="0.25">
      <c r="C3" s="51" t="s">
        <v>84</v>
      </c>
      <c r="D3" s="51" t="s">
        <v>199</v>
      </c>
    </row>
    <row r="4" spans="1:17" x14ac:dyDescent="0.25">
      <c r="C4" s="61">
        <v>202010</v>
      </c>
      <c r="D4" s="61">
        <v>202010</v>
      </c>
      <c r="E4" s="61">
        <v>202010</v>
      </c>
      <c r="F4" s="61">
        <v>202010</v>
      </c>
      <c r="G4" s="61">
        <v>202010</v>
      </c>
      <c r="H4" s="61">
        <v>202011</v>
      </c>
      <c r="I4" s="61">
        <v>202011</v>
      </c>
      <c r="J4" s="61">
        <v>202011</v>
      </c>
      <c r="K4" s="61">
        <v>202011</v>
      </c>
      <c r="L4" s="61">
        <v>202011</v>
      </c>
      <c r="M4" s="61">
        <v>202012</v>
      </c>
      <c r="N4" s="61">
        <v>202012</v>
      </c>
      <c r="O4" s="61">
        <v>202012</v>
      </c>
      <c r="P4" s="61">
        <v>202012</v>
      </c>
      <c r="Q4" s="61">
        <v>202012</v>
      </c>
    </row>
    <row r="5" spans="1:17" x14ac:dyDescent="0.25">
      <c r="A5" s="51" t="s">
        <v>192</v>
      </c>
      <c r="B5" s="51" t="s">
        <v>0</v>
      </c>
      <c r="C5" t="s">
        <v>203</v>
      </c>
      <c r="D5" t="s">
        <v>198</v>
      </c>
      <c r="E5" t="s">
        <v>200</v>
      </c>
      <c r="F5" t="s">
        <v>201</v>
      </c>
      <c r="G5" t="s">
        <v>202</v>
      </c>
      <c r="H5" t="s">
        <v>203</v>
      </c>
      <c r="I5" t="s">
        <v>198</v>
      </c>
      <c r="J5" t="s">
        <v>200</v>
      </c>
      <c r="K5" t="s">
        <v>201</v>
      </c>
      <c r="L5" t="s">
        <v>202</v>
      </c>
      <c r="M5" t="s">
        <v>203</v>
      </c>
      <c r="N5" t="s">
        <v>198</v>
      </c>
      <c r="O5" t="s">
        <v>200</v>
      </c>
      <c r="P5" t="s">
        <v>201</v>
      </c>
      <c r="Q5" t="s">
        <v>202</v>
      </c>
    </row>
    <row r="6" spans="1:17" x14ac:dyDescent="0.25">
      <c r="A6" t="s">
        <v>34</v>
      </c>
      <c r="B6" t="s">
        <v>35</v>
      </c>
      <c r="C6" s="52">
        <v>171</v>
      </c>
      <c r="D6" s="52">
        <v>46328.75</v>
      </c>
      <c r="E6" s="52">
        <v>19103.26999999999</v>
      </c>
      <c r="F6" s="52">
        <v>63397.820000000007</v>
      </c>
      <c r="G6" s="52">
        <v>128829.84000000003</v>
      </c>
      <c r="H6" s="52">
        <v>169</v>
      </c>
      <c r="I6" s="52">
        <v>44038.130000000026</v>
      </c>
      <c r="J6" s="52">
        <v>18326.52</v>
      </c>
      <c r="K6" s="52">
        <v>81156.280000000013</v>
      </c>
      <c r="L6" s="52">
        <v>143520.92999999991</v>
      </c>
      <c r="M6" s="52">
        <v>204</v>
      </c>
      <c r="N6" s="52">
        <v>64602.309999999976</v>
      </c>
      <c r="O6" s="52">
        <v>20489.439999999991</v>
      </c>
      <c r="P6" s="52">
        <v>82732.100000000049</v>
      </c>
      <c r="Q6" s="52">
        <v>167823.85000000009</v>
      </c>
    </row>
    <row r="7" spans="1:17" x14ac:dyDescent="0.25">
      <c r="A7" t="s">
        <v>34</v>
      </c>
      <c r="B7" t="s">
        <v>36</v>
      </c>
      <c r="C7" s="52">
        <v>195</v>
      </c>
      <c r="D7" s="52">
        <v>48036.000000000015</v>
      </c>
      <c r="E7" s="52">
        <v>26816.670000000006</v>
      </c>
      <c r="F7" s="52">
        <v>74774.799999999988</v>
      </c>
      <c r="G7" s="52">
        <v>149627.47000000006</v>
      </c>
      <c r="H7" s="52">
        <v>191</v>
      </c>
      <c r="I7" s="52">
        <v>46614.429999999971</v>
      </c>
      <c r="J7" s="52">
        <v>22713.83</v>
      </c>
      <c r="K7" s="52">
        <v>79876.420000000013</v>
      </c>
      <c r="L7" s="52">
        <v>149204.68000000008</v>
      </c>
      <c r="M7" s="52">
        <v>192</v>
      </c>
      <c r="N7" s="52">
        <v>41639.870000000003</v>
      </c>
      <c r="O7" s="52">
        <v>19486.430000000004</v>
      </c>
      <c r="P7" s="52">
        <v>80070.469999999972</v>
      </c>
      <c r="Q7" s="52">
        <v>141196.77000000008</v>
      </c>
    </row>
    <row r="8" spans="1:17" x14ac:dyDescent="0.25">
      <c r="A8" t="s">
        <v>34</v>
      </c>
      <c r="B8" t="s">
        <v>37</v>
      </c>
      <c r="C8" s="52">
        <v>107</v>
      </c>
      <c r="D8" s="52">
        <v>16698.88</v>
      </c>
      <c r="E8" s="52">
        <v>13362.459999999997</v>
      </c>
      <c r="F8" s="52">
        <v>41505.12999999999</v>
      </c>
      <c r="G8" s="52">
        <v>71566.469999999958</v>
      </c>
      <c r="H8" s="52">
        <v>162</v>
      </c>
      <c r="I8" s="52">
        <v>41463.760000000002</v>
      </c>
      <c r="J8" s="52">
        <v>15371.429999999998</v>
      </c>
      <c r="K8" s="52">
        <v>47568.77</v>
      </c>
      <c r="L8" s="52">
        <v>104403.96000000002</v>
      </c>
      <c r="M8" s="52">
        <v>186</v>
      </c>
      <c r="N8" s="52">
        <v>76163.579999999973</v>
      </c>
      <c r="O8" s="52">
        <v>13319.810000000005</v>
      </c>
      <c r="P8" s="52">
        <v>52745.360000000008</v>
      </c>
      <c r="Q8" s="52">
        <v>142228.75000000003</v>
      </c>
    </row>
    <row r="9" spans="1:17" x14ac:dyDescent="0.25">
      <c r="A9" t="s">
        <v>34</v>
      </c>
      <c r="B9" t="s">
        <v>40</v>
      </c>
      <c r="C9" s="52">
        <v>112</v>
      </c>
      <c r="D9" s="52">
        <v>22292.28999999999</v>
      </c>
      <c r="E9" s="52">
        <v>8298.2999999999975</v>
      </c>
      <c r="F9" s="52">
        <v>16546.32</v>
      </c>
      <c r="G9" s="52">
        <v>47136.909999999996</v>
      </c>
      <c r="H9" s="52">
        <v>106</v>
      </c>
      <c r="I9" s="52">
        <v>20962.140000000003</v>
      </c>
      <c r="J9" s="52">
        <v>6375.300000000002</v>
      </c>
      <c r="K9" s="52">
        <v>18074.890000000003</v>
      </c>
      <c r="L9" s="52">
        <v>45412.330000000009</v>
      </c>
      <c r="M9" s="52">
        <v>99</v>
      </c>
      <c r="N9" s="52">
        <v>19424.25</v>
      </c>
      <c r="O9" s="52">
        <v>5544.51</v>
      </c>
      <c r="P9" s="52">
        <v>20027.689999999995</v>
      </c>
      <c r="Q9" s="52">
        <v>44996.45</v>
      </c>
    </row>
    <row r="10" spans="1:17" x14ac:dyDescent="0.25">
      <c r="A10" t="s">
        <v>34</v>
      </c>
      <c r="B10" t="s">
        <v>42</v>
      </c>
      <c r="C10" s="52">
        <v>2</v>
      </c>
      <c r="D10" s="52">
        <v>94</v>
      </c>
      <c r="E10" s="52">
        <v>115.57</v>
      </c>
      <c r="F10" s="52">
        <v>229.07999999999998</v>
      </c>
      <c r="G10" s="52">
        <v>438.65</v>
      </c>
      <c r="H10" s="52">
        <v>2</v>
      </c>
      <c r="I10" s="52">
        <v>100.96000000000001</v>
      </c>
      <c r="J10" s="52">
        <v>82.45</v>
      </c>
      <c r="K10" s="52">
        <v>214.76</v>
      </c>
      <c r="L10" s="52">
        <v>398.17</v>
      </c>
      <c r="M10" s="52">
        <v>2</v>
      </c>
      <c r="N10" s="52">
        <v>216.78</v>
      </c>
      <c r="O10" s="52">
        <v>51.26</v>
      </c>
      <c r="P10" s="52">
        <v>297.20999999999998</v>
      </c>
      <c r="Q10" s="52">
        <v>565.25</v>
      </c>
    </row>
    <row r="11" spans="1:17" x14ac:dyDescent="0.25">
      <c r="A11" t="s">
        <v>34</v>
      </c>
      <c r="B11" t="s">
        <v>43</v>
      </c>
      <c r="C11" s="52">
        <v>18</v>
      </c>
      <c r="D11" s="52">
        <v>10786.149999999998</v>
      </c>
      <c r="E11" s="52">
        <v>59.66</v>
      </c>
      <c r="F11" s="52">
        <v>424.36</v>
      </c>
      <c r="G11" s="52">
        <v>11270.17</v>
      </c>
      <c r="H11" s="52">
        <v>5</v>
      </c>
      <c r="I11" s="52">
        <v>72.509999999999991</v>
      </c>
      <c r="J11" s="52">
        <v>63.56</v>
      </c>
      <c r="K11" s="52">
        <v>451.12</v>
      </c>
      <c r="L11" s="52">
        <v>587.18999999999994</v>
      </c>
      <c r="M11" s="52">
        <v>20</v>
      </c>
      <c r="N11" s="52">
        <v>12804.3</v>
      </c>
      <c r="O11" s="52">
        <v>46.12</v>
      </c>
      <c r="P11" s="52">
        <v>454.42999999999995</v>
      </c>
      <c r="Q11" s="52">
        <v>13304.849999999999</v>
      </c>
    </row>
    <row r="12" spans="1:17" x14ac:dyDescent="0.25">
      <c r="A12" t="s">
        <v>34</v>
      </c>
      <c r="B12" t="s">
        <v>44</v>
      </c>
      <c r="C12" s="52">
        <v>40</v>
      </c>
      <c r="D12" s="52">
        <v>6383.1399999999994</v>
      </c>
      <c r="E12" s="52">
        <v>4786.26</v>
      </c>
      <c r="F12" s="52">
        <v>14992.820000000003</v>
      </c>
      <c r="G12" s="52">
        <v>26162.219999999998</v>
      </c>
      <c r="H12" s="52">
        <v>32</v>
      </c>
      <c r="I12" s="52">
        <v>4425.5599999999995</v>
      </c>
      <c r="J12" s="52">
        <v>4365.54</v>
      </c>
      <c r="K12" s="52">
        <v>17583.609999999997</v>
      </c>
      <c r="L12" s="52">
        <v>26374.710000000003</v>
      </c>
      <c r="M12" s="52">
        <v>36</v>
      </c>
      <c r="N12" s="52">
        <v>2522.7900000000004</v>
      </c>
      <c r="O12" s="52">
        <v>3888.4799999999996</v>
      </c>
      <c r="P12" s="52">
        <v>16077.8</v>
      </c>
      <c r="Q12" s="52">
        <v>22489.07</v>
      </c>
    </row>
    <row r="13" spans="1:17" x14ac:dyDescent="0.25">
      <c r="A13" t="s">
        <v>34</v>
      </c>
      <c r="B13" t="s">
        <v>45</v>
      </c>
      <c r="C13" s="52">
        <v>20</v>
      </c>
      <c r="D13" s="52">
        <v>8264.74</v>
      </c>
      <c r="E13" s="52">
        <v>917.29000000000019</v>
      </c>
      <c r="F13" s="52">
        <v>5572.09</v>
      </c>
      <c r="G13" s="52">
        <v>14754.12</v>
      </c>
      <c r="H13" s="52">
        <v>15</v>
      </c>
      <c r="I13" s="52">
        <v>4859.2099999999991</v>
      </c>
      <c r="J13" s="52">
        <v>644.61</v>
      </c>
      <c r="K13" s="52">
        <v>5824.23</v>
      </c>
      <c r="L13" s="52">
        <v>11328.050000000001</v>
      </c>
      <c r="M13" s="52">
        <v>31</v>
      </c>
      <c r="N13" s="52">
        <v>23068.950000000004</v>
      </c>
      <c r="O13" s="52">
        <v>548.15000000000009</v>
      </c>
      <c r="P13" s="52">
        <v>6468.84</v>
      </c>
      <c r="Q13" s="52">
        <v>30085.940000000002</v>
      </c>
    </row>
    <row r="14" spans="1:17" x14ac:dyDescent="0.25">
      <c r="A14" t="s">
        <v>34</v>
      </c>
      <c r="B14" t="s">
        <v>46</v>
      </c>
      <c r="C14" s="52">
        <v>8</v>
      </c>
      <c r="D14" s="52">
        <v>3251.88</v>
      </c>
      <c r="E14" s="52">
        <v>846.93000000000006</v>
      </c>
      <c r="F14" s="52">
        <v>2869.04</v>
      </c>
      <c r="G14" s="52">
        <v>6967.8499999999995</v>
      </c>
      <c r="H14" s="52">
        <v>5</v>
      </c>
      <c r="I14" s="52">
        <v>1433.48</v>
      </c>
      <c r="J14" s="52">
        <v>688.2</v>
      </c>
      <c r="K14" s="52">
        <v>3122.8199999999997</v>
      </c>
      <c r="L14" s="52">
        <v>5244.5</v>
      </c>
      <c r="M14" s="52">
        <v>6</v>
      </c>
      <c r="N14" s="52">
        <v>2094.9500000000003</v>
      </c>
      <c r="O14" s="52">
        <v>252.78</v>
      </c>
      <c r="P14" s="52">
        <v>2750.83</v>
      </c>
      <c r="Q14" s="52">
        <v>5098.5599999999995</v>
      </c>
    </row>
    <row r="15" spans="1:17" x14ac:dyDescent="0.25">
      <c r="A15" t="s">
        <v>34</v>
      </c>
      <c r="B15" t="s">
        <v>47</v>
      </c>
      <c r="C15" s="52">
        <v>3</v>
      </c>
      <c r="D15" s="52">
        <v>180.51</v>
      </c>
      <c r="E15" s="52">
        <v>95.940000000000012</v>
      </c>
      <c r="F15" s="52">
        <v>1413.14</v>
      </c>
      <c r="G15" s="52">
        <v>1689.59</v>
      </c>
      <c r="H15" s="52">
        <v>8</v>
      </c>
      <c r="I15" s="52">
        <v>1225.19</v>
      </c>
      <c r="J15" s="52">
        <v>173.14</v>
      </c>
      <c r="K15" s="52">
        <v>1501.25</v>
      </c>
      <c r="L15" s="52">
        <v>2899.58</v>
      </c>
      <c r="M15" s="52">
        <v>7</v>
      </c>
      <c r="N15" s="52">
        <v>1427.02</v>
      </c>
      <c r="O15" s="52">
        <v>95.27</v>
      </c>
      <c r="P15" s="52">
        <v>1581.41</v>
      </c>
      <c r="Q15" s="52">
        <v>3103.7000000000003</v>
      </c>
    </row>
    <row r="16" spans="1:17" x14ac:dyDescent="0.25">
      <c r="A16" t="s">
        <v>34</v>
      </c>
      <c r="B16" t="s">
        <v>48</v>
      </c>
      <c r="C16" s="52">
        <v>24</v>
      </c>
      <c r="D16" s="52">
        <v>11480.58</v>
      </c>
      <c r="E16" s="52">
        <v>3202.63</v>
      </c>
      <c r="F16" s="52">
        <v>9604.369999999999</v>
      </c>
      <c r="G16" s="52">
        <v>24287.579999999994</v>
      </c>
      <c r="H16" s="52">
        <v>17</v>
      </c>
      <c r="I16" s="52">
        <v>8551.4500000000007</v>
      </c>
      <c r="J16" s="52">
        <v>3268.28</v>
      </c>
      <c r="K16" s="52">
        <v>6747.2199999999993</v>
      </c>
      <c r="L16" s="52">
        <v>18566.949999999997</v>
      </c>
      <c r="M16" s="52">
        <v>23</v>
      </c>
      <c r="N16" s="52">
        <v>825.90000000000009</v>
      </c>
      <c r="O16" s="52">
        <v>7281.56</v>
      </c>
      <c r="P16" s="52">
        <v>12158.49</v>
      </c>
      <c r="Q16" s="52">
        <v>20265.949999999997</v>
      </c>
    </row>
    <row r="17" spans="1:17" x14ac:dyDescent="0.25">
      <c r="A17" t="s">
        <v>34</v>
      </c>
      <c r="B17" t="s">
        <v>49</v>
      </c>
      <c r="C17" s="52">
        <v>36</v>
      </c>
      <c r="D17" s="52">
        <v>5817.09</v>
      </c>
      <c r="E17" s="52">
        <v>1514.26</v>
      </c>
      <c r="F17" s="52">
        <v>2642.57</v>
      </c>
      <c r="G17" s="52">
        <v>9973.92</v>
      </c>
      <c r="H17" s="52">
        <v>30</v>
      </c>
      <c r="I17" s="52">
        <v>3054.4400000000005</v>
      </c>
      <c r="J17" s="52">
        <v>1915.2900000000002</v>
      </c>
      <c r="K17" s="52">
        <v>3575.3599999999997</v>
      </c>
      <c r="L17" s="52">
        <v>8545.09</v>
      </c>
      <c r="M17" s="52">
        <v>21</v>
      </c>
      <c r="N17" s="52">
        <v>3211.1699999999996</v>
      </c>
      <c r="O17" s="52">
        <v>1332.1</v>
      </c>
      <c r="P17" s="52">
        <v>4151.99</v>
      </c>
      <c r="Q17" s="52">
        <v>8695.26</v>
      </c>
    </row>
    <row r="18" spans="1:17" x14ac:dyDescent="0.25">
      <c r="A18" t="s">
        <v>34</v>
      </c>
      <c r="B18" t="s">
        <v>50</v>
      </c>
      <c r="C18" s="52">
        <v>21</v>
      </c>
      <c r="D18" s="52">
        <v>34302.410000000003</v>
      </c>
      <c r="E18" s="52">
        <v>26450.880000000001</v>
      </c>
      <c r="F18" s="52">
        <v>5615.89</v>
      </c>
      <c r="G18" s="52">
        <v>66369.179999999993</v>
      </c>
      <c r="H18" s="52">
        <v>21</v>
      </c>
      <c r="I18" s="52">
        <v>29849.54</v>
      </c>
      <c r="J18" s="52">
        <v>4618.8300000000008</v>
      </c>
      <c r="K18" s="52">
        <v>5583.17</v>
      </c>
      <c r="L18" s="52">
        <v>40051.54</v>
      </c>
      <c r="M18" s="52">
        <v>30</v>
      </c>
      <c r="N18" s="52">
        <v>46323.08</v>
      </c>
      <c r="O18" s="52">
        <v>85.23</v>
      </c>
      <c r="P18" s="52">
        <v>251.11</v>
      </c>
      <c r="Q18" s="52">
        <v>46659.420000000006</v>
      </c>
    </row>
    <row r="19" spans="1:17" x14ac:dyDescent="0.25">
      <c r="A19" t="s">
        <v>34</v>
      </c>
      <c r="B19" t="s">
        <v>51</v>
      </c>
      <c r="C19" s="52">
        <v>3</v>
      </c>
      <c r="D19" s="52">
        <v>306.49</v>
      </c>
      <c r="E19" s="52">
        <v>319.05</v>
      </c>
      <c r="F19" s="52">
        <v>100.27</v>
      </c>
      <c r="G19" s="52">
        <v>725.81</v>
      </c>
      <c r="H19" s="52">
        <v>1</v>
      </c>
      <c r="I19" s="52">
        <v>125.74</v>
      </c>
      <c r="J19" s="52">
        <v>134.57</v>
      </c>
      <c r="K19" s="52">
        <v>215.02</v>
      </c>
      <c r="L19" s="52">
        <v>475.33</v>
      </c>
      <c r="M19" s="52">
        <v>2</v>
      </c>
      <c r="N19" s="52">
        <v>0</v>
      </c>
      <c r="O19" s="52">
        <v>304.99</v>
      </c>
      <c r="P19" s="52">
        <v>475.33</v>
      </c>
      <c r="Q19" s="52">
        <v>780.31999999999994</v>
      </c>
    </row>
    <row r="20" spans="1:17" x14ac:dyDescent="0.25">
      <c r="A20" t="s">
        <v>34</v>
      </c>
      <c r="B20" t="s">
        <v>52</v>
      </c>
      <c r="C20" s="52">
        <v>58</v>
      </c>
      <c r="D20" s="52">
        <v>12180.3</v>
      </c>
      <c r="E20" s="52">
        <v>9783.119999999999</v>
      </c>
      <c r="F20" s="52">
        <v>21436.66</v>
      </c>
      <c r="G20" s="52">
        <v>43400.080000000009</v>
      </c>
      <c r="H20" s="52">
        <v>63</v>
      </c>
      <c r="I20" s="52">
        <v>52894.820000000014</v>
      </c>
      <c r="J20" s="52">
        <v>8398.2999999999975</v>
      </c>
      <c r="K20" s="52">
        <v>24354.1</v>
      </c>
      <c r="L20" s="52">
        <v>85647.219999999972</v>
      </c>
      <c r="M20" s="52">
        <v>64</v>
      </c>
      <c r="N20" s="52">
        <v>9651.0199999999986</v>
      </c>
      <c r="O20" s="52">
        <v>7151.2800000000034</v>
      </c>
      <c r="P20" s="52">
        <v>26763.51</v>
      </c>
      <c r="Q20" s="52">
        <v>43565.81</v>
      </c>
    </row>
    <row r="21" spans="1:17" x14ac:dyDescent="0.25">
      <c r="A21" t="s">
        <v>34</v>
      </c>
      <c r="B21" t="s">
        <v>53</v>
      </c>
      <c r="C21" s="52">
        <v>116</v>
      </c>
      <c r="D21" s="52">
        <v>28664.300000000017</v>
      </c>
      <c r="E21" s="52">
        <v>17920.740000000002</v>
      </c>
      <c r="F21" s="52">
        <v>58332.910000000011</v>
      </c>
      <c r="G21" s="52">
        <v>104917.94999999998</v>
      </c>
      <c r="H21" s="52">
        <v>116</v>
      </c>
      <c r="I21" s="52">
        <v>26300.420000000009</v>
      </c>
      <c r="J21" s="52">
        <v>18654.450000000008</v>
      </c>
      <c r="K21" s="52">
        <v>70179.19</v>
      </c>
      <c r="L21" s="52">
        <v>115134.06000000007</v>
      </c>
      <c r="M21" s="52">
        <v>121</v>
      </c>
      <c r="N21" s="52">
        <v>37834.970000000023</v>
      </c>
      <c r="O21" s="52">
        <v>15618.369999999995</v>
      </c>
      <c r="P21" s="52">
        <v>71959.740000000005</v>
      </c>
      <c r="Q21" s="52">
        <v>125413.07999999994</v>
      </c>
    </row>
    <row r="22" spans="1:17" x14ac:dyDescent="0.25">
      <c r="A22" t="s">
        <v>34</v>
      </c>
      <c r="B22" t="s">
        <v>54</v>
      </c>
      <c r="C22" s="52">
        <v>19</v>
      </c>
      <c r="D22" s="52">
        <v>5271.9499999999989</v>
      </c>
      <c r="E22" s="52">
        <v>1968.55</v>
      </c>
      <c r="F22" s="52">
        <v>3738.68</v>
      </c>
      <c r="G22" s="52">
        <v>10979.179999999998</v>
      </c>
      <c r="H22" s="52">
        <v>13</v>
      </c>
      <c r="I22" s="52">
        <v>1791.42</v>
      </c>
      <c r="J22" s="52">
        <v>2074.87</v>
      </c>
      <c r="K22" s="52">
        <v>4235.09</v>
      </c>
      <c r="L22" s="52">
        <v>8101.38</v>
      </c>
      <c r="M22" s="52">
        <v>14</v>
      </c>
      <c r="N22" s="52">
        <v>7759.1799999999994</v>
      </c>
      <c r="O22" s="52">
        <v>1212.2200000000003</v>
      </c>
      <c r="P22" s="52">
        <v>3974.02</v>
      </c>
      <c r="Q22" s="52">
        <v>12945.42</v>
      </c>
    </row>
    <row r="23" spans="1:17" x14ac:dyDescent="0.25">
      <c r="A23" t="s">
        <v>34</v>
      </c>
      <c r="B23" t="s">
        <v>55</v>
      </c>
      <c r="C23" s="52">
        <v>86</v>
      </c>
      <c r="D23" s="52">
        <v>15192.090000000006</v>
      </c>
      <c r="E23" s="52">
        <v>10812.270000000002</v>
      </c>
      <c r="F23" s="52">
        <v>28349.309999999998</v>
      </c>
      <c r="G23" s="52">
        <v>54353.67</v>
      </c>
      <c r="H23" s="52">
        <v>115</v>
      </c>
      <c r="I23" s="52">
        <v>16836.060000000009</v>
      </c>
      <c r="J23" s="52">
        <v>15620.499999999996</v>
      </c>
      <c r="K23" s="52">
        <v>36435.929999999993</v>
      </c>
      <c r="L23" s="52">
        <v>68892.49000000002</v>
      </c>
      <c r="M23" s="52">
        <v>109</v>
      </c>
      <c r="N23" s="52">
        <v>48434.05999999999</v>
      </c>
      <c r="O23" s="52">
        <v>14093.740000000005</v>
      </c>
      <c r="P23" s="52">
        <v>44439.97</v>
      </c>
      <c r="Q23" s="52">
        <v>106967.76999999996</v>
      </c>
    </row>
    <row r="24" spans="1:17" x14ac:dyDescent="0.25">
      <c r="A24" t="s">
        <v>34</v>
      </c>
      <c r="B24" t="s">
        <v>56</v>
      </c>
      <c r="C24" s="52">
        <v>75</v>
      </c>
      <c r="D24" s="52">
        <v>14456.65</v>
      </c>
      <c r="E24" s="52">
        <v>12586.489999999998</v>
      </c>
      <c r="F24" s="52">
        <v>26268.590000000004</v>
      </c>
      <c r="G24" s="52">
        <v>53311.73</v>
      </c>
      <c r="H24" s="52">
        <v>70</v>
      </c>
      <c r="I24" s="52">
        <v>15220.210000000003</v>
      </c>
      <c r="J24" s="52">
        <v>6193.47</v>
      </c>
      <c r="K24" s="52">
        <v>9419.19</v>
      </c>
      <c r="L24" s="52">
        <v>30832.869999999995</v>
      </c>
      <c r="M24" s="52">
        <v>80</v>
      </c>
      <c r="N24" s="52">
        <v>12038.720000000001</v>
      </c>
      <c r="O24" s="52">
        <v>6995.3099999999986</v>
      </c>
      <c r="P24" s="52">
        <v>11957.06</v>
      </c>
      <c r="Q24" s="52">
        <v>30991.089999999993</v>
      </c>
    </row>
    <row r="25" spans="1:17" x14ac:dyDescent="0.25">
      <c r="A25" t="s">
        <v>34</v>
      </c>
      <c r="B25" t="s">
        <v>57</v>
      </c>
      <c r="C25" s="52">
        <v>2</v>
      </c>
      <c r="D25" s="52">
        <v>160.59</v>
      </c>
      <c r="E25" s="52">
        <v>36.370000000000005</v>
      </c>
      <c r="F25" s="52">
        <v>387.24</v>
      </c>
      <c r="G25" s="52">
        <v>584.20000000000005</v>
      </c>
      <c r="H25" s="52">
        <v>2</v>
      </c>
      <c r="I25" s="52">
        <v>132.41</v>
      </c>
      <c r="J25" s="52">
        <v>21.15</v>
      </c>
      <c r="K25" s="52">
        <v>403.58</v>
      </c>
      <c r="L25" s="52">
        <v>557.14</v>
      </c>
      <c r="M25" s="52">
        <v>1</v>
      </c>
      <c r="N25" s="52">
        <v>111.91</v>
      </c>
      <c r="O25" s="52">
        <v>35.39</v>
      </c>
      <c r="P25" s="52">
        <v>263.3</v>
      </c>
      <c r="Q25" s="52">
        <v>410.6</v>
      </c>
    </row>
    <row r="26" spans="1:17" x14ac:dyDescent="0.25">
      <c r="A26" t="s">
        <v>34</v>
      </c>
      <c r="B26" t="s">
        <v>58</v>
      </c>
      <c r="C26" s="52">
        <v>44</v>
      </c>
      <c r="D26" s="52">
        <v>5285.3900000000012</v>
      </c>
      <c r="E26" s="52">
        <v>4040.8799999999997</v>
      </c>
      <c r="F26" s="52">
        <v>15907.32</v>
      </c>
      <c r="G26" s="52">
        <v>25233.589999999989</v>
      </c>
      <c r="H26" s="52">
        <v>47</v>
      </c>
      <c r="I26" s="52">
        <v>4881.3100000000013</v>
      </c>
      <c r="J26" s="52">
        <v>4127.0200000000013</v>
      </c>
      <c r="K26" s="52">
        <v>16241.88</v>
      </c>
      <c r="L26" s="52">
        <v>25250.209999999992</v>
      </c>
      <c r="M26" s="52">
        <v>56</v>
      </c>
      <c r="N26" s="52">
        <v>6822.8499999999985</v>
      </c>
      <c r="O26" s="52">
        <v>2841.2800000000007</v>
      </c>
      <c r="P26" s="52">
        <v>16527.740000000002</v>
      </c>
      <c r="Q26" s="52">
        <v>26191.870000000003</v>
      </c>
    </row>
    <row r="27" spans="1:17" x14ac:dyDescent="0.25">
      <c r="A27" t="s">
        <v>34</v>
      </c>
      <c r="B27" t="s">
        <v>60</v>
      </c>
      <c r="C27" s="52">
        <v>23</v>
      </c>
      <c r="D27" s="52">
        <v>5784.1900000000005</v>
      </c>
      <c r="E27" s="52">
        <v>448.75000000000006</v>
      </c>
      <c r="F27" s="52">
        <v>2129.83</v>
      </c>
      <c r="G27" s="52">
        <v>8362.7699999999986</v>
      </c>
      <c r="H27" s="52">
        <v>14</v>
      </c>
      <c r="I27" s="52">
        <v>1837.5400000000002</v>
      </c>
      <c r="J27" s="52">
        <v>350.28</v>
      </c>
      <c r="K27" s="52">
        <v>2475.75</v>
      </c>
      <c r="L27" s="52">
        <v>4663.57</v>
      </c>
      <c r="M27" s="52">
        <v>17</v>
      </c>
      <c r="N27" s="52">
        <v>11461.429999999998</v>
      </c>
      <c r="O27" s="52">
        <v>910.01999999999987</v>
      </c>
      <c r="P27" s="52">
        <v>2770.6400000000003</v>
      </c>
      <c r="Q27" s="52">
        <v>15142.09</v>
      </c>
    </row>
    <row r="28" spans="1:17" x14ac:dyDescent="0.25">
      <c r="A28" t="s">
        <v>34</v>
      </c>
      <c r="B28" t="s">
        <v>61</v>
      </c>
      <c r="C28" s="52">
        <v>6</v>
      </c>
      <c r="D28" s="52">
        <v>1043.24</v>
      </c>
      <c r="E28" s="52">
        <v>494.91999999999996</v>
      </c>
      <c r="F28" s="52">
        <v>1202.6300000000001</v>
      </c>
      <c r="G28" s="52">
        <v>2740.7900000000004</v>
      </c>
      <c r="H28" s="52">
        <v>7</v>
      </c>
      <c r="I28" s="52">
        <v>1912.21</v>
      </c>
      <c r="J28" s="52">
        <v>192.82</v>
      </c>
      <c r="K28" s="52">
        <v>669.92</v>
      </c>
      <c r="L28" s="52">
        <v>2774.9500000000003</v>
      </c>
      <c r="M28" s="52">
        <v>6</v>
      </c>
      <c r="N28" s="52">
        <v>1746.49</v>
      </c>
      <c r="O28" s="52">
        <v>288.76000000000005</v>
      </c>
      <c r="P28" s="52">
        <v>609.23</v>
      </c>
      <c r="Q28" s="52">
        <v>2644.48</v>
      </c>
    </row>
    <row r="29" spans="1:17" x14ac:dyDescent="0.25">
      <c r="A29" t="s">
        <v>34</v>
      </c>
      <c r="B29" t="s">
        <v>62</v>
      </c>
      <c r="C29" s="52">
        <v>35</v>
      </c>
      <c r="D29" s="52">
        <v>5481.9100000000008</v>
      </c>
      <c r="E29" s="52">
        <v>1862.22</v>
      </c>
      <c r="F29" s="52">
        <v>10156.710000000001</v>
      </c>
      <c r="G29" s="52">
        <v>17500.839999999993</v>
      </c>
      <c r="H29" s="52">
        <v>35</v>
      </c>
      <c r="I29" s="52">
        <v>5081.55</v>
      </c>
      <c r="J29" s="52">
        <v>2155.4100000000003</v>
      </c>
      <c r="K29" s="52">
        <v>11425.809999999998</v>
      </c>
      <c r="L29" s="52">
        <v>18662.770000000004</v>
      </c>
      <c r="M29" s="52">
        <v>51</v>
      </c>
      <c r="N29" s="52">
        <v>16671.689999999991</v>
      </c>
      <c r="O29" s="52">
        <v>1414.25</v>
      </c>
      <c r="P29" s="52">
        <v>5939.69</v>
      </c>
      <c r="Q29" s="52">
        <v>24025.629999999994</v>
      </c>
    </row>
    <row r="30" spans="1:17" x14ac:dyDescent="0.25">
      <c r="A30" t="s">
        <v>34</v>
      </c>
      <c r="B30" t="s">
        <v>63</v>
      </c>
      <c r="C30" s="52">
        <v>3</v>
      </c>
      <c r="D30" s="52">
        <v>451.25</v>
      </c>
      <c r="E30" s="52">
        <v>70.34</v>
      </c>
      <c r="F30" s="52">
        <v>887.13</v>
      </c>
      <c r="G30" s="52">
        <v>1408.72</v>
      </c>
      <c r="H30" s="52">
        <v>2</v>
      </c>
      <c r="I30" s="52">
        <v>263.61</v>
      </c>
      <c r="J30" s="52">
        <v>110.09</v>
      </c>
      <c r="K30" s="52">
        <v>957.47</v>
      </c>
      <c r="L30" s="52">
        <v>1331.17</v>
      </c>
      <c r="M30" s="52">
        <v>2</v>
      </c>
      <c r="N30" s="52">
        <v>393.37</v>
      </c>
      <c r="O30" s="52">
        <v>263.61</v>
      </c>
      <c r="P30" s="52">
        <v>1067.04</v>
      </c>
      <c r="Q30" s="52">
        <v>1724.02</v>
      </c>
    </row>
    <row r="31" spans="1:17" x14ac:dyDescent="0.25">
      <c r="A31" t="s">
        <v>34</v>
      </c>
      <c r="B31" t="s">
        <v>64</v>
      </c>
      <c r="C31" s="52">
        <v>20</v>
      </c>
      <c r="D31" s="52">
        <v>4482.67</v>
      </c>
      <c r="E31" s="52">
        <v>2876.9699999999993</v>
      </c>
      <c r="F31" s="52">
        <v>4566.1499999999996</v>
      </c>
      <c r="G31" s="52">
        <v>11925.79</v>
      </c>
      <c r="H31" s="52">
        <v>18</v>
      </c>
      <c r="I31" s="52">
        <v>3209.76</v>
      </c>
      <c r="J31" s="52">
        <v>2919.43</v>
      </c>
      <c r="K31" s="52">
        <v>3962.6099999999997</v>
      </c>
      <c r="L31" s="52">
        <v>10091.799999999997</v>
      </c>
      <c r="M31" s="52">
        <v>13</v>
      </c>
      <c r="N31" s="52">
        <v>3410.4900000000002</v>
      </c>
      <c r="O31" s="52">
        <v>2963.04</v>
      </c>
      <c r="P31" s="52">
        <v>4558.01</v>
      </c>
      <c r="Q31" s="52">
        <v>10931.539999999999</v>
      </c>
    </row>
    <row r="32" spans="1:17" x14ac:dyDescent="0.25">
      <c r="A32" t="s">
        <v>34</v>
      </c>
      <c r="B32" t="s">
        <v>65</v>
      </c>
      <c r="C32" s="52">
        <v>5</v>
      </c>
      <c r="D32" s="52">
        <v>933.02</v>
      </c>
      <c r="E32" s="52">
        <v>92.77</v>
      </c>
      <c r="F32" s="52">
        <v>22.74</v>
      </c>
      <c r="G32" s="52">
        <v>1048.5299999999997</v>
      </c>
      <c r="H32" s="52">
        <v>3</v>
      </c>
      <c r="I32" s="52">
        <v>917.14999999999986</v>
      </c>
      <c r="J32" s="52">
        <v>84.26</v>
      </c>
      <c r="K32" s="52">
        <v>0</v>
      </c>
      <c r="L32" s="52">
        <v>1001.4099999999999</v>
      </c>
      <c r="M32" s="52">
        <v>4</v>
      </c>
      <c r="N32" s="52">
        <v>794.07</v>
      </c>
      <c r="O32" s="52">
        <v>267.56</v>
      </c>
      <c r="P32" s="52">
        <v>84.26</v>
      </c>
      <c r="Q32" s="52">
        <v>1145.8899999999999</v>
      </c>
    </row>
    <row r="33" spans="1:17" x14ac:dyDescent="0.25">
      <c r="A33" t="s">
        <v>34</v>
      </c>
      <c r="B33" t="s">
        <v>67</v>
      </c>
      <c r="C33" s="52">
        <v>7</v>
      </c>
      <c r="D33" s="52">
        <v>628.27</v>
      </c>
      <c r="E33" s="52">
        <v>1279.31</v>
      </c>
      <c r="F33" s="52">
        <v>9536.61</v>
      </c>
      <c r="G33" s="52">
        <v>11444.19</v>
      </c>
      <c r="H33" s="52">
        <v>16</v>
      </c>
      <c r="I33" s="52">
        <v>8020.5</v>
      </c>
      <c r="J33" s="52">
        <v>1764.1100000000001</v>
      </c>
      <c r="K33" s="52">
        <v>10165.189999999999</v>
      </c>
      <c r="L33" s="52">
        <v>19949.800000000003</v>
      </c>
      <c r="M33" s="52">
        <v>13</v>
      </c>
      <c r="N33" s="52">
        <v>3215.15</v>
      </c>
      <c r="O33" s="52">
        <v>1256.6399999999999</v>
      </c>
      <c r="P33" s="52">
        <v>3955.3799999999997</v>
      </c>
      <c r="Q33" s="52">
        <v>8427.17</v>
      </c>
    </row>
    <row r="34" spans="1:17" x14ac:dyDescent="0.25">
      <c r="A34" t="s">
        <v>34</v>
      </c>
      <c r="B34" t="s">
        <v>68</v>
      </c>
      <c r="C34" s="52">
        <v>25</v>
      </c>
      <c r="D34" s="52">
        <v>1590.7599999999998</v>
      </c>
      <c r="E34" s="52">
        <v>1164.69</v>
      </c>
      <c r="F34" s="52">
        <v>3559.27</v>
      </c>
      <c r="G34" s="52">
        <v>6314.72</v>
      </c>
      <c r="H34" s="52">
        <v>11</v>
      </c>
      <c r="I34" s="52">
        <v>1378.02</v>
      </c>
      <c r="J34" s="52">
        <v>743.99000000000012</v>
      </c>
      <c r="K34" s="52">
        <v>4098.13</v>
      </c>
      <c r="L34" s="52">
        <v>6220.1399999999994</v>
      </c>
      <c r="M34" s="52">
        <v>10</v>
      </c>
      <c r="N34" s="52">
        <v>1213.21</v>
      </c>
      <c r="O34" s="52">
        <v>599.35</v>
      </c>
      <c r="P34" s="52">
        <v>4681.53</v>
      </c>
      <c r="Q34" s="52">
        <v>6494.09</v>
      </c>
    </row>
    <row r="35" spans="1:17" x14ac:dyDescent="0.25">
      <c r="A35" t="s">
        <v>34</v>
      </c>
      <c r="B35" t="s">
        <v>69</v>
      </c>
      <c r="C35" s="52">
        <v>118</v>
      </c>
      <c r="D35" s="52">
        <v>24886.09999999998</v>
      </c>
      <c r="E35" s="52">
        <v>14047.86</v>
      </c>
      <c r="F35" s="52">
        <v>40116.249999999993</v>
      </c>
      <c r="G35" s="52">
        <v>79050.209999999992</v>
      </c>
      <c r="H35" s="52">
        <v>156</v>
      </c>
      <c r="I35" s="52">
        <v>24479.909999999996</v>
      </c>
      <c r="J35" s="52">
        <v>28205.84</v>
      </c>
      <c r="K35" s="52">
        <v>53938.52</v>
      </c>
      <c r="L35" s="52">
        <v>106624.26999999997</v>
      </c>
      <c r="M35" s="52">
        <v>225</v>
      </c>
      <c r="N35" s="52">
        <v>121889.2499999999</v>
      </c>
      <c r="O35" s="52">
        <v>15044.86</v>
      </c>
      <c r="P35" s="52">
        <v>49985.420000000006</v>
      </c>
      <c r="Q35" s="52">
        <v>186919.52999999991</v>
      </c>
    </row>
    <row r="36" spans="1:17" x14ac:dyDescent="0.25">
      <c r="A36" t="s">
        <v>34</v>
      </c>
      <c r="B36" t="s">
        <v>70</v>
      </c>
      <c r="C36" s="52">
        <v>3</v>
      </c>
      <c r="D36" s="52">
        <v>181.19</v>
      </c>
      <c r="E36" s="52">
        <v>41.84</v>
      </c>
      <c r="F36" s="52">
        <v>93.05</v>
      </c>
      <c r="G36" s="52">
        <v>316.08</v>
      </c>
      <c r="H36" s="52">
        <v>1</v>
      </c>
      <c r="I36" s="52">
        <v>43.65</v>
      </c>
      <c r="J36" s="52">
        <v>46.73</v>
      </c>
      <c r="K36" s="52">
        <v>134.88999999999999</v>
      </c>
      <c r="L36" s="52">
        <v>225.27</v>
      </c>
      <c r="M36" s="52">
        <v>3</v>
      </c>
      <c r="N36" s="52">
        <v>375.69</v>
      </c>
      <c r="O36" s="52">
        <v>43.65</v>
      </c>
      <c r="P36" s="52">
        <v>181.62</v>
      </c>
      <c r="Q36" s="52">
        <v>600.96</v>
      </c>
    </row>
    <row r="37" spans="1:17" x14ac:dyDescent="0.25">
      <c r="A37" t="s">
        <v>75</v>
      </c>
      <c r="B37" t="s">
        <v>76</v>
      </c>
      <c r="C37" s="52">
        <v>2</v>
      </c>
      <c r="D37" s="52">
        <v>260</v>
      </c>
      <c r="E37" s="52">
        <v>131.72999999999999</v>
      </c>
      <c r="F37" s="52">
        <v>174.31</v>
      </c>
      <c r="G37" s="52">
        <v>566.04</v>
      </c>
      <c r="H37" s="52">
        <v>3</v>
      </c>
      <c r="I37" s="52">
        <v>243.81</v>
      </c>
      <c r="J37" s="52">
        <v>190.02</v>
      </c>
      <c r="K37" s="52">
        <v>80.02</v>
      </c>
      <c r="L37" s="52">
        <v>513.84999999999991</v>
      </c>
      <c r="M37" s="52">
        <v>2</v>
      </c>
      <c r="N37" s="52">
        <v>177.74</v>
      </c>
      <c r="O37" s="52">
        <v>175.57</v>
      </c>
      <c r="P37" s="52">
        <v>206.33</v>
      </c>
      <c r="Q37" s="52">
        <v>559.64</v>
      </c>
    </row>
    <row r="38" spans="1:17" x14ac:dyDescent="0.25">
      <c r="A38" t="s">
        <v>75</v>
      </c>
      <c r="B38" t="s">
        <v>35</v>
      </c>
      <c r="C38" s="52">
        <v>2175</v>
      </c>
      <c r="D38" s="52">
        <v>173009.97000000018</v>
      </c>
      <c r="E38" s="52">
        <v>120016.05000000012</v>
      </c>
      <c r="F38" s="52">
        <v>472644.39999999944</v>
      </c>
      <c r="G38" s="52">
        <v>765670.42000000167</v>
      </c>
      <c r="H38" s="52">
        <v>2170</v>
      </c>
      <c r="I38" s="52">
        <v>113567.25000000009</v>
      </c>
      <c r="J38" s="52">
        <v>123437.62999999999</v>
      </c>
      <c r="K38" s="52">
        <v>558638.24000000046</v>
      </c>
      <c r="L38" s="52">
        <v>795643.12000000011</v>
      </c>
      <c r="M38" s="52">
        <v>2654</v>
      </c>
      <c r="N38" s="52">
        <v>248038.7999999997</v>
      </c>
      <c r="O38" s="52">
        <v>145225.39000000001</v>
      </c>
      <c r="P38" s="52">
        <v>576363.00000000023</v>
      </c>
      <c r="Q38" s="52">
        <v>969627.18999999948</v>
      </c>
    </row>
    <row r="39" spans="1:17" x14ac:dyDescent="0.25">
      <c r="A39" t="s">
        <v>75</v>
      </c>
      <c r="B39" t="s">
        <v>36</v>
      </c>
      <c r="C39" s="52">
        <v>3905</v>
      </c>
      <c r="D39" s="52">
        <v>264470.8000000001</v>
      </c>
      <c r="E39" s="52">
        <v>227282.79000000012</v>
      </c>
      <c r="F39" s="52">
        <v>612103.08999999939</v>
      </c>
      <c r="G39" s="52">
        <v>1103856.68</v>
      </c>
      <c r="H39" s="52">
        <v>4113</v>
      </c>
      <c r="I39" s="52">
        <v>251721.7299999996</v>
      </c>
      <c r="J39" s="52">
        <v>207405.43000000028</v>
      </c>
      <c r="K39" s="52">
        <v>708523.56000000017</v>
      </c>
      <c r="L39" s="52">
        <v>1167650.7200000035</v>
      </c>
      <c r="M39" s="52">
        <v>4337</v>
      </c>
      <c r="N39" s="52">
        <v>434290.41000000027</v>
      </c>
      <c r="O39" s="52">
        <v>155373.2600000001</v>
      </c>
      <c r="P39" s="52">
        <v>746345.87999999907</v>
      </c>
      <c r="Q39" s="52">
        <v>1336009.5499999956</v>
      </c>
    </row>
    <row r="40" spans="1:17" x14ac:dyDescent="0.25">
      <c r="A40" t="s">
        <v>75</v>
      </c>
      <c r="B40" t="s">
        <v>37</v>
      </c>
      <c r="C40" s="52">
        <v>1321</v>
      </c>
      <c r="D40" s="52">
        <v>121861.70000000019</v>
      </c>
      <c r="E40" s="52">
        <v>75724.840000000055</v>
      </c>
      <c r="F40" s="52">
        <v>295072.0999999998</v>
      </c>
      <c r="G40" s="52">
        <v>492658.6399999999</v>
      </c>
      <c r="H40" s="52">
        <v>1506</v>
      </c>
      <c r="I40" s="52">
        <v>127734.90999999993</v>
      </c>
      <c r="J40" s="52">
        <v>75750.560000000085</v>
      </c>
      <c r="K40" s="52">
        <v>347061.92000000016</v>
      </c>
      <c r="L40" s="52">
        <v>550547.39000000025</v>
      </c>
      <c r="M40" s="52">
        <v>1678</v>
      </c>
      <c r="N40" s="52">
        <v>229666.44000000021</v>
      </c>
      <c r="O40" s="52">
        <v>69401.989999999918</v>
      </c>
      <c r="P40" s="52">
        <v>350333.53000000009</v>
      </c>
      <c r="Q40" s="52">
        <v>649401.95999999892</v>
      </c>
    </row>
    <row r="41" spans="1:17" x14ac:dyDescent="0.25">
      <c r="A41" t="s">
        <v>75</v>
      </c>
      <c r="B41" t="s">
        <v>40</v>
      </c>
      <c r="C41" s="52">
        <v>2921</v>
      </c>
      <c r="D41" s="52">
        <v>261621.40999999986</v>
      </c>
      <c r="E41" s="52">
        <v>157946.06000000041</v>
      </c>
      <c r="F41" s="52">
        <v>377925.71999999968</v>
      </c>
      <c r="G41" s="52">
        <v>797493.18999999925</v>
      </c>
      <c r="H41" s="52">
        <v>2557</v>
      </c>
      <c r="I41" s="52">
        <v>185637.37999999951</v>
      </c>
      <c r="J41" s="52">
        <v>139187.3899999999</v>
      </c>
      <c r="K41" s="52">
        <v>416954.06999999972</v>
      </c>
      <c r="L41" s="52">
        <v>741778.83999999915</v>
      </c>
      <c r="M41" s="52">
        <v>2738</v>
      </c>
      <c r="N41" s="52">
        <v>280818.84999999928</v>
      </c>
      <c r="O41" s="52">
        <v>99089.469999999943</v>
      </c>
      <c r="P41" s="52">
        <v>443248.13</v>
      </c>
      <c r="Q41" s="52">
        <v>823156.4499999996</v>
      </c>
    </row>
    <row r="42" spans="1:17" x14ac:dyDescent="0.25">
      <c r="A42" t="s">
        <v>75</v>
      </c>
      <c r="B42" t="s">
        <v>41</v>
      </c>
      <c r="C42" s="52">
        <v>1</v>
      </c>
      <c r="D42" s="52">
        <v>119.07</v>
      </c>
      <c r="E42" s="52">
        <v>39.25</v>
      </c>
      <c r="F42" s="52">
        <v>0</v>
      </c>
      <c r="G42" s="52">
        <v>158.32</v>
      </c>
      <c r="H42" s="52"/>
      <c r="I42" s="52"/>
      <c r="J42" s="52"/>
      <c r="K42" s="52"/>
      <c r="L42" s="52"/>
      <c r="M42" s="52">
        <v>1</v>
      </c>
      <c r="N42" s="52">
        <v>104.45</v>
      </c>
      <c r="O42" s="52">
        <v>0</v>
      </c>
      <c r="P42" s="52">
        <v>0</v>
      </c>
      <c r="Q42" s="52">
        <v>104.45</v>
      </c>
    </row>
    <row r="43" spans="1:17" x14ac:dyDescent="0.25">
      <c r="A43" t="s">
        <v>75</v>
      </c>
      <c r="B43" t="s">
        <v>42</v>
      </c>
      <c r="C43" s="52">
        <v>75</v>
      </c>
      <c r="D43" s="52">
        <v>5743.53</v>
      </c>
      <c r="E43" s="52">
        <v>4468.13</v>
      </c>
      <c r="F43" s="52">
        <v>19485.400000000001</v>
      </c>
      <c r="G43" s="52">
        <v>29697.059999999998</v>
      </c>
      <c r="H43" s="52">
        <v>68</v>
      </c>
      <c r="I43" s="52">
        <v>3865.6399999999994</v>
      </c>
      <c r="J43" s="52">
        <v>3411.4000000000005</v>
      </c>
      <c r="K43" s="52">
        <v>20934.53</v>
      </c>
      <c r="L43" s="52">
        <v>28211.569999999996</v>
      </c>
      <c r="M43" s="52">
        <v>74</v>
      </c>
      <c r="N43" s="52">
        <v>8468.4500000000007</v>
      </c>
      <c r="O43" s="52">
        <v>2608.23</v>
      </c>
      <c r="P43" s="52">
        <v>21603.459999999995</v>
      </c>
      <c r="Q43" s="52">
        <v>32680.14</v>
      </c>
    </row>
    <row r="44" spans="1:17" x14ac:dyDescent="0.25">
      <c r="A44" t="s">
        <v>75</v>
      </c>
      <c r="B44" t="s">
        <v>43</v>
      </c>
      <c r="C44" s="52">
        <v>95</v>
      </c>
      <c r="D44" s="52">
        <v>9016.2199999999957</v>
      </c>
      <c r="E44" s="52">
        <v>5033.8500000000004</v>
      </c>
      <c r="F44" s="52">
        <v>18347.989999999994</v>
      </c>
      <c r="G44" s="52">
        <v>32398.059999999998</v>
      </c>
      <c r="H44" s="52">
        <v>87</v>
      </c>
      <c r="I44" s="52">
        <v>6317.22</v>
      </c>
      <c r="J44" s="52">
        <v>4924.9700000000012</v>
      </c>
      <c r="K44" s="52">
        <v>16641.039999999997</v>
      </c>
      <c r="L44" s="52">
        <v>27883.230000000003</v>
      </c>
      <c r="M44" s="52">
        <v>81</v>
      </c>
      <c r="N44" s="52">
        <v>9627.6299999999974</v>
      </c>
      <c r="O44" s="52">
        <v>3056.9900000000007</v>
      </c>
      <c r="P44" s="52">
        <v>15848.389999999998</v>
      </c>
      <c r="Q44" s="52">
        <v>28533.010000000006</v>
      </c>
    </row>
    <row r="45" spans="1:17" x14ac:dyDescent="0.25">
      <c r="A45" t="s">
        <v>75</v>
      </c>
      <c r="B45" t="s">
        <v>44</v>
      </c>
      <c r="C45" s="52">
        <v>750</v>
      </c>
      <c r="D45" s="52">
        <v>63246.820000000116</v>
      </c>
      <c r="E45" s="52">
        <v>42290.000000000015</v>
      </c>
      <c r="F45" s="52">
        <v>116444.84000000005</v>
      </c>
      <c r="G45" s="52">
        <v>221981.66</v>
      </c>
      <c r="H45" s="52">
        <v>664</v>
      </c>
      <c r="I45" s="52">
        <v>48411.580000000016</v>
      </c>
      <c r="J45" s="52">
        <v>36224.190000000017</v>
      </c>
      <c r="K45" s="52">
        <v>133642.93000000005</v>
      </c>
      <c r="L45" s="52">
        <v>218278.69999999998</v>
      </c>
      <c r="M45" s="52">
        <v>663</v>
      </c>
      <c r="N45" s="52">
        <v>23701.32</v>
      </c>
      <c r="O45" s="52">
        <v>51475.569999999985</v>
      </c>
      <c r="P45" s="52">
        <v>155090.88999999987</v>
      </c>
      <c r="Q45" s="52">
        <v>230267.78</v>
      </c>
    </row>
    <row r="46" spans="1:17" x14ac:dyDescent="0.25">
      <c r="A46" t="s">
        <v>75</v>
      </c>
      <c r="B46" t="s">
        <v>45</v>
      </c>
      <c r="C46" s="52">
        <v>431</v>
      </c>
      <c r="D46" s="52">
        <v>36094.179999999993</v>
      </c>
      <c r="E46" s="52">
        <v>24363.160000000007</v>
      </c>
      <c r="F46" s="52">
        <v>76821.919999999998</v>
      </c>
      <c r="G46" s="52">
        <v>137279.25999999998</v>
      </c>
      <c r="H46" s="52">
        <v>398</v>
      </c>
      <c r="I46" s="52">
        <v>25411.469999999983</v>
      </c>
      <c r="J46" s="52">
        <v>21096.390000000007</v>
      </c>
      <c r="K46" s="52">
        <v>78171.190000000017</v>
      </c>
      <c r="L46" s="52">
        <v>124679.04999999996</v>
      </c>
      <c r="M46" s="52">
        <v>424</v>
      </c>
      <c r="N46" s="52">
        <v>45561.600000000028</v>
      </c>
      <c r="O46" s="52">
        <v>15500.550000000001</v>
      </c>
      <c r="P46" s="52">
        <v>79731.250000000029</v>
      </c>
      <c r="Q46" s="52">
        <v>140793.40000000008</v>
      </c>
    </row>
    <row r="47" spans="1:17" x14ac:dyDescent="0.25">
      <c r="A47" t="s">
        <v>75</v>
      </c>
      <c r="B47" t="s">
        <v>46</v>
      </c>
      <c r="C47" s="52">
        <v>56</v>
      </c>
      <c r="D47" s="52">
        <v>4852.1999999999989</v>
      </c>
      <c r="E47" s="52">
        <v>3341.85</v>
      </c>
      <c r="F47" s="52">
        <v>18024.710000000003</v>
      </c>
      <c r="G47" s="52">
        <v>26218.76</v>
      </c>
      <c r="H47" s="52">
        <v>45</v>
      </c>
      <c r="I47" s="52">
        <v>3095.59</v>
      </c>
      <c r="J47" s="52">
        <v>2730.95</v>
      </c>
      <c r="K47" s="52">
        <v>17871.239999999998</v>
      </c>
      <c r="L47" s="52">
        <v>23697.78</v>
      </c>
      <c r="M47" s="52">
        <v>42</v>
      </c>
      <c r="N47" s="52">
        <v>4649.1100000000006</v>
      </c>
      <c r="O47" s="52">
        <v>2357.329999999999</v>
      </c>
      <c r="P47" s="52">
        <v>19510.64</v>
      </c>
      <c r="Q47" s="52">
        <v>26517.079999999994</v>
      </c>
    </row>
    <row r="48" spans="1:17" x14ac:dyDescent="0.25">
      <c r="A48" t="s">
        <v>75</v>
      </c>
      <c r="B48" t="s">
        <v>47</v>
      </c>
      <c r="C48" s="52">
        <v>176</v>
      </c>
      <c r="D48" s="52">
        <v>17571.260000000002</v>
      </c>
      <c r="E48" s="52">
        <v>11710.47</v>
      </c>
      <c r="F48" s="52">
        <v>44787.42000000002</v>
      </c>
      <c r="G48" s="52">
        <v>74069.150000000038</v>
      </c>
      <c r="H48" s="52">
        <v>240</v>
      </c>
      <c r="I48" s="52">
        <v>21234.709999999995</v>
      </c>
      <c r="J48" s="52">
        <v>11883.399999999994</v>
      </c>
      <c r="K48" s="52">
        <v>58089.17</v>
      </c>
      <c r="L48" s="52">
        <v>91207.280000000042</v>
      </c>
      <c r="M48" s="52">
        <v>298</v>
      </c>
      <c r="N48" s="52">
        <v>46631.32999999998</v>
      </c>
      <c r="O48" s="52">
        <v>12062.239999999998</v>
      </c>
      <c r="P48" s="52">
        <v>60271.800000000039</v>
      </c>
      <c r="Q48" s="52">
        <v>118965.37000000001</v>
      </c>
    </row>
    <row r="49" spans="1:17" x14ac:dyDescent="0.25">
      <c r="A49" t="s">
        <v>75</v>
      </c>
      <c r="B49" t="s">
        <v>48</v>
      </c>
      <c r="C49" s="52">
        <v>378</v>
      </c>
      <c r="D49" s="52">
        <v>35199.9</v>
      </c>
      <c r="E49" s="52">
        <v>25862.859999999997</v>
      </c>
      <c r="F49" s="52">
        <v>84227.139999999985</v>
      </c>
      <c r="G49" s="52">
        <v>145289.90000000005</v>
      </c>
      <c r="H49" s="52">
        <v>335</v>
      </c>
      <c r="I49" s="52">
        <v>25841.480000000003</v>
      </c>
      <c r="J49" s="52">
        <v>20488.250000000004</v>
      </c>
      <c r="K49" s="52">
        <v>92223.5</v>
      </c>
      <c r="L49" s="52">
        <v>138553.22999999992</v>
      </c>
      <c r="M49" s="52">
        <v>320</v>
      </c>
      <c r="N49" s="52">
        <v>273.51</v>
      </c>
      <c r="O49" s="52">
        <v>28370.210000000014</v>
      </c>
      <c r="P49" s="52">
        <v>111837.60999999999</v>
      </c>
      <c r="Q49" s="52">
        <v>140481.32999999996</v>
      </c>
    </row>
    <row r="50" spans="1:17" x14ac:dyDescent="0.25">
      <c r="A50" t="s">
        <v>75</v>
      </c>
      <c r="B50" t="s">
        <v>49</v>
      </c>
      <c r="C50" s="52">
        <v>294</v>
      </c>
      <c r="D50" s="52">
        <v>26791.099999999991</v>
      </c>
      <c r="E50" s="52">
        <v>15535.700000000004</v>
      </c>
      <c r="F50" s="52">
        <v>44848.189999999995</v>
      </c>
      <c r="G50" s="52">
        <v>87174.989999999991</v>
      </c>
      <c r="H50" s="52">
        <v>258</v>
      </c>
      <c r="I50" s="52">
        <v>19245.550000000007</v>
      </c>
      <c r="J50" s="52">
        <v>14914.099999999995</v>
      </c>
      <c r="K50" s="52">
        <v>42998.170000000006</v>
      </c>
      <c r="L50" s="52">
        <v>77157.820000000022</v>
      </c>
      <c r="M50" s="52">
        <v>261</v>
      </c>
      <c r="N50" s="52">
        <v>27034.559999999994</v>
      </c>
      <c r="O50" s="52">
        <v>10372.669999999995</v>
      </c>
      <c r="P50" s="52">
        <v>45429.51999999999</v>
      </c>
      <c r="Q50" s="52">
        <v>82836.749999999956</v>
      </c>
    </row>
    <row r="51" spans="1:17" x14ac:dyDescent="0.25">
      <c r="A51" t="s">
        <v>75</v>
      </c>
      <c r="B51" t="s">
        <v>50</v>
      </c>
      <c r="C51" s="52">
        <v>143</v>
      </c>
      <c r="D51" s="52">
        <v>16067.880000000001</v>
      </c>
      <c r="E51" s="52">
        <v>11424.430000000004</v>
      </c>
      <c r="F51" s="52">
        <v>35348.89</v>
      </c>
      <c r="G51" s="52">
        <v>62841.19999999999</v>
      </c>
      <c r="H51" s="52">
        <v>131</v>
      </c>
      <c r="I51" s="52">
        <v>11310.149999999996</v>
      </c>
      <c r="J51" s="52">
        <v>9113.0999999999985</v>
      </c>
      <c r="K51" s="52">
        <v>38212.379999999997</v>
      </c>
      <c r="L51" s="52">
        <v>58635.630000000026</v>
      </c>
      <c r="M51" s="52">
        <v>139</v>
      </c>
      <c r="N51" s="52">
        <v>21836.569999999992</v>
      </c>
      <c r="O51" s="52">
        <v>6606.0700000000015</v>
      </c>
      <c r="P51" s="52">
        <v>37297.909999999996</v>
      </c>
      <c r="Q51" s="52">
        <v>65740.549999999988</v>
      </c>
    </row>
    <row r="52" spans="1:17" x14ac:dyDescent="0.25">
      <c r="A52" t="s">
        <v>75</v>
      </c>
      <c r="B52" t="s">
        <v>51</v>
      </c>
      <c r="C52" s="52">
        <v>22</v>
      </c>
      <c r="D52" s="52">
        <v>1968.9699999999998</v>
      </c>
      <c r="E52" s="52">
        <v>1702.0099999999995</v>
      </c>
      <c r="F52" s="52">
        <v>8459.1999999999989</v>
      </c>
      <c r="G52" s="52">
        <v>12130.18</v>
      </c>
      <c r="H52" s="52">
        <v>20</v>
      </c>
      <c r="I52" s="52">
        <v>1765.61</v>
      </c>
      <c r="J52" s="52">
        <v>1491.1899999999998</v>
      </c>
      <c r="K52" s="52">
        <v>8297.23</v>
      </c>
      <c r="L52" s="52">
        <v>11554.03</v>
      </c>
      <c r="M52" s="52">
        <v>23</v>
      </c>
      <c r="N52" s="52">
        <v>128.35</v>
      </c>
      <c r="O52" s="52">
        <v>3561.2500000000005</v>
      </c>
      <c r="P52" s="52">
        <v>9341.2200000000012</v>
      </c>
      <c r="Q52" s="52">
        <v>13030.82</v>
      </c>
    </row>
    <row r="53" spans="1:17" x14ac:dyDescent="0.25">
      <c r="A53" t="s">
        <v>75</v>
      </c>
      <c r="B53" t="s">
        <v>52</v>
      </c>
      <c r="C53" s="52">
        <v>1298</v>
      </c>
      <c r="D53" s="52">
        <v>133865.34999999983</v>
      </c>
      <c r="E53" s="52">
        <v>77001.17</v>
      </c>
      <c r="F53" s="52">
        <v>220868.81000000011</v>
      </c>
      <c r="G53" s="52">
        <v>431735.3299999999</v>
      </c>
      <c r="H53" s="52">
        <v>1076</v>
      </c>
      <c r="I53" s="52">
        <v>82705.520000000033</v>
      </c>
      <c r="J53" s="52">
        <v>69707.85000000002</v>
      </c>
      <c r="K53" s="52">
        <v>236135.28999999998</v>
      </c>
      <c r="L53" s="52">
        <v>388548.65999999945</v>
      </c>
      <c r="M53" s="52">
        <v>1033</v>
      </c>
      <c r="N53" s="52">
        <v>95354.980000000025</v>
      </c>
      <c r="O53" s="52">
        <v>47895.330000000038</v>
      </c>
      <c r="P53" s="52">
        <v>260365.60000000006</v>
      </c>
      <c r="Q53" s="52">
        <v>403615.91000000021</v>
      </c>
    </row>
    <row r="54" spans="1:17" x14ac:dyDescent="0.25">
      <c r="A54" t="s">
        <v>75</v>
      </c>
      <c r="B54" t="s">
        <v>53</v>
      </c>
      <c r="C54" s="52">
        <v>1531</v>
      </c>
      <c r="D54" s="52">
        <v>131978.7200000002</v>
      </c>
      <c r="E54" s="52">
        <v>83626.530000000028</v>
      </c>
      <c r="F54" s="52">
        <v>212845.08000000013</v>
      </c>
      <c r="G54" s="52">
        <v>428450.33000000013</v>
      </c>
      <c r="H54" s="52">
        <v>1354</v>
      </c>
      <c r="I54" s="52">
        <v>86259.770000000048</v>
      </c>
      <c r="J54" s="52">
        <v>75700.089999999938</v>
      </c>
      <c r="K54" s="52">
        <v>235883.47000000006</v>
      </c>
      <c r="L54" s="52">
        <v>397843.33000000042</v>
      </c>
      <c r="M54" s="52">
        <v>1350</v>
      </c>
      <c r="N54" s="52">
        <v>125793.26000000004</v>
      </c>
      <c r="O54" s="52">
        <v>53507.560000000027</v>
      </c>
      <c r="P54" s="52">
        <v>245838.37000000032</v>
      </c>
      <c r="Q54" s="52">
        <v>425139.19000000018</v>
      </c>
    </row>
    <row r="55" spans="1:17" x14ac:dyDescent="0.25">
      <c r="A55" t="s">
        <v>75</v>
      </c>
      <c r="B55" t="s">
        <v>54</v>
      </c>
      <c r="C55" s="52">
        <v>236</v>
      </c>
      <c r="D55" s="52">
        <v>21905.179999999993</v>
      </c>
      <c r="E55" s="52">
        <v>13400.26</v>
      </c>
      <c r="F55" s="52">
        <v>50882.920000000013</v>
      </c>
      <c r="G55" s="52">
        <v>86188.360000000015</v>
      </c>
      <c r="H55" s="52">
        <v>214</v>
      </c>
      <c r="I55" s="52">
        <v>16062.289999999997</v>
      </c>
      <c r="J55" s="52">
        <v>12760.259999999998</v>
      </c>
      <c r="K55" s="52">
        <v>52378.58</v>
      </c>
      <c r="L55" s="52">
        <v>81201.129999999976</v>
      </c>
      <c r="M55" s="52">
        <v>205</v>
      </c>
      <c r="N55" s="52">
        <v>23587.050000000003</v>
      </c>
      <c r="O55" s="52">
        <v>8536.5700000000033</v>
      </c>
      <c r="P55" s="52">
        <v>55241.630000000019</v>
      </c>
      <c r="Q55" s="52">
        <v>87365.249999999971</v>
      </c>
    </row>
    <row r="56" spans="1:17" x14ac:dyDescent="0.25">
      <c r="A56" t="s">
        <v>75</v>
      </c>
      <c r="B56" t="s">
        <v>55</v>
      </c>
      <c r="C56" s="52">
        <v>743</v>
      </c>
      <c r="D56" s="52">
        <v>50212.82</v>
      </c>
      <c r="E56" s="52">
        <v>51196.250000000022</v>
      </c>
      <c r="F56" s="52">
        <v>165724.99</v>
      </c>
      <c r="G56" s="52">
        <v>267134.06</v>
      </c>
      <c r="H56" s="52">
        <v>921</v>
      </c>
      <c r="I56" s="52">
        <v>73212.950000000026</v>
      </c>
      <c r="J56" s="52">
        <v>47544.420000000006</v>
      </c>
      <c r="K56" s="52">
        <v>191171.98000000004</v>
      </c>
      <c r="L56" s="52">
        <v>311929.34999999998</v>
      </c>
      <c r="M56" s="52">
        <v>1028</v>
      </c>
      <c r="N56" s="52">
        <v>133931.91999999987</v>
      </c>
      <c r="O56" s="52">
        <v>43514.409999999996</v>
      </c>
      <c r="P56" s="52">
        <v>197814.63999999996</v>
      </c>
      <c r="Q56" s="52">
        <v>375260.97000000044</v>
      </c>
    </row>
    <row r="57" spans="1:17" x14ac:dyDescent="0.25">
      <c r="A57" t="s">
        <v>75</v>
      </c>
      <c r="B57" t="s">
        <v>56</v>
      </c>
      <c r="C57" s="52">
        <v>937</v>
      </c>
      <c r="D57" s="52">
        <v>95958.779999999955</v>
      </c>
      <c r="E57" s="52">
        <v>68658.09000000004</v>
      </c>
      <c r="F57" s="52">
        <v>254205.52999999971</v>
      </c>
      <c r="G57" s="52">
        <v>418822.39999999991</v>
      </c>
      <c r="H57" s="52">
        <v>844</v>
      </c>
      <c r="I57" s="52">
        <v>69474.129999999932</v>
      </c>
      <c r="J57" s="52">
        <v>64389.489999999983</v>
      </c>
      <c r="K57" s="52">
        <v>274327.51000000013</v>
      </c>
      <c r="L57" s="52">
        <v>408191.13000000047</v>
      </c>
      <c r="M57" s="52">
        <v>875</v>
      </c>
      <c r="N57" s="52">
        <v>81826.11000000003</v>
      </c>
      <c r="O57" s="52">
        <v>59348.619999999915</v>
      </c>
      <c r="P57" s="52">
        <v>305584.55999999994</v>
      </c>
      <c r="Q57" s="52">
        <v>446759.28999999975</v>
      </c>
    </row>
    <row r="58" spans="1:17" x14ac:dyDescent="0.25">
      <c r="A58" t="s">
        <v>75</v>
      </c>
      <c r="B58" t="s">
        <v>57</v>
      </c>
      <c r="C58" s="52">
        <v>70</v>
      </c>
      <c r="D58" s="52">
        <v>6660.9400000000014</v>
      </c>
      <c r="E58" s="52">
        <v>6039.68</v>
      </c>
      <c r="F58" s="52">
        <v>28627.86</v>
      </c>
      <c r="G58" s="52">
        <v>41328.479999999989</v>
      </c>
      <c r="H58" s="52">
        <v>64</v>
      </c>
      <c r="I58" s="52">
        <v>4867.4399999999996</v>
      </c>
      <c r="J58" s="52">
        <v>5075.0600000000013</v>
      </c>
      <c r="K58" s="52">
        <v>30641.82</v>
      </c>
      <c r="L58" s="52">
        <v>40584.320000000029</v>
      </c>
      <c r="M58" s="52">
        <v>62</v>
      </c>
      <c r="N58" s="52">
        <v>7980.7699999999977</v>
      </c>
      <c r="O58" s="52">
        <v>3543.1599999999985</v>
      </c>
      <c r="P58" s="52">
        <v>30681.019999999997</v>
      </c>
      <c r="Q58" s="52">
        <v>42204.950000000004</v>
      </c>
    </row>
    <row r="59" spans="1:17" x14ac:dyDescent="0.25">
      <c r="A59" t="s">
        <v>75</v>
      </c>
      <c r="B59" t="s">
        <v>58</v>
      </c>
      <c r="C59" s="52">
        <v>531</v>
      </c>
      <c r="D59" s="52">
        <v>51245.319999999927</v>
      </c>
      <c r="E59" s="52">
        <v>33558.959999999999</v>
      </c>
      <c r="F59" s="52">
        <v>83869.059999999969</v>
      </c>
      <c r="G59" s="52">
        <v>168673.34000000008</v>
      </c>
      <c r="H59" s="52">
        <v>494</v>
      </c>
      <c r="I59" s="52">
        <v>38612.619999999959</v>
      </c>
      <c r="J59" s="52">
        <v>28896.570000000011</v>
      </c>
      <c r="K59" s="52">
        <v>91124.709999999992</v>
      </c>
      <c r="L59" s="52">
        <v>158633.90000000008</v>
      </c>
      <c r="M59" s="52">
        <v>506</v>
      </c>
      <c r="N59" s="52">
        <v>63408.520000000055</v>
      </c>
      <c r="O59" s="52">
        <v>20729.589999999997</v>
      </c>
      <c r="P59" s="52">
        <v>98167.510000000009</v>
      </c>
      <c r="Q59" s="52">
        <v>182305.62000000014</v>
      </c>
    </row>
    <row r="60" spans="1:17" x14ac:dyDescent="0.25">
      <c r="A60" t="s">
        <v>75</v>
      </c>
      <c r="B60" t="s">
        <v>59</v>
      </c>
      <c r="C60" s="52">
        <v>1</v>
      </c>
      <c r="D60" s="52">
        <v>86.85</v>
      </c>
      <c r="E60" s="52">
        <v>185.01</v>
      </c>
      <c r="F60" s="52">
        <v>679.43</v>
      </c>
      <c r="G60" s="52">
        <v>951.29</v>
      </c>
      <c r="H60" s="52">
        <v>1</v>
      </c>
      <c r="I60" s="52">
        <v>99.16</v>
      </c>
      <c r="J60" s="52">
        <v>86.85</v>
      </c>
      <c r="K60" s="52">
        <v>214.44</v>
      </c>
      <c r="L60" s="52">
        <v>400.45</v>
      </c>
      <c r="M60" s="52"/>
      <c r="N60" s="52"/>
      <c r="O60" s="52"/>
      <c r="P60" s="52"/>
      <c r="Q60" s="52"/>
    </row>
    <row r="61" spans="1:17" x14ac:dyDescent="0.25">
      <c r="A61" t="s">
        <v>75</v>
      </c>
      <c r="B61" t="s">
        <v>60</v>
      </c>
      <c r="C61" s="52">
        <v>208</v>
      </c>
      <c r="D61" s="52">
        <v>19575.720000000005</v>
      </c>
      <c r="E61" s="52">
        <v>13228.749999999998</v>
      </c>
      <c r="F61" s="52">
        <v>24537.329999999994</v>
      </c>
      <c r="G61" s="52">
        <v>57341.799999999996</v>
      </c>
      <c r="H61" s="52">
        <v>168</v>
      </c>
      <c r="I61" s="52">
        <v>14930.739999999994</v>
      </c>
      <c r="J61" s="52">
        <v>8925.4699999999975</v>
      </c>
      <c r="K61" s="52">
        <v>26848.139999999992</v>
      </c>
      <c r="L61" s="52">
        <v>50704.349999999991</v>
      </c>
      <c r="M61" s="52">
        <v>180</v>
      </c>
      <c r="N61" s="52">
        <v>21527.840000000004</v>
      </c>
      <c r="O61" s="52">
        <v>7972.4099999999971</v>
      </c>
      <c r="P61" s="52">
        <v>27515.649999999998</v>
      </c>
      <c r="Q61" s="52">
        <v>57015.9</v>
      </c>
    </row>
    <row r="62" spans="1:17" x14ac:dyDescent="0.25">
      <c r="A62" t="s">
        <v>75</v>
      </c>
      <c r="B62" t="s">
        <v>61</v>
      </c>
      <c r="C62" s="52">
        <v>490</v>
      </c>
      <c r="D62" s="52">
        <v>35621.029999999977</v>
      </c>
      <c r="E62" s="52">
        <v>22046.950000000012</v>
      </c>
      <c r="F62" s="52">
        <v>44996.209999999985</v>
      </c>
      <c r="G62" s="52">
        <v>102664.18999999994</v>
      </c>
      <c r="H62" s="52">
        <v>387</v>
      </c>
      <c r="I62" s="52">
        <v>22401.620000000003</v>
      </c>
      <c r="J62" s="52">
        <v>19719.909999999993</v>
      </c>
      <c r="K62" s="52">
        <v>49259.549999999981</v>
      </c>
      <c r="L62" s="52">
        <v>91381.079999999987</v>
      </c>
      <c r="M62" s="52">
        <v>400</v>
      </c>
      <c r="N62" s="52">
        <v>25655.420000000006</v>
      </c>
      <c r="O62" s="52">
        <v>14041.980000000007</v>
      </c>
      <c r="P62" s="52">
        <v>55911.539999999972</v>
      </c>
      <c r="Q62" s="52">
        <v>95608.940000000017</v>
      </c>
    </row>
    <row r="63" spans="1:17" x14ac:dyDescent="0.25">
      <c r="A63" t="s">
        <v>75</v>
      </c>
      <c r="B63" t="s">
        <v>62</v>
      </c>
      <c r="C63" s="52">
        <v>336</v>
      </c>
      <c r="D63" s="52">
        <v>23013.860000000015</v>
      </c>
      <c r="E63" s="52">
        <v>18240.900000000012</v>
      </c>
      <c r="F63" s="52">
        <v>56986.040000000008</v>
      </c>
      <c r="G63" s="52">
        <v>98240.800000000032</v>
      </c>
      <c r="H63" s="52">
        <v>253</v>
      </c>
      <c r="I63" s="52">
        <v>17823.669999999995</v>
      </c>
      <c r="J63" s="52">
        <v>11450.51</v>
      </c>
      <c r="K63" s="52">
        <v>59277.200000000004</v>
      </c>
      <c r="L63" s="52">
        <v>88551.379999999976</v>
      </c>
      <c r="M63" s="52">
        <v>302</v>
      </c>
      <c r="N63" s="52">
        <v>38371.090000000018</v>
      </c>
      <c r="O63" s="52">
        <v>10789.93</v>
      </c>
      <c r="P63" s="52">
        <v>60712.679999999978</v>
      </c>
      <c r="Q63" s="52">
        <v>109873.70000000006</v>
      </c>
    </row>
    <row r="64" spans="1:17" x14ac:dyDescent="0.25">
      <c r="A64" t="s">
        <v>75</v>
      </c>
      <c r="B64" t="s">
        <v>63</v>
      </c>
      <c r="C64" s="52">
        <v>15</v>
      </c>
      <c r="D64" s="52">
        <v>1325.4</v>
      </c>
      <c r="E64" s="52">
        <v>680.51</v>
      </c>
      <c r="F64" s="52">
        <v>1632.3000000000002</v>
      </c>
      <c r="G64" s="52">
        <v>3638.2099999999996</v>
      </c>
      <c r="H64" s="52">
        <v>15</v>
      </c>
      <c r="I64" s="52">
        <v>834.35</v>
      </c>
      <c r="J64" s="52">
        <v>746.2</v>
      </c>
      <c r="K64" s="52">
        <v>1780.8</v>
      </c>
      <c r="L64" s="52">
        <v>3361.3499999999995</v>
      </c>
      <c r="M64" s="52">
        <v>14</v>
      </c>
      <c r="N64" s="52">
        <v>1509.1099999999997</v>
      </c>
      <c r="O64" s="52">
        <v>558.51</v>
      </c>
      <c r="P64" s="52">
        <v>1242.3699999999999</v>
      </c>
      <c r="Q64" s="52">
        <v>3309.9899999999993</v>
      </c>
    </row>
    <row r="65" spans="1:17" x14ac:dyDescent="0.25">
      <c r="A65" t="s">
        <v>75</v>
      </c>
      <c r="B65" t="s">
        <v>64</v>
      </c>
      <c r="C65" s="52">
        <v>121</v>
      </c>
      <c r="D65" s="52">
        <v>11195.130000000006</v>
      </c>
      <c r="E65" s="52">
        <v>6619.5199999999986</v>
      </c>
      <c r="F65" s="52">
        <v>31279.280000000013</v>
      </c>
      <c r="G65" s="52">
        <v>49093.93</v>
      </c>
      <c r="H65" s="52">
        <v>112</v>
      </c>
      <c r="I65" s="52">
        <v>8396.1</v>
      </c>
      <c r="J65" s="52">
        <v>6534.2999999999984</v>
      </c>
      <c r="K65" s="52">
        <v>30993.42</v>
      </c>
      <c r="L65" s="52">
        <v>45923.820000000007</v>
      </c>
      <c r="M65" s="52">
        <v>101</v>
      </c>
      <c r="N65" s="52">
        <v>11216.61</v>
      </c>
      <c r="O65" s="52">
        <v>5459.2199999999993</v>
      </c>
      <c r="P65" s="52">
        <v>33311.049999999996</v>
      </c>
      <c r="Q65" s="52">
        <v>49986.87999999999</v>
      </c>
    </row>
    <row r="66" spans="1:17" x14ac:dyDescent="0.25">
      <c r="A66" t="s">
        <v>75</v>
      </c>
      <c r="B66" t="s">
        <v>65</v>
      </c>
      <c r="C66" s="52">
        <v>40</v>
      </c>
      <c r="D66" s="52">
        <v>3612.5399999999986</v>
      </c>
      <c r="E66" s="52">
        <v>1992.2000000000003</v>
      </c>
      <c r="F66" s="52">
        <v>5875.2199999999993</v>
      </c>
      <c r="G66" s="52">
        <v>11479.960000000001</v>
      </c>
      <c r="H66" s="52">
        <v>32</v>
      </c>
      <c r="I66" s="52">
        <v>2021.4099999999999</v>
      </c>
      <c r="J66" s="52">
        <v>2202.1</v>
      </c>
      <c r="K66" s="52">
        <v>7080.1199999999981</v>
      </c>
      <c r="L66" s="52">
        <v>11303.63</v>
      </c>
      <c r="M66" s="52">
        <v>35</v>
      </c>
      <c r="N66" s="52">
        <v>3967.2</v>
      </c>
      <c r="O66" s="52">
        <v>1573.2599999999995</v>
      </c>
      <c r="P66" s="52">
        <v>7906.9399999999987</v>
      </c>
      <c r="Q66" s="52">
        <v>13447.400000000001</v>
      </c>
    </row>
    <row r="67" spans="1:17" x14ac:dyDescent="0.25">
      <c r="A67" t="s">
        <v>75</v>
      </c>
      <c r="B67" t="s">
        <v>66</v>
      </c>
      <c r="C67" s="52">
        <v>6</v>
      </c>
      <c r="D67" s="52">
        <v>725.36999999999989</v>
      </c>
      <c r="E67" s="52">
        <v>551.17999999999995</v>
      </c>
      <c r="F67" s="52">
        <v>1037.53</v>
      </c>
      <c r="G67" s="52">
        <v>2314.08</v>
      </c>
      <c r="H67" s="52">
        <v>12</v>
      </c>
      <c r="I67" s="52">
        <v>790.53000000000009</v>
      </c>
      <c r="J67" s="52">
        <v>307.87</v>
      </c>
      <c r="K67" s="52">
        <v>1671.2</v>
      </c>
      <c r="L67" s="52">
        <v>2769.6</v>
      </c>
      <c r="M67" s="52">
        <v>11</v>
      </c>
      <c r="N67" s="52">
        <v>1837.4399999999996</v>
      </c>
      <c r="O67" s="52">
        <v>291.27999999999997</v>
      </c>
      <c r="P67" s="52">
        <v>1597.54</v>
      </c>
      <c r="Q67" s="52">
        <v>3726.26</v>
      </c>
    </row>
    <row r="68" spans="1:17" x14ac:dyDescent="0.25">
      <c r="A68" t="s">
        <v>75</v>
      </c>
      <c r="B68" t="s">
        <v>67</v>
      </c>
      <c r="C68" s="52">
        <v>54</v>
      </c>
      <c r="D68" s="52">
        <v>1888.8899999999999</v>
      </c>
      <c r="E68" s="52">
        <v>5639.7599999999993</v>
      </c>
      <c r="F68" s="52">
        <v>9835.92</v>
      </c>
      <c r="G68" s="52">
        <v>17364.570000000003</v>
      </c>
      <c r="H68" s="52">
        <v>67</v>
      </c>
      <c r="I68" s="52">
        <v>6670.7800000000016</v>
      </c>
      <c r="J68" s="52">
        <v>4754.95</v>
      </c>
      <c r="K68" s="52">
        <v>11966.599999999999</v>
      </c>
      <c r="L68" s="52">
        <v>23392.329999999991</v>
      </c>
      <c r="M68" s="52">
        <v>86</v>
      </c>
      <c r="N68" s="52">
        <v>13160.009999999998</v>
      </c>
      <c r="O68" s="52">
        <v>3927.1000000000008</v>
      </c>
      <c r="P68" s="52">
        <v>12584.140000000001</v>
      </c>
      <c r="Q68" s="52">
        <v>29671.250000000004</v>
      </c>
    </row>
    <row r="69" spans="1:17" x14ac:dyDescent="0.25">
      <c r="A69" t="s">
        <v>75</v>
      </c>
      <c r="B69" t="s">
        <v>68</v>
      </c>
      <c r="C69" s="52">
        <v>102</v>
      </c>
      <c r="D69" s="52">
        <v>8133.4599999999982</v>
      </c>
      <c r="E69" s="52">
        <v>5384.7199999999984</v>
      </c>
      <c r="F69" s="52">
        <v>19272.310000000001</v>
      </c>
      <c r="G69" s="52">
        <v>32790.489999999991</v>
      </c>
      <c r="H69" s="52">
        <v>84</v>
      </c>
      <c r="I69" s="52">
        <v>6052.3799999999983</v>
      </c>
      <c r="J69" s="52">
        <v>4832.2999999999984</v>
      </c>
      <c r="K69" s="52">
        <v>20596.150000000005</v>
      </c>
      <c r="L69" s="52">
        <v>31480.829999999991</v>
      </c>
      <c r="M69" s="52">
        <v>90</v>
      </c>
      <c r="N69" s="52">
        <v>10325.189999999997</v>
      </c>
      <c r="O69" s="52">
        <v>3473.0299999999993</v>
      </c>
      <c r="P69" s="52">
        <v>22147.040000000001</v>
      </c>
      <c r="Q69" s="52">
        <v>35945.260000000009</v>
      </c>
    </row>
    <row r="70" spans="1:17" x14ac:dyDescent="0.25">
      <c r="A70" t="s">
        <v>75</v>
      </c>
      <c r="B70" t="s">
        <v>69</v>
      </c>
      <c r="C70" s="52">
        <v>2246</v>
      </c>
      <c r="D70" s="52">
        <v>177511.1300000003</v>
      </c>
      <c r="E70" s="52">
        <v>105231.83000000003</v>
      </c>
      <c r="F70" s="52">
        <v>261297.57999999987</v>
      </c>
      <c r="G70" s="52">
        <v>544040.53999999922</v>
      </c>
      <c r="H70" s="52">
        <v>2486</v>
      </c>
      <c r="I70" s="52">
        <v>134847.80000000031</v>
      </c>
      <c r="J70" s="52">
        <v>111213.18999999997</v>
      </c>
      <c r="K70" s="52">
        <v>349226.2300000001</v>
      </c>
      <c r="L70" s="52">
        <v>595287.22000000044</v>
      </c>
      <c r="M70" s="52">
        <v>2867</v>
      </c>
      <c r="N70" s="52">
        <v>225860.34999999963</v>
      </c>
      <c r="O70" s="52">
        <v>112324.15000000024</v>
      </c>
      <c r="P70" s="52">
        <v>377056.67000000092</v>
      </c>
      <c r="Q70" s="52">
        <v>715241.1699999983</v>
      </c>
    </row>
    <row r="71" spans="1:17" x14ac:dyDescent="0.25">
      <c r="A71" t="s">
        <v>75</v>
      </c>
      <c r="B71" t="s">
        <v>70</v>
      </c>
      <c r="C71" s="52">
        <v>7</v>
      </c>
      <c r="D71" s="52">
        <v>0</v>
      </c>
      <c r="E71" s="52">
        <v>538.11999999999989</v>
      </c>
      <c r="F71" s="52">
        <v>1779.5</v>
      </c>
      <c r="G71" s="52">
        <v>2317.62</v>
      </c>
      <c r="H71" s="52">
        <v>16</v>
      </c>
      <c r="I71" s="52">
        <v>1212.05</v>
      </c>
      <c r="J71" s="52">
        <v>855.39</v>
      </c>
      <c r="K71" s="52">
        <v>1910.33</v>
      </c>
      <c r="L71" s="52">
        <v>3977.7700000000004</v>
      </c>
      <c r="M71" s="52">
        <v>19</v>
      </c>
      <c r="N71" s="52">
        <v>2850.9300000000003</v>
      </c>
      <c r="O71" s="52">
        <v>529.46</v>
      </c>
      <c r="P71" s="52">
        <v>1975.12</v>
      </c>
      <c r="Q71" s="52">
        <v>5355.5099999999993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DE959-F8E6-48FE-B8A4-871F57E75A05}">
  <dimension ref="A3:N45"/>
  <sheetViews>
    <sheetView workbookViewId="0">
      <selection activeCell="EG2" sqref="EG2:ES3"/>
    </sheetView>
  </sheetViews>
  <sheetFormatPr defaultRowHeight="15" x14ac:dyDescent="0.25"/>
  <cols>
    <col min="1" max="1" width="13.140625" bestFit="1" customWidth="1"/>
    <col min="2" max="2" width="6" bestFit="1" customWidth="1"/>
    <col min="3" max="14" width="30.85546875" bestFit="1" customWidth="1"/>
  </cols>
  <sheetData>
    <row r="3" spans="1:14" x14ac:dyDescent="0.25">
      <c r="C3" s="51" t="s">
        <v>84</v>
      </c>
      <c r="D3" s="51" t="s">
        <v>199</v>
      </c>
    </row>
    <row r="4" spans="1:14" x14ac:dyDescent="0.25">
      <c r="C4" s="61">
        <v>202010</v>
      </c>
      <c r="D4" s="61">
        <v>202010</v>
      </c>
      <c r="E4" s="61">
        <v>202010</v>
      </c>
      <c r="F4" s="61">
        <v>202010</v>
      </c>
      <c r="G4" s="61">
        <v>202011</v>
      </c>
      <c r="H4" s="61">
        <v>202011</v>
      </c>
      <c r="I4" s="61">
        <v>202011</v>
      </c>
      <c r="J4" s="61">
        <v>202011</v>
      </c>
      <c r="K4" s="61">
        <v>202012</v>
      </c>
      <c r="L4" s="61">
        <v>202012</v>
      </c>
      <c r="M4" s="61">
        <v>202012</v>
      </c>
      <c r="N4" s="61">
        <v>202012</v>
      </c>
    </row>
    <row r="5" spans="1:14" x14ac:dyDescent="0.25">
      <c r="A5" s="51" t="s">
        <v>133</v>
      </c>
      <c r="B5" s="51" t="s">
        <v>208</v>
      </c>
      <c r="C5" t="s">
        <v>209</v>
      </c>
      <c r="D5" t="s">
        <v>210</v>
      </c>
      <c r="E5" t="s">
        <v>211</v>
      </c>
      <c r="F5" t="s">
        <v>212</v>
      </c>
      <c r="G5" t="s">
        <v>209</v>
      </c>
      <c r="H5" t="s">
        <v>210</v>
      </c>
      <c r="I5" t="s">
        <v>211</v>
      </c>
      <c r="J5" t="s">
        <v>212</v>
      </c>
      <c r="K5" t="s">
        <v>209</v>
      </c>
      <c r="L5" t="s">
        <v>210</v>
      </c>
      <c r="M5" t="s">
        <v>211</v>
      </c>
      <c r="N5" t="s">
        <v>212</v>
      </c>
    </row>
    <row r="6" spans="1:14" x14ac:dyDescent="0.25">
      <c r="A6" t="s">
        <v>34</v>
      </c>
      <c r="B6" t="s">
        <v>35</v>
      </c>
      <c r="C6" s="52">
        <v>17.559999999999999</v>
      </c>
      <c r="D6" s="52">
        <v>33.340000000000003</v>
      </c>
      <c r="E6" s="52">
        <v>236.83</v>
      </c>
      <c r="F6" s="52">
        <v>287.73</v>
      </c>
      <c r="G6" s="52">
        <v>14.85</v>
      </c>
      <c r="H6" s="52">
        <v>17.559999999999999</v>
      </c>
      <c r="I6" s="52">
        <v>270.17</v>
      </c>
      <c r="J6" s="52">
        <v>302.58</v>
      </c>
      <c r="K6" s="52">
        <v>53.83</v>
      </c>
      <c r="L6" s="52">
        <v>14.85</v>
      </c>
      <c r="M6" s="52">
        <v>287.73</v>
      </c>
      <c r="N6" s="52">
        <v>356.41</v>
      </c>
    </row>
    <row r="7" spans="1:14" x14ac:dyDescent="0.25">
      <c r="A7" t="s">
        <v>34</v>
      </c>
      <c r="B7" t="s">
        <v>36</v>
      </c>
      <c r="C7" s="52">
        <v>79.41</v>
      </c>
      <c r="D7" s="52">
        <v>80.19</v>
      </c>
      <c r="E7" s="52">
        <v>548.70000000000005</v>
      </c>
      <c r="F7" s="52">
        <v>708.3</v>
      </c>
      <c r="G7" s="52">
        <v>82.34</v>
      </c>
      <c r="H7" s="52">
        <v>79.41</v>
      </c>
      <c r="I7" s="52">
        <v>628.89</v>
      </c>
      <c r="J7" s="52">
        <v>790.64</v>
      </c>
      <c r="K7" s="52">
        <v>184.35</v>
      </c>
      <c r="L7" s="52">
        <v>82.34</v>
      </c>
      <c r="M7" s="52">
        <v>708.3</v>
      </c>
      <c r="N7" s="52">
        <v>974.99</v>
      </c>
    </row>
    <row r="8" spans="1:14" x14ac:dyDescent="0.25">
      <c r="A8" t="s">
        <v>34</v>
      </c>
      <c r="B8" t="s">
        <v>40</v>
      </c>
      <c r="C8" s="52">
        <v>46.22</v>
      </c>
      <c r="D8" s="52">
        <v>50.18</v>
      </c>
      <c r="E8" s="52">
        <v>304.45</v>
      </c>
      <c r="F8" s="52">
        <v>400.84999999999997</v>
      </c>
      <c r="G8" s="52">
        <v>59.57</v>
      </c>
      <c r="H8" s="52">
        <v>46.22</v>
      </c>
      <c r="I8" s="52">
        <v>354.63</v>
      </c>
      <c r="J8" s="52">
        <v>460.41999999999996</v>
      </c>
      <c r="K8" s="52">
        <v>111.77</v>
      </c>
      <c r="L8" s="52">
        <v>59.57</v>
      </c>
      <c r="M8" s="52">
        <v>400.84999999999997</v>
      </c>
      <c r="N8" s="52">
        <v>572.19000000000005</v>
      </c>
    </row>
    <row r="9" spans="1:14" x14ac:dyDescent="0.25">
      <c r="A9" t="s">
        <v>34</v>
      </c>
      <c r="B9" t="s">
        <v>51</v>
      </c>
      <c r="C9" s="52"/>
      <c r="D9" s="52"/>
      <c r="E9" s="52"/>
      <c r="F9" s="52"/>
      <c r="G9" s="52"/>
      <c r="H9" s="52"/>
      <c r="I9" s="52"/>
      <c r="J9" s="52"/>
      <c r="K9" s="52">
        <v>0</v>
      </c>
      <c r="L9" s="52">
        <v>0</v>
      </c>
      <c r="M9" s="52">
        <v>0</v>
      </c>
      <c r="N9" s="52">
        <v>0</v>
      </c>
    </row>
    <row r="10" spans="1:14" x14ac:dyDescent="0.25">
      <c r="A10" t="s">
        <v>34</v>
      </c>
      <c r="B10" t="s">
        <v>55</v>
      </c>
      <c r="C10" s="52">
        <v>5521.0199999999995</v>
      </c>
      <c r="D10" s="52">
        <v>1812.8700000000001</v>
      </c>
      <c r="E10" s="52">
        <v>2895.75</v>
      </c>
      <c r="F10" s="52">
        <v>10229.640000000001</v>
      </c>
      <c r="G10" s="52">
        <v>2726.35</v>
      </c>
      <c r="H10" s="52">
        <v>4196.8099999999995</v>
      </c>
      <c r="I10" s="52">
        <v>5145.59</v>
      </c>
      <c r="J10" s="52">
        <v>12068.75</v>
      </c>
      <c r="K10" s="52">
        <v>5188.2799999999988</v>
      </c>
      <c r="L10" s="52">
        <v>3608.29</v>
      </c>
      <c r="M10" s="52">
        <v>6553.9</v>
      </c>
      <c r="N10" s="52">
        <v>15350.470000000003</v>
      </c>
    </row>
    <row r="11" spans="1:14" x14ac:dyDescent="0.25">
      <c r="A11" t="s">
        <v>34</v>
      </c>
      <c r="B11" t="s">
        <v>56</v>
      </c>
      <c r="C11" s="52">
        <v>11.85</v>
      </c>
      <c r="D11" s="52">
        <v>30.46</v>
      </c>
      <c r="E11" s="52">
        <v>572.58000000000004</v>
      </c>
      <c r="F11" s="52">
        <v>614.89</v>
      </c>
      <c r="G11" s="52">
        <v>282.52000000000004</v>
      </c>
      <c r="H11" s="52">
        <v>11.85</v>
      </c>
      <c r="I11" s="52">
        <v>603.04</v>
      </c>
      <c r="J11" s="52">
        <v>897.41000000000008</v>
      </c>
      <c r="K11" s="52">
        <v>417.96000000000004</v>
      </c>
      <c r="L11" s="52">
        <v>113.69</v>
      </c>
      <c r="M11" s="52">
        <v>614.89</v>
      </c>
      <c r="N11" s="52">
        <v>1146.54</v>
      </c>
    </row>
    <row r="12" spans="1:14" x14ac:dyDescent="0.25">
      <c r="A12" t="s">
        <v>34</v>
      </c>
      <c r="B12" t="s">
        <v>57</v>
      </c>
      <c r="C12" s="52">
        <v>21.15</v>
      </c>
      <c r="D12" s="52">
        <v>16.34</v>
      </c>
      <c r="E12" s="52">
        <v>387.24</v>
      </c>
      <c r="F12" s="52">
        <v>424.73</v>
      </c>
      <c r="G12" s="52">
        <v>35.39</v>
      </c>
      <c r="H12" s="52">
        <v>21.15</v>
      </c>
      <c r="I12" s="52">
        <v>403.58</v>
      </c>
      <c r="J12" s="52">
        <v>460.12</v>
      </c>
      <c r="K12" s="52">
        <v>111.91</v>
      </c>
      <c r="L12" s="52">
        <v>35.39</v>
      </c>
      <c r="M12" s="52">
        <v>263.3</v>
      </c>
      <c r="N12" s="52">
        <v>410.6</v>
      </c>
    </row>
    <row r="13" spans="1:14" x14ac:dyDescent="0.25">
      <c r="A13" t="s">
        <v>34</v>
      </c>
      <c r="B13" t="s">
        <v>64</v>
      </c>
      <c r="C13" s="52">
        <v>100.28</v>
      </c>
      <c r="D13" s="52">
        <v>0</v>
      </c>
      <c r="E13" s="52">
        <v>0</v>
      </c>
      <c r="F13" s="52">
        <v>100.28</v>
      </c>
      <c r="G13" s="52">
        <v>95.330000000000013</v>
      </c>
      <c r="H13" s="52">
        <v>0</v>
      </c>
      <c r="I13" s="52">
        <v>0</v>
      </c>
      <c r="J13" s="52">
        <v>95.330000000000013</v>
      </c>
      <c r="K13" s="52">
        <v>305.81</v>
      </c>
      <c r="L13" s="52">
        <v>46.45</v>
      </c>
      <c r="M13" s="52">
        <v>0</v>
      </c>
      <c r="N13" s="52">
        <v>352.26</v>
      </c>
    </row>
    <row r="14" spans="1:14" x14ac:dyDescent="0.25">
      <c r="A14" t="s">
        <v>75</v>
      </c>
      <c r="B14" t="s">
        <v>35</v>
      </c>
      <c r="C14" s="52">
        <v>17724.21</v>
      </c>
      <c r="D14" s="52">
        <v>14934.98</v>
      </c>
      <c r="E14" s="52">
        <v>74742.549999999988</v>
      </c>
      <c r="F14" s="52">
        <v>107401.73999999996</v>
      </c>
      <c r="G14" s="52">
        <v>11261.61</v>
      </c>
      <c r="H14" s="52">
        <v>14475.859999999999</v>
      </c>
      <c r="I14" s="52">
        <v>85715.689999999988</v>
      </c>
      <c r="J14" s="52">
        <v>111453.15999999992</v>
      </c>
      <c r="K14" s="52">
        <v>26609.290000000005</v>
      </c>
      <c r="L14" s="52">
        <v>14739.840000000007</v>
      </c>
      <c r="M14" s="52">
        <v>86848.399999999965</v>
      </c>
      <c r="N14" s="52">
        <v>128197.53000000001</v>
      </c>
    </row>
    <row r="15" spans="1:14" x14ac:dyDescent="0.25">
      <c r="A15" t="s">
        <v>75</v>
      </c>
      <c r="B15" t="s">
        <v>36</v>
      </c>
      <c r="C15" s="52">
        <v>24174.940000000024</v>
      </c>
      <c r="D15" s="52">
        <v>23422.789999999994</v>
      </c>
      <c r="E15" s="52">
        <v>84889.230000000025</v>
      </c>
      <c r="F15" s="52">
        <v>132486.95999999996</v>
      </c>
      <c r="G15" s="52">
        <v>23729.439999999991</v>
      </c>
      <c r="H15" s="52">
        <v>21226.800000000007</v>
      </c>
      <c r="I15" s="52">
        <v>96803.72</v>
      </c>
      <c r="J15" s="52">
        <v>141759.95999999996</v>
      </c>
      <c r="K15" s="52">
        <v>38190.289999999964</v>
      </c>
      <c r="L15" s="52">
        <v>16218.28000000001</v>
      </c>
      <c r="M15" s="52">
        <v>99953.480000000025</v>
      </c>
      <c r="N15" s="52">
        <v>154362.04999999984</v>
      </c>
    </row>
    <row r="16" spans="1:14" x14ac:dyDescent="0.25">
      <c r="A16" t="s">
        <v>75</v>
      </c>
      <c r="B16" t="s">
        <v>37</v>
      </c>
      <c r="C16" s="52">
        <v>9541.5499999999975</v>
      </c>
      <c r="D16" s="52">
        <v>7497.2</v>
      </c>
      <c r="E16" s="52">
        <v>29702.059999999994</v>
      </c>
      <c r="F16" s="52">
        <v>46740.809999999976</v>
      </c>
      <c r="G16" s="52">
        <v>10841.94000000001</v>
      </c>
      <c r="H16" s="52">
        <v>7642.8100000000013</v>
      </c>
      <c r="I16" s="52">
        <v>37955.890000000007</v>
      </c>
      <c r="J16" s="52">
        <v>56440.63999999997</v>
      </c>
      <c r="K16" s="52">
        <v>20283.559999999994</v>
      </c>
      <c r="L16" s="52">
        <v>7676.0999999999976</v>
      </c>
      <c r="M16" s="52">
        <v>39103.909999999996</v>
      </c>
      <c r="N16" s="52">
        <v>67063.569999999992</v>
      </c>
    </row>
    <row r="17" spans="1:14" x14ac:dyDescent="0.25">
      <c r="A17" t="s">
        <v>75</v>
      </c>
      <c r="B17" t="s">
        <v>40</v>
      </c>
      <c r="C17" s="52">
        <v>7850.4699999999993</v>
      </c>
      <c r="D17" s="52">
        <v>5886.7000000000016</v>
      </c>
      <c r="E17" s="52">
        <v>22388.280000000002</v>
      </c>
      <c r="F17" s="52">
        <v>36125.449999999997</v>
      </c>
      <c r="G17" s="52">
        <v>5880.6099999999979</v>
      </c>
      <c r="H17" s="52">
        <v>5623.2500000000009</v>
      </c>
      <c r="I17" s="52">
        <v>23925.440000000002</v>
      </c>
      <c r="J17" s="52">
        <v>35429.299999999988</v>
      </c>
      <c r="K17" s="52">
        <v>9979.24</v>
      </c>
      <c r="L17" s="52">
        <v>3828.4699999999993</v>
      </c>
      <c r="M17" s="52">
        <v>24507.449999999993</v>
      </c>
      <c r="N17" s="52">
        <v>38315.160000000003</v>
      </c>
    </row>
    <row r="18" spans="1:14" x14ac:dyDescent="0.25">
      <c r="A18" t="s">
        <v>75</v>
      </c>
      <c r="B18" t="s">
        <v>42</v>
      </c>
      <c r="C18" s="52">
        <v>1585.09</v>
      </c>
      <c r="D18" s="52">
        <v>1372.33</v>
      </c>
      <c r="E18" s="52">
        <v>4908.55</v>
      </c>
      <c r="F18" s="52">
        <v>7865.97</v>
      </c>
      <c r="G18" s="52">
        <v>1251.5199999999998</v>
      </c>
      <c r="H18" s="52">
        <v>1171.68</v>
      </c>
      <c r="I18" s="52">
        <v>5579.5499999999984</v>
      </c>
      <c r="J18" s="52">
        <v>8002.75</v>
      </c>
      <c r="K18" s="52">
        <v>2717.0099999999998</v>
      </c>
      <c r="L18" s="52">
        <v>1039.5199999999998</v>
      </c>
      <c r="M18" s="52">
        <v>5623.8100000000013</v>
      </c>
      <c r="N18" s="52">
        <v>9380.34</v>
      </c>
    </row>
    <row r="19" spans="1:14" x14ac:dyDescent="0.25">
      <c r="A19" t="s">
        <v>75</v>
      </c>
      <c r="B19" t="s">
        <v>43</v>
      </c>
      <c r="C19" s="52">
        <v>465.09</v>
      </c>
      <c r="D19" s="52">
        <v>203.32000000000002</v>
      </c>
      <c r="E19" s="52">
        <v>188.07</v>
      </c>
      <c r="F19" s="52">
        <v>856.48</v>
      </c>
      <c r="G19" s="52">
        <v>372.06</v>
      </c>
      <c r="H19" s="52">
        <v>360.51000000000005</v>
      </c>
      <c r="I19" s="52">
        <v>348.07000000000005</v>
      </c>
      <c r="J19" s="52">
        <v>1080.6399999999999</v>
      </c>
      <c r="K19" s="52">
        <v>419.3</v>
      </c>
      <c r="L19" s="52">
        <v>218.34</v>
      </c>
      <c r="M19" s="52">
        <v>353.38</v>
      </c>
      <c r="N19" s="52">
        <v>991.02</v>
      </c>
    </row>
    <row r="20" spans="1:14" x14ac:dyDescent="0.25">
      <c r="A20" t="s">
        <v>75</v>
      </c>
      <c r="B20" t="s">
        <v>44</v>
      </c>
      <c r="C20" s="52">
        <v>7685.45</v>
      </c>
      <c r="D20" s="52">
        <v>5979.6400000000021</v>
      </c>
      <c r="E20" s="52">
        <v>15927.730000000003</v>
      </c>
      <c r="F20" s="52">
        <v>29592.819999999989</v>
      </c>
      <c r="G20" s="52">
        <v>6120.3500000000013</v>
      </c>
      <c r="H20" s="52">
        <v>5455.7999999999993</v>
      </c>
      <c r="I20" s="52">
        <v>17970.990000000002</v>
      </c>
      <c r="J20" s="52">
        <v>29547.139999999996</v>
      </c>
      <c r="K20" s="52">
        <v>2412.4699999999998</v>
      </c>
      <c r="L20" s="52">
        <v>7564.3799999999983</v>
      </c>
      <c r="M20" s="52">
        <v>20767.139999999992</v>
      </c>
      <c r="N20" s="52">
        <v>30743.990000000009</v>
      </c>
    </row>
    <row r="21" spans="1:14" x14ac:dyDescent="0.25">
      <c r="A21" t="s">
        <v>75</v>
      </c>
      <c r="B21" t="s">
        <v>45</v>
      </c>
      <c r="C21" s="52">
        <v>4638.97</v>
      </c>
      <c r="D21" s="52">
        <v>4228.7399999999989</v>
      </c>
      <c r="E21" s="52">
        <v>12002.640000000001</v>
      </c>
      <c r="F21" s="52">
        <v>20870.350000000002</v>
      </c>
      <c r="G21" s="52">
        <v>3367.5400000000004</v>
      </c>
      <c r="H21" s="52">
        <v>3526.4300000000003</v>
      </c>
      <c r="I21" s="52">
        <v>10344.250000000004</v>
      </c>
      <c r="J21" s="52">
        <v>17238.219999999998</v>
      </c>
      <c r="K21" s="52">
        <v>5580.0399999999991</v>
      </c>
      <c r="L21" s="52">
        <v>2209.36</v>
      </c>
      <c r="M21" s="52">
        <v>9051.1400000000012</v>
      </c>
      <c r="N21" s="52">
        <v>16840.540000000005</v>
      </c>
    </row>
    <row r="22" spans="1:14" x14ac:dyDescent="0.25">
      <c r="A22" t="s">
        <v>75</v>
      </c>
      <c r="B22" t="s">
        <v>46</v>
      </c>
      <c r="C22" s="52">
        <v>773.53</v>
      </c>
      <c r="D22" s="52">
        <v>608.24</v>
      </c>
      <c r="E22" s="52">
        <v>3182.08</v>
      </c>
      <c r="F22" s="52">
        <v>4563.8500000000004</v>
      </c>
      <c r="G22" s="52">
        <v>826.82999999999981</v>
      </c>
      <c r="H22" s="52">
        <v>611.28</v>
      </c>
      <c r="I22" s="52">
        <v>3525.75</v>
      </c>
      <c r="J22" s="52">
        <v>4963.8600000000006</v>
      </c>
      <c r="K22" s="52">
        <v>1132.77</v>
      </c>
      <c r="L22" s="52">
        <v>697.68999999999994</v>
      </c>
      <c r="M22" s="52">
        <v>4072.2400000000002</v>
      </c>
      <c r="N22" s="52">
        <v>5902.6999999999989</v>
      </c>
    </row>
    <row r="23" spans="1:14" x14ac:dyDescent="0.25">
      <c r="A23" t="s">
        <v>75</v>
      </c>
      <c r="B23" t="s">
        <v>47</v>
      </c>
      <c r="C23" s="52">
        <v>3114.889999999999</v>
      </c>
      <c r="D23" s="52">
        <v>2208.85</v>
      </c>
      <c r="E23" s="52">
        <v>6017.7300000000005</v>
      </c>
      <c r="F23" s="52">
        <v>11341.470000000001</v>
      </c>
      <c r="G23" s="52">
        <v>3295.1199999999994</v>
      </c>
      <c r="H23" s="52">
        <v>2143.2499999999995</v>
      </c>
      <c r="I23" s="52">
        <v>8865.6700000000019</v>
      </c>
      <c r="J23" s="52">
        <v>14304.039999999997</v>
      </c>
      <c r="K23" s="52">
        <v>6761.4199999999992</v>
      </c>
      <c r="L23" s="52">
        <v>2238.33</v>
      </c>
      <c r="M23" s="52">
        <v>9052.6200000000008</v>
      </c>
      <c r="N23" s="52">
        <v>18052.369999999995</v>
      </c>
    </row>
    <row r="24" spans="1:14" x14ac:dyDescent="0.25">
      <c r="A24" t="s">
        <v>75</v>
      </c>
      <c r="B24" t="s">
        <v>48</v>
      </c>
      <c r="C24" s="52">
        <v>1143.3900000000001</v>
      </c>
      <c r="D24" s="52">
        <v>551.17999999999995</v>
      </c>
      <c r="E24" s="52">
        <v>2163.4699999999998</v>
      </c>
      <c r="F24" s="52">
        <v>3858.04</v>
      </c>
      <c r="G24" s="52">
        <v>911.99</v>
      </c>
      <c r="H24" s="52">
        <v>655.87</v>
      </c>
      <c r="I24" s="52">
        <v>2563.2099999999996</v>
      </c>
      <c r="J24" s="52">
        <v>4131.07</v>
      </c>
      <c r="K24" s="52">
        <v>0</v>
      </c>
      <c r="L24" s="52">
        <v>769.32</v>
      </c>
      <c r="M24" s="52">
        <v>2510.02</v>
      </c>
      <c r="N24" s="52">
        <v>3279.3399999999997</v>
      </c>
    </row>
    <row r="25" spans="1:14" x14ac:dyDescent="0.25">
      <c r="A25" t="s">
        <v>75</v>
      </c>
      <c r="B25" t="s">
        <v>49</v>
      </c>
      <c r="C25" s="52">
        <v>798.69</v>
      </c>
      <c r="D25" s="52">
        <v>550.24</v>
      </c>
      <c r="E25" s="52">
        <v>2277.62</v>
      </c>
      <c r="F25" s="52">
        <v>3626.55</v>
      </c>
      <c r="G25" s="52">
        <v>642.16000000000008</v>
      </c>
      <c r="H25" s="52">
        <v>530.01</v>
      </c>
      <c r="I25" s="52">
        <v>1464.09</v>
      </c>
      <c r="J25" s="52">
        <v>2636.26</v>
      </c>
      <c r="K25" s="52">
        <v>1279.57</v>
      </c>
      <c r="L25" s="52">
        <v>604.04</v>
      </c>
      <c r="M25" s="52">
        <v>1994.1000000000001</v>
      </c>
      <c r="N25" s="52">
        <v>3877.71</v>
      </c>
    </row>
    <row r="26" spans="1:14" x14ac:dyDescent="0.25">
      <c r="A26" t="s">
        <v>75</v>
      </c>
      <c r="B26" t="s">
        <v>50</v>
      </c>
      <c r="C26" s="52">
        <v>1416.4199999999998</v>
      </c>
      <c r="D26" s="52">
        <v>1077.1099999999999</v>
      </c>
      <c r="E26" s="52">
        <v>3639.1200000000003</v>
      </c>
      <c r="F26" s="52">
        <v>6132.6500000000005</v>
      </c>
      <c r="G26" s="52">
        <v>1050.3700000000001</v>
      </c>
      <c r="H26" s="52">
        <v>676.81000000000006</v>
      </c>
      <c r="I26" s="52">
        <v>3254.4399999999996</v>
      </c>
      <c r="J26" s="52">
        <v>4981.619999999999</v>
      </c>
      <c r="K26" s="52">
        <v>2371.6800000000003</v>
      </c>
      <c r="L26" s="52">
        <v>756.62000000000012</v>
      </c>
      <c r="M26" s="52">
        <v>3497.92</v>
      </c>
      <c r="N26" s="52">
        <v>6626.2199999999993</v>
      </c>
    </row>
    <row r="27" spans="1:14" x14ac:dyDescent="0.25">
      <c r="A27" t="s">
        <v>75</v>
      </c>
      <c r="B27" t="s">
        <v>51</v>
      </c>
      <c r="C27" s="52">
        <v>126.58000000000001</v>
      </c>
      <c r="D27" s="52">
        <v>161.31</v>
      </c>
      <c r="E27" s="52">
        <v>962.45</v>
      </c>
      <c r="F27" s="52">
        <v>1250.3399999999999</v>
      </c>
      <c r="G27" s="52">
        <v>117.67</v>
      </c>
      <c r="H27" s="52">
        <v>126.58000000000001</v>
      </c>
      <c r="I27" s="52">
        <v>573.76</v>
      </c>
      <c r="J27" s="52">
        <v>818.01</v>
      </c>
      <c r="K27" s="52">
        <v>0</v>
      </c>
      <c r="L27" s="52">
        <v>283.95999999999998</v>
      </c>
      <c r="M27" s="52">
        <v>350.34</v>
      </c>
      <c r="N27" s="52">
        <v>634.29999999999995</v>
      </c>
    </row>
    <row r="28" spans="1:14" x14ac:dyDescent="0.25">
      <c r="A28" t="s">
        <v>75</v>
      </c>
      <c r="B28" t="s">
        <v>52</v>
      </c>
      <c r="C28" s="52">
        <v>3754.4300000000003</v>
      </c>
      <c r="D28" s="52">
        <v>3149.3599999999992</v>
      </c>
      <c r="E28" s="52">
        <v>10392.719999999996</v>
      </c>
      <c r="F28" s="52">
        <v>17296.510000000002</v>
      </c>
      <c r="G28" s="52">
        <v>2541.87</v>
      </c>
      <c r="H28" s="52">
        <v>2809.4900000000002</v>
      </c>
      <c r="I28" s="52">
        <v>12041.699999999999</v>
      </c>
      <c r="J28" s="52">
        <v>17393.060000000001</v>
      </c>
      <c r="K28" s="52">
        <v>3151.59</v>
      </c>
      <c r="L28" s="52">
        <v>1945.2599999999993</v>
      </c>
      <c r="M28" s="52">
        <v>13649.099999999997</v>
      </c>
      <c r="N28" s="52">
        <v>18745.95</v>
      </c>
    </row>
    <row r="29" spans="1:14" x14ac:dyDescent="0.25">
      <c r="A29" t="s">
        <v>75</v>
      </c>
      <c r="B29" t="s">
        <v>53</v>
      </c>
      <c r="C29" s="52">
        <v>14126.599999999993</v>
      </c>
      <c r="D29" s="52">
        <v>11676.02</v>
      </c>
      <c r="E29" s="52">
        <v>39123.94000000001</v>
      </c>
      <c r="F29" s="52">
        <v>64926.560000000019</v>
      </c>
      <c r="G29" s="52">
        <v>11272.8</v>
      </c>
      <c r="H29" s="52">
        <v>10610.969999999998</v>
      </c>
      <c r="I29" s="52">
        <v>43155.63</v>
      </c>
      <c r="J29" s="52">
        <v>65039.4</v>
      </c>
      <c r="K29" s="52">
        <v>17037.169999999998</v>
      </c>
      <c r="L29" s="52">
        <v>7898.3899999999967</v>
      </c>
      <c r="M29" s="52">
        <v>43794.14999999998</v>
      </c>
      <c r="N29" s="52">
        <v>68729.710000000021</v>
      </c>
    </row>
    <row r="30" spans="1:14" x14ac:dyDescent="0.25">
      <c r="A30" t="s">
        <v>75</v>
      </c>
      <c r="B30" t="s">
        <v>54</v>
      </c>
      <c r="C30" s="52">
        <v>1299.27</v>
      </c>
      <c r="D30" s="52">
        <v>1025.8700000000001</v>
      </c>
      <c r="E30" s="52">
        <v>5545.83</v>
      </c>
      <c r="F30" s="52">
        <v>7870.9700000000012</v>
      </c>
      <c r="G30" s="52">
        <v>1141.82</v>
      </c>
      <c r="H30" s="52">
        <v>1045.24</v>
      </c>
      <c r="I30" s="52">
        <v>5301.71</v>
      </c>
      <c r="J30" s="52">
        <v>7488.77</v>
      </c>
      <c r="K30" s="52">
        <v>1521.2099999999996</v>
      </c>
      <c r="L30" s="52">
        <v>955.94</v>
      </c>
      <c r="M30" s="52">
        <v>6052.5199999999995</v>
      </c>
      <c r="N30" s="52">
        <v>8529.67</v>
      </c>
    </row>
    <row r="31" spans="1:14" x14ac:dyDescent="0.25">
      <c r="A31" t="s">
        <v>75</v>
      </c>
      <c r="B31" t="s">
        <v>55</v>
      </c>
      <c r="C31" s="52">
        <v>13674.169999999998</v>
      </c>
      <c r="D31" s="52">
        <v>15772.749999999987</v>
      </c>
      <c r="E31" s="52">
        <v>59150.75</v>
      </c>
      <c r="F31" s="52">
        <v>88597.670000000027</v>
      </c>
      <c r="G31" s="52">
        <v>18835.89000000001</v>
      </c>
      <c r="H31" s="52">
        <v>14113.05</v>
      </c>
      <c r="I31" s="52">
        <v>69666.569999999992</v>
      </c>
      <c r="J31" s="52">
        <v>102615.51000000004</v>
      </c>
      <c r="K31" s="52">
        <v>32902.47</v>
      </c>
      <c r="L31" s="52">
        <v>13498.68</v>
      </c>
      <c r="M31" s="52">
        <v>71458.190000000031</v>
      </c>
      <c r="N31" s="52">
        <v>117859.34</v>
      </c>
    </row>
    <row r="32" spans="1:14" x14ac:dyDescent="0.25">
      <c r="A32" t="s">
        <v>75</v>
      </c>
      <c r="B32" t="s">
        <v>56</v>
      </c>
      <c r="C32" s="52">
        <v>24784.839999999982</v>
      </c>
      <c r="D32" s="52">
        <v>22097.41</v>
      </c>
      <c r="E32" s="52">
        <v>122968.34999999995</v>
      </c>
      <c r="F32" s="52">
        <v>169850.59999999992</v>
      </c>
      <c r="G32" s="52">
        <v>19572.460000000003</v>
      </c>
      <c r="H32" s="52">
        <v>19788.89999999998</v>
      </c>
      <c r="I32" s="52">
        <v>131011.47999999997</v>
      </c>
      <c r="J32" s="52">
        <v>170372.84000000003</v>
      </c>
      <c r="K32" s="52">
        <v>19350.419999999991</v>
      </c>
      <c r="L32" s="52">
        <v>19277.689999999999</v>
      </c>
      <c r="M32" s="52">
        <v>142248.97999999992</v>
      </c>
      <c r="N32" s="52">
        <v>180877.09000000008</v>
      </c>
    </row>
    <row r="33" spans="1:14" x14ac:dyDescent="0.25">
      <c r="A33" t="s">
        <v>75</v>
      </c>
      <c r="B33" t="s">
        <v>57</v>
      </c>
      <c r="C33" s="52">
        <v>3313.2099999999991</v>
      </c>
      <c r="D33" s="52">
        <v>3300.9</v>
      </c>
      <c r="E33" s="52">
        <v>14162.14</v>
      </c>
      <c r="F33" s="52">
        <v>20776.25</v>
      </c>
      <c r="G33" s="52">
        <v>2339.56</v>
      </c>
      <c r="H33" s="52">
        <v>2584.9</v>
      </c>
      <c r="I33" s="52">
        <v>15078.490000000002</v>
      </c>
      <c r="J33" s="52">
        <v>20002.95</v>
      </c>
      <c r="K33" s="52">
        <v>3946.3900000000003</v>
      </c>
      <c r="L33" s="52">
        <v>2134.9900000000002</v>
      </c>
      <c r="M33" s="52">
        <v>16112.55</v>
      </c>
      <c r="N33" s="52">
        <v>22193.93</v>
      </c>
    </row>
    <row r="34" spans="1:14" x14ac:dyDescent="0.25">
      <c r="A34" t="s">
        <v>75</v>
      </c>
      <c r="B34" t="s">
        <v>58</v>
      </c>
      <c r="C34" s="52">
        <v>3073.8500000000013</v>
      </c>
      <c r="D34" s="52">
        <v>2659.95</v>
      </c>
      <c r="E34" s="52">
        <v>7513.4299999999994</v>
      </c>
      <c r="F34" s="52">
        <v>13247.229999999998</v>
      </c>
      <c r="G34" s="52">
        <v>2360.35</v>
      </c>
      <c r="H34" s="52">
        <v>2266.2399999999998</v>
      </c>
      <c r="I34" s="52">
        <v>8197.9500000000007</v>
      </c>
      <c r="J34" s="52">
        <v>12824.539999999995</v>
      </c>
      <c r="K34" s="52">
        <v>4513.6899999999996</v>
      </c>
      <c r="L34" s="52">
        <v>1787.3699999999997</v>
      </c>
      <c r="M34" s="52">
        <v>8860.51</v>
      </c>
      <c r="N34" s="52">
        <v>15161.570000000005</v>
      </c>
    </row>
    <row r="35" spans="1:14" x14ac:dyDescent="0.25">
      <c r="A35" t="s">
        <v>75</v>
      </c>
      <c r="B35" t="s">
        <v>60</v>
      </c>
      <c r="C35" s="52">
        <v>321.5</v>
      </c>
      <c r="D35" s="52">
        <v>292.02999999999997</v>
      </c>
      <c r="E35" s="52">
        <v>1811.97</v>
      </c>
      <c r="F35" s="52">
        <v>2425.5</v>
      </c>
      <c r="G35" s="52">
        <v>509.10999999999996</v>
      </c>
      <c r="H35" s="52">
        <v>321.5</v>
      </c>
      <c r="I35" s="52">
        <v>2100.08</v>
      </c>
      <c r="J35" s="52">
        <v>2930.6900000000005</v>
      </c>
      <c r="K35" s="52">
        <v>530.6</v>
      </c>
      <c r="L35" s="52">
        <v>341.14</v>
      </c>
      <c r="M35" s="52">
        <v>2036.21</v>
      </c>
      <c r="N35" s="52">
        <v>2907.9500000000003</v>
      </c>
    </row>
    <row r="36" spans="1:14" x14ac:dyDescent="0.25">
      <c r="A36" t="s">
        <v>75</v>
      </c>
      <c r="B36" t="s">
        <v>61</v>
      </c>
      <c r="C36" s="52">
        <v>3343.1100000000015</v>
      </c>
      <c r="D36" s="52">
        <v>3032.6699999999996</v>
      </c>
      <c r="E36" s="52">
        <v>9874.6900000000023</v>
      </c>
      <c r="F36" s="52">
        <v>16250.470000000001</v>
      </c>
      <c r="G36" s="52">
        <v>2798.389999999999</v>
      </c>
      <c r="H36" s="52">
        <v>2504.86</v>
      </c>
      <c r="I36" s="52">
        <v>11357.62</v>
      </c>
      <c r="J36" s="52">
        <v>16660.869999999995</v>
      </c>
      <c r="K36" s="52">
        <v>3277.1500000000005</v>
      </c>
      <c r="L36" s="52">
        <v>2117.92</v>
      </c>
      <c r="M36" s="52">
        <v>12107.95</v>
      </c>
      <c r="N36" s="52">
        <v>17503.02</v>
      </c>
    </row>
    <row r="37" spans="1:14" x14ac:dyDescent="0.25">
      <c r="A37" t="s">
        <v>75</v>
      </c>
      <c r="B37" t="s">
        <v>62</v>
      </c>
      <c r="C37" s="52">
        <v>2586.0399999999995</v>
      </c>
      <c r="D37" s="52">
        <v>2719.25</v>
      </c>
      <c r="E37" s="52">
        <v>12033.329999999998</v>
      </c>
      <c r="F37" s="52">
        <v>17338.62</v>
      </c>
      <c r="G37" s="52">
        <v>1826.8399999999995</v>
      </c>
      <c r="H37" s="52">
        <v>1620.9499999999998</v>
      </c>
      <c r="I37" s="52">
        <v>12361.339999999998</v>
      </c>
      <c r="J37" s="52">
        <v>15809.129999999997</v>
      </c>
      <c r="K37" s="52">
        <v>4037.8300000000004</v>
      </c>
      <c r="L37" s="52">
        <v>1525.7999999999993</v>
      </c>
      <c r="M37" s="52">
        <v>12136.98</v>
      </c>
      <c r="N37" s="52">
        <v>17700.61</v>
      </c>
    </row>
    <row r="38" spans="1:14" x14ac:dyDescent="0.25">
      <c r="A38" t="s">
        <v>75</v>
      </c>
      <c r="B38" t="s">
        <v>63</v>
      </c>
      <c r="C38" s="52">
        <v>0</v>
      </c>
      <c r="D38" s="52">
        <v>0</v>
      </c>
      <c r="E38" s="52">
        <v>0</v>
      </c>
      <c r="F38" s="52">
        <v>0</v>
      </c>
      <c r="G38" s="52">
        <v>0</v>
      </c>
      <c r="H38" s="52">
        <v>0</v>
      </c>
      <c r="I38" s="52">
        <v>0</v>
      </c>
      <c r="J38" s="52">
        <v>0</v>
      </c>
      <c r="K38" s="52">
        <v>0</v>
      </c>
      <c r="L38" s="52">
        <v>0</v>
      </c>
      <c r="M38" s="52">
        <v>0</v>
      </c>
      <c r="N38" s="52">
        <v>0</v>
      </c>
    </row>
    <row r="39" spans="1:14" x14ac:dyDescent="0.25">
      <c r="A39" t="s">
        <v>75</v>
      </c>
      <c r="B39" t="s">
        <v>64</v>
      </c>
      <c r="C39" s="52">
        <v>909.50999999999988</v>
      </c>
      <c r="D39" s="52">
        <v>696.19999999999993</v>
      </c>
      <c r="E39" s="52">
        <v>4127.8499999999995</v>
      </c>
      <c r="F39" s="52">
        <v>5733.5599999999995</v>
      </c>
      <c r="G39" s="52">
        <v>700.77</v>
      </c>
      <c r="H39" s="52">
        <v>601.04999999999995</v>
      </c>
      <c r="I39" s="52">
        <v>3077.45</v>
      </c>
      <c r="J39" s="52">
        <v>4379.2699999999995</v>
      </c>
      <c r="K39" s="52">
        <v>1054.52</v>
      </c>
      <c r="L39" s="52">
        <v>576.54</v>
      </c>
      <c r="M39" s="52">
        <v>2740.11</v>
      </c>
      <c r="N39" s="52">
        <v>4371.17</v>
      </c>
    </row>
    <row r="40" spans="1:14" x14ac:dyDescent="0.25">
      <c r="A40" t="s">
        <v>75</v>
      </c>
      <c r="B40" t="s">
        <v>65</v>
      </c>
      <c r="C40" s="52">
        <v>364.08</v>
      </c>
      <c r="D40" s="52">
        <v>286.29000000000002</v>
      </c>
      <c r="E40" s="52">
        <v>833.92000000000007</v>
      </c>
      <c r="F40" s="52">
        <v>1484.29</v>
      </c>
      <c r="G40" s="52">
        <v>292.59000000000003</v>
      </c>
      <c r="H40" s="52">
        <v>317.21999999999997</v>
      </c>
      <c r="I40" s="52">
        <v>967.07</v>
      </c>
      <c r="J40" s="52">
        <v>1576.8799999999999</v>
      </c>
      <c r="K40" s="52">
        <v>573.78</v>
      </c>
      <c r="L40" s="52">
        <v>292.59000000000003</v>
      </c>
      <c r="M40" s="52">
        <v>1284.29</v>
      </c>
      <c r="N40" s="52">
        <v>2150.66</v>
      </c>
    </row>
    <row r="41" spans="1:14" x14ac:dyDescent="0.25">
      <c r="A41" t="s">
        <v>75</v>
      </c>
      <c r="B41" t="s">
        <v>66</v>
      </c>
      <c r="C41" s="52">
        <v>98.27</v>
      </c>
      <c r="D41" s="52">
        <v>85.99</v>
      </c>
      <c r="E41" s="52">
        <v>32.4</v>
      </c>
      <c r="F41" s="52">
        <v>216.66</v>
      </c>
      <c r="G41" s="52">
        <v>85.100000000000009</v>
      </c>
      <c r="H41" s="52">
        <v>67.22</v>
      </c>
      <c r="I41" s="52">
        <v>216.66</v>
      </c>
      <c r="J41" s="52">
        <v>368.97999999999996</v>
      </c>
      <c r="K41" s="52">
        <v>245.09</v>
      </c>
      <c r="L41" s="52">
        <v>3.7</v>
      </c>
      <c r="M41" s="52">
        <v>0</v>
      </c>
      <c r="N41" s="52">
        <v>248.79</v>
      </c>
    </row>
    <row r="42" spans="1:14" x14ac:dyDescent="0.25">
      <c r="A42" t="s">
        <v>75</v>
      </c>
      <c r="B42" t="s">
        <v>67</v>
      </c>
      <c r="C42" s="52">
        <v>0</v>
      </c>
      <c r="D42" s="52">
        <v>0</v>
      </c>
      <c r="E42" s="52">
        <v>0</v>
      </c>
      <c r="F42" s="52">
        <v>0</v>
      </c>
      <c r="G42" s="52">
        <v>192.36</v>
      </c>
      <c r="H42" s="52">
        <v>53.91</v>
      </c>
      <c r="I42" s="52">
        <v>0</v>
      </c>
      <c r="J42" s="52">
        <v>246.26999999999998</v>
      </c>
      <c r="K42" s="52">
        <v>494.29</v>
      </c>
      <c r="L42" s="52">
        <v>192.36</v>
      </c>
      <c r="M42" s="52">
        <v>53.91</v>
      </c>
      <c r="N42" s="52">
        <v>740.56</v>
      </c>
    </row>
    <row r="43" spans="1:14" x14ac:dyDescent="0.25">
      <c r="A43" t="s">
        <v>75</v>
      </c>
      <c r="B43" t="s">
        <v>68</v>
      </c>
      <c r="C43" s="52">
        <v>598.66999999999996</v>
      </c>
      <c r="D43" s="52">
        <v>560.13</v>
      </c>
      <c r="E43" s="52">
        <v>2336.71</v>
      </c>
      <c r="F43" s="52">
        <v>3495.5099999999998</v>
      </c>
      <c r="G43" s="52">
        <v>429.94</v>
      </c>
      <c r="H43" s="52">
        <v>558.87</v>
      </c>
      <c r="I43" s="52">
        <v>2756.5600000000004</v>
      </c>
      <c r="J43" s="52">
        <v>3745.37</v>
      </c>
      <c r="K43" s="52">
        <v>729.44999999999993</v>
      </c>
      <c r="L43" s="52">
        <v>429.94</v>
      </c>
      <c r="M43" s="52">
        <v>3281.16</v>
      </c>
      <c r="N43" s="52">
        <v>4440.55</v>
      </c>
    </row>
    <row r="44" spans="1:14" x14ac:dyDescent="0.25">
      <c r="A44" t="s">
        <v>75</v>
      </c>
      <c r="B44" t="s">
        <v>69</v>
      </c>
      <c r="C44" s="52">
        <v>17012.839999999993</v>
      </c>
      <c r="D44" s="52">
        <v>13924.579999999996</v>
      </c>
      <c r="E44" s="52">
        <v>46583</v>
      </c>
      <c r="F44" s="52">
        <v>77520.419999999955</v>
      </c>
      <c r="G44" s="52">
        <v>14053.130000000001</v>
      </c>
      <c r="H44" s="52">
        <v>14250.79000000001</v>
      </c>
      <c r="I44" s="52">
        <v>62767.349999999962</v>
      </c>
      <c r="J44" s="52">
        <v>91071.27</v>
      </c>
      <c r="K44" s="52">
        <v>27438.060000000009</v>
      </c>
      <c r="L44" s="52">
        <v>14711.320000000005</v>
      </c>
      <c r="M44" s="52">
        <v>65982.839999999953</v>
      </c>
      <c r="N44" s="52">
        <v>108132.22000000015</v>
      </c>
    </row>
    <row r="45" spans="1:14" x14ac:dyDescent="0.25">
      <c r="A45" t="s">
        <v>75</v>
      </c>
      <c r="B45" t="s">
        <v>70</v>
      </c>
      <c r="C45" s="52">
        <v>0</v>
      </c>
      <c r="D45" s="52">
        <v>45.47</v>
      </c>
      <c r="E45" s="52">
        <v>320.64</v>
      </c>
      <c r="F45" s="52">
        <v>366.11</v>
      </c>
      <c r="G45" s="52">
        <v>84.92</v>
      </c>
      <c r="H45" s="52">
        <v>50.56</v>
      </c>
      <c r="I45" s="52">
        <v>366.11</v>
      </c>
      <c r="J45" s="52">
        <v>501.59</v>
      </c>
      <c r="K45" s="52">
        <v>212.55</v>
      </c>
      <c r="L45" s="52">
        <v>84.92</v>
      </c>
      <c r="M45" s="52">
        <v>416.67</v>
      </c>
      <c r="N45" s="52">
        <v>714.14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</sheetPr>
  <dimension ref="B1:S198"/>
  <sheetViews>
    <sheetView workbookViewId="0">
      <selection activeCell="EG2" sqref="EG2:ES3"/>
    </sheetView>
  </sheetViews>
  <sheetFormatPr defaultRowHeight="15" x14ac:dyDescent="0.25"/>
  <cols>
    <col min="2" max="2" width="13.85546875" customWidth="1"/>
    <col min="3" max="3" width="10" customWidth="1"/>
    <col min="4" max="4" width="13.85546875" customWidth="1"/>
  </cols>
  <sheetData>
    <row r="1" spans="2:19" x14ac:dyDescent="0.25">
      <c r="D1" s="20"/>
      <c r="L1" s="57" t="s">
        <v>84</v>
      </c>
      <c r="M1" s="57" t="s">
        <v>78</v>
      </c>
      <c r="N1" s="57" t="s">
        <v>208</v>
      </c>
      <c r="O1" s="57" t="s">
        <v>133</v>
      </c>
      <c r="P1" s="57" t="s">
        <v>128</v>
      </c>
      <c r="Q1" s="57" t="s">
        <v>129</v>
      </c>
      <c r="R1" s="57" t="s">
        <v>130</v>
      </c>
      <c r="S1" s="57" t="s">
        <v>131</v>
      </c>
    </row>
    <row r="2" spans="2:19" ht="30" x14ac:dyDescent="0.25">
      <c r="B2" s="57" t="s">
        <v>84</v>
      </c>
      <c r="C2" s="57" t="s">
        <v>0</v>
      </c>
      <c r="D2" s="57" t="s">
        <v>192</v>
      </c>
      <c r="E2" s="57" t="s">
        <v>193</v>
      </c>
      <c r="F2" s="57" t="s">
        <v>194</v>
      </c>
      <c r="G2" s="57" t="s">
        <v>195</v>
      </c>
      <c r="H2" s="57" t="s">
        <v>196</v>
      </c>
      <c r="I2" s="57" t="s">
        <v>197</v>
      </c>
      <c r="L2" s="58">
        <v>202010</v>
      </c>
      <c r="M2" s="59" t="s">
        <v>104</v>
      </c>
      <c r="N2" s="59" t="str">
        <f>LEFT(M2,5)</f>
        <v>98901</v>
      </c>
      <c r="O2" s="59" t="str">
        <f>RIGHT(M2,3)</f>
        <v>COM</v>
      </c>
      <c r="P2" s="60">
        <v>17.559999999999999</v>
      </c>
      <c r="Q2" s="60">
        <v>33.340000000000003</v>
      </c>
      <c r="R2" s="60">
        <v>236.83</v>
      </c>
      <c r="S2" s="60">
        <v>287.73</v>
      </c>
    </row>
    <row r="3" spans="2:19" x14ac:dyDescent="0.25">
      <c r="B3" s="58">
        <v>202010</v>
      </c>
      <c r="C3" s="59" t="s">
        <v>35</v>
      </c>
      <c r="D3" s="59" t="s">
        <v>34</v>
      </c>
      <c r="E3" s="60">
        <v>171</v>
      </c>
      <c r="F3" s="60">
        <v>46328.75</v>
      </c>
      <c r="G3" s="60">
        <v>19103.26999999999</v>
      </c>
      <c r="H3" s="60">
        <v>63397.820000000007</v>
      </c>
      <c r="I3" s="60">
        <v>128829.84000000003</v>
      </c>
      <c r="L3" s="58">
        <v>202010</v>
      </c>
      <c r="M3" s="59" t="s">
        <v>87</v>
      </c>
      <c r="N3" s="59" t="str">
        <f t="shared" ref="N3:N66" si="0">LEFT(M3,5)</f>
        <v>98901</v>
      </c>
      <c r="O3" s="59" t="str">
        <f t="shared" ref="O3:O66" si="1">RIGHT(M3,3)</f>
        <v>RES</v>
      </c>
      <c r="P3" s="60">
        <v>17724.21</v>
      </c>
      <c r="Q3" s="60">
        <v>14934.98</v>
      </c>
      <c r="R3" s="60">
        <v>74742.549999999988</v>
      </c>
      <c r="S3" s="60">
        <v>107401.73999999996</v>
      </c>
    </row>
    <row r="4" spans="2:19" ht="30" x14ac:dyDescent="0.25">
      <c r="B4" s="58">
        <v>202010</v>
      </c>
      <c r="C4" s="59" t="s">
        <v>36</v>
      </c>
      <c r="D4" s="59" t="s">
        <v>34</v>
      </c>
      <c r="E4" s="60">
        <v>195</v>
      </c>
      <c r="F4" s="60">
        <v>48036.000000000015</v>
      </c>
      <c r="G4" s="60">
        <v>26816.670000000006</v>
      </c>
      <c r="H4" s="60">
        <v>74774.799999999988</v>
      </c>
      <c r="I4" s="60">
        <v>149627.47000000006</v>
      </c>
      <c r="L4" s="58">
        <v>202010</v>
      </c>
      <c r="M4" s="59" t="s">
        <v>116</v>
      </c>
      <c r="N4" s="59" t="str">
        <f t="shared" si="0"/>
        <v>98902</v>
      </c>
      <c r="O4" s="59" t="str">
        <f t="shared" si="1"/>
        <v>COM</v>
      </c>
      <c r="P4" s="60">
        <v>79.41</v>
      </c>
      <c r="Q4" s="60">
        <v>80.19</v>
      </c>
      <c r="R4" s="60">
        <v>548.70000000000005</v>
      </c>
      <c r="S4" s="60">
        <v>708.3</v>
      </c>
    </row>
    <row r="5" spans="2:19" x14ac:dyDescent="0.25">
      <c r="B5" s="58">
        <v>202010</v>
      </c>
      <c r="C5" s="59" t="s">
        <v>37</v>
      </c>
      <c r="D5" s="59" t="s">
        <v>34</v>
      </c>
      <c r="E5" s="60">
        <v>107</v>
      </c>
      <c r="F5" s="60">
        <v>16698.88</v>
      </c>
      <c r="G5" s="60">
        <v>13362.459999999997</v>
      </c>
      <c r="H5" s="60">
        <v>41505.12999999999</v>
      </c>
      <c r="I5" s="60">
        <v>71566.469999999958</v>
      </c>
      <c r="L5" s="58">
        <v>202010</v>
      </c>
      <c r="M5" s="59" t="s">
        <v>88</v>
      </c>
      <c r="N5" s="59" t="str">
        <f t="shared" si="0"/>
        <v>98902</v>
      </c>
      <c r="O5" s="59" t="str">
        <f t="shared" si="1"/>
        <v>RES</v>
      </c>
      <c r="P5" s="60">
        <v>24174.940000000024</v>
      </c>
      <c r="Q5" s="60">
        <v>23422.789999999994</v>
      </c>
      <c r="R5" s="60">
        <v>84889.230000000025</v>
      </c>
      <c r="S5" s="60">
        <v>132486.95999999996</v>
      </c>
    </row>
    <row r="6" spans="2:19" x14ac:dyDescent="0.25">
      <c r="B6" s="58">
        <v>202010</v>
      </c>
      <c r="C6" s="59" t="s">
        <v>40</v>
      </c>
      <c r="D6" s="59" t="s">
        <v>34</v>
      </c>
      <c r="E6" s="60">
        <v>112</v>
      </c>
      <c r="F6" s="60">
        <v>22292.28999999999</v>
      </c>
      <c r="G6" s="60">
        <v>8298.2999999999975</v>
      </c>
      <c r="H6" s="60">
        <v>16546.32</v>
      </c>
      <c r="I6" s="60">
        <v>47136.909999999996</v>
      </c>
      <c r="L6" s="58">
        <v>202010</v>
      </c>
      <c r="M6" s="59" t="s">
        <v>89</v>
      </c>
      <c r="N6" s="59" t="str">
        <f t="shared" si="0"/>
        <v>98903</v>
      </c>
      <c r="O6" s="59" t="str">
        <f t="shared" si="1"/>
        <v>RES</v>
      </c>
      <c r="P6" s="60">
        <v>9541.5499999999975</v>
      </c>
      <c r="Q6" s="60">
        <v>7497.2</v>
      </c>
      <c r="R6" s="60">
        <v>29702.059999999994</v>
      </c>
      <c r="S6" s="60">
        <v>46740.809999999976</v>
      </c>
    </row>
    <row r="7" spans="2:19" ht="30" x14ac:dyDescent="0.25">
      <c r="B7" s="58">
        <v>202010</v>
      </c>
      <c r="C7" s="59" t="s">
        <v>42</v>
      </c>
      <c r="D7" s="59" t="s">
        <v>34</v>
      </c>
      <c r="E7" s="60">
        <v>2</v>
      </c>
      <c r="F7" s="60">
        <v>94</v>
      </c>
      <c r="G7" s="60">
        <v>115.57</v>
      </c>
      <c r="H7" s="60">
        <v>229.07999999999998</v>
      </c>
      <c r="I7" s="60">
        <v>438.65</v>
      </c>
      <c r="L7" s="58">
        <v>202010</v>
      </c>
      <c r="M7" s="59" t="s">
        <v>117</v>
      </c>
      <c r="N7" s="59" t="str">
        <f t="shared" si="0"/>
        <v>98908</v>
      </c>
      <c r="O7" s="59" t="str">
        <f t="shared" si="1"/>
        <v>COM</v>
      </c>
      <c r="P7" s="60">
        <v>46.22</v>
      </c>
      <c r="Q7" s="60">
        <v>50.18</v>
      </c>
      <c r="R7" s="60">
        <v>304.45</v>
      </c>
      <c r="S7" s="60">
        <v>400.84999999999997</v>
      </c>
    </row>
    <row r="8" spans="2:19" x14ac:dyDescent="0.25">
      <c r="B8" s="58">
        <v>202010</v>
      </c>
      <c r="C8" s="59" t="s">
        <v>43</v>
      </c>
      <c r="D8" s="59" t="s">
        <v>34</v>
      </c>
      <c r="E8" s="60">
        <v>18</v>
      </c>
      <c r="F8" s="60">
        <v>10786.149999999998</v>
      </c>
      <c r="G8" s="60">
        <v>59.66</v>
      </c>
      <c r="H8" s="60">
        <v>424.36</v>
      </c>
      <c r="I8" s="60">
        <v>11270.17</v>
      </c>
      <c r="L8" s="58">
        <v>202010</v>
      </c>
      <c r="M8" s="59" t="s">
        <v>90</v>
      </c>
      <c r="N8" s="59" t="str">
        <f t="shared" si="0"/>
        <v>98908</v>
      </c>
      <c r="O8" s="59" t="str">
        <f t="shared" si="1"/>
        <v>RES</v>
      </c>
      <c r="P8" s="60">
        <v>7850.4699999999993</v>
      </c>
      <c r="Q8" s="60">
        <v>5886.7000000000016</v>
      </c>
      <c r="R8" s="60">
        <v>22388.280000000002</v>
      </c>
      <c r="S8" s="60">
        <v>36125.449999999997</v>
      </c>
    </row>
    <row r="9" spans="2:19" x14ac:dyDescent="0.25">
      <c r="B9" s="58">
        <v>202010</v>
      </c>
      <c r="C9" s="59" t="s">
        <v>44</v>
      </c>
      <c r="D9" s="59" t="s">
        <v>34</v>
      </c>
      <c r="E9" s="60">
        <v>40</v>
      </c>
      <c r="F9" s="60">
        <v>6383.1399999999994</v>
      </c>
      <c r="G9" s="60">
        <v>4786.26</v>
      </c>
      <c r="H9" s="60">
        <v>14992.820000000003</v>
      </c>
      <c r="I9" s="60">
        <v>26162.219999999998</v>
      </c>
      <c r="L9" s="58">
        <v>202010</v>
      </c>
      <c r="M9" s="59" t="s">
        <v>118</v>
      </c>
      <c r="N9" s="59" t="str">
        <f t="shared" si="0"/>
        <v>98921</v>
      </c>
      <c r="O9" s="59" t="str">
        <f t="shared" si="1"/>
        <v>RES</v>
      </c>
      <c r="P9" s="60">
        <v>1585.09</v>
      </c>
      <c r="Q9" s="60">
        <v>1372.33</v>
      </c>
      <c r="R9" s="60">
        <v>4908.55</v>
      </c>
      <c r="S9" s="60">
        <v>7865.97</v>
      </c>
    </row>
    <row r="10" spans="2:19" x14ac:dyDescent="0.25">
      <c r="B10" s="58">
        <v>202010</v>
      </c>
      <c r="C10" s="59" t="s">
        <v>45</v>
      </c>
      <c r="D10" s="59" t="s">
        <v>34</v>
      </c>
      <c r="E10" s="60">
        <v>20</v>
      </c>
      <c r="F10" s="60">
        <v>8264.74</v>
      </c>
      <c r="G10" s="60">
        <v>917.29000000000019</v>
      </c>
      <c r="H10" s="60">
        <v>5572.09</v>
      </c>
      <c r="I10" s="60">
        <v>14754.12</v>
      </c>
      <c r="L10" s="58">
        <v>202010</v>
      </c>
      <c r="M10" s="59" t="s">
        <v>111</v>
      </c>
      <c r="N10" s="59" t="str">
        <f t="shared" si="0"/>
        <v>98923</v>
      </c>
      <c r="O10" s="59" t="str">
        <f t="shared" si="1"/>
        <v>RES</v>
      </c>
      <c r="P10" s="60">
        <v>465.09</v>
      </c>
      <c r="Q10" s="60">
        <v>203.32000000000002</v>
      </c>
      <c r="R10" s="60">
        <v>188.07</v>
      </c>
      <c r="S10" s="60">
        <v>856.48</v>
      </c>
    </row>
    <row r="11" spans="2:19" x14ac:dyDescent="0.25">
      <c r="B11" s="58">
        <v>202010</v>
      </c>
      <c r="C11" s="59" t="s">
        <v>46</v>
      </c>
      <c r="D11" s="59" t="s">
        <v>34</v>
      </c>
      <c r="E11" s="60">
        <v>8</v>
      </c>
      <c r="F11" s="60">
        <v>3251.88</v>
      </c>
      <c r="G11" s="60">
        <v>846.93000000000006</v>
      </c>
      <c r="H11" s="60">
        <v>2869.04</v>
      </c>
      <c r="I11" s="60">
        <v>6967.8499999999995</v>
      </c>
      <c r="L11" s="58">
        <v>202010</v>
      </c>
      <c r="M11" s="59" t="s">
        <v>96</v>
      </c>
      <c r="N11" s="59" t="str">
        <f t="shared" si="0"/>
        <v>98930</v>
      </c>
      <c r="O11" s="59" t="str">
        <f t="shared" si="1"/>
        <v>RES</v>
      </c>
      <c r="P11" s="60">
        <v>7685.45</v>
      </c>
      <c r="Q11" s="60">
        <v>5979.6400000000021</v>
      </c>
      <c r="R11" s="60">
        <v>15927.730000000003</v>
      </c>
      <c r="S11" s="60">
        <v>29592.819999999989</v>
      </c>
    </row>
    <row r="12" spans="2:19" x14ac:dyDescent="0.25">
      <c r="B12" s="58">
        <v>202010</v>
      </c>
      <c r="C12" s="59" t="s">
        <v>47</v>
      </c>
      <c r="D12" s="59" t="s">
        <v>34</v>
      </c>
      <c r="E12" s="60">
        <v>3</v>
      </c>
      <c r="F12" s="60">
        <v>180.51</v>
      </c>
      <c r="G12" s="60">
        <v>95.940000000000012</v>
      </c>
      <c r="H12" s="60">
        <v>1413.14</v>
      </c>
      <c r="I12" s="60">
        <v>1689.59</v>
      </c>
      <c r="L12" s="58">
        <v>202010</v>
      </c>
      <c r="M12" s="59" t="s">
        <v>94</v>
      </c>
      <c r="N12" s="59" t="str">
        <f t="shared" si="0"/>
        <v>98932</v>
      </c>
      <c r="O12" s="59" t="str">
        <f t="shared" si="1"/>
        <v>RES</v>
      </c>
      <c r="P12" s="60">
        <v>4638.97</v>
      </c>
      <c r="Q12" s="60">
        <v>4228.7399999999989</v>
      </c>
      <c r="R12" s="60">
        <v>12002.640000000001</v>
      </c>
      <c r="S12" s="60">
        <v>20870.350000000002</v>
      </c>
    </row>
    <row r="13" spans="2:19" x14ac:dyDescent="0.25">
      <c r="B13" s="58">
        <v>202010</v>
      </c>
      <c r="C13" s="59" t="s">
        <v>48</v>
      </c>
      <c r="D13" s="59" t="s">
        <v>34</v>
      </c>
      <c r="E13" s="60">
        <v>24</v>
      </c>
      <c r="F13" s="60">
        <v>11480.58</v>
      </c>
      <c r="G13" s="60">
        <v>3202.63</v>
      </c>
      <c r="H13" s="60">
        <v>9604.369999999999</v>
      </c>
      <c r="I13" s="60">
        <v>24287.579999999994</v>
      </c>
      <c r="L13" s="58">
        <v>202010</v>
      </c>
      <c r="M13" s="59" t="s">
        <v>95</v>
      </c>
      <c r="N13" s="59" t="str">
        <f t="shared" si="0"/>
        <v>98933</v>
      </c>
      <c r="O13" s="59" t="str">
        <f t="shared" si="1"/>
        <v>RES</v>
      </c>
      <c r="P13" s="60">
        <v>773.53</v>
      </c>
      <c r="Q13" s="60">
        <v>608.24</v>
      </c>
      <c r="R13" s="60">
        <v>3182.08</v>
      </c>
      <c r="S13" s="60">
        <v>4563.8500000000004</v>
      </c>
    </row>
    <row r="14" spans="2:19" x14ac:dyDescent="0.25">
      <c r="B14" s="58">
        <v>202010</v>
      </c>
      <c r="C14" s="59" t="s">
        <v>49</v>
      </c>
      <c r="D14" s="59" t="s">
        <v>34</v>
      </c>
      <c r="E14" s="60">
        <v>36</v>
      </c>
      <c r="F14" s="60">
        <v>5817.09</v>
      </c>
      <c r="G14" s="60">
        <v>1514.26</v>
      </c>
      <c r="H14" s="60">
        <v>2642.57</v>
      </c>
      <c r="I14" s="60">
        <v>9973.92</v>
      </c>
      <c r="L14" s="58">
        <v>202010</v>
      </c>
      <c r="M14" s="59" t="s">
        <v>97</v>
      </c>
      <c r="N14" s="59" t="str">
        <f t="shared" si="0"/>
        <v>98935</v>
      </c>
      <c r="O14" s="59" t="str">
        <f t="shared" si="1"/>
        <v>RES</v>
      </c>
      <c r="P14" s="60">
        <v>3114.889999999999</v>
      </c>
      <c r="Q14" s="60">
        <v>2208.85</v>
      </c>
      <c r="R14" s="60">
        <v>6017.7300000000005</v>
      </c>
      <c r="S14" s="60">
        <v>11341.470000000001</v>
      </c>
    </row>
    <row r="15" spans="2:19" x14ac:dyDescent="0.25">
      <c r="B15" s="58">
        <v>202010</v>
      </c>
      <c r="C15" s="59" t="s">
        <v>50</v>
      </c>
      <c r="D15" s="59" t="s">
        <v>34</v>
      </c>
      <c r="E15" s="60">
        <v>21</v>
      </c>
      <c r="F15" s="60">
        <v>34302.410000000003</v>
      </c>
      <c r="G15" s="60">
        <v>26450.880000000001</v>
      </c>
      <c r="H15" s="60">
        <v>5615.89</v>
      </c>
      <c r="I15" s="60">
        <v>66369.179999999993</v>
      </c>
      <c r="L15" s="58">
        <v>202010</v>
      </c>
      <c r="M15" s="59" t="s">
        <v>98</v>
      </c>
      <c r="N15" s="59" t="str">
        <f t="shared" si="0"/>
        <v>98936</v>
      </c>
      <c r="O15" s="59" t="str">
        <f t="shared" si="1"/>
        <v>RES</v>
      </c>
      <c r="P15" s="60">
        <v>1143.3900000000001</v>
      </c>
      <c r="Q15" s="60">
        <v>551.17999999999995</v>
      </c>
      <c r="R15" s="60">
        <v>2163.4699999999998</v>
      </c>
      <c r="S15" s="60">
        <v>3858.04</v>
      </c>
    </row>
    <row r="16" spans="2:19" x14ac:dyDescent="0.25">
      <c r="B16" s="58">
        <v>202010</v>
      </c>
      <c r="C16" s="59" t="s">
        <v>51</v>
      </c>
      <c r="D16" s="59" t="s">
        <v>34</v>
      </c>
      <c r="E16" s="60">
        <v>3</v>
      </c>
      <c r="F16" s="60">
        <v>306.49</v>
      </c>
      <c r="G16" s="60">
        <v>319.05</v>
      </c>
      <c r="H16" s="60">
        <v>100.27</v>
      </c>
      <c r="I16" s="60">
        <v>725.81</v>
      </c>
      <c r="L16" s="58">
        <v>202010</v>
      </c>
      <c r="M16" s="59" t="s">
        <v>107</v>
      </c>
      <c r="N16" s="59" t="str">
        <f t="shared" si="0"/>
        <v>98937</v>
      </c>
      <c r="O16" s="59" t="str">
        <f t="shared" si="1"/>
        <v>RES</v>
      </c>
      <c r="P16" s="60">
        <v>798.69</v>
      </c>
      <c r="Q16" s="60">
        <v>550.24</v>
      </c>
      <c r="R16" s="60">
        <v>2277.62</v>
      </c>
      <c r="S16" s="60">
        <v>3626.55</v>
      </c>
    </row>
    <row r="17" spans="2:19" x14ac:dyDescent="0.25">
      <c r="B17" s="58">
        <v>202010</v>
      </c>
      <c r="C17" s="59" t="s">
        <v>52</v>
      </c>
      <c r="D17" s="59" t="s">
        <v>34</v>
      </c>
      <c r="E17" s="60">
        <v>58</v>
      </c>
      <c r="F17" s="60">
        <v>12180.3</v>
      </c>
      <c r="G17" s="60">
        <v>9783.119999999999</v>
      </c>
      <c r="H17" s="60">
        <v>21436.66</v>
      </c>
      <c r="I17" s="60">
        <v>43400.080000000009</v>
      </c>
      <c r="L17" s="58">
        <v>202010</v>
      </c>
      <c r="M17" s="59" t="s">
        <v>105</v>
      </c>
      <c r="N17" s="59" t="str">
        <f t="shared" si="0"/>
        <v>98938</v>
      </c>
      <c r="O17" s="59" t="str">
        <f t="shared" si="1"/>
        <v>RES</v>
      </c>
      <c r="P17" s="60">
        <v>1416.4199999999998</v>
      </c>
      <c r="Q17" s="60">
        <v>1077.1099999999999</v>
      </c>
      <c r="R17" s="60">
        <v>3639.1200000000003</v>
      </c>
      <c r="S17" s="60">
        <v>6132.6500000000005</v>
      </c>
    </row>
    <row r="18" spans="2:19" x14ac:dyDescent="0.25">
      <c r="B18" s="58">
        <v>202010</v>
      </c>
      <c r="C18" s="59" t="s">
        <v>53</v>
      </c>
      <c r="D18" s="59" t="s">
        <v>34</v>
      </c>
      <c r="E18" s="60">
        <v>116</v>
      </c>
      <c r="F18" s="60">
        <v>28664.300000000017</v>
      </c>
      <c r="G18" s="60">
        <v>17920.740000000002</v>
      </c>
      <c r="H18" s="60">
        <v>58332.910000000011</v>
      </c>
      <c r="I18" s="60">
        <v>104917.94999999998</v>
      </c>
      <c r="L18" s="58">
        <v>202010</v>
      </c>
      <c r="M18" s="59" t="s">
        <v>119</v>
      </c>
      <c r="N18" s="59" t="str">
        <f t="shared" si="0"/>
        <v>98939</v>
      </c>
      <c r="O18" s="59" t="str">
        <f t="shared" si="1"/>
        <v>RES</v>
      </c>
      <c r="P18" s="60">
        <v>126.58000000000001</v>
      </c>
      <c r="Q18" s="60">
        <v>161.31</v>
      </c>
      <c r="R18" s="60">
        <v>962.45</v>
      </c>
      <c r="S18" s="60">
        <v>1250.3399999999999</v>
      </c>
    </row>
    <row r="19" spans="2:19" x14ac:dyDescent="0.25">
      <c r="B19" s="58">
        <v>202010</v>
      </c>
      <c r="C19" s="59" t="s">
        <v>54</v>
      </c>
      <c r="D19" s="59" t="s">
        <v>34</v>
      </c>
      <c r="E19" s="60">
        <v>19</v>
      </c>
      <c r="F19" s="60">
        <v>5271.9499999999989</v>
      </c>
      <c r="G19" s="60">
        <v>1968.55</v>
      </c>
      <c r="H19" s="60">
        <v>3738.68</v>
      </c>
      <c r="I19" s="60">
        <v>10979.179999999998</v>
      </c>
      <c r="L19" s="58">
        <v>202010</v>
      </c>
      <c r="M19" s="59" t="s">
        <v>99</v>
      </c>
      <c r="N19" s="59" t="str">
        <f t="shared" si="0"/>
        <v>98942</v>
      </c>
      <c r="O19" s="59" t="str">
        <f t="shared" si="1"/>
        <v>RES</v>
      </c>
      <c r="P19" s="60">
        <v>3754.4300000000003</v>
      </c>
      <c r="Q19" s="60">
        <v>3149.3599999999992</v>
      </c>
      <c r="R19" s="60">
        <v>10392.719999999996</v>
      </c>
      <c r="S19" s="60">
        <v>17296.510000000002</v>
      </c>
    </row>
    <row r="20" spans="2:19" x14ac:dyDescent="0.25">
      <c r="B20" s="58">
        <v>202010</v>
      </c>
      <c r="C20" s="59" t="s">
        <v>55</v>
      </c>
      <c r="D20" s="59" t="s">
        <v>34</v>
      </c>
      <c r="E20" s="60">
        <v>86</v>
      </c>
      <c r="F20" s="60">
        <v>15192.090000000006</v>
      </c>
      <c r="G20" s="60">
        <v>10812.270000000002</v>
      </c>
      <c r="H20" s="60">
        <v>28349.309999999998</v>
      </c>
      <c r="I20" s="60">
        <v>54353.67</v>
      </c>
      <c r="L20" s="58">
        <v>202010</v>
      </c>
      <c r="M20" s="59" t="s">
        <v>91</v>
      </c>
      <c r="N20" s="59" t="str">
        <f t="shared" si="0"/>
        <v>98944</v>
      </c>
      <c r="O20" s="59" t="str">
        <f t="shared" si="1"/>
        <v>RES</v>
      </c>
      <c r="P20" s="60">
        <v>14126.599999999993</v>
      </c>
      <c r="Q20" s="60">
        <v>11676.02</v>
      </c>
      <c r="R20" s="60">
        <v>39123.94000000001</v>
      </c>
      <c r="S20" s="60">
        <v>64926.560000000019</v>
      </c>
    </row>
    <row r="21" spans="2:19" x14ac:dyDescent="0.25">
      <c r="B21" s="58">
        <v>202010</v>
      </c>
      <c r="C21" s="59" t="s">
        <v>56</v>
      </c>
      <c r="D21" s="59" t="s">
        <v>34</v>
      </c>
      <c r="E21" s="60">
        <v>75</v>
      </c>
      <c r="F21" s="60">
        <v>14456.65</v>
      </c>
      <c r="G21" s="60">
        <v>12586.489999999998</v>
      </c>
      <c r="H21" s="60">
        <v>26268.590000000004</v>
      </c>
      <c r="I21" s="60">
        <v>53311.73</v>
      </c>
      <c r="L21" s="58">
        <v>202010</v>
      </c>
      <c r="M21" s="59" t="s">
        <v>100</v>
      </c>
      <c r="N21" s="59" t="str">
        <f t="shared" si="0"/>
        <v>98947</v>
      </c>
      <c r="O21" s="59" t="str">
        <f t="shared" si="1"/>
        <v>RES</v>
      </c>
      <c r="P21" s="60">
        <v>1299.27</v>
      </c>
      <c r="Q21" s="60">
        <v>1025.8700000000001</v>
      </c>
      <c r="R21" s="60">
        <v>5545.83</v>
      </c>
      <c r="S21" s="60">
        <v>7870.9700000000012</v>
      </c>
    </row>
    <row r="22" spans="2:19" ht="30" x14ac:dyDescent="0.25">
      <c r="B22" s="58">
        <v>202010</v>
      </c>
      <c r="C22" s="59" t="s">
        <v>57</v>
      </c>
      <c r="D22" s="59" t="s">
        <v>34</v>
      </c>
      <c r="E22" s="60">
        <v>2</v>
      </c>
      <c r="F22" s="60">
        <v>160.59</v>
      </c>
      <c r="G22" s="60">
        <v>36.370000000000005</v>
      </c>
      <c r="H22" s="60">
        <v>387.24</v>
      </c>
      <c r="I22" s="60">
        <v>584.20000000000005</v>
      </c>
      <c r="L22" s="58">
        <v>202010</v>
      </c>
      <c r="M22" s="59" t="s">
        <v>120</v>
      </c>
      <c r="N22" s="59" t="str">
        <f t="shared" si="0"/>
        <v>98948</v>
      </c>
      <c r="O22" s="59" t="str">
        <f t="shared" si="1"/>
        <v>COM</v>
      </c>
      <c r="P22" s="60">
        <v>5521.0199999999995</v>
      </c>
      <c r="Q22" s="60">
        <v>1812.8700000000001</v>
      </c>
      <c r="R22" s="60">
        <v>2895.75</v>
      </c>
      <c r="S22" s="60">
        <v>10229.640000000001</v>
      </c>
    </row>
    <row r="23" spans="2:19" x14ac:dyDescent="0.25">
      <c r="B23" s="58">
        <v>202010</v>
      </c>
      <c r="C23" s="59" t="s">
        <v>58</v>
      </c>
      <c r="D23" s="59" t="s">
        <v>34</v>
      </c>
      <c r="E23" s="60">
        <v>44</v>
      </c>
      <c r="F23" s="60">
        <v>5285.3900000000012</v>
      </c>
      <c r="G23" s="60">
        <v>4040.8799999999997</v>
      </c>
      <c r="H23" s="60">
        <v>15907.32</v>
      </c>
      <c r="I23" s="60">
        <v>25233.589999999989</v>
      </c>
      <c r="L23" s="58">
        <v>202010</v>
      </c>
      <c r="M23" s="59" t="s">
        <v>101</v>
      </c>
      <c r="N23" s="59" t="str">
        <f t="shared" si="0"/>
        <v>98948</v>
      </c>
      <c r="O23" s="59" t="str">
        <f t="shared" si="1"/>
        <v>RES</v>
      </c>
      <c r="P23" s="60">
        <v>13674.169999999998</v>
      </c>
      <c r="Q23" s="60">
        <v>15772.749999999987</v>
      </c>
      <c r="R23" s="60">
        <v>59150.75</v>
      </c>
      <c r="S23" s="60">
        <v>88597.670000000027</v>
      </c>
    </row>
    <row r="24" spans="2:19" ht="30" x14ac:dyDescent="0.25">
      <c r="B24" s="58">
        <v>202010</v>
      </c>
      <c r="C24" s="59" t="s">
        <v>60</v>
      </c>
      <c r="D24" s="59" t="s">
        <v>34</v>
      </c>
      <c r="E24" s="60">
        <v>23</v>
      </c>
      <c r="F24" s="60">
        <v>5784.1900000000005</v>
      </c>
      <c r="G24" s="60">
        <v>448.75000000000006</v>
      </c>
      <c r="H24" s="60">
        <v>2129.83</v>
      </c>
      <c r="I24" s="60">
        <v>8362.7699999999986</v>
      </c>
      <c r="L24" s="58">
        <v>202010</v>
      </c>
      <c r="M24" s="59" t="s">
        <v>112</v>
      </c>
      <c r="N24" s="59" t="str">
        <f t="shared" si="0"/>
        <v>98951</v>
      </c>
      <c r="O24" s="59" t="str">
        <f t="shared" si="1"/>
        <v>COM</v>
      </c>
      <c r="P24" s="60">
        <v>11.85</v>
      </c>
      <c r="Q24" s="60">
        <v>30.46</v>
      </c>
      <c r="R24" s="60">
        <v>572.58000000000004</v>
      </c>
      <c r="S24" s="60">
        <v>614.89</v>
      </c>
    </row>
    <row r="25" spans="2:19" x14ac:dyDescent="0.25">
      <c r="B25" s="58">
        <v>202010</v>
      </c>
      <c r="C25" s="59" t="s">
        <v>61</v>
      </c>
      <c r="D25" s="59" t="s">
        <v>34</v>
      </c>
      <c r="E25" s="60">
        <v>6</v>
      </c>
      <c r="F25" s="60">
        <v>1043.24</v>
      </c>
      <c r="G25" s="60">
        <v>494.91999999999996</v>
      </c>
      <c r="H25" s="60">
        <v>1202.6300000000001</v>
      </c>
      <c r="I25" s="60">
        <v>2740.7900000000004</v>
      </c>
      <c r="L25" s="58">
        <v>202010</v>
      </c>
      <c r="M25" s="59" t="s">
        <v>106</v>
      </c>
      <c r="N25" s="59" t="str">
        <f t="shared" si="0"/>
        <v>98951</v>
      </c>
      <c r="O25" s="59" t="str">
        <f t="shared" si="1"/>
        <v>RES</v>
      </c>
      <c r="P25" s="60">
        <v>24784.839999999982</v>
      </c>
      <c r="Q25" s="60">
        <v>22097.41</v>
      </c>
      <c r="R25" s="60">
        <v>122968.34999999995</v>
      </c>
      <c r="S25" s="60">
        <v>169850.59999999992</v>
      </c>
    </row>
    <row r="26" spans="2:19" ht="30" x14ac:dyDescent="0.25">
      <c r="B26" s="58">
        <v>202010</v>
      </c>
      <c r="C26" s="59" t="s">
        <v>62</v>
      </c>
      <c r="D26" s="59" t="s">
        <v>34</v>
      </c>
      <c r="E26" s="60">
        <v>35</v>
      </c>
      <c r="F26" s="60">
        <v>5481.9100000000008</v>
      </c>
      <c r="G26" s="60">
        <v>1862.22</v>
      </c>
      <c r="H26" s="60">
        <v>10156.710000000001</v>
      </c>
      <c r="I26" s="60">
        <v>17500.839999999993</v>
      </c>
      <c r="L26" s="58">
        <v>202010</v>
      </c>
      <c r="M26" s="59" t="s">
        <v>152</v>
      </c>
      <c r="N26" s="59" t="str">
        <f t="shared" si="0"/>
        <v>98952</v>
      </c>
      <c r="O26" s="59" t="str">
        <f t="shared" si="1"/>
        <v>COM</v>
      </c>
      <c r="P26" s="60">
        <v>21.15</v>
      </c>
      <c r="Q26" s="60">
        <v>16.34</v>
      </c>
      <c r="R26" s="60">
        <v>387.24</v>
      </c>
      <c r="S26" s="60">
        <v>424.73</v>
      </c>
    </row>
    <row r="27" spans="2:19" x14ac:dyDescent="0.25">
      <c r="B27" s="58">
        <v>202010</v>
      </c>
      <c r="C27" s="59" t="s">
        <v>63</v>
      </c>
      <c r="D27" s="59" t="s">
        <v>34</v>
      </c>
      <c r="E27" s="60">
        <v>3</v>
      </c>
      <c r="F27" s="60">
        <v>451.25</v>
      </c>
      <c r="G27" s="60">
        <v>70.34</v>
      </c>
      <c r="H27" s="60">
        <v>887.13</v>
      </c>
      <c r="I27" s="60">
        <v>1408.72</v>
      </c>
      <c r="L27" s="58">
        <v>202010</v>
      </c>
      <c r="M27" s="59" t="s">
        <v>110</v>
      </c>
      <c r="N27" s="59" t="str">
        <f t="shared" si="0"/>
        <v>98952</v>
      </c>
      <c r="O27" s="59" t="str">
        <f t="shared" si="1"/>
        <v>RES</v>
      </c>
      <c r="P27" s="60">
        <v>3313.2099999999991</v>
      </c>
      <c r="Q27" s="60">
        <v>3300.9</v>
      </c>
      <c r="R27" s="60">
        <v>14162.14</v>
      </c>
      <c r="S27" s="60">
        <v>20776.25</v>
      </c>
    </row>
    <row r="28" spans="2:19" x14ac:dyDescent="0.25">
      <c r="B28" s="58">
        <v>202010</v>
      </c>
      <c r="C28" s="59" t="s">
        <v>64</v>
      </c>
      <c r="D28" s="59" t="s">
        <v>34</v>
      </c>
      <c r="E28" s="60">
        <v>20</v>
      </c>
      <c r="F28" s="60">
        <v>4482.67</v>
      </c>
      <c r="G28" s="60">
        <v>2876.9699999999993</v>
      </c>
      <c r="H28" s="60">
        <v>4566.1499999999996</v>
      </c>
      <c r="I28" s="60">
        <v>11925.79</v>
      </c>
      <c r="L28" s="58">
        <v>202010</v>
      </c>
      <c r="M28" s="59" t="s">
        <v>92</v>
      </c>
      <c r="N28" s="59" t="str">
        <f t="shared" si="0"/>
        <v>98953</v>
      </c>
      <c r="O28" s="59" t="str">
        <f t="shared" si="1"/>
        <v>RES</v>
      </c>
      <c r="P28" s="60">
        <v>3073.8500000000013</v>
      </c>
      <c r="Q28" s="60">
        <v>2659.95</v>
      </c>
      <c r="R28" s="60">
        <v>7513.4299999999994</v>
      </c>
      <c r="S28" s="60">
        <v>13247.229999999998</v>
      </c>
    </row>
    <row r="29" spans="2:19" x14ac:dyDescent="0.25">
      <c r="B29" s="58">
        <v>202010</v>
      </c>
      <c r="C29" s="59" t="s">
        <v>65</v>
      </c>
      <c r="D29" s="59" t="s">
        <v>34</v>
      </c>
      <c r="E29" s="60">
        <v>5</v>
      </c>
      <c r="F29" s="60">
        <v>933.02</v>
      </c>
      <c r="G29" s="60">
        <v>92.77</v>
      </c>
      <c r="H29" s="60">
        <v>22.74</v>
      </c>
      <c r="I29" s="60">
        <v>1048.5299999999997</v>
      </c>
      <c r="L29" s="58">
        <v>202010</v>
      </c>
      <c r="M29" s="59" t="s">
        <v>114</v>
      </c>
      <c r="N29" s="59" t="str">
        <f t="shared" si="0"/>
        <v>99323</v>
      </c>
      <c r="O29" s="59" t="str">
        <f t="shared" si="1"/>
        <v>RES</v>
      </c>
      <c r="P29" s="60">
        <v>321.5</v>
      </c>
      <c r="Q29" s="60">
        <v>292.02999999999997</v>
      </c>
      <c r="R29" s="60">
        <v>1811.97</v>
      </c>
      <c r="S29" s="60">
        <v>2425.5</v>
      </c>
    </row>
    <row r="30" spans="2:19" x14ac:dyDescent="0.25">
      <c r="B30" s="58">
        <v>202010</v>
      </c>
      <c r="C30" s="59" t="s">
        <v>67</v>
      </c>
      <c r="D30" s="59" t="s">
        <v>34</v>
      </c>
      <c r="E30" s="60">
        <v>7</v>
      </c>
      <c r="F30" s="60">
        <v>628.27</v>
      </c>
      <c r="G30" s="60">
        <v>1279.31</v>
      </c>
      <c r="H30" s="60">
        <v>9536.61</v>
      </c>
      <c r="I30" s="60">
        <v>11444.19</v>
      </c>
      <c r="L30" s="58">
        <v>202010</v>
      </c>
      <c r="M30" s="59" t="s">
        <v>108</v>
      </c>
      <c r="N30" s="59" t="str">
        <f t="shared" si="0"/>
        <v>99324</v>
      </c>
      <c r="O30" s="59" t="str">
        <f t="shared" si="1"/>
        <v>RES</v>
      </c>
      <c r="P30" s="60">
        <v>3343.1100000000015</v>
      </c>
      <c r="Q30" s="60">
        <v>3032.6699999999996</v>
      </c>
      <c r="R30" s="60">
        <v>9874.6900000000023</v>
      </c>
      <c r="S30" s="60">
        <v>16250.470000000001</v>
      </c>
    </row>
    <row r="31" spans="2:19" x14ac:dyDescent="0.25">
      <c r="B31" s="58">
        <v>202010</v>
      </c>
      <c r="C31" s="59" t="s">
        <v>68</v>
      </c>
      <c r="D31" s="59" t="s">
        <v>34</v>
      </c>
      <c r="E31" s="60">
        <v>25</v>
      </c>
      <c r="F31" s="60">
        <v>1590.7599999999998</v>
      </c>
      <c r="G31" s="60">
        <v>1164.69</v>
      </c>
      <c r="H31" s="60">
        <v>3559.27</v>
      </c>
      <c r="I31" s="60">
        <v>6314.72</v>
      </c>
      <c r="L31" s="58">
        <v>202010</v>
      </c>
      <c r="M31" s="59" t="s">
        <v>102</v>
      </c>
      <c r="N31" s="59" t="str">
        <f t="shared" si="0"/>
        <v>99328</v>
      </c>
      <c r="O31" s="59" t="str">
        <f t="shared" si="1"/>
        <v>RES</v>
      </c>
      <c r="P31" s="60">
        <v>2586.0399999999995</v>
      </c>
      <c r="Q31" s="60">
        <v>2719.25</v>
      </c>
      <c r="R31" s="60">
        <v>12033.329999999998</v>
      </c>
      <c r="S31" s="60">
        <v>17338.62</v>
      </c>
    </row>
    <row r="32" spans="2:19" x14ac:dyDescent="0.25">
      <c r="B32" s="58">
        <v>202010</v>
      </c>
      <c r="C32" s="59" t="s">
        <v>69</v>
      </c>
      <c r="D32" s="59" t="s">
        <v>34</v>
      </c>
      <c r="E32" s="60">
        <v>118</v>
      </c>
      <c r="F32" s="60">
        <v>24886.09999999998</v>
      </c>
      <c r="G32" s="60">
        <v>14047.86</v>
      </c>
      <c r="H32" s="60">
        <v>40116.249999999993</v>
      </c>
      <c r="I32" s="60">
        <v>79050.209999999992</v>
      </c>
      <c r="L32" s="58">
        <v>202010</v>
      </c>
      <c r="M32" s="59" t="s">
        <v>188</v>
      </c>
      <c r="N32" s="59" t="str">
        <f t="shared" si="0"/>
        <v>99329</v>
      </c>
      <c r="O32" s="59" t="str">
        <f t="shared" si="1"/>
        <v>RES</v>
      </c>
      <c r="P32" s="60">
        <v>0</v>
      </c>
      <c r="Q32" s="60">
        <v>0</v>
      </c>
      <c r="R32" s="60">
        <v>0</v>
      </c>
      <c r="S32" s="60">
        <v>0</v>
      </c>
    </row>
    <row r="33" spans="2:19" ht="30" x14ac:dyDescent="0.25">
      <c r="B33" s="58">
        <v>202010</v>
      </c>
      <c r="C33" s="59" t="s">
        <v>70</v>
      </c>
      <c r="D33" s="59" t="s">
        <v>34</v>
      </c>
      <c r="E33" s="60">
        <v>3</v>
      </c>
      <c r="F33" s="60">
        <v>181.19</v>
      </c>
      <c r="G33" s="60">
        <v>41.84</v>
      </c>
      <c r="H33" s="60">
        <v>93.05</v>
      </c>
      <c r="I33" s="60">
        <v>316.08</v>
      </c>
      <c r="L33" s="58">
        <v>202010</v>
      </c>
      <c r="M33" s="59" t="s">
        <v>121</v>
      </c>
      <c r="N33" s="59" t="str">
        <f t="shared" si="0"/>
        <v>99347</v>
      </c>
      <c r="O33" s="59" t="str">
        <f t="shared" si="1"/>
        <v>COM</v>
      </c>
      <c r="P33" s="60">
        <v>100.28</v>
      </c>
      <c r="Q33" s="60">
        <v>0</v>
      </c>
      <c r="R33" s="60">
        <v>0</v>
      </c>
      <c r="S33" s="60">
        <v>100.28</v>
      </c>
    </row>
    <row r="34" spans="2:19" x14ac:dyDescent="0.25">
      <c r="B34" s="58">
        <v>202010</v>
      </c>
      <c r="C34" s="59" t="s">
        <v>76</v>
      </c>
      <c r="D34" s="59" t="s">
        <v>75</v>
      </c>
      <c r="E34" s="60">
        <v>2</v>
      </c>
      <c r="F34" s="60">
        <v>260</v>
      </c>
      <c r="G34" s="60">
        <v>131.72999999999999</v>
      </c>
      <c r="H34" s="60">
        <v>174.31</v>
      </c>
      <c r="I34" s="60">
        <v>566.04</v>
      </c>
      <c r="L34" s="58">
        <v>202010</v>
      </c>
      <c r="M34" s="59" t="s">
        <v>109</v>
      </c>
      <c r="N34" s="59" t="str">
        <f t="shared" si="0"/>
        <v>99347</v>
      </c>
      <c r="O34" s="59" t="str">
        <f t="shared" si="1"/>
        <v>RES</v>
      </c>
      <c r="P34" s="60">
        <v>909.50999999999988</v>
      </c>
      <c r="Q34" s="60">
        <v>696.19999999999993</v>
      </c>
      <c r="R34" s="60">
        <v>4127.8499999999995</v>
      </c>
      <c r="S34" s="60">
        <v>5733.5599999999995</v>
      </c>
    </row>
    <row r="35" spans="2:19" x14ac:dyDescent="0.25">
      <c r="B35" s="58">
        <v>202010</v>
      </c>
      <c r="C35" s="59" t="s">
        <v>35</v>
      </c>
      <c r="D35" s="59" t="s">
        <v>75</v>
      </c>
      <c r="E35" s="60">
        <v>2175</v>
      </c>
      <c r="F35" s="60">
        <v>173009.97000000018</v>
      </c>
      <c r="G35" s="60">
        <v>120016.05000000012</v>
      </c>
      <c r="H35" s="60">
        <v>472644.39999999944</v>
      </c>
      <c r="I35" s="60">
        <v>765670.42000000167</v>
      </c>
      <c r="L35" s="58">
        <v>202010</v>
      </c>
      <c r="M35" s="59" t="s">
        <v>113</v>
      </c>
      <c r="N35" s="59" t="str">
        <f t="shared" si="0"/>
        <v>99348</v>
      </c>
      <c r="O35" s="59" t="str">
        <f t="shared" si="1"/>
        <v>RES</v>
      </c>
      <c r="P35" s="60">
        <v>364.08</v>
      </c>
      <c r="Q35" s="60">
        <v>286.29000000000002</v>
      </c>
      <c r="R35" s="60">
        <v>833.92000000000007</v>
      </c>
      <c r="S35" s="60">
        <v>1484.29</v>
      </c>
    </row>
    <row r="36" spans="2:19" x14ac:dyDescent="0.25">
      <c r="B36" s="58">
        <v>202010</v>
      </c>
      <c r="C36" s="59" t="s">
        <v>36</v>
      </c>
      <c r="D36" s="59" t="s">
        <v>75</v>
      </c>
      <c r="E36" s="60">
        <v>3905</v>
      </c>
      <c r="F36" s="60">
        <v>264470.8000000001</v>
      </c>
      <c r="G36" s="60">
        <v>227282.79000000012</v>
      </c>
      <c r="H36" s="60">
        <v>612103.08999999939</v>
      </c>
      <c r="I36" s="60">
        <v>1103856.68</v>
      </c>
      <c r="L36" s="58">
        <v>202010</v>
      </c>
      <c r="M36" s="59" t="s">
        <v>122</v>
      </c>
      <c r="N36" s="59" t="str">
        <f t="shared" si="0"/>
        <v>99350</v>
      </c>
      <c r="O36" s="59" t="str">
        <f t="shared" si="1"/>
        <v>RES</v>
      </c>
      <c r="P36" s="60">
        <v>98.27</v>
      </c>
      <c r="Q36" s="60">
        <v>85.99</v>
      </c>
      <c r="R36" s="60">
        <v>32.4</v>
      </c>
      <c r="S36" s="60">
        <v>216.66</v>
      </c>
    </row>
    <row r="37" spans="2:19" x14ac:dyDescent="0.25">
      <c r="B37" s="58">
        <v>202010</v>
      </c>
      <c r="C37" s="59" t="s">
        <v>37</v>
      </c>
      <c r="D37" s="59" t="s">
        <v>75</v>
      </c>
      <c r="E37" s="60">
        <v>1321</v>
      </c>
      <c r="F37" s="60">
        <v>121861.70000000019</v>
      </c>
      <c r="G37" s="60">
        <v>75724.840000000055</v>
      </c>
      <c r="H37" s="60">
        <v>295072.0999999998</v>
      </c>
      <c r="I37" s="60">
        <v>492658.6399999999</v>
      </c>
      <c r="L37" s="58">
        <v>202010</v>
      </c>
      <c r="M37" s="59" t="s">
        <v>123</v>
      </c>
      <c r="N37" s="59" t="str">
        <f t="shared" si="0"/>
        <v>99360</v>
      </c>
      <c r="O37" s="59" t="str">
        <f t="shared" si="1"/>
        <v>RES</v>
      </c>
      <c r="P37" s="60">
        <v>0</v>
      </c>
      <c r="Q37" s="60">
        <v>0</v>
      </c>
      <c r="R37" s="60">
        <v>0</v>
      </c>
      <c r="S37" s="60">
        <v>0</v>
      </c>
    </row>
    <row r="38" spans="2:19" x14ac:dyDescent="0.25">
      <c r="B38" s="58">
        <v>202010</v>
      </c>
      <c r="C38" s="59" t="s">
        <v>40</v>
      </c>
      <c r="D38" s="59" t="s">
        <v>75</v>
      </c>
      <c r="E38" s="60">
        <v>2921</v>
      </c>
      <c r="F38" s="60">
        <v>261621.40999999986</v>
      </c>
      <c r="G38" s="60">
        <v>157946.06000000041</v>
      </c>
      <c r="H38" s="60">
        <v>377925.71999999968</v>
      </c>
      <c r="I38" s="60">
        <v>797493.18999999925</v>
      </c>
      <c r="L38" s="58">
        <v>202010</v>
      </c>
      <c r="M38" s="59" t="s">
        <v>103</v>
      </c>
      <c r="N38" s="59" t="str">
        <f t="shared" si="0"/>
        <v>99361</v>
      </c>
      <c r="O38" s="59" t="str">
        <f t="shared" si="1"/>
        <v>RES</v>
      </c>
      <c r="P38" s="60">
        <v>598.66999999999996</v>
      </c>
      <c r="Q38" s="60">
        <v>560.13</v>
      </c>
      <c r="R38" s="60">
        <v>2336.71</v>
      </c>
      <c r="S38" s="60">
        <v>3495.5099999999998</v>
      </c>
    </row>
    <row r="39" spans="2:19" x14ac:dyDescent="0.25">
      <c r="B39" s="58">
        <v>202010</v>
      </c>
      <c r="C39" s="59" t="s">
        <v>41</v>
      </c>
      <c r="D39" s="59" t="s">
        <v>75</v>
      </c>
      <c r="E39" s="60">
        <v>1</v>
      </c>
      <c r="F39" s="60">
        <v>119.07</v>
      </c>
      <c r="G39" s="60">
        <v>39.25</v>
      </c>
      <c r="H39" s="60">
        <v>0</v>
      </c>
      <c r="I39" s="60">
        <v>158.32</v>
      </c>
      <c r="L39" s="58">
        <v>202010</v>
      </c>
      <c r="M39" s="59" t="s">
        <v>93</v>
      </c>
      <c r="N39" s="59" t="str">
        <f t="shared" si="0"/>
        <v>99362</v>
      </c>
      <c r="O39" s="59" t="str">
        <f t="shared" si="1"/>
        <v>RES</v>
      </c>
      <c r="P39" s="60">
        <v>17012.839999999993</v>
      </c>
      <c r="Q39" s="60">
        <v>13924.579999999996</v>
      </c>
      <c r="R39" s="60">
        <v>46583</v>
      </c>
      <c r="S39" s="60">
        <v>77520.419999999955</v>
      </c>
    </row>
    <row r="40" spans="2:19" x14ac:dyDescent="0.25">
      <c r="B40" s="58">
        <v>202010</v>
      </c>
      <c r="C40" s="59" t="s">
        <v>42</v>
      </c>
      <c r="D40" s="59" t="s">
        <v>75</v>
      </c>
      <c r="E40" s="60">
        <v>75</v>
      </c>
      <c r="F40" s="60">
        <v>5743.53</v>
      </c>
      <c r="G40" s="60">
        <v>4468.13</v>
      </c>
      <c r="H40" s="60">
        <v>19485.400000000001</v>
      </c>
      <c r="I40" s="60">
        <v>29697.059999999998</v>
      </c>
      <c r="L40" s="58">
        <v>202010</v>
      </c>
      <c r="M40" s="59" t="s">
        <v>124</v>
      </c>
      <c r="N40" s="59" t="str">
        <f t="shared" si="0"/>
        <v>99363</v>
      </c>
      <c r="O40" s="59" t="str">
        <f t="shared" si="1"/>
        <v>RES</v>
      </c>
      <c r="P40" s="60">
        <v>0</v>
      </c>
      <c r="Q40" s="60">
        <v>45.47</v>
      </c>
      <c r="R40" s="60">
        <v>320.64</v>
      </c>
      <c r="S40" s="60">
        <v>366.11</v>
      </c>
    </row>
    <row r="41" spans="2:19" ht="30" x14ac:dyDescent="0.25">
      <c r="B41" s="58">
        <v>202010</v>
      </c>
      <c r="C41" s="59" t="s">
        <v>43</v>
      </c>
      <c r="D41" s="59" t="s">
        <v>75</v>
      </c>
      <c r="E41" s="60">
        <v>95</v>
      </c>
      <c r="F41" s="60">
        <v>9016.2199999999957</v>
      </c>
      <c r="G41" s="60">
        <v>5033.8500000000004</v>
      </c>
      <c r="H41" s="60">
        <v>18347.989999999994</v>
      </c>
      <c r="I41" s="60">
        <v>32398.059999999998</v>
      </c>
      <c r="L41" s="58">
        <v>202011</v>
      </c>
      <c r="M41" s="59" t="s">
        <v>104</v>
      </c>
      <c r="N41" s="59" t="str">
        <f t="shared" si="0"/>
        <v>98901</v>
      </c>
      <c r="O41" s="59" t="str">
        <f t="shared" si="1"/>
        <v>COM</v>
      </c>
      <c r="P41" s="60">
        <v>14.85</v>
      </c>
      <c r="Q41" s="60">
        <v>17.559999999999999</v>
      </c>
      <c r="R41" s="60">
        <v>270.17</v>
      </c>
      <c r="S41" s="60">
        <v>302.58</v>
      </c>
    </row>
    <row r="42" spans="2:19" x14ac:dyDescent="0.25">
      <c r="B42" s="58">
        <v>202010</v>
      </c>
      <c r="C42" s="59" t="s">
        <v>44</v>
      </c>
      <c r="D42" s="59" t="s">
        <v>75</v>
      </c>
      <c r="E42" s="60">
        <v>750</v>
      </c>
      <c r="F42" s="60">
        <v>63246.820000000116</v>
      </c>
      <c r="G42" s="60">
        <v>42290.000000000015</v>
      </c>
      <c r="H42" s="60">
        <v>116444.84000000005</v>
      </c>
      <c r="I42" s="60">
        <v>221981.66</v>
      </c>
      <c r="L42" s="58">
        <v>202011</v>
      </c>
      <c r="M42" s="59" t="s">
        <v>87</v>
      </c>
      <c r="N42" s="59" t="str">
        <f t="shared" si="0"/>
        <v>98901</v>
      </c>
      <c r="O42" s="59" t="str">
        <f t="shared" si="1"/>
        <v>RES</v>
      </c>
      <c r="P42" s="60">
        <v>11261.61</v>
      </c>
      <c r="Q42" s="60">
        <v>14475.859999999999</v>
      </c>
      <c r="R42" s="60">
        <v>85715.689999999988</v>
      </c>
      <c r="S42" s="60">
        <v>111453.15999999992</v>
      </c>
    </row>
    <row r="43" spans="2:19" ht="30" x14ac:dyDescent="0.25">
      <c r="B43" s="58">
        <v>202010</v>
      </c>
      <c r="C43" s="59" t="s">
        <v>45</v>
      </c>
      <c r="D43" s="59" t="s">
        <v>75</v>
      </c>
      <c r="E43" s="60">
        <v>431</v>
      </c>
      <c r="F43" s="60">
        <v>36094.179999999993</v>
      </c>
      <c r="G43" s="60">
        <v>24363.160000000007</v>
      </c>
      <c r="H43" s="60">
        <v>76821.919999999998</v>
      </c>
      <c r="I43" s="60">
        <v>137279.25999999998</v>
      </c>
      <c r="L43" s="58">
        <v>202011</v>
      </c>
      <c r="M43" s="59" t="s">
        <v>116</v>
      </c>
      <c r="N43" s="59" t="str">
        <f t="shared" si="0"/>
        <v>98902</v>
      </c>
      <c r="O43" s="59" t="str">
        <f t="shared" si="1"/>
        <v>COM</v>
      </c>
      <c r="P43" s="60">
        <v>82.34</v>
      </c>
      <c r="Q43" s="60">
        <v>79.41</v>
      </c>
      <c r="R43" s="60">
        <v>628.89</v>
      </c>
      <c r="S43" s="60">
        <v>790.64</v>
      </c>
    </row>
    <row r="44" spans="2:19" x14ac:dyDescent="0.25">
      <c r="B44" s="58">
        <v>202010</v>
      </c>
      <c r="C44" s="59" t="s">
        <v>46</v>
      </c>
      <c r="D44" s="59" t="s">
        <v>75</v>
      </c>
      <c r="E44" s="60">
        <v>56</v>
      </c>
      <c r="F44" s="60">
        <v>4852.1999999999989</v>
      </c>
      <c r="G44" s="60">
        <v>3341.85</v>
      </c>
      <c r="H44" s="60">
        <v>18024.710000000003</v>
      </c>
      <c r="I44" s="60">
        <v>26218.76</v>
      </c>
      <c r="L44" s="58">
        <v>202011</v>
      </c>
      <c r="M44" s="59" t="s">
        <v>88</v>
      </c>
      <c r="N44" s="59" t="str">
        <f t="shared" si="0"/>
        <v>98902</v>
      </c>
      <c r="O44" s="59" t="str">
        <f t="shared" si="1"/>
        <v>RES</v>
      </c>
      <c r="P44" s="60">
        <v>23729.439999999991</v>
      </c>
      <c r="Q44" s="60">
        <v>21226.800000000007</v>
      </c>
      <c r="R44" s="60">
        <v>96803.72</v>
      </c>
      <c r="S44" s="60">
        <v>141759.95999999996</v>
      </c>
    </row>
    <row r="45" spans="2:19" x14ac:dyDescent="0.25">
      <c r="B45" s="58">
        <v>202010</v>
      </c>
      <c r="C45" s="59" t="s">
        <v>47</v>
      </c>
      <c r="D45" s="59" t="s">
        <v>75</v>
      </c>
      <c r="E45" s="60">
        <v>176</v>
      </c>
      <c r="F45" s="60">
        <v>17571.260000000002</v>
      </c>
      <c r="G45" s="60">
        <v>11710.47</v>
      </c>
      <c r="H45" s="60">
        <v>44787.42000000002</v>
      </c>
      <c r="I45" s="60">
        <v>74069.150000000038</v>
      </c>
      <c r="L45" s="58">
        <v>202011</v>
      </c>
      <c r="M45" s="59" t="s">
        <v>89</v>
      </c>
      <c r="N45" s="59" t="str">
        <f t="shared" si="0"/>
        <v>98903</v>
      </c>
      <c r="O45" s="59" t="str">
        <f t="shared" si="1"/>
        <v>RES</v>
      </c>
      <c r="P45" s="60">
        <v>10841.94000000001</v>
      </c>
      <c r="Q45" s="60">
        <v>7642.8100000000013</v>
      </c>
      <c r="R45" s="60">
        <v>37955.890000000007</v>
      </c>
      <c r="S45" s="60">
        <v>56440.63999999997</v>
      </c>
    </row>
    <row r="46" spans="2:19" ht="30" x14ac:dyDescent="0.25">
      <c r="B46" s="58">
        <v>202010</v>
      </c>
      <c r="C46" s="59" t="s">
        <v>48</v>
      </c>
      <c r="D46" s="59" t="s">
        <v>75</v>
      </c>
      <c r="E46" s="60">
        <v>378</v>
      </c>
      <c r="F46" s="60">
        <v>35199.9</v>
      </c>
      <c r="G46" s="60">
        <v>25862.859999999997</v>
      </c>
      <c r="H46" s="60">
        <v>84227.139999999985</v>
      </c>
      <c r="I46" s="60">
        <v>145289.90000000005</v>
      </c>
      <c r="L46" s="58">
        <v>202011</v>
      </c>
      <c r="M46" s="59" t="s">
        <v>117</v>
      </c>
      <c r="N46" s="59" t="str">
        <f t="shared" si="0"/>
        <v>98908</v>
      </c>
      <c r="O46" s="59" t="str">
        <f t="shared" si="1"/>
        <v>COM</v>
      </c>
      <c r="P46" s="60">
        <v>59.57</v>
      </c>
      <c r="Q46" s="60">
        <v>46.22</v>
      </c>
      <c r="R46" s="60">
        <v>354.63</v>
      </c>
      <c r="S46" s="60">
        <v>460.41999999999996</v>
      </c>
    </row>
    <row r="47" spans="2:19" x14ac:dyDescent="0.25">
      <c r="B47" s="58">
        <v>202010</v>
      </c>
      <c r="C47" s="59" t="s">
        <v>49</v>
      </c>
      <c r="D47" s="59" t="s">
        <v>75</v>
      </c>
      <c r="E47" s="60">
        <v>294</v>
      </c>
      <c r="F47" s="60">
        <v>26791.099999999991</v>
      </c>
      <c r="G47" s="60">
        <v>15535.700000000004</v>
      </c>
      <c r="H47" s="60">
        <v>44848.189999999995</v>
      </c>
      <c r="I47" s="60">
        <v>87174.989999999991</v>
      </c>
      <c r="L47" s="58">
        <v>202011</v>
      </c>
      <c r="M47" s="59" t="s">
        <v>90</v>
      </c>
      <c r="N47" s="59" t="str">
        <f t="shared" si="0"/>
        <v>98908</v>
      </c>
      <c r="O47" s="59" t="str">
        <f t="shared" si="1"/>
        <v>RES</v>
      </c>
      <c r="P47" s="60">
        <v>5880.6099999999979</v>
      </c>
      <c r="Q47" s="60">
        <v>5623.2500000000009</v>
      </c>
      <c r="R47" s="60">
        <v>23925.440000000002</v>
      </c>
      <c r="S47" s="60">
        <v>35429.299999999988</v>
      </c>
    </row>
    <row r="48" spans="2:19" x14ac:dyDescent="0.25">
      <c r="B48" s="58">
        <v>202010</v>
      </c>
      <c r="C48" s="59" t="s">
        <v>50</v>
      </c>
      <c r="D48" s="59" t="s">
        <v>75</v>
      </c>
      <c r="E48" s="60">
        <v>143</v>
      </c>
      <c r="F48" s="60">
        <v>16067.880000000001</v>
      </c>
      <c r="G48" s="60">
        <v>11424.430000000004</v>
      </c>
      <c r="H48" s="60">
        <v>35348.89</v>
      </c>
      <c r="I48" s="60">
        <v>62841.19999999999</v>
      </c>
      <c r="L48" s="58">
        <v>202011</v>
      </c>
      <c r="M48" s="59" t="s">
        <v>118</v>
      </c>
      <c r="N48" s="59" t="str">
        <f t="shared" si="0"/>
        <v>98921</v>
      </c>
      <c r="O48" s="59" t="str">
        <f t="shared" si="1"/>
        <v>RES</v>
      </c>
      <c r="P48" s="60">
        <v>1251.5199999999998</v>
      </c>
      <c r="Q48" s="60">
        <v>1171.68</v>
      </c>
      <c r="R48" s="60">
        <v>5579.5499999999984</v>
      </c>
      <c r="S48" s="60">
        <v>8002.75</v>
      </c>
    </row>
    <row r="49" spans="2:19" x14ac:dyDescent="0.25">
      <c r="B49" s="58">
        <v>202010</v>
      </c>
      <c r="C49" s="59" t="s">
        <v>51</v>
      </c>
      <c r="D49" s="59" t="s">
        <v>75</v>
      </c>
      <c r="E49" s="60">
        <v>22</v>
      </c>
      <c r="F49" s="60">
        <v>1968.9699999999998</v>
      </c>
      <c r="G49" s="60">
        <v>1702.0099999999995</v>
      </c>
      <c r="H49" s="60">
        <v>8459.1999999999989</v>
      </c>
      <c r="I49" s="60">
        <v>12130.18</v>
      </c>
      <c r="L49" s="58">
        <v>202011</v>
      </c>
      <c r="M49" s="59" t="s">
        <v>111</v>
      </c>
      <c r="N49" s="59" t="str">
        <f t="shared" si="0"/>
        <v>98923</v>
      </c>
      <c r="O49" s="59" t="str">
        <f t="shared" si="1"/>
        <v>RES</v>
      </c>
      <c r="P49" s="60">
        <v>372.06</v>
      </c>
      <c r="Q49" s="60">
        <v>360.51000000000005</v>
      </c>
      <c r="R49" s="60">
        <v>348.07000000000005</v>
      </c>
      <c r="S49" s="60">
        <v>1080.6399999999999</v>
      </c>
    </row>
    <row r="50" spans="2:19" x14ac:dyDescent="0.25">
      <c r="B50" s="58">
        <v>202010</v>
      </c>
      <c r="C50" s="59" t="s">
        <v>52</v>
      </c>
      <c r="D50" s="59" t="s">
        <v>75</v>
      </c>
      <c r="E50" s="60">
        <v>1298</v>
      </c>
      <c r="F50" s="60">
        <v>133865.34999999983</v>
      </c>
      <c r="G50" s="60">
        <v>77001.17</v>
      </c>
      <c r="H50" s="60">
        <v>220868.81000000011</v>
      </c>
      <c r="I50" s="60">
        <v>431735.3299999999</v>
      </c>
      <c r="L50" s="58">
        <v>202011</v>
      </c>
      <c r="M50" s="59" t="s">
        <v>96</v>
      </c>
      <c r="N50" s="59" t="str">
        <f t="shared" si="0"/>
        <v>98930</v>
      </c>
      <c r="O50" s="59" t="str">
        <f t="shared" si="1"/>
        <v>RES</v>
      </c>
      <c r="P50" s="60">
        <v>6120.3500000000013</v>
      </c>
      <c r="Q50" s="60">
        <v>5455.7999999999993</v>
      </c>
      <c r="R50" s="60">
        <v>17970.990000000002</v>
      </c>
      <c r="S50" s="60">
        <v>29547.139999999996</v>
      </c>
    </row>
    <row r="51" spans="2:19" x14ac:dyDescent="0.25">
      <c r="B51" s="58">
        <v>202010</v>
      </c>
      <c r="C51" s="59" t="s">
        <v>53</v>
      </c>
      <c r="D51" s="59" t="s">
        <v>75</v>
      </c>
      <c r="E51" s="60">
        <v>1531</v>
      </c>
      <c r="F51" s="60">
        <v>131978.7200000002</v>
      </c>
      <c r="G51" s="60">
        <v>83626.530000000028</v>
      </c>
      <c r="H51" s="60">
        <v>212845.08000000013</v>
      </c>
      <c r="I51" s="60">
        <v>428450.33000000013</v>
      </c>
      <c r="L51" s="58">
        <v>202011</v>
      </c>
      <c r="M51" s="59" t="s">
        <v>94</v>
      </c>
      <c r="N51" s="59" t="str">
        <f t="shared" si="0"/>
        <v>98932</v>
      </c>
      <c r="O51" s="59" t="str">
        <f t="shared" si="1"/>
        <v>RES</v>
      </c>
      <c r="P51" s="60">
        <v>3367.5400000000004</v>
      </c>
      <c r="Q51" s="60">
        <v>3526.4300000000003</v>
      </c>
      <c r="R51" s="60">
        <v>10344.250000000004</v>
      </c>
      <c r="S51" s="60">
        <v>17238.219999999998</v>
      </c>
    </row>
    <row r="52" spans="2:19" x14ac:dyDescent="0.25">
      <c r="B52" s="58">
        <v>202010</v>
      </c>
      <c r="C52" s="59" t="s">
        <v>54</v>
      </c>
      <c r="D52" s="59" t="s">
        <v>75</v>
      </c>
      <c r="E52" s="60">
        <v>236</v>
      </c>
      <c r="F52" s="60">
        <v>21905.179999999993</v>
      </c>
      <c r="G52" s="60">
        <v>13400.26</v>
      </c>
      <c r="H52" s="60">
        <v>50882.920000000013</v>
      </c>
      <c r="I52" s="60">
        <v>86188.360000000015</v>
      </c>
      <c r="L52" s="58">
        <v>202011</v>
      </c>
      <c r="M52" s="59" t="s">
        <v>95</v>
      </c>
      <c r="N52" s="59" t="str">
        <f t="shared" si="0"/>
        <v>98933</v>
      </c>
      <c r="O52" s="59" t="str">
        <f t="shared" si="1"/>
        <v>RES</v>
      </c>
      <c r="P52" s="60">
        <v>826.82999999999981</v>
      </c>
      <c r="Q52" s="60">
        <v>611.28</v>
      </c>
      <c r="R52" s="60">
        <v>3525.75</v>
      </c>
      <c r="S52" s="60">
        <v>4963.8600000000006</v>
      </c>
    </row>
    <row r="53" spans="2:19" x14ac:dyDescent="0.25">
      <c r="B53" s="58">
        <v>202010</v>
      </c>
      <c r="C53" s="59" t="s">
        <v>55</v>
      </c>
      <c r="D53" s="59" t="s">
        <v>75</v>
      </c>
      <c r="E53" s="60">
        <v>743</v>
      </c>
      <c r="F53" s="60">
        <v>50212.82</v>
      </c>
      <c r="G53" s="60">
        <v>51196.250000000022</v>
      </c>
      <c r="H53" s="60">
        <v>165724.99</v>
      </c>
      <c r="I53" s="60">
        <v>267134.06</v>
      </c>
      <c r="L53" s="58">
        <v>202011</v>
      </c>
      <c r="M53" s="59" t="s">
        <v>97</v>
      </c>
      <c r="N53" s="59" t="str">
        <f t="shared" si="0"/>
        <v>98935</v>
      </c>
      <c r="O53" s="59" t="str">
        <f t="shared" si="1"/>
        <v>RES</v>
      </c>
      <c r="P53" s="60">
        <v>3295.1199999999994</v>
      </c>
      <c r="Q53" s="60">
        <v>2143.2499999999995</v>
      </c>
      <c r="R53" s="60">
        <v>8865.6700000000019</v>
      </c>
      <c r="S53" s="60">
        <v>14304.039999999997</v>
      </c>
    </row>
    <row r="54" spans="2:19" x14ac:dyDescent="0.25">
      <c r="B54" s="58">
        <v>202010</v>
      </c>
      <c r="C54" s="59" t="s">
        <v>56</v>
      </c>
      <c r="D54" s="59" t="s">
        <v>75</v>
      </c>
      <c r="E54" s="60">
        <v>937</v>
      </c>
      <c r="F54" s="60">
        <v>95958.779999999955</v>
      </c>
      <c r="G54" s="60">
        <v>68658.09000000004</v>
      </c>
      <c r="H54" s="60">
        <v>254205.52999999971</v>
      </c>
      <c r="I54" s="60">
        <v>418822.39999999991</v>
      </c>
      <c r="L54" s="58">
        <v>202011</v>
      </c>
      <c r="M54" s="59" t="s">
        <v>98</v>
      </c>
      <c r="N54" s="59" t="str">
        <f t="shared" si="0"/>
        <v>98936</v>
      </c>
      <c r="O54" s="59" t="str">
        <f t="shared" si="1"/>
        <v>RES</v>
      </c>
      <c r="P54" s="60">
        <v>911.99</v>
      </c>
      <c r="Q54" s="60">
        <v>655.87</v>
      </c>
      <c r="R54" s="60">
        <v>2563.2099999999996</v>
      </c>
      <c r="S54" s="60">
        <v>4131.07</v>
      </c>
    </row>
    <row r="55" spans="2:19" x14ac:dyDescent="0.25">
      <c r="B55" s="58">
        <v>202010</v>
      </c>
      <c r="C55" s="59" t="s">
        <v>57</v>
      </c>
      <c r="D55" s="59" t="s">
        <v>75</v>
      </c>
      <c r="E55" s="60">
        <v>70</v>
      </c>
      <c r="F55" s="60">
        <v>6660.9400000000014</v>
      </c>
      <c r="G55" s="60">
        <v>6039.68</v>
      </c>
      <c r="H55" s="60">
        <v>28627.86</v>
      </c>
      <c r="I55" s="60">
        <v>41328.479999999989</v>
      </c>
      <c r="L55" s="58">
        <v>202011</v>
      </c>
      <c r="M55" s="59" t="s">
        <v>107</v>
      </c>
      <c r="N55" s="59" t="str">
        <f t="shared" si="0"/>
        <v>98937</v>
      </c>
      <c r="O55" s="59" t="str">
        <f t="shared" si="1"/>
        <v>RES</v>
      </c>
      <c r="P55" s="60">
        <v>642.16000000000008</v>
      </c>
      <c r="Q55" s="60">
        <v>530.01</v>
      </c>
      <c r="R55" s="60">
        <v>1464.09</v>
      </c>
      <c r="S55" s="60">
        <v>2636.26</v>
      </c>
    </row>
    <row r="56" spans="2:19" x14ac:dyDescent="0.25">
      <c r="B56" s="58">
        <v>202010</v>
      </c>
      <c r="C56" s="59" t="s">
        <v>58</v>
      </c>
      <c r="D56" s="59" t="s">
        <v>75</v>
      </c>
      <c r="E56" s="60">
        <v>531</v>
      </c>
      <c r="F56" s="60">
        <v>51245.319999999927</v>
      </c>
      <c r="G56" s="60">
        <v>33558.959999999999</v>
      </c>
      <c r="H56" s="60">
        <v>83869.059999999969</v>
      </c>
      <c r="I56" s="60">
        <v>168673.34000000008</v>
      </c>
      <c r="L56" s="58">
        <v>202011</v>
      </c>
      <c r="M56" s="59" t="s">
        <v>105</v>
      </c>
      <c r="N56" s="59" t="str">
        <f t="shared" si="0"/>
        <v>98938</v>
      </c>
      <c r="O56" s="59" t="str">
        <f t="shared" si="1"/>
        <v>RES</v>
      </c>
      <c r="P56" s="60">
        <v>1050.3700000000001</v>
      </c>
      <c r="Q56" s="60">
        <v>676.81000000000006</v>
      </c>
      <c r="R56" s="60">
        <v>3254.4399999999996</v>
      </c>
      <c r="S56" s="60">
        <v>4981.619999999999</v>
      </c>
    </row>
    <row r="57" spans="2:19" x14ac:dyDescent="0.25">
      <c r="B57" s="58">
        <v>202010</v>
      </c>
      <c r="C57" s="59" t="s">
        <v>59</v>
      </c>
      <c r="D57" s="59" t="s">
        <v>75</v>
      </c>
      <c r="E57" s="60">
        <v>1</v>
      </c>
      <c r="F57" s="60">
        <v>86.85</v>
      </c>
      <c r="G57" s="60">
        <v>185.01</v>
      </c>
      <c r="H57" s="60">
        <v>679.43</v>
      </c>
      <c r="I57" s="60">
        <v>951.29</v>
      </c>
      <c r="L57" s="58">
        <v>202011</v>
      </c>
      <c r="M57" s="59" t="s">
        <v>119</v>
      </c>
      <c r="N57" s="59" t="str">
        <f t="shared" si="0"/>
        <v>98939</v>
      </c>
      <c r="O57" s="59" t="str">
        <f t="shared" si="1"/>
        <v>RES</v>
      </c>
      <c r="P57" s="60">
        <v>117.67</v>
      </c>
      <c r="Q57" s="60">
        <v>126.58000000000001</v>
      </c>
      <c r="R57" s="60">
        <v>573.76</v>
      </c>
      <c r="S57" s="60">
        <v>818.01</v>
      </c>
    </row>
    <row r="58" spans="2:19" x14ac:dyDescent="0.25">
      <c r="B58" s="58">
        <v>202010</v>
      </c>
      <c r="C58" s="59" t="s">
        <v>60</v>
      </c>
      <c r="D58" s="59" t="s">
        <v>75</v>
      </c>
      <c r="E58" s="60">
        <v>208</v>
      </c>
      <c r="F58" s="60">
        <v>19575.720000000005</v>
      </c>
      <c r="G58" s="60">
        <v>13228.749999999998</v>
      </c>
      <c r="H58" s="60">
        <v>24537.329999999994</v>
      </c>
      <c r="I58" s="60">
        <v>57341.799999999996</v>
      </c>
      <c r="L58" s="58">
        <v>202011</v>
      </c>
      <c r="M58" s="59" t="s">
        <v>99</v>
      </c>
      <c r="N58" s="59" t="str">
        <f t="shared" si="0"/>
        <v>98942</v>
      </c>
      <c r="O58" s="59" t="str">
        <f t="shared" si="1"/>
        <v>RES</v>
      </c>
      <c r="P58" s="60">
        <v>2541.87</v>
      </c>
      <c r="Q58" s="60">
        <v>2809.4900000000002</v>
      </c>
      <c r="R58" s="60">
        <v>12041.699999999999</v>
      </c>
      <c r="S58" s="60">
        <v>17393.060000000001</v>
      </c>
    </row>
    <row r="59" spans="2:19" x14ac:dyDescent="0.25">
      <c r="B59" s="58">
        <v>202010</v>
      </c>
      <c r="C59" s="59" t="s">
        <v>61</v>
      </c>
      <c r="D59" s="59" t="s">
        <v>75</v>
      </c>
      <c r="E59" s="60">
        <v>490</v>
      </c>
      <c r="F59" s="60">
        <v>35621.029999999977</v>
      </c>
      <c r="G59" s="60">
        <v>22046.950000000012</v>
      </c>
      <c r="H59" s="60">
        <v>44996.209999999985</v>
      </c>
      <c r="I59" s="60">
        <v>102664.18999999994</v>
      </c>
      <c r="L59" s="58">
        <v>202011</v>
      </c>
      <c r="M59" s="59" t="s">
        <v>91</v>
      </c>
      <c r="N59" s="59" t="str">
        <f t="shared" si="0"/>
        <v>98944</v>
      </c>
      <c r="O59" s="59" t="str">
        <f t="shared" si="1"/>
        <v>RES</v>
      </c>
      <c r="P59" s="60">
        <v>11272.8</v>
      </c>
      <c r="Q59" s="60">
        <v>10610.969999999998</v>
      </c>
      <c r="R59" s="60">
        <v>43155.63</v>
      </c>
      <c r="S59" s="60">
        <v>65039.4</v>
      </c>
    </row>
    <row r="60" spans="2:19" x14ac:dyDescent="0.25">
      <c r="B60" s="58">
        <v>202010</v>
      </c>
      <c r="C60" s="59" t="s">
        <v>62</v>
      </c>
      <c r="D60" s="59" t="s">
        <v>75</v>
      </c>
      <c r="E60" s="60">
        <v>336</v>
      </c>
      <c r="F60" s="60">
        <v>23013.860000000015</v>
      </c>
      <c r="G60" s="60">
        <v>18240.900000000012</v>
      </c>
      <c r="H60" s="60">
        <v>56986.040000000008</v>
      </c>
      <c r="I60" s="60">
        <v>98240.800000000032</v>
      </c>
      <c r="L60" s="58">
        <v>202011</v>
      </c>
      <c r="M60" s="59" t="s">
        <v>100</v>
      </c>
      <c r="N60" s="59" t="str">
        <f t="shared" si="0"/>
        <v>98947</v>
      </c>
      <c r="O60" s="59" t="str">
        <f t="shared" si="1"/>
        <v>RES</v>
      </c>
      <c r="P60" s="60">
        <v>1141.82</v>
      </c>
      <c r="Q60" s="60">
        <v>1045.24</v>
      </c>
      <c r="R60" s="60">
        <v>5301.71</v>
      </c>
      <c r="S60" s="60">
        <v>7488.77</v>
      </c>
    </row>
    <row r="61" spans="2:19" ht="30" x14ac:dyDescent="0.25">
      <c r="B61" s="58">
        <v>202010</v>
      </c>
      <c r="C61" s="59" t="s">
        <v>63</v>
      </c>
      <c r="D61" s="59" t="s">
        <v>75</v>
      </c>
      <c r="E61" s="60">
        <v>15</v>
      </c>
      <c r="F61" s="60">
        <v>1325.4</v>
      </c>
      <c r="G61" s="60">
        <v>680.51</v>
      </c>
      <c r="H61" s="60">
        <v>1632.3000000000002</v>
      </c>
      <c r="I61" s="60">
        <v>3638.2099999999996</v>
      </c>
      <c r="L61" s="58">
        <v>202011</v>
      </c>
      <c r="M61" s="59" t="s">
        <v>120</v>
      </c>
      <c r="N61" s="59" t="str">
        <f t="shared" si="0"/>
        <v>98948</v>
      </c>
      <c r="O61" s="59" t="str">
        <f t="shared" si="1"/>
        <v>COM</v>
      </c>
      <c r="P61" s="60">
        <v>2726.35</v>
      </c>
      <c r="Q61" s="60">
        <v>4196.8099999999995</v>
      </c>
      <c r="R61" s="60">
        <v>5145.59</v>
      </c>
      <c r="S61" s="60">
        <v>12068.75</v>
      </c>
    </row>
    <row r="62" spans="2:19" x14ac:dyDescent="0.25">
      <c r="B62" s="58">
        <v>202010</v>
      </c>
      <c r="C62" s="59" t="s">
        <v>64</v>
      </c>
      <c r="D62" s="59" t="s">
        <v>75</v>
      </c>
      <c r="E62" s="60">
        <v>121</v>
      </c>
      <c r="F62" s="60">
        <v>11195.130000000006</v>
      </c>
      <c r="G62" s="60">
        <v>6619.5199999999986</v>
      </c>
      <c r="H62" s="60">
        <v>31279.280000000013</v>
      </c>
      <c r="I62" s="60">
        <v>49093.93</v>
      </c>
      <c r="L62" s="58">
        <v>202011</v>
      </c>
      <c r="M62" s="59" t="s">
        <v>101</v>
      </c>
      <c r="N62" s="59" t="str">
        <f t="shared" si="0"/>
        <v>98948</v>
      </c>
      <c r="O62" s="59" t="str">
        <f t="shared" si="1"/>
        <v>RES</v>
      </c>
      <c r="P62" s="60">
        <v>18835.89000000001</v>
      </c>
      <c r="Q62" s="60">
        <v>14113.05</v>
      </c>
      <c r="R62" s="60">
        <v>69666.569999999992</v>
      </c>
      <c r="S62" s="60">
        <v>102615.51000000004</v>
      </c>
    </row>
    <row r="63" spans="2:19" ht="30" x14ac:dyDescent="0.25">
      <c r="B63" s="58">
        <v>202010</v>
      </c>
      <c r="C63" s="59" t="s">
        <v>65</v>
      </c>
      <c r="D63" s="59" t="s">
        <v>75</v>
      </c>
      <c r="E63" s="60">
        <v>40</v>
      </c>
      <c r="F63" s="60">
        <v>3612.5399999999986</v>
      </c>
      <c r="G63" s="60">
        <v>1992.2000000000003</v>
      </c>
      <c r="H63" s="60">
        <v>5875.2199999999993</v>
      </c>
      <c r="I63" s="60">
        <v>11479.960000000001</v>
      </c>
      <c r="L63" s="58">
        <v>202011</v>
      </c>
      <c r="M63" s="59" t="s">
        <v>112</v>
      </c>
      <c r="N63" s="59" t="str">
        <f t="shared" si="0"/>
        <v>98951</v>
      </c>
      <c r="O63" s="59" t="str">
        <f t="shared" si="1"/>
        <v>COM</v>
      </c>
      <c r="P63" s="60">
        <v>282.52000000000004</v>
      </c>
      <c r="Q63" s="60">
        <v>11.85</v>
      </c>
      <c r="R63" s="60">
        <v>603.04</v>
      </c>
      <c r="S63" s="60">
        <v>897.41000000000008</v>
      </c>
    </row>
    <row r="64" spans="2:19" x14ac:dyDescent="0.25">
      <c r="B64" s="58">
        <v>202010</v>
      </c>
      <c r="C64" s="59" t="s">
        <v>66</v>
      </c>
      <c r="D64" s="59" t="s">
        <v>75</v>
      </c>
      <c r="E64" s="60">
        <v>6</v>
      </c>
      <c r="F64" s="60">
        <v>725.36999999999989</v>
      </c>
      <c r="G64" s="60">
        <v>551.17999999999995</v>
      </c>
      <c r="H64" s="60">
        <v>1037.53</v>
      </c>
      <c r="I64" s="60">
        <v>2314.08</v>
      </c>
      <c r="L64" s="58">
        <v>202011</v>
      </c>
      <c r="M64" s="59" t="s">
        <v>106</v>
      </c>
      <c r="N64" s="59" t="str">
        <f t="shared" si="0"/>
        <v>98951</v>
      </c>
      <c r="O64" s="59" t="str">
        <f t="shared" si="1"/>
        <v>RES</v>
      </c>
      <c r="P64" s="60">
        <v>19572.460000000003</v>
      </c>
      <c r="Q64" s="60">
        <v>19788.89999999998</v>
      </c>
      <c r="R64" s="60">
        <v>131011.47999999997</v>
      </c>
      <c r="S64" s="60">
        <v>170372.84000000003</v>
      </c>
    </row>
    <row r="65" spans="2:19" ht="30" x14ac:dyDescent="0.25">
      <c r="B65" s="58">
        <v>202010</v>
      </c>
      <c r="C65" s="59" t="s">
        <v>67</v>
      </c>
      <c r="D65" s="59" t="s">
        <v>75</v>
      </c>
      <c r="E65" s="60">
        <v>54</v>
      </c>
      <c r="F65" s="60">
        <v>1888.8899999999999</v>
      </c>
      <c r="G65" s="60">
        <v>5639.7599999999993</v>
      </c>
      <c r="H65" s="60">
        <v>9835.92</v>
      </c>
      <c r="I65" s="60">
        <v>17364.570000000003</v>
      </c>
      <c r="L65" s="58">
        <v>202011</v>
      </c>
      <c r="M65" s="59" t="s">
        <v>152</v>
      </c>
      <c r="N65" s="59" t="str">
        <f t="shared" si="0"/>
        <v>98952</v>
      </c>
      <c r="O65" s="59" t="str">
        <f t="shared" si="1"/>
        <v>COM</v>
      </c>
      <c r="P65" s="60">
        <v>35.39</v>
      </c>
      <c r="Q65" s="60">
        <v>21.15</v>
      </c>
      <c r="R65" s="60">
        <v>403.58</v>
      </c>
      <c r="S65" s="60">
        <v>460.12</v>
      </c>
    </row>
    <row r="66" spans="2:19" x14ac:dyDescent="0.25">
      <c r="B66" s="58">
        <v>202010</v>
      </c>
      <c r="C66" s="59" t="s">
        <v>68</v>
      </c>
      <c r="D66" s="59" t="s">
        <v>75</v>
      </c>
      <c r="E66" s="60">
        <v>102</v>
      </c>
      <c r="F66" s="60">
        <v>8133.4599999999982</v>
      </c>
      <c r="G66" s="60">
        <v>5384.7199999999984</v>
      </c>
      <c r="H66" s="60">
        <v>19272.310000000001</v>
      </c>
      <c r="I66" s="60">
        <v>32790.489999999991</v>
      </c>
      <c r="L66" s="58">
        <v>202011</v>
      </c>
      <c r="M66" s="59" t="s">
        <v>110</v>
      </c>
      <c r="N66" s="59" t="str">
        <f t="shared" si="0"/>
        <v>98952</v>
      </c>
      <c r="O66" s="59" t="str">
        <f t="shared" si="1"/>
        <v>RES</v>
      </c>
      <c r="P66" s="60">
        <v>2339.56</v>
      </c>
      <c r="Q66" s="60">
        <v>2584.9</v>
      </c>
      <c r="R66" s="60">
        <v>15078.490000000002</v>
      </c>
      <c r="S66" s="60">
        <v>20002.95</v>
      </c>
    </row>
    <row r="67" spans="2:19" x14ac:dyDescent="0.25">
      <c r="B67" s="58">
        <v>202010</v>
      </c>
      <c r="C67" s="59" t="s">
        <v>69</v>
      </c>
      <c r="D67" s="59" t="s">
        <v>75</v>
      </c>
      <c r="E67" s="60">
        <v>2246</v>
      </c>
      <c r="F67" s="60">
        <v>177511.1300000003</v>
      </c>
      <c r="G67" s="60">
        <v>105231.83000000003</v>
      </c>
      <c r="H67" s="60">
        <v>261297.57999999987</v>
      </c>
      <c r="I67" s="60">
        <v>544040.53999999922</v>
      </c>
      <c r="L67" s="58">
        <v>202011</v>
      </c>
      <c r="M67" s="59" t="s">
        <v>92</v>
      </c>
      <c r="N67" s="59" t="str">
        <f t="shared" ref="N67:N119" si="2">LEFT(M67,5)</f>
        <v>98953</v>
      </c>
      <c r="O67" s="59" t="str">
        <f t="shared" ref="O67:O119" si="3">RIGHT(M67,3)</f>
        <v>RES</v>
      </c>
      <c r="P67" s="60">
        <v>2360.35</v>
      </c>
      <c r="Q67" s="60">
        <v>2266.2399999999998</v>
      </c>
      <c r="R67" s="60">
        <v>8197.9500000000007</v>
      </c>
      <c r="S67" s="60">
        <v>12824.539999999995</v>
      </c>
    </row>
    <row r="68" spans="2:19" x14ac:dyDescent="0.25">
      <c r="B68" s="58">
        <v>202010</v>
      </c>
      <c r="C68" s="59" t="s">
        <v>70</v>
      </c>
      <c r="D68" s="59" t="s">
        <v>75</v>
      </c>
      <c r="E68" s="60">
        <v>7</v>
      </c>
      <c r="F68" s="60">
        <v>0</v>
      </c>
      <c r="G68" s="60">
        <v>538.11999999999989</v>
      </c>
      <c r="H68" s="60">
        <v>1779.5</v>
      </c>
      <c r="I68" s="60">
        <v>2317.62</v>
      </c>
      <c r="L68" s="58">
        <v>202011</v>
      </c>
      <c r="M68" s="59" t="s">
        <v>114</v>
      </c>
      <c r="N68" s="59" t="str">
        <f t="shared" si="2"/>
        <v>99323</v>
      </c>
      <c r="O68" s="59" t="str">
        <f t="shared" si="3"/>
        <v>RES</v>
      </c>
      <c r="P68" s="60">
        <v>509.10999999999996</v>
      </c>
      <c r="Q68" s="60">
        <v>321.5</v>
      </c>
      <c r="R68" s="60">
        <v>2100.08</v>
      </c>
      <c r="S68" s="60">
        <v>2930.6900000000005</v>
      </c>
    </row>
    <row r="69" spans="2:19" x14ac:dyDescent="0.25">
      <c r="B69" s="58">
        <v>202011</v>
      </c>
      <c r="C69" s="59" t="s">
        <v>76</v>
      </c>
      <c r="D69" s="59" t="s">
        <v>75</v>
      </c>
      <c r="E69" s="60">
        <v>3</v>
      </c>
      <c r="F69" s="60">
        <v>243.81</v>
      </c>
      <c r="G69" s="60">
        <v>190.02</v>
      </c>
      <c r="H69" s="60">
        <v>80.02</v>
      </c>
      <c r="I69" s="60">
        <v>513.84999999999991</v>
      </c>
      <c r="L69" s="58">
        <v>202011</v>
      </c>
      <c r="M69" s="59" t="s">
        <v>108</v>
      </c>
      <c r="N69" s="59" t="str">
        <f t="shared" si="2"/>
        <v>99324</v>
      </c>
      <c r="O69" s="59" t="str">
        <f t="shared" si="3"/>
        <v>RES</v>
      </c>
      <c r="P69" s="60">
        <v>2798.389999999999</v>
      </c>
      <c r="Q69" s="60">
        <v>2504.86</v>
      </c>
      <c r="R69" s="60">
        <v>11357.62</v>
      </c>
      <c r="S69" s="60">
        <v>16660.869999999995</v>
      </c>
    </row>
    <row r="70" spans="2:19" x14ac:dyDescent="0.25">
      <c r="B70" s="58">
        <v>202011</v>
      </c>
      <c r="C70" s="59" t="s">
        <v>35</v>
      </c>
      <c r="D70" s="59" t="s">
        <v>34</v>
      </c>
      <c r="E70" s="60">
        <v>169</v>
      </c>
      <c r="F70" s="60">
        <v>44038.130000000026</v>
      </c>
      <c r="G70" s="60">
        <v>18326.52</v>
      </c>
      <c r="H70" s="60">
        <v>81156.280000000013</v>
      </c>
      <c r="I70" s="60">
        <v>143520.92999999991</v>
      </c>
      <c r="L70" s="58">
        <v>202011</v>
      </c>
      <c r="M70" s="59" t="s">
        <v>102</v>
      </c>
      <c r="N70" s="59" t="str">
        <f t="shared" si="2"/>
        <v>99328</v>
      </c>
      <c r="O70" s="59" t="str">
        <f t="shared" si="3"/>
        <v>RES</v>
      </c>
      <c r="P70" s="60">
        <v>1826.8399999999995</v>
      </c>
      <c r="Q70" s="60">
        <v>1620.9499999999998</v>
      </c>
      <c r="R70" s="60">
        <v>12361.339999999998</v>
      </c>
      <c r="S70" s="60">
        <v>15809.129999999997</v>
      </c>
    </row>
    <row r="71" spans="2:19" x14ac:dyDescent="0.25">
      <c r="B71" s="58">
        <v>202011</v>
      </c>
      <c r="C71" s="59" t="s">
        <v>35</v>
      </c>
      <c r="D71" s="59" t="s">
        <v>75</v>
      </c>
      <c r="E71" s="60">
        <v>2170</v>
      </c>
      <c r="F71" s="60">
        <v>113567.25000000009</v>
      </c>
      <c r="G71" s="60">
        <v>123437.62999999999</v>
      </c>
      <c r="H71" s="60">
        <v>558638.24000000046</v>
      </c>
      <c r="I71" s="60">
        <v>795643.12000000011</v>
      </c>
      <c r="L71" s="58">
        <v>202011</v>
      </c>
      <c r="M71" s="59" t="s">
        <v>188</v>
      </c>
      <c r="N71" s="59" t="str">
        <f t="shared" si="2"/>
        <v>99329</v>
      </c>
      <c r="O71" s="59" t="str">
        <f t="shared" si="3"/>
        <v>RES</v>
      </c>
      <c r="P71" s="60">
        <v>0</v>
      </c>
      <c r="Q71" s="60">
        <v>0</v>
      </c>
      <c r="R71" s="60">
        <v>0</v>
      </c>
      <c r="S71" s="60">
        <v>0</v>
      </c>
    </row>
    <row r="72" spans="2:19" ht="30" x14ac:dyDescent="0.25">
      <c r="B72" s="58">
        <v>202011</v>
      </c>
      <c r="C72" s="59" t="s">
        <v>36</v>
      </c>
      <c r="D72" s="59" t="s">
        <v>34</v>
      </c>
      <c r="E72" s="60">
        <v>191</v>
      </c>
      <c r="F72" s="60">
        <v>46614.429999999971</v>
      </c>
      <c r="G72" s="60">
        <v>22713.83</v>
      </c>
      <c r="H72" s="60">
        <v>79876.420000000013</v>
      </c>
      <c r="I72" s="60">
        <v>149204.68000000008</v>
      </c>
      <c r="L72" s="58">
        <v>202011</v>
      </c>
      <c r="M72" s="59" t="s">
        <v>121</v>
      </c>
      <c r="N72" s="59" t="str">
        <f t="shared" si="2"/>
        <v>99347</v>
      </c>
      <c r="O72" s="59" t="str">
        <f t="shared" si="3"/>
        <v>COM</v>
      </c>
      <c r="P72" s="60">
        <v>95.330000000000013</v>
      </c>
      <c r="Q72" s="60">
        <v>0</v>
      </c>
      <c r="R72" s="60">
        <v>0</v>
      </c>
      <c r="S72" s="60">
        <v>95.330000000000013</v>
      </c>
    </row>
    <row r="73" spans="2:19" x14ac:dyDescent="0.25">
      <c r="B73" s="58">
        <v>202011</v>
      </c>
      <c r="C73" s="59" t="s">
        <v>36</v>
      </c>
      <c r="D73" s="59" t="s">
        <v>75</v>
      </c>
      <c r="E73" s="60">
        <v>4113</v>
      </c>
      <c r="F73" s="60">
        <v>251721.7299999996</v>
      </c>
      <c r="G73" s="60">
        <v>207405.43000000028</v>
      </c>
      <c r="H73" s="60">
        <v>708523.56000000017</v>
      </c>
      <c r="I73" s="60">
        <v>1167650.7200000035</v>
      </c>
      <c r="L73" s="58">
        <v>202011</v>
      </c>
      <c r="M73" s="59" t="s">
        <v>109</v>
      </c>
      <c r="N73" s="59" t="str">
        <f t="shared" si="2"/>
        <v>99347</v>
      </c>
      <c r="O73" s="59" t="str">
        <f t="shared" si="3"/>
        <v>RES</v>
      </c>
      <c r="P73" s="60">
        <v>700.77</v>
      </c>
      <c r="Q73" s="60">
        <v>601.04999999999995</v>
      </c>
      <c r="R73" s="60">
        <v>3077.45</v>
      </c>
      <c r="S73" s="60">
        <v>4379.2699999999995</v>
      </c>
    </row>
    <row r="74" spans="2:19" x14ac:dyDescent="0.25">
      <c r="B74" s="58">
        <v>202011</v>
      </c>
      <c r="C74" s="59" t="s">
        <v>37</v>
      </c>
      <c r="D74" s="59" t="s">
        <v>34</v>
      </c>
      <c r="E74" s="60">
        <v>162</v>
      </c>
      <c r="F74" s="60">
        <v>41463.760000000002</v>
      </c>
      <c r="G74" s="60">
        <v>15371.429999999998</v>
      </c>
      <c r="H74" s="60">
        <v>47568.77</v>
      </c>
      <c r="I74" s="60">
        <v>104403.96000000002</v>
      </c>
      <c r="L74" s="58">
        <v>202011</v>
      </c>
      <c r="M74" s="59" t="s">
        <v>113</v>
      </c>
      <c r="N74" s="59" t="str">
        <f t="shared" si="2"/>
        <v>99348</v>
      </c>
      <c r="O74" s="59" t="str">
        <f t="shared" si="3"/>
        <v>RES</v>
      </c>
      <c r="P74" s="60">
        <v>292.59000000000003</v>
      </c>
      <c r="Q74" s="60">
        <v>317.21999999999997</v>
      </c>
      <c r="R74" s="60">
        <v>967.07</v>
      </c>
      <c r="S74" s="60">
        <v>1576.8799999999999</v>
      </c>
    </row>
    <row r="75" spans="2:19" x14ac:dyDescent="0.25">
      <c r="B75" s="58">
        <v>202011</v>
      </c>
      <c r="C75" s="59" t="s">
        <v>37</v>
      </c>
      <c r="D75" s="59" t="s">
        <v>75</v>
      </c>
      <c r="E75" s="60">
        <v>1506</v>
      </c>
      <c r="F75" s="60">
        <v>127734.90999999993</v>
      </c>
      <c r="G75" s="60">
        <v>75750.560000000085</v>
      </c>
      <c r="H75" s="60">
        <v>347061.92000000016</v>
      </c>
      <c r="I75" s="60">
        <v>550547.39000000025</v>
      </c>
      <c r="L75" s="58">
        <v>202011</v>
      </c>
      <c r="M75" s="59" t="s">
        <v>122</v>
      </c>
      <c r="N75" s="59" t="str">
        <f t="shared" si="2"/>
        <v>99350</v>
      </c>
      <c r="O75" s="59" t="str">
        <f t="shared" si="3"/>
        <v>RES</v>
      </c>
      <c r="P75" s="60">
        <v>85.100000000000009</v>
      </c>
      <c r="Q75" s="60">
        <v>67.22</v>
      </c>
      <c r="R75" s="60">
        <v>216.66</v>
      </c>
      <c r="S75" s="60">
        <v>368.97999999999996</v>
      </c>
    </row>
    <row r="76" spans="2:19" x14ac:dyDescent="0.25">
      <c r="B76" s="58">
        <v>202011</v>
      </c>
      <c r="C76" s="59" t="s">
        <v>40</v>
      </c>
      <c r="D76" s="59" t="s">
        <v>34</v>
      </c>
      <c r="E76" s="60">
        <v>106</v>
      </c>
      <c r="F76" s="60">
        <v>20962.140000000003</v>
      </c>
      <c r="G76" s="60">
        <v>6375.300000000002</v>
      </c>
      <c r="H76" s="60">
        <v>18074.890000000003</v>
      </c>
      <c r="I76" s="60">
        <v>45412.330000000009</v>
      </c>
      <c r="L76" s="58">
        <v>202011</v>
      </c>
      <c r="M76" s="59" t="s">
        <v>123</v>
      </c>
      <c r="N76" s="59" t="str">
        <f t="shared" si="2"/>
        <v>99360</v>
      </c>
      <c r="O76" s="59" t="str">
        <f t="shared" si="3"/>
        <v>RES</v>
      </c>
      <c r="P76" s="60">
        <v>192.36</v>
      </c>
      <c r="Q76" s="60">
        <v>53.91</v>
      </c>
      <c r="R76" s="60">
        <v>0</v>
      </c>
      <c r="S76" s="60">
        <v>246.26999999999998</v>
      </c>
    </row>
    <row r="77" spans="2:19" x14ac:dyDescent="0.25">
      <c r="B77" s="58">
        <v>202011</v>
      </c>
      <c r="C77" s="59" t="s">
        <v>40</v>
      </c>
      <c r="D77" s="59" t="s">
        <v>75</v>
      </c>
      <c r="E77" s="60">
        <v>2557</v>
      </c>
      <c r="F77" s="60">
        <v>185637.37999999951</v>
      </c>
      <c r="G77" s="60">
        <v>139187.3899999999</v>
      </c>
      <c r="H77" s="60">
        <v>416954.06999999972</v>
      </c>
      <c r="I77" s="60">
        <v>741778.83999999915</v>
      </c>
      <c r="L77" s="58">
        <v>202011</v>
      </c>
      <c r="M77" s="59" t="s">
        <v>103</v>
      </c>
      <c r="N77" s="59" t="str">
        <f t="shared" si="2"/>
        <v>99361</v>
      </c>
      <c r="O77" s="59" t="str">
        <f t="shared" si="3"/>
        <v>RES</v>
      </c>
      <c r="P77" s="60">
        <v>429.94</v>
      </c>
      <c r="Q77" s="60">
        <v>558.87</v>
      </c>
      <c r="R77" s="60">
        <v>2756.5600000000004</v>
      </c>
      <c r="S77" s="60">
        <v>3745.37</v>
      </c>
    </row>
    <row r="78" spans="2:19" x14ac:dyDescent="0.25">
      <c r="B78" s="58">
        <v>202011</v>
      </c>
      <c r="C78" s="59" t="s">
        <v>42</v>
      </c>
      <c r="D78" s="59" t="s">
        <v>34</v>
      </c>
      <c r="E78" s="60">
        <v>2</v>
      </c>
      <c r="F78" s="60">
        <v>100.96000000000001</v>
      </c>
      <c r="G78" s="60">
        <v>82.45</v>
      </c>
      <c r="H78" s="60">
        <v>214.76</v>
      </c>
      <c r="I78" s="60">
        <v>398.17</v>
      </c>
      <c r="L78" s="58">
        <v>202011</v>
      </c>
      <c r="M78" s="59" t="s">
        <v>93</v>
      </c>
      <c r="N78" s="59" t="str">
        <f t="shared" si="2"/>
        <v>99362</v>
      </c>
      <c r="O78" s="59" t="str">
        <f t="shared" si="3"/>
        <v>RES</v>
      </c>
      <c r="P78" s="60">
        <v>14053.130000000001</v>
      </c>
      <c r="Q78" s="60">
        <v>14250.79000000001</v>
      </c>
      <c r="R78" s="60">
        <v>62767.349999999962</v>
      </c>
      <c r="S78" s="60">
        <v>91071.27</v>
      </c>
    </row>
    <row r="79" spans="2:19" x14ac:dyDescent="0.25">
      <c r="B79" s="58">
        <v>202011</v>
      </c>
      <c r="C79" s="59" t="s">
        <v>42</v>
      </c>
      <c r="D79" s="59" t="s">
        <v>75</v>
      </c>
      <c r="E79" s="60">
        <v>68</v>
      </c>
      <c r="F79" s="60">
        <v>3865.6399999999994</v>
      </c>
      <c r="G79" s="60">
        <v>3411.4000000000005</v>
      </c>
      <c r="H79" s="60">
        <v>20934.53</v>
      </c>
      <c r="I79" s="60">
        <v>28211.569999999996</v>
      </c>
      <c r="L79" s="58">
        <v>202011</v>
      </c>
      <c r="M79" s="59" t="s">
        <v>124</v>
      </c>
      <c r="N79" s="59" t="str">
        <f t="shared" si="2"/>
        <v>99363</v>
      </c>
      <c r="O79" s="59" t="str">
        <f t="shared" si="3"/>
        <v>RES</v>
      </c>
      <c r="P79" s="60">
        <v>84.92</v>
      </c>
      <c r="Q79" s="60">
        <v>50.56</v>
      </c>
      <c r="R79" s="60">
        <v>366.11</v>
      </c>
      <c r="S79" s="60">
        <v>501.59</v>
      </c>
    </row>
    <row r="80" spans="2:19" ht="30" x14ac:dyDescent="0.25">
      <c r="B80" s="58">
        <v>202011</v>
      </c>
      <c r="C80" s="59" t="s">
        <v>43</v>
      </c>
      <c r="D80" s="59" t="s">
        <v>34</v>
      </c>
      <c r="E80" s="60">
        <v>5</v>
      </c>
      <c r="F80" s="60">
        <v>72.509999999999991</v>
      </c>
      <c r="G80" s="60">
        <v>63.56</v>
      </c>
      <c r="H80" s="60">
        <v>451.12</v>
      </c>
      <c r="I80" s="60">
        <v>587.18999999999994</v>
      </c>
      <c r="L80" s="58">
        <v>202012</v>
      </c>
      <c r="M80" s="59" t="s">
        <v>104</v>
      </c>
      <c r="N80" s="59" t="str">
        <f t="shared" si="2"/>
        <v>98901</v>
      </c>
      <c r="O80" s="59" t="str">
        <f t="shared" si="3"/>
        <v>COM</v>
      </c>
      <c r="P80" s="60">
        <v>53.83</v>
      </c>
      <c r="Q80" s="60">
        <v>14.85</v>
      </c>
      <c r="R80" s="60">
        <v>287.73</v>
      </c>
      <c r="S80" s="60">
        <v>356.41</v>
      </c>
    </row>
    <row r="81" spans="2:19" x14ac:dyDescent="0.25">
      <c r="B81" s="58">
        <v>202011</v>
      </c>
      <c r="C81" s="59" t="s">
        <v>43</v>
      </c>
      <c r="D81" s="59" t="s">
        <v>75</v>
      </c>
      <c r="E81" s="60">
        <v>87</v>
      </c>
      <c r="F81" s="60">
        <v>6317.22</v>
      </c>
      <c r="G81" s="60">
        <v>4924.9700000000012</v>
      </c>
      <c r="H81" s="60">
        <v>16641.039999999997</v>
      </c>
      <c r="I81" s="60">
        <v>27883.230000000003</v>
      </c>
      <c r="L81" s="58">
        <v>202012</v>
      </c>
      <c r="M81" s="59" t="s">
        <v>87</v>
      </c>
      <c r="N81" s="59" t="str">
        <f t="shared" si="2"/>
        <v>98901</v>
      </c>
      <c r="O81" s="59" t="str">
        <f t="shared" si="3"/>
        <v>RES</v>
      </c>
      <c r="P81" s="60">
        <v>26609.290000000005</v>
      </c>
      <c r="Q81" s="60">
        <v>14739.840000000007</v>
      </c>
      <c r="R81" s="60">
        <v>86848.399999999965</v>
      </c>
      <c r="S81" s="60">
        <v>128197.53000000001</v>
      </c>
    </row>
    <row r="82" spans="2:19" ht="30" x14ac:dyDescent="0.25">
      <c r="B82" s="58">
        <v>202011</v>
      </c>
      <c r="C82" s="59" t="s">
        <v>44</v>
      </c>
      <c r="D82" s="59" t="s">
        <v>34</v>
      </c>
      <c r="E82" s="60">
        <v>32</v>
      </c>
      <c r="F82" s="60">
        <v>4425.5599999999995</v>
      </c>
      <c r="G82" s="60">
        <v>4365.54</v>
      </c>
      <c r="H82" s="60">
        <v>17583.609999999997</v>
      </c>
      <c r="I82" s="60">
        <v>26374.710000000003</v>
      </c>
      <c r="L82" s="58">
        <v>202012</v>
      </c>
      <c r="M82" s="59" t="s">
        <v>116</v>
      </c>
      <c r="N82" s="59" t="str">
        <f t="shared" si="2"/>
        <v>98902</v>
      </c>
      <c r="O82" s="59" t="str">
        <f t="shared" si="3"/>
        <v>COM</v>
      </c>
      <c r="P82" s="60">
        <v>184.35</v>
      </c>
      <c r="Q82" s="60">
        <v>82.34</v>
      </c>
      <c r="R82" s="60">
        <v>708.3</v>
      </c>
      <c r="S82" s="60">
        <v>974.99</v>
      </c>
    </row>
    <row r="83" spans="2:19" x14ac:dyDescent="0.25">
      <c r="B83" s="58">
        <v>202011</v>
      </c>
      <c r="C83" s="59" t="s">
        <v>44</v>
      </c>
      <c r="D83" s="59" t="s">
        <v>75</v>
      </c>
      <c r="E83" s="60">
        <v>664</v>
      </c>
      <c r="F83" s="60">
        <v>48411.580000000016</v>
      </c>
      <c r="G83" s="60">
        <v>36224.190000000017</v>
      </c>
      <c r="H83" s="60">
        <v>133642.93000000005</v>
      </c>
      <c r="I83" s="60">
        <v>218278.69999999998</v>
      </c>
      <c r="L83" s="58">
        <v>202012</v>
      </c>
      <c r="M83" s="59" t="s">
        <v>88</v>
      </c>
      <c r="N83" s="59" t="str">
        <f t="shared" si="2"/>
        <v>98902</v>
      </c>
      <c r="O83" s="59" t="str">
        <f t="shared" si="3"/>
        <v>RES</v>
      </c>
      <c r="P83" s="60">
        <v>38190.289999999964</v>
      </c>
      <c r="Q83" s="60">
        <v>16218.28000000001</v>
      </c>
      <c r="R83" s="60">
        <v>99953.480000000025</v>
      </c>
      <c r="S83" s="60">
        <v>154362.04999999984</v>
      </c>
    </row>
    <row r="84" spans="2:19" x14ac:dyDescent="0.25">
      <c r="B84" s="58">
        <v>202011</v>
      </c>
      <c r="C84" s="59" t="s">
        <v>45</v>
      </c>
      <c r="D84" s="59" t="s">
        <v>34</v>
      </c>
      <c r="E84" s="60">
        <v>15</v>
      </c>
      <c r="F84" s="60">
        <v>4859.2099999999991</v>
      </c>
      <c r="G84" s="60">
        <v>644.61</v>
      </c>
      <c r="H84" s="60">
        <v>5824.23</v>
      </c>
      <c r="I84" s="60">
        <v>11328.050000000001</v>
      </c>
      <c r="L84" s="58">
        <v>202012</v>
      </c>
      <c r="M84" s="59" t="s">
        <v>89</v>
      </c>
      <c r="N84" s="59" t="str">
        <f t="shared" si="2"/>
        <v>98903</v>
      </c>
      <c r="O84" s="59" t="str">
        <f t="shared" si="3"/>
        <v>RES</v>
      </c>
      <c r="P84" s="60">
        <v>20283.559999999994</v>
      </c>
      <c r="Q84" s="60">
        <v>7676.0999999999976</v>
      </c>
      <c r="R84" s="60">
        <v>39103.909999999996</v>
      </c>
      <c r="S84" s="60">
        <v>67063.569999999992</v>
      </c>
    </row>
    <row r="85" spans="2:19" ht="30" x14ac:dyDescent="0.25">
      <c r="B85" s="58">
        <v>202011</v>
      </c>
      <c r="C85" s="59" t="s">
        <v>45</v>
      </c>
      <c r="D85" s="59" t="s">
        <v>75</v>
      </c>
      <c r="E85" s="60">
        <v>398</v>
      </c>
      <c r="F85" s="60">
        <v>25411.469999999983</v>
      </c>
      <c r="G85" s="60">
        <v>21096.390000000007</v>
      </c>
      <c r="H85" s="60">
        <v>78171.190000000017</v>
      </c>
      <c r="I85" s="60">
        <v>124679.04999999996</v>
      </c>
      <c r="L85" s="58">
        <v>202012</v>
      </c>
      <c r="M85" s="59" t="s">
        <v>117</v>
      </c>
      <c r="N85" s="59" t="str">
        <f t="shared" si="2"/>
        <v>98908</v>
      </c>
      <c r="O85" s="59" t="str">
        <f t="shared" si="3"/>
        <v>COM</v>
      </c>
      <c r="P85" s="60">
        <v>111.77</v>
      </c>
      <c r="Q85" s="60">
        <v>59.57</v>
      </c>
      <c r="R85" s="60">
        <v>400.84999999999997</v>
      </c>
      <c r="S85" s="60">
        <v>572.19000000000005</v>
      </c>
    </row>
    <row r="86" spans="2:19" x14ac:dyDescent="0.25">
      <c r="B86" s="58">
        <v>202011</v>
      </c>
      <c r="C86" s="59" t="s">
        <v>46</v>
      </c>
      <c r="D86" s="59" t="s">
        <v>34</v>
      </c>
      <c r="E86" s="60">
        <v>5</v>
      </c>
      <c r="F86" s="60">
        <v>1433.48</v>
      </c>
      <c r="G86" s="60">
        <v>688.2</v>
      </c>
      <c r="H86" s="60">
        <v>3122.8199999999997</v>
      </c>
      <c r="I86" s="60">
        <v>5244.5</v>
      </c>
      <c r="L86" s="58">
        <v>202012</v>
      </c>
      <c r="M86" s="59" t="s">
        <v>90</v>
      </c>
      <c r="N86" s="59" t="str">
        <f t="shared" si="2"/>
        <v>98908</v>
      </c>
      <c r="O86" s="59" t="str">
        <f t="shared" si="3"/>
        <v>RES</v>
      </c>
      <c r="P86" s="60">
        <v>9979.24</v>
      </c>
      <c r="Q86" s="60">
        <v>3828.4699999999993</v>
      </c>
      <c r="R86" s="60">
        <v>24507.449999999993</v>
      </c>
      <c r="S86" s="60">
        <v>38315.160000000003</v>
      </c>
    </row>
    <row r="87" spans="2:19" x14ac:dyDescent="0.25">
      <c r="B87" s="58">
        <v>202011</v>
      </c>
      <c r="C87" s="59" t="s">
        <v>46</v>
      </c>
      <c r="D87" s="59" t="s">
        <v>75</v>
      </c>
      <c r="E87" s="60">
        <v>45</v>
      </c>
      <c r="F87" s="60">
        <v>3095.59</v>
      </c>
      <c r="G87" s="60">
        <v>2730.95</v>
      </c>
      <c r="H87" s="60">
        <v>17871.239999999998</v>
      </c>
      <c r="I87" s="60">
        <v>23697.78</v>
      </c>
      <c r="L87" s="58">
        <v>202012</v>
      </c>
      <c r="M87" s="59" t="s">
        <v>118</v>
      </c>
      <c r="N87" s="59" t="str">
        <f t="shared" si="2"/>
        <v>98921</v>
      </c>
      <c r="O87" s="59" t="str">
        <f t="shared" si="3"/>
        <v>RES</v>
      </c>
      <c r="P87" s="60">
        <v>2717.0099999999998</v>
      </c>
      <c r="Q87" s="60">
        <v>1039.5199999999998</v>
      </c>
      <c r="R87" s="60">
        <v>5623.8100000000013</v>
      </c>
      <c r="S87" s="60">
        <v>9380.34</v>
      </c>
    </row>
    <row r="88" spans="2:19" x14ac:dyDescent="0.25">
      <c r="B88" s="58">
        <v>202011</v>
      </c>
      <c r="C88" s="59" t="s">
        <v>47</v>
      </c>
      <c r="D88" s="59" t="s">
        <v>34</v>
      </c>
      <c r="E88" s="60">
        <v>8</v>
      </c>
      <c r="F88" s="60">
        <v>1225.19</v>
      </c>
      <c r="G88" s="60">
        <v>173.14</v>
      </c>
      <c r="H88" s="60">
        <v>1501.25</v>
      </c>
      <c r="I88" s="60">
        <v>2899.58</v>
      </c>
      <c r="L88" s="58">
        <v>202012</v>
      </c>
      <c r="M88" s="59" t="s">
        <v>111</v>
      </c>
      <c r="N88" s="59" t="str">
        <f t="shared" si="2"/>
        <v>98923</v>
      </c>
      <c r="O88" s="59" t="str">
        <f t="shared" si="3"/>
        <v>RES</v>
      </c>
      <c r="P88" s="60">
        <v>419.3</v>
      </c>
      <c r="Q88" s="60">
        <v>218.34</v>
      </c>
      <c r="R88" s="60">
        <v>353.38</v>
      </c>
      <c r="S88" s="60">
        <v>991.02</v>
      </c>
    </row>
    <row r="89" spans="2:19" x14ac:dyDescent="0.25">
      <c r="B89" s="58">
        <v>202011</v>
      </c>
      <c r="C89" s="59" t="s">
        <v>47</v>
      </c>
      <c r="D89" s="59" t="s">
        <v>75</v>
      </c>
      <c r="E89" s="60">
        <v>240</v>
      </c>
      <c r="F89" s="60">
        <v>21234.709999999995</v>
      </c>
      <c r="G89" s="60">
        <v>11883.399999999994</v>
      </c>
      <c r="H89" s="60">
        <v>58089.17</v>
      </c>
      <c r="I89" s="60">
        <v>91207.280000000042</v>
      </c>
      <c r="L89" s="58">
        <v>202012</v>
      </c>
      <c r="M89" s="59" t="s">
        <v>96</v>
      </c>
      <c r="N89" s="59" t="str">
        <f t="shared" si="2"/>
        <v>98930</v>
      </c>
      <c r="O89" s="59" t="str">
        <f t="shared" si="3"/>
        <v>RES</v>
      </c>
      <c r="P89" s="60">
        <v>2412.4699999999998</v>
      </c>
      <c r="Q89" s="60">
        <v>7564.3799999999983</v>
      </c>
      <c r="R89" s="60">
        <v>20767.139999999992</v>
      </c>
      <c r="S89" s="60">
        <v>30743.990000000009</v>
      </c>
    </row>
    <row r="90" spans="2:19" x14ac:dyDescent="0.25">
      <c r="B90" s="58">
        <v>202011</v>
      </c>
      <c r="C90" s="59" t="s">
        <v>48</v>
      </c>
      <c r="D90" s="59" t="s">
        <v>34</v>
      </c>
      <c r="E90" s="60">
        <v>17</v>
      </c>
      <c r="F90" s="60">
        <v>8551.4500000000007</v>
      </c>
      <c r="G90" s="60">
        <v>3268.28</v>
      </c>
      <c r="H90" s="60">
        <v>6747.2199999999993</v>
      </c>
      <c r="I90" s="60">
        <v>18566.949999999997</v>
      </c>
      <c r="L90" s="58">
        <v>202012</v>
      </c>
      <c r="M90" s="59" t="s">
        <v>94</v>
      </c>
      <c r="N90" s="59" t="str">
        <f t="shared" si="2"/>
        <v>98932</v>
      </c>
      <c r="O90" s="59" t="str">
        <f t="shared" si="3"/>
        <v>RES</v>
      </c>
      <c r="P90" s="60">
        <v>5580.0399999999991</v>
      </c>
      <c r="Q90" s="60">
        <v>2209.36</v>
      </c>
      <c r="R90" s="60">
        <v>9051.1400000000012</v>
      </c>
      <c r="S90" s="60">
        <v>16840.540000000005</v>
      </c>
    </row>
    <row r="91" spans="2:19" x14ac:dyDescent="0.25">
      <c r="B91" s="58">
        <v>202011</v>
      </c>
      <c r="C91" s="59" t="s">
        <v>48</v>
      </c>
      <c r="D91" s="59" t="s">
        <v>75</v>
      </c>
      <c r="E91" s="60">
        <v>335</v>
      </c>
      <c r="F91" s="60">
        <v>25841.480000000003</v>
      </c>
      <c r="G91" s="60">
        <v>20488.250000000004</v>
      </c>
      <c r="H91" s="60">
        <v>92223.5</v>
      </c>
      <c r="I91" s="60">
        <v>138553.22999999992</v>
      </c>
      <c r="L91" s="58">
        <v>202012</v>
      </c>
      <c r="M91" s="59" t="s">
        <v>95</v>
      </c>
      <c r="N91" s="59" t="str">
        <f t="shared" si="2"/>
        <v>98933</v>
      </c>
      <c r="O91" s="59" t="str">
        <f t="shared" si="3"/>
        <v>RES</v>
      </c>
      <c r="P91" s="60">
        <v>1132.77</v>
      </c>
      <c r="Q91" s="60">
        <v>697.68999999999994</v>
      </c>
      <c r="R91" s="60">
        <v>4072.2400000000002</v>
      </c>
      <c r="S91" s="60">
        <v>5902.6999999999989</v>
      </c>
    </row>
    <row r="92" spans="2:19" x14ac:dyDescent="0.25">
      <c r="B92" s="58">
        <v>202011</v>
      </c>
      <c r="C92" s="59" t="s">
        <v>49</v>
      </c>
      <c r="D92" s="59" t="s">
        <v>34</v>
      </c>
      <c r="E92" s="60">
        <v>30</v>
      </c>
      <c r="F92" s="60">
        <v>3054.4400000000005</v>
      </c>
      <c r="G92" s="60">
        <v>1915.2900000000002</v>
      </c>
      <c r="H92" s="60">
        <v>3575.3599999999997</v>
      </c>
      <c r="I92" s="60">
        <v>8545.09</v>
      </c>
      <c r="L92" s="58">
        <v>202012</v>
      </c>
      <c r="M92" s="59" t="s">
        <v>97</v>
      </c>
      <c r="N92" s="59" t="str">
        <f t="shared" si="2"/>
        <v>98935</v>
      </c>
      <c r="O92" s="59" t="str">
        <f t="shared" si="3"/>
        <v>RES</v>
      </c>
      <c r="P92" s="60">
        <v>6761.4199999999992</v>
      </c>
      <c r="Q92" s="60">
        <v>2238.33</v>
      </c>
      <c r="R92" s="60">
        <v>9052.6200000000008</v>
      </c>
      <c r="S92" s="60">
        <v>18052.369999999995</v>
      </c>
    </row>
    <row r="93" spans="2:19" x14ac:dyDescent="0.25">
      <c r="B93" s="58">
        <v>202011</v>
      </c>
      <c r="C93" s="59" t="s">
        <v>49</v>
      </c>
      <c r="D93" s="59" t="s">
        <v>75</v>
      </c>
      <c r="E93" s="60">
        <v>258</v>
      </c>
      <c r="F93" s="60">
        <v>19245.550000000007</v>
      </c>
      <c r="G93" s="60">
        <v>14914.099999999995</v>
      </c>
      <c r="H93" s="60">
        <v>42998.170000000006</v>
      </c>
      <c r="I93" s="60">
        <v>77157.820000000022</v>
      </c>
      <c r="L93" s="58">
        <v>202012</v>
      </c>
      <c r="M93" s="59" t="s">
        <v>98</v>
      </c>
      <c r="N93" s="59" t="str">
        <f t="shared" si="2"/>
        <v>98936</v>
      </c>
      <c r="O93" s="59" t="str">
        <f t="shared" si="3"/>
        <v>RES</v>
      </c>
      <c r="P93" s="60">
        <v>0</v>
      </c>
      <c r="Q93" s="60">
        <v>769.32</v>
      </c>
      <c r="R93" s="60">
        <v>2510.02</v>
      </c>
      <c r="S93" s="60">
        <v>3279.3399999999997</v>
      </c>
    </row>
    <row r="94" spans="2:19" x14ac:dyDescent="0.25">
      <c r="B94" s="58">
        <v>202011</v>
      </c>
      <c r="C94" s="59" t="s">
        <v>50</v>
      </c>
      <c r="D94" s="59" t="s">
        <v>34</v>
      </c>
      <c r="E94" s="60">
        <v>21</v>
      </c>
      <c r="F94" s="60">
        <v>29849.54</v>
      </c>
      <c r="G94" s="60">
        <v>4618.8300000000008</v>
      </c>
      <c r="H94" s="60">
        <v>5583.17</v>
      </c>
      <c r="I94" s="60">
        <v>40051.54</v>
      </c>
      <c r="L94" s="58">
        <v>202012</v>
      </c>
      <c r="M94" s="59" t="s">
        <v>107</v>
      </c>
      <c r="N94" s="59" t="str">
        <f t="shared" si="2"/>
        <v>98937</v>
      </c>
      <c r="O94" s="59" t="str">
        <f t="shared" si="3"/>
        <v>RES</v>
      </c>
      <c r="P94" s="60">
        <v>1279.57</v>
      </c>
      <c r="Q94" s="60">
        <v>604.04</v>
      </c>
      <c r="R94" s="60">
        <v>1994.1000000000001</v>
      </c>
      <c r="S94" s="60">
        <v>3877.71</v>
      </c>
    </row>
    <row r="95" spans="2:19" x14ac:dyDescent="0.25">
      <c r="B95" s="58">
        <v>202011</v>
      </c>
      <c r="C95" s="59" t="s">
        <v>50</v>
      </c>
      <c r="D95" s="59" t="s">
        <v>75</v>
      </c>
      <c r="E95" s="60">
        <v>131</v>
      </c>
      <c r="F95" s="60">
        <v>11310.149999999996</v>
      </c>
      <c r="G95" s="60">
        <v>9113.0999999999985</v>
      </c>
      <c r="H95" s="60">
        <v>38212.379999999997</v>
      </c>
      <c r="I95" s="60">
        <v>58635.630000000026</v>
      </c>
      <c r="L95" s="58">
        <v>202012</v>
      </c>
      <c r="M95" s="59" t="s">
        <v>105</v>
      </c>
      <c r="N95" s="59" t="str">
        <f t="shared" si="2"/>
        <v>98938</v>
      </c>
      <c r="O95" s="59" t="str">
        <f t="shared" si="3"/>
        <v>RES</v>
      </c>
      <c r="P95" s="60">
        <v>2371.6800000000003</v>
      </c>
      <c r="Q95" s="60">
        <v>756.62000000000012</v>
      </c>
      <c r="R95" s="60">
        <v>3497.92</v>
      </c>
      <c r="S95" s="60">
        <v>6626.2199999999993</v>
      </c>
    </row>
    <row r="96" spans="2:19" ht="30" x14ac:dyDescent="0.25">
      <c r="B96" s="58">
        <v>202011</v>
      </c>
      <c r="C96" s="59" t="s">
        <v>51</v>
      </c>
      <c r="D96" s="59" t="s">
        <v>34</v>
      </c>
      <c r="E96" s="60">
        <v>1</v>
      </c>
      <c r="F96" s="60">
        <v>125.74</v>
      </c>
      <c r="G96" s="60">
        <v>134.57</v>
      </c>
      <c r="H96" s="60">
        <v>215.02</v>
      </c>
      <c r="I96" s="60">
        <v>475.33</v>
      </c>
      <c r="L96" s="58">
        <v>202012</v>
      </c>
      <c r="M96" s="59" t="s">
        <v>79</v>
      </c>
      <c r="N96" s="59" t="str">
        <f t="shared" si="2"/>
        <v>98939</v>
      </c>
      <c r="O96" s="59" t="str">
        <f t="shared" si="3"/>
        <v>COM</v>
      </c>
      <c r="P96" s="60">
        <v>0</v>
      </c>
      <c r="Q96" s="60">
        <v>0</v>
      </c>
      <c r="R96" s="60">
        <v>0</v>
      </c>
      <c r="S96" s="60">
        <v>0</v>
      </c>
    </row>
    <row r="97" spans="2:19" x14ac:dyDescent="0.25">
      <c r="B97" s="58">
        <v>202011</v>
      </c>
      <c r="C97" s="59" t="s">
        <v>51</v>
      </c>
      <c r="D97" s="59" t="s">
        <v>75</v>
      </c>
      <c r="E97" s="60">
        <v>20</v>
      </c>
      <c r="F97" s="60">
        <v>1765.61</v>
      </c>
      <c r="G97" s="60">
        <v>1491.1899999999998</v>
      </c>
      <c r="H97" s="60">
        <v>8297.23</v>
      </c>
      <c r="I97" s="60">
        <v>11554.03</v>
      </c>
      <c r="L97" s="58">
        <v>202012</v>
      </c>
      <c r="M97" s="59" t="s">
        <v>119</v>
      </c>
      <c r="N97" s="59" t="str">
        <f t="shared" si="2"/>
        <v>98939</v>
      </c>
      <c r="O97" s="59" t="str">
        <f t="shared" si="3"/>
        <v>RES</v>
      </c>
      <c r="P97" s="60">
        <v>0</v>
      </c>
      <c r="Q97" s="60">
        <v>283.95999999999998</v>
      </c>
      <c r="R97" s="60">
        <v>350.34</v>
      </c>
      <c r="S97" s="60">
        <v>634.29999999999995</v>
      </c>
    </row>
    <row r="98" spans="2:19" x14ac:dyDescent="0.25">
      <c r="B98" s="58">
        <v>202011</v>
      </c>
      <c r="C98" s="59" t="s">
        <v>52</v>
      </c>
      <c r="D98" s="59" t="s">
        <v>34</v>
      </c>
      <c r="E98" s="60">
        <v>63</v>
      </c>
      <c r="F98" s="60">
        <v>52894.820000000014</v>
      </c>
      <c r="G98" s="60">
        <v>8398.2999999999975</v>
      </c>
      <c r="H98" s="60">
        <v>24354.1</v>
      </c>
      <c r="I98" s="60">
        <v>85647.219999999972</v>
      </c>
      <c r="L98" s="58">
        <v>202012</v>
      </c>
      <c r="M98" s="59" t="s">
        <v>99</v>
      </c>
      <c r="N98" s="59" t="str">
        <f t="shared" si="2"/>
        <v>98942</v>
      </c>
      <c r="O98" s="59" t="str">
        <f t="shared" si="3"/>
        <v>RES</v>
      </c>
      <c r="P98" s="60">
        <v>3151.59</v>
      </c>
      <c r="Q98" s="60">
        <v>1945.2599999999993</v>
      </c>
      <c r="R98" s="60">
        <v>13649.099999999997</v>
      </c>
      <c r="S98" s="60">
        <v>18745.95</v>
      </c>
    </row>
    <row r="99" spans="2:19" x14ac:dyDescent="0.25">
      <c r="B99" s="58">
        <v>202011</v>
      </c>
      <c r="C99" s="59" t="s">
        <v>52</v>
      </c>
      <c r="D99" s="59" t="s">
        <v>75</v>
      </c>
      <c r="E99" s="60">
        <v>1076</v>
      </c>
      <c r="F99" s="60">
        <v>82705.520000000033</v>
      </c>
      <c r="G99" s="60">
        <v>69707.85000000002</v>
      </c>
      <c r="H99" s="60">
        <v>236135.28999999998</v>
      </c>
      <c r="I99" s="60">
        <v>388548.65999999945</v>
      </c>
      <c r="L99" s="58">
        <v>202012</v>
      </c>
      <c r="M99" s="59" t="s">
        <v>91</v>
      </c>
      <c r="N99" s="59" t="str">
        <f t="shared" si="2"/>
        <v>98944</v>
      </c>
      <c r="O99" s="59" t="str">
        <f t="shared" si="3"/>
        <v>RES</v>
      </c>
      <c r="P99" s="60">
        <v>17037.169999999998</v>
      </c>
      <c r="Q99" s="60">
        <v>7898.3899999999967</v>
      </c>
      <c r="R99" s="60">
        <v>43794.14999999998</v>
      </c>
      <c r="S99" s="60">
        <v>68729.710000000021</v>
      </c>
    </row>
    <row r="100" spans="2:19" x14ac:dyDescent="0.25">
      <c r="B100" s="58">
        <v>202011</v>
      </c>
      <c r="C100" s="59" t="s">
        <v>53</v>
      </c>
      <c r="D100" s="59" t="s">
        <v>34</v>
      </c>
      <c r="E100" s="60">
        <v>116</v>
      </c>
      <c r="F100" s="60">
        <v>26300.420000000009</v>
      </c>
      <c r="G100" s="60">
        <v>18654.450000000008</v>
      </c>
      <c r="H100" s="60">
        <v>70179.19</v>
      </c>
      <c r="I100" s="60">
        <v>115134.06000000007</v>
      </c>
      <c r="L100" s="58">
        <v>202012</v>
      </c>
      <c r="M100" s="59" t="s">
        <v>100</v>
      </c>
      <c r="N100" s="59" t="str">
        <f t="shared" si="2"/>
        <v>98947</v>
      </c>
      <c r="O100" s="59" t="str">
        <f t="shared" si="3"/>
        <v>RES</v>
      </c>
      <c r="P100" s="60">
        <v>1521.2099999999996</v>
      </c>
      <c r="Q100" s="60">
        <v>955.94</v>
      </c>
      <c r="R100" s="60">
        <v>6052.5199999999995</v>
      </c>
      <c r="S100" s="60">
        <v>8529.67</v>
      </c>
    </row>
    <row r="101" spans="2:19" ht="30" x14ac:dyDescent="0.25">
      <c r="B101" s="58">
        <v>202011</v>
      </c>
      <c r="C101" s="59" t="s">
        <v>53</v>
      </c>
      <c r="D101" s="59" t="s">
        <v>75</v>
      </c>
      <c r="E101" s="60">
        <v>1354</v>
      </c>
      <c r="F101" s="60">
        <v>86259.770000000048</v>
      </c>
      <c r="G101" s="60">
        <v>75700.089999999938</v>
      </c>
      <c r="H101" s="60">
        <v>235883.47000000006</v>
      </c>
      <c r="I101" s="60">
        <v>397843.33000000042</v>
      </c>
      <c r="L101" s="58">
        <v>202012</v>
      </c>
      <c r="M101" s="59" t="s">
        <v>120</v>
      </c>
      <c r="N101" s="59" t="str">
        <f t="shared" si="2"/>
        <v>98948</v>
      </c>
      <c r="O101" s="59" t="str">
        <f t="shared" si="3"/>
        <v>COM</v>
      </c>
      <c r="P101" s="60">
        <v>5188.2799999999988</v>
      </c>
      <c r="Q101" s="60">
        <v>3608.29</v>
      </c>
      <c r="R101" s="60">
        <v>6553.9</v>
      </c>
      <c r="S101" s="60">
        <v>15350.470000000003</v>
      </c>
    </row>
    <row r="102" spans="2:19" x14ac:dyDescent="0.25">
      <c r="B102" s="58">
        <v>202011</v>
      </c>
      <c r="C102" s="59" t="s">
        <v>54</v>
      </c>
      <c r="D102" s="59" t="s">
        <v>34</v>
      </c>
      <c r="E102" s="60">
        <v>13</v>
      </c>
      <c r="F102" s="60">
        <v>1791.42</v>
      </c>
      <c r="G102" s="60">
        <v>2074.87</v>
      </c>
      <c r="H102" s="60">
        <v>4235.09</v>
      </c>
      <c r="I102" s="60">
        <v>8101.38</v>
      </c>
      <c r="L102" s="58">
        <v>202012</v>
      </c>
      <c r="M102" s="59" t="s">
        <v>101</v>
      </c>
      <c r="N102" s="59" t="str">
        <f t="shared" si="2"/>
        <v>98948</v>
      </c>
      <c r="O102" s="59" t="str">
        <f t="shared" si="3"/>
        <v>RES</v>
      </c>
      <c r="P102" s="60">
        <v>32902.47</v>
      </c>
      <c r="Q102" s="60">
        <v>13498.68</v>
      </c>
      <c r="R102" s="60">
        <v>71458.190000000031</v>
      </c>
      <c r="S102" s="60">
        <v>117859.34</v>
      </c>
    </row>
    <row r="103" spans="2:19" ht="30" x14ac:dyDescent="0.25">
      <c r="B103" s="58">
        <v>202011</v>
      </c>
      <c r="C103" s="59" t="s">
        <v>54</v>
      </c>
      <c r="D103" s="59" t="s">
        <v>75</v>
      </c>
      <c r="E103" s="60">
        <v>214</v>
      </c>
      <c r="F103" s="60">
        <v>16062.289999999997</v>
      </c>
      <c r="G103" s="60">
        <v>12760.259999999998</v>
      </c>
      <c r="H103" s="60">
        <v>52378.58</v>
      </c>
      <c r="I103" s="60">
        <v>81201.129999999976</v>
      </c>
      <c r="L103" s="58">
        <v>202012</v>
      </c>
      <c r="M103" s="59" t="s">
        <v>112</v>
      </c>
      <c r="N103" s="59" t="str">
        <f t="shared" si="2"/>
        <v>98951</v>
      </c>
      <c r="O103" s="59" t="str">
        <f t="shared" si="3"/>
        <v>COM</v>
      </c>
      <c r="P103" s="60">
        <v>417.96000000000004</v>
      </c>
      <c r="Q103" s="60">
        <v>113.69</v>
      </c>
      <c r="R103" s="60">
        <v>614.89</v>
      </c>
      <c r="S103" s="60">
        <v>1146.54</v>
      </c>
    </row>
    <row r="104" spans="2:19" x14ac:dyDescent="0.25">
      <c r="B104" s="58">
        <v>202011</v>
      </c>
      <c r="C104" s="59" t="s">
        <v>55</v>
      </c>
      <c r="D104" s="59" t="s">
        <v>34</v>
      </c>
      <c r="E104" s="60">
        <v>115</v>
      </c>
      <c r="F104" s="60">
        <v>16836.060000000009</v>
      </c>
      <c r="G104" s="60">
        <v>15620.499999999996</v>
      </c>
      <c r="H104" s="60">
        <v>36435.929999999993</v>
      </c>
      <c r="I104" s="60">
        <v>68892.49000000002</v>
      </c>
      <c r="L104" s="58">
        <v>202012</v>
      </c>
      <c r="M104" s="59" t="s">
        <v>106</v>
      </c>
      <c r="N104" s="59" t="str">
        <f t="shared" si="2"/>
        <v>98951</v>
      </c>
      <c r="O104" s="59" t="str">
        <f t="shared" si="3"/>
        <v>RES</v>
      </c>
      <c r="P104" s="60">
        <v>19350.419999999991</v>
      </c>
      <c r="Q104" s="60">
        <v>19277.689999999999</v>
      </c>
      <c r="R104" s="60">
        <v>142248.97999999992</v>
      </c>
      <c r="S104" s="60">
        <v>180877.09000000008</v>
      </c>
    </row>
    <row r="105" spans="2:19" ht="30" x14ac:dyDescent="0.25">
      <c r="B105" s="58">
        <v>202011</v>
      </c>
      <c r="C105" s="59" t="s">
        <v>55</v>
      </c>
      <c r="D105" s="59" t="s">
        <v>75</v>
      </c>
      <c r="E105" s="60">
        <v>921</v>
      </c>
      <c r="F105" s="60">
        <v>73212.950000000026</v>
      </c>
      <c r="G105" s="60">
        <v>47544.420000000006</v>
      </c>
      <c r="H105" s="60">
        <v>191171.98000000004</v>
      </c>
      <c r="I105" s="60">
        <v>311929.34999999998</v>
      </c>
      <c r="L105" s="58">
        <v>202012</v>
      </c>
      <c r="M105" s="59" t="s">
        <v>152</v>
      </c>
      <c r="N105" s="59" t="str">
        <f t="shared" si="2"/>
        <v>98952</v>
      </c>
      <c r="O105" s="59" t="str">
        <f t="shared" si="3"/>
        <v>COM</v>
      </c>
      <c r="P105" s="60">
        <v>111.91</v>
      </c>
      <c r="Q105" s="60">
        <v>35.39</v>
      </c>
      <c r="R105" s="60">
        <v>263.3</v>
      </c>
      <c r="S105" s="60">
        <v>410.6</v>
      </c>
    </row>
    <row r="106" spans="2:19" x14ac:dyDescent="0.25">
      <c r="B106" s="58">
        <v>202011</v>
      </c>
      <c r="C106" s="59" t="s">
        <v>56</v>
      </c>
      <c r="D106" s="59" t="s">
        <v>34</v>
      </c>
      <c r="E106" s="60">
        <v>70</v>
      </c>
      <c r="F106" s="60">
        <v>15220.210000000003</v>
      </c>
      <c r="G106" s="60">
        <v>6193.47</v>
      </c>
      <c r="H106" s="60">
        <v>9419.19</v>
      </c>
      <c r="I106" s="60">
        <v>30832.869999999995</v>
      </c>
      <c r="L106" s="58">
        <v>202012</v>
      </c>
      <c r="M106" s="59" t="s">
        <v>110</v>
      </c>
      <c r="N106" s="59" t="str">
        <f t="shared" si="2"/>
        <v>98952</v>
      </c>
      <c r="O106" s="59" t="str">
        <f t="shared" si="3"/>
        <v>RES</v>
      </c>
      <c r="P106" s="60">
        <v>3946.3900000000003</v>
      </c>
      <c r="Q106" s="60">
        <v>2134.9900000000002</v>
      </c>
      <c r="R106" s="60">
        <v>16112.55</v>
      </c>
      <c r="S106" s="60">
        <v>22193.93</v>
      </c>
    </row>
    <row r="107" spans="2:19" x14ac:dyDescent="0.25">
      <c r="B107" s="58">
        <v>202011</v>
      </c>
      <c r="C107" s="59" t="s">
        <v>56</v>
      </c>
      <c r="D107" s="59" t="s">
        <v>75</v>
      </c>
      <c r="E107" s="60">
        <v>844</v>
      </c>
      <c r="F107" s="60">
        <v>69474.129999999932</v>
      </c>
      <c r="G107" s="60">
        <v>64389.489999999983</v>
      </c>
      <c r="H107" s="60">
        <v>274327.51000000013</v>
      </c>
      <c r="I107" s="60">
        <v>408191.13000000047</v>
      </c>
      <c r="L107" s="58">
        <v>202012</v>
      </c>
      <c r="M107" s="59" t="s">
        <v>92</v>
      </c>
      <c r="N107" s="59" t="str">
        <f t="shared" si="2"/>
        <v>98953</v>
      </c>
      <c r="O107" s="59" t="str">
        <f t="shared" si="3"/>
        <v>RES</v>
      </c>
      <c r="P107" s="60">
        <v>4513.6899999999996</v>
      </c>
      <c r="Q107" s="60">
        <v>1787.3699999999997</v>
      </c>
      <c r="R107" s="60">
        <v>8860.51</v>
      </c>
      <c r="S107" s="60">
        <v>15161.570000000005</v>
      </c>
    </row>
    <row r="108" spans="2:19" x14ac:dyDescent="0.25">
      <c r="B108" s="58">
        <v>202011</v>
      </c>
      <c r="C108" s="59" t="s">
        <v>57</v>
      </c>
      <c r="D108" s="59" t="s">
        <v>34</v>
      </c>
      <c r="E108" s="60">
        <v>2</v>
      </c>
      <c r="F108" s="60">
        <v>132.41</v>
      </c>
      <c r="G108" s="60">
        <v>21.15</v>
      </c>
      <c r="H108" s="60">
        <v>403.58</v>
      </c>
      <c r="I108" s="60">
        <v>557.14</v>
      </c>
      <c r="L108" s="58">
        <v>202012</v>
      </c>
      <c r="M108" s="59" t="s">
        <v>114</v>
      </c>
      <c r="N108" s="59" t="str">
        <f t="shared" si="2"/>
        <v>99323</v>
      </c>
      <c r="O108" s="59" t="str">
        <f t="shared" si="3"/>
        <v>RES</v>
      </c>
      <c r="P108" s="60">
        <v>530.6</v>
      </c>
      <c r="Q108" s="60">
        <v>341.14</v>
      </c>
      <c r="R108" s="60">
        <v>2036.21</v>
      </c>
      <c r="S108" s="60">
        <v>2907.9500000000003</v>
      </c>
    </row>
    <row r="109" spans="2:19" x14ac:dyDescent="0.25">
      <c r="B109" s="58">
        <v>202011</v>
      </c>
      <c r="C109" s="59" t="s">
        <v>57</v>
      </c>
      <c r="D109" s="59" t="s">
        <v>75</v>
      </c>
      <c r="E109" s="60">
        <v>64</v>
      </c>
      <c r="F109" s="60">
        <v>4867.4399999999996</v>
      </c>
      <c r="G109" s="60">
        <v>5075.0600000000013</v>
      </c>
      <c r="H109" s="60">
        <v>30641.82</v>
      </c>
      <c r="I109" s="60">
        <v>40584.320000000029</v>
      </c>
      <c r="L109" s="58">
        <v>202012</v>
      </c>
      <c r="M109" s="59" t="s">
        <v>108</v>
      </c>
      <c r="N109" s="59" t="str">
        <f t="shared" si="2"/>
        <v>99324</v>
      </c>
      <c r="O109" s="59" t="str">
        <f t="shared" si="3"/>
        <v>RES</v>
      </c>
      <c r="P109" s="60">
        <v>3277.1500000000005</v>
      </c>
      <c r="Q109" s="60">
        <v>2117.92</v>
      </c>
      <c r="R109" s="60">
        <v>12107.95</v>
      </c>
      <c r="S109" s="60">
        <v>17503.02</v>
      </c>
    </row>
    <row r="110" spans="2:19" x14ac:dyDescent="0.25">
      <c r="B110" s="58">
        <v>202011</v>
      </c>
      <c r="C110" s="59" t="s">
        <v>58</v>
      </c>
      <c r="D110" s="59" t="s">
        <v>34</v>
      </c>
      <c r="E110" s="60">
        <v>47</v>
      </c>
      <c r="F110" s="60">
        <v>4881.3100000000013</v>
      </c>
      <c r="G110" s="60">
        <v>4127.0200000000013</v>
      </c>
      <c r="H110" s="60">
        <v>16241.88</v>
      </c>
      <c r="I110" s="60">
        <v>25250.209999999992</v>
      </c>
      <c r="L110" s="58">
        <v>202012</v>
      </c>
      <c r="M110" s="59" t="s">
        <v>102</v>
      </c>
      <c r="N110" s="59" t="str">
        <f t="shared" si="2"/>
        <v>99328</v>
      </c>
      <c r="O110" s="59" t="str">
        <f t="shared" si="3"/>
        <v>RES</v>
      </c>
      <c r="P110" s="60">
        <v>4037.8300000000004</v>
      </c>
      <c r="Q110" s="60">
        <v>1525.7999999999993</v>
      </c>
      <c r="R110" s="60">
        <v>12136.98</v>
      </c>
      <c r="S110" s="60">
        <v>17700.61</v>
      </c>
    </row>
    <row r="111" spans="2:19" x14ac:dyDescent="0.25">
      <c r="B111" s="58">
        <v>202011</v>
      </c>
      <c r="C111" s="59" t="s">
        <v>58</v>
      </c>
      <c r="D111" s="59" t="s">
        <v>75</v>
      </c>
      <c r="E111" s="60">
        <v>494</v>
      </c>
      <c r="F111" s="60">
        <v>38612.619999999959</v>
      </c>
      <c r="G111" s="60">
        <v>28896.570000000011</v>
      </c>
      <c r="H111" s="60">
        <v>91124.709999999992</v>
      </c>
      <c r="I111" s="60">
        <v>158633.90000000008</v>
      </c>
      <c r="L111" s="58">
        <v>202012</v>
      </c>
      <c r="M111" s="59" t="s">
        <v>188</v>
      </c>
      <c r="N111" s="59" t="str">
        <f t="shared" si="2"/>
        <v>99329</v>
      </c>
      <c r="O111" s="59" t="str">
        <f t="shared" si="3"/>
        <v>RES</v>
      </c>
      <c r="P111" s="60">
        <v>0</v>
      </c>
      <c r="Q111" s="60">
        <v>0</v>
      </c>
      <c r="R111" s="60">
        <v>0</v>
      </c>
      <c r="S111" s="60">
        <v>0</v>
      </c>
    </row>
    <row r="112" spans="2:19" ht="30" x14ac:dyDescent="0.25">
      <c r="B112" s="58">
        <v>202011</v>
      </c>
      <c r="C112" s="59" t="s">
        <v>59</v>
      </c>
      <c r="D112" s="59" t="s">
        <v>75</v>
      </c>
      <c r="E112" s="60">
        <v>1</v>
      </c>
      <c r="F112" s="60">
        <v>99.16</v>
      </c>
      <c r="G112" s="60">
        <v>86.85</v>
      </c>
      <c r="H112" s="60">
        <v>214.44</v>
      </c>
      <c r="I112" s="60">
        <v>400.45</v>
      </c>
      <c r="L112" s="58">
        <v>202012</v>
      </c>
      <c r="M112" s="59" t="s">
        <v>121</v>
      </c>
      <c r="N112" s="59" t="str">
        <f t="shared" si="2"/>
        <v>99347</v>
      </c>
      <c r="O112" s="59" t="str">
        <f t="shared" si="3"/>
        <v>COM</v>
      </c>
      <c r="P112" s="60">
        <v>305.81</v>
      </c>
      <c r="Q112" s="60">
        <v>46.45</v>
      </c>
      <c r="R112" s="60">
        <v>0</v>
      </c>
      <c r="S112" s="60">
        <v>352.26</v>
      </c>
    </row>
    <row r="113" spans="2:19" x14ac:dyDescent="0.25">
      <c r="B113" s="58">
        <v>202011</v>
      </c>
      <c r="C113" s="59" t="s">
        <v>60</v>
      </c>
      <c r="D113" s="59" t="s">
        <v>34</v>
      </c>
      <c r="E113" s="60">
        <v>14</v>
      </c>
      <c r="F113" s="60">
        <v>1837.5400000000002</v>
      </c>
      <c r="G113" s="60">
        <v>350.28</v>
      </c>
      <c r="H113" s="60">
        <v>2475.75</v>
      </c>
      <c r="I113" s="60">
        <v>4663.57</v>
      </c>
      <c r="L113" s="58">
        <v>202012</v>
      </c>
      <c r="M113" s="59" t="s">
        <v>109</v>
      </c>
      <c r="N113" s="59" t="str">
        <f t="shared" si="2"/>
        <v>99347</v>
      </c>
      <c r="O113" s="59" t="str">
        <f t="shared" si="3"/>
        <v>RES</v>
      </c>
      <c r="P113" s="60">
        <v>1054.52</v>
      </c>
      <c r="Q113" s="60">
        <v>576.54</v>
      </c>
      <c r="R113" s="60">
        <v>2740.11</v>
      </c>
      <c r="S113" s="60">
        <v>4371.17</v>
      </c>
    </row>
    <row r="114" spans="2:19" x14ac:dyDescent="0.25">
      <c r="B114" s="58">
        <v>202011</v>
      </c>
      <c r="C114" s="59" t="s">
        <v>60</v>
      </c>
      <c r="D114" s="59" t="s">
        <v>75</v>
      </c>
      <c r="E114" s="60">
        <v>168</v>
      </c>
      <c r="F114" s="60">
        <v>14930.739999999994</v>
      </c>
      <c r="G114" s="60">
        <v>8925.4699999999975</v>
      </c>
      <c r="H114" s="60">
        <v>26848.139999999992</v>
      </c>
      <c r="I114" s="60">
        <v>50704.349999999991</v>
      </c>
      <c r="L114" s="58">
        <v>202012</v>
      </c>
      <c r="M114" s="59" t="s">
        <v>113</v>
      </c>
      <c r="N114" s="59" t="str">
        <f t="shared" si="2"/>
        <v>99348</v>
      </c>
      <c r="O114" s="59" t="str">
        <f t="shared" si="3"/>
        <v>RES</v>
      </c>
      <c r="P114" s="60">
        <v>573.78</v>
      </c>
      <c r="Q114" s="60">
        <v>292.59000000000003</v>
      </c>
      <c r="R114" s="60">
        <v>1284.29</v>
      </c>
      <c r="S114" s="60">
        <v>2150.66</v>
      </c>
    </row>
    <row r="115" spans="2:19" x14ac:dyDescent="0.25">
      <c r="B115" s="58">
        <v>202011</v>
      </c>
      <c r="C115" s="59" t="s">
        <v>61</v>
      </c>
      <c r="D115" s="59" t="s">
        <v>34</v>
      </c>
      <c r="E115" s="60">
        <v>7</v>
      </c>
      <c r="F115" s="60">
        <v>1912.21</v>
      </c>
      <c r="G115" s="60">
        <v>192.82</v>
      </c>
      <c r="H115" s="60">
        <v>669.92</v>
      </c>
      <c r="I115" s="60">
        <v>2774.9500000000003</v>
      </c>
      <c r="L115" s="58">
        <v>202012</v>
      </c>
      <c r="M115" s="59" t="s">
        <v>122</v>
      </c>
      <c r="N115" s="59" t="str">
        <f t="shared" si="2"/>
        <v>99350</v>
      </c>
      <c r="O115" s="59" t="str">
        <f t="shared" si="3"/>
        <v>RES</v>
      </c>
      <c r="P115" s="60">
        <v>245.09</v>
      </c>
      <c r="Q115" s="60">
        <v>3.7</v>
      </c>
      <c r="R115" s="60">
        <v>0</v>
      </c>
      <c r="S115" s="60">
        <v>248.79</v>
      </c>
    </row>
    <row r="116" spans="2:19" x14ac:dyDescent="0.25">
      <c r="B116" s="58">
        <v>202011</v>
      </c>
      <c r="C116" s="59" t="s">
        <v>61</v>
      </c>
      <c r="D116" s="59" t="s">
        <v>75</v>
      </c>
      <c r="E116" s="60">
        <v>387</v>
      </c>
      <c r="F116" s="60">
        <v>22401.620000000003</v>
      </c>
      <c r="G116" s="60">
        <v>19719.909999999993</v>
      </c>
      <c r="H116" s="60">
        <v>49259.549999999981</v>
      </c>
      <c r="I116" s="60">
        <v>91381.079999999987</v>
      </c>
      <c r="L116" s="58">
        <v>202012</v>
      </c>
      <c r="M116" s="59" t="s">
        <v>123</v>
      </c>
      <c r="N116" s="59" t="str">
        <f t="shared" si="2"/>
        <v>99360</v>
      </c>
      <c r="O116" s="59" t="str">
        <f t="shared" si="3"/>
        <v>RES</v>
      </c>
      <c r="P116" s="60">
        <v>494.29</v>
      </c>
      <c r="Q116" s="60">
        <v>192.36</v>
      </c>
      <c r="R116" s="60">
        <v>53.91</v>
      </c>
      <c r="S116" s="60">
        <v>740.56</v>
      </c>
    </row>
    <row r="117" spans="2:19" x14ac:dyDescent="0.25">
      <c r="B117" s="58">
        <v>202011</v>
      </c>
      <c r="C117" s="59" t="s">
        <v>62</v>
      </c>
      <c r="D117" s="59" t="s">
        <v>34</v>
      </c>
      <c r="E117" s="60">
        <v>35</v>
      </c>
      <c r="F117" s="60">
        <v>5081.55</v>
      </c>
      <c r="G117" s="60">
        <v>2155.4100000000003</v>
      </c>
      <c r="H117" s="60">
        <v>11425.809999999998</v>
      </c>
      <c r="I117" s="60">
        <v>18662.770000000004</v>
      </c>
      <c r="L117" s="58">
        <v>202012</v>
      </c>
      <c r="M117" s="59" t="s">
        <v>103</v>
      </c>
      <c r="N117" s="59" t="str">
        <f t="shared" si="2"/>
        <v>99361</v>
      </c>
      <c r="O117" s="59" t="str">
        <f t="shared" si="3"/>
        <v>RES</v>
      </c>
      <c r="P117" s="60">
        <v>729.44999999999993</v>
      </c>
      <c r="Q117" s="60">
        <v>429.94</v>
      </c>
      <c r="R117" s="60">
        <v>3281.16</v>
      </c>
      <c r="S117" s="60">
        <v>4440.55</v>
      </c>
    </row>
    <row r="118" spans="2:19" x14ac:dyDescent="0.25">
      <c r="B118" s="58">
        <v>202011</v>
      </c>
      <c r="C118" s="59" t="s">
        <v>62</v>
      </c>
      <c r="D118" s="59" t="s">
        <v>75</v>
      </c>
      <c r="E118" s="60">
        <v>253</v>
      </c>
      <c r="F118" s="60">
        <v>17823.669999999995</v>
      </c>
      <c r="G118" s="60">
        <v>11450.51</v>
      </c>
      <c r="H118" s="60">
        <v>59277.200000000004</v>
      </c>
      <c r="I118" s="60">
        <v>88551.379999999976</v>
      </c>
      <c r="L118" s="58">
        <v>202012</v>
      </c>
      <c r="M118" s="59" t="s">
        <v>93</v>
      </c>
      <c r="N118" s="59" t="str">
        <f t="shared" si="2"/>
        <v>99362</v>
      </c>
      <c r="O118" s="59" t="str">
        <f t="shared" si="3"/>
        <v>RES</v>
      </c>
      <c r="P118" s="60">
        <v>27438.060000000009</v>
      </c>
      <c r="Q118" s="60">
        <v>14711.320000000005</v>
      </c>
      <c r="R118" s="60">
        <v>65982.839999999953</v>
      </c>
      <c r="S118" s="60">
        <v>108132.22000000015</v>
      </c>
    </row>
    <row r="119" spans="2:19" x14ac:dyDescent="0.25">
      <c r="B119" s="58">
        <v>202011</v>
      </c>
      <c r="C119" s="59" t="s">
        <v>63</v>
      </c>
      <c r="D119" s="59" t="s">
        <v>34</v>
      </c>
      <c r="E119" s="60">
        <v>2</v>
      </c>
      <c r="F119" s="60">
        <v>263.61</v>
      </c>
      <c r="G119" s="60">
        <v>110.09</v>
      </c>
      <c r="H119" s="60">
        <v>957.47</v>
      </c>
      <c r="I119" s="60">
        <v>1331.17</v>
      </c>
      <c r="L119" s="58">
        <v>202012</v>
      </c>
      <c r="M119" s="59" t="s">
        <v>124</v>
      </c>
      <c r="N119" s="59" t="str">
        <f t="shared" si="2"/>
        <v>99363</v>
      </c>
      <c r="O119" s="59" t="str">
        <f t="shared" si="3"/>
        <v>RES</v>
      </c>
      <c r="P119" s="60">
        <v>212.55</v>
      </c>
      <c r="Q119" s="60">
        <v>84.92</v>
      </c>
      <c r="R119" s="60">
        <v>416.67</v>
      </c>
      <c r="S119" s="60">
        <v>714.14</v>
      </c>
    </row>
    <row r="120" spans="2:19" x14ac:dyDescent="0.25">
      <c r="B120" s="58">
        <v>202011</v>
      </c>
      <c r="C120" s="59" t="s">
        <v>63</v>
      </c>
      <c r="D120" s="59" t="s">
        <v>75</v>
      </c>
      <c r="E120" s="60">
        <v>15</v>
      </c>
      <c r="F120" s="60">
        <v>834.35</v>
      </c>
      <c r="G120" s="60">
        <v>746.2</v>
      </c>
      <c r="H120" s="60">
        <v>1780.8</v>
      </c>
      <c r="I120" s="60">
        <v>3361.3499999999995</v>
      </c>
    </row>
    <row r="121" spans="2:19" x14ac:dyDescent="0.25">
      <c r="B121" s="58">
        <v>202011</v>
      </c>
      <c r="C121" s="59" t="s">
        <v>64</v>
      </c>
      <c r="D121" s="59" t="s">
        <v>34</v>
      </c>
      <c r="E121" s="60">
        <v>18</v>
      </c>
      <c r="F121" s="60">
        <v>3209.76</v>
      </c>
      <c r="G121" s="60">
        <v>2919.43</v>
      </c>
      <c r="H121" s="60">
        <v>3962.6099999999997</v>
      </c>
      <c r="I121" s="60">
        <v>10091.799999999997</v>
      </c>
    </row>
    <row r="122" spans="2:19" x14ac:dyDescent="0.25">
      <c r="B122" s="58">
        <v>202011</v>
      </c>
      <c r="C122" s="59" t="s">
        <v>64</v>
      </c>
      <c r="D122" s="59" t="s">
        <v>75</v>
      </c>
      <c r="E122" s="60">
        <v>112</v>
      </c>
      <c r="F122" s="60">
        <v>8396.1</v>
      </c>
      <c r="G122" s="60">
        <v>6534.2999999999984</v>
      </c>
      <c r="H122" s="60">
        <v>30993.42</v>
      </c>
      <c r="I122" s="60">
        <v>45923.820000000007</v>
      </c>
    </row>
    <row r="123" spans="2:19" x14ac:dyDescent="0.25">
      <c r="B123" s="58">
        <v>202011</v>
      </c>
      <c r="C123" s="59" t="s">
        <v>65</v>
      </c>
      <c r="D123" s="59" t="s">
        <v>34</v>
      </c>
      <c r="E123" s="60">
        <v>3</v>
      </c>
      <c r="F123" s="60">
        <v>917.14999999999986</v>
      </c>
      <c r="G123" s="60">
        <v>84.26</v>
      </c>
      <c r="H123" s="60">
        <v>0</v>
      </c>
      <c r="I123" s="60">
        <v>1001.4099999999999</v>
      </c>
    </row>
    <row r="124" spans="2:19" x14ac:dyDescent="0.25">
      <c r="B124" s="58">
        <v>202011</v>
      </c>
      <c r="C124" s="59" t="s">
        <v>65</v>
      </c>
      <c r="D124" s="59" t="s">
        <v>75</v>
      </c>
      <c r="E124" s="60">
        <v>32</v>
      </c>
      <c r="F124" s="60">
        <v>2021.4099999999999</v>
      </c>
      <c r="G124" s="60">
        <v>2202.1</v>
      </c>
      <c r="H124" s="60">
        <v>7080.1199999999981</v>
      </c>
      <c r="I124" s="60">
        <v>11303.63</v>
      </c>
    </row>
    <row r="125" spans="2:19" x14ac:dyDescent="0.25">
      <c r="B125" s="58">
        <v>202011</v>
      </c>
      <c r="C125" s="59" t="s">
        <v>66</v>
      </c>
      <c r="D125" s="59" t="s">
        <v>75</v>
      </c>
      <c r="E125" s="60">
        <v>12</v>
      </c>
      <c r="F125" s="60">
        <v>790.53000000000009</v>
      </c>
      <c r="G125" s="60">
        <v>307.87</v>
      </c>
      <c r="H125" s="60">
        <v>1671.2</v>
      </c>
      <c r="I125" s="60">
        <v>2769.6</v>
      </c>
    </row>
    <row r="126" spans="2:19" x14ac:dyDescent="0.25">
      <c r="B126" s="58">
        <v>202011</v>
      </c>
      <c r="C126" s="59" t="s">
        <v>67</v>
      </c>
      <c r="D126" s="59" t="s">
        <v>34</v>
      </c>
      <c r="E126" s="60">
        <v>16</v>
      </c>
      <c r="F126" s="60">
        <v>8020.5</v>
      </c>
      <c r="G126" s="60">
        <v>1764.1100000000001</v>
      </c>
      <c r="H126" s="60">
        <v>10165.189999999999</v>
      </c>
      <c r="I126" s="60">
        <v>19949.800000000003</v>
      </c>
    </row>
    <row r="127" spans="2:19" x14ac:dyDescent="0.25">
      <c r="B127" s="58">
        <v>202011</v>
      </c>
      <c r="C127" s="59" t="s">
        <v>67</v>
      </c>
      <c r="D127" s="59" t="s">
        <v>75</v>
      </c>
      <c r="E127" s="60">
        <v>67</v>
      </c>
      <c r="F127" s="60">
        <v>6670.7800000000016</v>
      </c>
      <c r="G127" s="60">
        <v>4754.95</v>
      </c>
      <c r="H127" s="60">
        <v>11966.599999999999</v>
      </c>
      <c r="I127" s="60">
        <v>23392.329999999991</v>
      </c>
    </row>
    <row r="128" spans="2:19" x14ac:dyDescent="0.25">
      <c r="B128" s="58">
        <v>202011</v>
      </c>
      <c r="C128" s="59" t="s">
        <v>68</v>
      </c>
      <c r="D128" s="59" t="s">
        <v>34</v>
      </c>
      <c r="E128" s="60">
        <v>11</v>
      </c>
      <c r="F128" s="60">
        <v>1378.02</v>
      </c>
      <c r="G128" s="60">
        <v>743.99000000000012</v>
      </c>
      <c r="H128" s="60">
        <v>4098.13</v>
      </c>
      <c r="I128" s="60">
        <v>6220.1399999999994</v>
      </c>
    </row>
    <row r="129" spans="2:9" x14ac:dyDescent="0.25">
      <c r="B129" s="58">
        <v>202011</v>
      </c>
      <c r="C129" s="59" t="s">
        <v>68</v>
      </c>
      <c r="D129" s="59" t="s">
        <v>75</v>
      </c>
      <c r="E129" s="60">
        <v>84</v>
      </c>
      <c r="F129" s="60">
        <v>6052.3799999999983</v>
      </c>
      <c r="G129" s="60">
        <v>4832.2999999999984</v>
      </c>
      <c r="H129" s="60">
        <v>20596.150000000005</v>
      </c>
      <c r="I129" s="60">
        <v>31480.829999999991</v>
      </c>
    </row>
    <row r="130" spans="2:9" x14ac:dyDescent="0.25">
      <c r="B130" s="58">
        <v>202011</v>
      </c>
      <c r="C130" s="59" t="s">
        <v>69</v>
      </c>
      <c r="D130" s="59" t="s">
        <v>34</v>
      </c>
      <c r="E130" s="60">
        <v>156</v>
      </c>
      <c r="F130" s="60">
        <v>24479.909999999996</v>
      </c>
      <c r="G130" s="60">
        <v>28205.84</v>
      </c>
      <c r="H130" s="60">
        <v>53938.52</v>
      </c>
      <c r="I130" s="60">
        <v>106624.26999999997</v>
      </c>
    </row>
    <row r="131" spans="2:9" x14ac:dyDescent="0.25">
      <c r="B131" s="58">
        <v>202011</v>
      </c>
      <c r="C131" s="59" t="s">
        <v>69</v>
      </c>
      <c r="D131" s="59" t="s">
        <v>75</v>
      </c>
      <c r="E131" s="60">
        <v>2486</v>
      </c>
      <c r="F131" s="60">
        <v>134847.80000000031</v>
      </c>
      <c r="G131" s="60">
        <v>111213.18999999997</v>
      </c>
      <c r="H131" s="60">
        <v>349226.2300000001</v>
      </c>
      <c r="I131" s="60">
        <v>595287.22000000044</v>
      </c>
    </row>
    <row r="132" spans="2:9" x14ac:dyDescent="0.25">
      <c r="B132" s="58">
        <v>202011</v>
      </c>
      <c r="C132" s="59" t="s">
        <v>70</v>
      </c>
      <c r="D132" s="59" t="s">
        <v>34</v>
      </c>
      <c r="E132" s="60">
        <v>1</v>
      </c>
      <c r="F132" s="60">
        <v>43.65</v>
      </c>
      <c r="G132" s="60">
        <v>46.73</v>
      </c>
      <c r="H132" s="60">
        <v>134.88999999999999</v>
      </c>
      <c r="I132" s="60">
        <v>225.27</v>
      </c>
    </row>
    <row r="133" spans="2:9" x14ac:dyDescent="0.25">
      <c r="B133" s="58">
        <v>202011</v>
      </c>
      <c r="C133" s="59" t="s">
        <v>70</v>
      </c>
      <c r="D133" s="59" t="s">
        <v>75</v>
      </c>
      <c r="E133" s="60">
        <v>16</v>
      </c>
      <c r="F133" s="60">
        <v>1212.05</v>
      </c>
      <c r="G133" s="60">
        <v>855.39</v>
      </c>
      <c r="H133" s="60">
        <v>1910.33</v>
      </c>
      <c r="I133" s="60">
        <v>3977.7700000000004</v>
      </c>
    </row>
    <row r="134" spans="2:9" x14ac:dyDescent="0.25">
      <c r="B134" s="58">
        <v>202012</v>
      </c>
      <c r="C134" s="59" t="s">
        <v>76</v>
      </c>
      <c r="D134" s="59" t="s">
        <v>75</v>
      </c>
      <c r="E134" s="60">
        <v>2</v>
      </c>
      <c r="F134" s="60">
        <v>177.74</v>
      </c>
      <c r="G134" s="60">
        <v>175.57</v>
      </c>
      <c r="H134" s="60">
        <v>206.33</v>
      </c>
      <c r="I134" s="60">
        <v>559.64</v>
      </c>
    </row>
    <row r="135" spans="2:9" x14ac:dyDescent="0.25">
      <c r="B135" s="58">
        <v>202012</v>
      </c>
      <c r="C135" s="59" t="s">
        <v>35</v>
      </c>
      <c r="D135" s="59" t="s">
        <v>34</v>
      </c>
      <c r="E135" s="60">
        <v>204</v>
      </c>
      <c r="F135" s="60">
        <v>64602.309999999976</v>
      </c>
      <c r="G135" s="60">
        <v>20489.439999999991</v>
      </c>
      <c r="H135" s="60">
        <v>82732.100000000049</v>
      </c>
      <c r="I135" s="60">
        <v>167823.85000000009</v>
      </c>
    </row>
    <row r="136" spans="2:9" x14ac:dyDescent="0.25">
      <c r="B136" s="58">
        <v>202012</v>
      </c>
      <c r="C136" s="59" t="s">
        <v>35</v>
      </c>
      <c r="D136" s="59" t="s">
        <v>75</v>
      </c>
      <c r="E136" s="60">
        <v>2654</v>
      </c>
      <c r="F136" s="60">
        <v>248038.7999999997</v>
      </c>
      <c r="G136" s="60">
        <v>145225.39000000001</v>
      </c>
      <c r="H136" s="60">
        <v>576363.00000000023</v>
      </c>
      <c r="I136" s="60">
        <v>969627.18999999948</v>
      </c>
    </row>
    <row r="137" spans="2:9" x14ac:dyDescent="0.25">
      <c r="B137" s="58">
        <v>202012</v>
      </c>
      <c r="C137" s="59" t="s">
        <v>36</v>
      </c>
      <c r="D137" s="59" t="s">
        <v>34</v>
      </c>
      <c r="E137" s="60">
        <v>192</v>
      </c>
      <c r="F137" s="60">
        <v>41639.870000000003</v>
      </c>
      <c r="G137" s="60">
        <v>19486.430000000004</v>
      </c>
      <c r="H137" s="60">
        <v>80070.469999999972</v>
      </c>
      <c r="I137" s="60">
        <v>141196.77000000008</v>
      </c>
    </row>
    <row r="138" spans="2:9" x14ac:dyDescent="0.25">
      <c r="B138" s="58">
        <v>202012</v>
      </c>
      <c r="C138" s="59" t="s">
        <v>36</v>
      </c>
      <c r="D138" s="59" t="s">
        <v>75</v>
      </c>
      <c r="E138" s="60">
        <v>4337</v>
      </c>
      <c r="F138" s="60">
        <v>434290.41000000027</v>
      </c>
      <c r="G138" s="60">
        <v>155373.2600000001</v>
      </c>
      <c r="H138" s="60">
        <v>746345.87999999907</v>
      </c>
      <c r="I138" s="60">
        <v>1336009.5499999956</v>
      </c>
    </row>
    <row r="139" spans="2:9" x14ac:dyDescent="0.25">
      <c r="B139" s="58">
        <v>202012</v>
      </c>
      <c r="C139" s="59" t="s">
        <v>37</v>
      </c>
      <c r="D139" s="59" t="s">
        <v>34</v>
      </c>
      <c r="E139" s="60">
        <v>186</v>
      </c>
      <c r="F139" s="60">
        <v>76163.579999999973</v>
      </c>
      <c r="G139" s="60">
        <v>13319.810000000005</v>
      </c>
      <c r="H139" s="60">
        <v>52745.360000000008</v>
      </c>
      <c r="I139" s="60">
        <v>142228.75000000003</v>
      </c>
    </row>
    <row r="140" spans="2:9" x14ac:dyDescent="0.25">
      <c r="B140" s="58">
        <v>202012</v>
      </c>
      <c r="C140" s="59" t="s">
        <v>37</v>
      </c>
      <c r="D140" s="59" t="s">
        <v>75</v>
      </c>
      <c r="E140" s="60">
        <v>1678</v>
      </c>
      <c r="F140" s="60">
        <v>229666.44000000021</v>
      </c>
      <c r="G140" s="60">
        <v>69401.989999999918</v>
      </c>
      <c r="H140" s="60">
        <v>350333.53000000009</v>
      </c>
      <c r="I140" s="60">
        <v>649401.95999999892</v>
      </c>
    </row>
    <row r="141" spans="2:9" x14ac:dyDescent="0.25">
      <c r="B141" s="58">
        <v>202012</v>
      </c>
      <c r="C141" s="59" t="s">
        <v>40</v>
      </c>
      <c r="D141" s="59" t="s">
        <v>34</v>
      </c>
      <c r="E141" s="60">
        <v>99</v>
      </c>
      <c r="F141" s="60">
        <v>19424.25</v>
      </c>
      <c r="G141" s="60">
        <v>5544.51</v>
      </c>
      <c r="H141" s="60">
        <v>20027.689999999995</v>
      </c>
      <c r="I141" s="60">
        <v>44996.45</v>
      </c>
    </row>
    <row r="142" spans="2:9" x14ac:dyDescent="0.25">
      <c r="B142" s="58">
        <v>202012</v>
      </c>
      <c r="C142" s="59" t="s">
        <v>40</v>
      </c>
      <c r="D142" s="59" t="s">
        <v>75</v>
      </c>
      <c r="E142" s="60">
        <v>2738</v>
      </c>
      <c r="F142" s="60">
        <v>280818.84999999928</v>
      </c>
      <c r="G142" s="60">
        <v>99089.469999999943</v>
      </c>
      <c r="H142" s="60">
        <v>443248.13</v>
      </c>
      <c r="I142" s="60">
        <v>823156.4499999996</v>
      </c>
    </row>
    <row r="143" spans="2:9" x14ac:dyDescent="0.25">
      <c r="B143" s="58">
        <v>202012</v>
      </c>
      <c r="C143" s="59" t="s">
        <v>41</v>
      </c>
      <c r="D143" s="59" t="s">
        <v>75</v>
      </c>
      <c r="E143" s="60">
        <v>1</v>
      </c>
      <c r="F143" s="60">
        <v>104.45</v>
      </c>
      <c r="G143" s="60">
        <v>0</v>
      </c>
      <c r="H143" s="60">
        <v>0</v>
      </c>
      <c r="I143" s="60">
        <v>104.45</v>
      </c>
    </row>
    <row r="144" spans="2:9" x14ac:dyDescent="0.25">
      <c r="B144" s="58">
        <v>202012</v>
      </c>
      <c r="C144" s="59" t="s">
        <v>42</v>
      </c>
      <c r="D144" s="59" t="s">
        <v>34</v>
      </c>
      <c r="E144" s="60">
        <v>2</v>
      </c>
      <c r="F144" s="60">
        <v>216.78</v>
      </c>
      <c r="G144" s="60">
        <v>51.26</v>
      </c>
      <c r="H144" s="60">
        <v>297.20999999999998</v>
      </c>
      <c r="I144" s="60">
        <v>565.25</v>
      </c>
    </row>
    <row r="145" spans="2:9" x14ac:dyDescent="0.25">
      <c r="B145" s="58">
        <v>202012</v>
      </c>
      <c r="C145" s="59" t="s">
        <v>42</v>
      </c>
      <c r="D145" s="59" t="s">
        <v>75</v>
      </c>
      <c r="E145" s="60">
        <v>74</v>
      </c>
      <c r="F145" s="60">
        <v>8468.4500000000007</v>
      </c>
      <c r="G145" s="60">
        <v>2608.23</v>
      </c>
      <c r="H145" s="60">
        <v>21603.459999999995</v>
      </c>
      <c r="I145" s="60">
        <v>32680.14</v>
      </c>
    </row>
    <row r="146" spans="2:9" x14ac:dyDescent="0.25">
      <c r="B146" s="58">
        <v>202012</v>
      </c>
      <c r="C146" s="59" t="s">
        <v>43</v>
      </c>
      <c r="D146" s="59" t="s">
        <v>34</v>
      </c>
      <c r="E146" s="60">
        <v>20</v>
      </c>
      <c r="F146" s="60">
        <v>12804.3</v>
      </c>
      <c r="G146" s="60">
        <v>46.12</v>
      </c>
      <c r="H146" s="60">
        <v>454.42999999999995</v>
      </c>
      <c r="I146" s="60">
        <v>13304.849999999999</v>
      </c>
    </row>
    <row r="147" spans="2:9" x14ac:dyDescent="0.25">
      <c r="B147" s="58">
        <v>202012</v>
      </c>
      <c r="C147" s="59" t="s">
        <v>43</v>
      </c>
      <c r="D147" s="59" t="s">
        <v>75</v>
      </c>
      <c r="E147" s="60">
        <v>81</v>
      </c>
      <c r="F147" s="60">
        <v>9627.6299999999974</v>
      </c>
      <c r="G147" s="60">
        <v>3056.9900000000007</v>
      </c>
      <c r="H147" s="60">
        <v>15848.389999999998</v>
      </c>
      <c r="I147" s="60">
        <v>28533.010000000006</v>
      </c>
    </row>
    <row r="148" spans="2:9" x14ac:dyDescent="0.25">
      <c r="B148" s="58">
        <v>202012</v>
      </c>
      <c r="C148" s="59" t="s">
        <v>44</v>
      </c>
      <c r="D148" s="59" t="s">
        <v>34</v>
      </c>
      <c r="E148" s="60">
        <v>36</v>
      </c>
      <c r="F148" s="60">
        <v>2522.7900000000004</v>
      </c>
      <c r="G148" s="60">
        <v>3888.4799999999996</v>
      </c>
      <c r="H148" s="60">
        <v>16077.8</v>
      </c>
      <c r="I148" s="60">
        <v>22489.07</v>
      </c>
    </row>
    <row r="149" spans="2:9" x14ac:dyDescent="0.25">
      <c r="B149" s="58">
        <v>202012</v>
      </c>
      <c r="C149" s="59" t="s">
        <v>44</v>
      </c>
      <c r="D149" s="59" t="s">
        <v>75</v>
      </c>
      <c r="E149" s="60">
        <v>663</v>
      </c>
      <c r="F149" s="60">
        <v>23701.32</v>
      </c>
      <c r="G149" s="60">
        <v>51475.569999999985</v>
      </c>
      <c r="H149" s="60">
        <v>155090.88999999987</v>
      </c>
      <c r="I149" s="60">
        <v>230267.78</v>
      </c>
    </row>
    <row r="150" spans="2:9" x14ac:dyDescent="0.25">
      <c r="B150" s="58">
        <v>202012</v>
      </c>
      <c r="C150" s="59" t="s">
        <v>45</v>
      </c>
      <c r="D150" s="59" t="s">
        <v>34</v>
      </c>
      <c r="E150" s="60">
        <v>31</v>
      </c>
      <c r="F150" s="60">
        <v>23068.950000000004</v>
      </c>
      <c r="G150" s="60">
        <v>548.15000000000009</v>
      </c>
      <c r="H150" s="60">
        <v>6468.84</v>
      </c>
      <c r="I150" s="60">
        <v>30085.940000000002</v>
      </c>
    </row>
    <row r="151" spans="2:9" x14ac:dyDescent="0.25">
      <c r="B151" s="58">
        <v>202012</v>
      </c>
      <c r="C151" s="59" t="s">
        <v>45</v>
      </c>
      <c r="D151" s="59" t="s">
        <v>75</v>
      </c>
      <c r="E151" s="60">
        <v>424</v>
      </c>
      <c r="F151" s="60">
        <v>45561.600000000028</v>
      </c>
      <c r="G151" s="60">
        <v>15500.550000000001</v>
      </c>
      <c r="H151" s="60">
        <v>79731.250000000029</v>
      </c>
      <c r="I151" s="60">
        <v>140793.40000000008</v>
      </c>
    </row>
    <row r="152" spans="2:9" x14ac:dyDescent="0.25">
      <c r="B152" s="58">
        <v>202012</v>
      </c>
      <c r="C152" s="59" t="s">
        <v>46</v>
      </c>
      <c r="D152" s="59" t="s">
        <v>34</v>
      </c>
      <c r="E152" s="60">
        <v>6</v>
      </c>
      <c r="F152" s="60">
        <v>2094.9500000000003</v>
      </c>
      <c r="G152" s="60">
        <v>252.78</v>
      </c>
      <c r="H152" s="60">
        <v>2750.83</v>
      </c>
      <c r="I152" s="60">
        <v>5098.5599999999995</v>
      </c>
    </row>
    <row r="153" spans="2:9" x14ac:dyDescent="0.25">
      <c r="B153" s="58">
        <v>202012</v>
      </c>
      <c r="C153" s="59" t="s">
        <v>46</v>
      </c>
      <c r="D153" s="59" t="s">
        <v>75</v>
      </c>
      <c r="E153" s="60">
        <v>42</v>
      </c>
      <c r="F153" s="60">
        <v>4649.1100000000006</v>
      </c>
      <c r="G153" s="60">
        <v>2357.329999999999</v>
      </c>
      <c r="H153" s="60">
        <v>19510.64</v>
      </c>
      <c r="I153" s="60">
        <v>26517.079999999994</v>
      </c>
    </row>
    <row r="154" spans="2:9" x14ac:dyDescent="0.25">
      <c r="B154" s="58">
        <v>202012</v>
      </c>
      <c r="C154" s="59" t="s">
        <v>47</v>
      </c>
      <c r="D154" s="59" t="s">
        <v>34</v>
      </c>
      <c r="E154" s="60">
        <v>7</v>
      </c>
      <c r="F154" s="60">
        <v>1427.02</v>
      </c>
      <c r="G154" s="60">
        <v>95.27</v>
      </c>
      <c r="H154" s="60">
        <v>1581.41</v>
      </c>
      <c r="I154" s="60">
        <v>3103.7000000000003</v>
      </c>
    </row>
    <row r="155" spans="2:9" x14ac:dyDescent="0.25">
      <c r="B155" s="58">
        <v>202012</v>
      </c>
      <c r="C155" s="59" t="s">
        <v>47</v>
      </c>
      <c r="D155" s="59" t="s">
        <v>75</v>
      </c>
      <c r="E155" s="60">
        <v>298</v>
      </c>
      <c r="F155" s="60">
        <v>46631.32999999998</v>
      </c>
      <c r="G155" s="60">
        <v>12062.239999999998</v>
      </c>
      <c r="H155" s="60">
        <v>60271.800000000039</v>
      </c>
      <c r="I155" s="60">
        <v>118965.37000000001</v>
      </c>
    </row>
    <row r="156" spans="2:9" x14ac:dyDescent="0.25">
      <c r="B156" s="58">
        <v>202012</v>
      </c>
      <c r="C156" s="59" t="s">
        <v>48</v>
      </c>
      <c r="D156" s="59" t="s">
        <v>34</v>
      </c>
      <c r="E156" s="60">
        <v>23</v>
      </c>
      <c r="F156" s="60">
        <v>825.90000000000009</v>
      </c>
      <c r="G156" s="60">
        <v>7281.56</v>
      </c>
      <c r="H156" s="60">
        <v>12158.49</v>
      </c>
      <c r="I156" s="60">
        <v>20265.949999999997</v>
      </c>
    </row>
    <row r="157" spans="2:9" x14ac:dyDescent="0.25">
      <c r="B157" s="58">
        <v>202012</v>
      </c>
      <c r="C157" s="59" t="s">
        <v>48</v>
      </c>
      <c r="D157" s="59" t="s">
        <v>75</v>
      </c>
      <c r="E157" s="60">
        <v>320</v>
      </c>
      <c r="F157" s="60">
        <v>273.51</v>
      </c>
      <c r="G157" s="60">
        <v>28370.210000000014</v>
      </c>
      <c r="H157" s="60">
        <v>111837.60999999999</v>
      </c>
      <c r="I157" s="60">
        <v>140481.32999999996</v>
      </c>
    </row>
    <row r="158" spans="2:9" x14ac:dyDescent="0.25">
      <c r="B158" s="58">
        <v>202012</v>
      </c>
      <c r="C158" s="59" t="s">
        <v>49</v>
      </c>
      <c r="D158" s="59" t="s">
        <v>34</v>
      </c>
      <c r="E158" s="60">
        <v>21</v>
      </c>
      <c r="F158" s="60">
        <v>3211.1699999999996</v>
      </c>
      <c r="G158" s="60">
        <v>1332.1</v>
      </c>
      <c r="H158" s="60">
        <v>4151.99</v>
      </c>
      <c r="I158" s="60">
        <v>8695.26</v>
      </c>
    </row>
    <row r="159" spans="2:9" x14ac:dyDescent="0.25">
      <c r="B159" s="58">
        <v>202012</v>
      </c>
      <c r="C159" s="59" t="s">
        <v>49</v>
      </c>
      <c r="D159" s="59" t="s">
        <v>75</v>
      </c>
      <c r="E159" s="60">
        <v>261</v>
      </c>
      <c r="F159" s="60">
        <v>27034.559999999994</v>
      </c>
      <c r="G159" s="60">
        <v>10372.669999999995</v>
      </c>
      <c r="H159" s="60">
        <v>45429.51999999999</v>
      </c>
      <c r="I159" s="60">
        <v>82836.749999999956</v>
      </c>
    </row>
    <row r="160" spans="2:9" x14ac:dyDescent="0.25">
      <c r="B160" s="58">
        <v>202012</v>
      </c>
      <c r="C160" s="59" t="s">
        <v>50</v>
      </c>
      <c r="D160" s="59" t="s">
        <v>34</v>
      </c>
      <c r="E160" s="60">
        <v>30</v>
      </c>
      <c r="F160" s="60">
        <v>46323.08</v>
      </c>
      <c r="G160" s="60">
        <v>85.23</v>
      </c>
      <c r="H160" s="60">
        <v>251.11</v>
      </c>
      <c r="I160" s="60">
        <v>46659.420000000006</v>
      </c>
    </row>
    <row r="161" spans="2:9" x14ac:dyDescent="0.25">
      <c r="B161" s="58">
        <v>202012</v>
      </c>
      <c r="C161" s="59" t="s">
        <v>50</v>
      </c>
      <c r="D161" s="59" t="s">
        <v>75</v>
      </c>
      <c r="E161" s="60">
        <v>139</v>
      </c>
      <c r="F161" s="60">
        <v>21836.569999999992</v>
      </c>
      <c r="G161" s="60">
        <v>6606.0700000000015</v>
      </c>
      <c r="H161" s="60">
        <v>37297.909999999996</v>
      </c>
      <c r="I161" s="60">
        <v>65740.549999999988</v>
      </c>
    </row>
    <row r="162" spans="2:9" x14ac:dyDescent="0.25">
      <c r="B162" s="58">
        <v>202012</v>
      </c>
      <c r="C162" s="59" t="s">
        <v>51</v>
      </c>
      <c r="D162" s="59" t="s">
        <v>34</v>
      </c>
      <c r="E162" s="60">
        <v>2</v>
      </c>
      <c r="F162" s="60">
        <v>0</v>
      </c>
      <c r="G162" s="60">
        <v>304.99</v>
      </c>
      <c r="H162" s="60">
        <v>475.33</v>
      </c>
      <c r="I162" s="60">
        <v>780.31999999999994</v>
      </c>
    </row>
    <row r="163" spans="2:9" x14ac:dyDescent="0.25">
      <c r="B163" s="58">
        <v>202012</v>
      </c>
      <c r="C163" s="59" t="s">
        <v>51</v>
      </c>
      <c r="D163" s="59" t="s">
        <v>75</v>
      </c>
      <c r="E163" s="60">
        <v>23</v>
      </c>
      <c r="F163" s="60">
        <v>128.35</v>
      </c>
      <c r="G163" s="60">
        <v>3561.2500000000005</v>
      </c>
      <c r="H163" s="60">
        <v>9341.2200000000012</v>
      </c>
      <c r="I163" s="60">
        <v>13030.82</v>
      </c>
    </row>
    <row r="164" spans="2:9" x14ac:dyDescent="0.25">
      <c r="B164" s="58">
        <v>202012</v>
      </c>
      <c r="C164" s="59" t="s">
        <v>52</v>
      </c>
      <c r="D164" s="59" t="s">
        <v>34</v>
      </c>
      <c r="E164" s="60">
        <v>64</v>
      </c>
      <c r="F164" s="60">
        <v>9651.0199999999986</v>
      </c>
      <c r="G164" s="60">
        <v>7151.2800000000034</v>
      </c>
      <c r="H164" s="60">
        <v>26763.51</v>
      </c>
      <c r="I164" s="60">
        <v>43565.81</v>
      </c>
    </row>
    <row r="165" spans="2:9" x14ac:dyDescent="0.25">
      <c r="B165" s="58">
        <v>202012</v>
      </c>
      <c r="C165" s="59" t="s">
        <v>52</v>
      </c>
      <c r="D165" s="59" t="s">
        <v>75</v>
      </c>
      <c r="E165" s="60">
        <v>1033</v>
      </c>
      <c r="F165" s="60">
        <v>95354.980000000025</v>
      </c>
      <c r="G165" s="60">
        <v>47895.330000000038</v>
      </c>
      <c r="H165" s="60">
        <v>260365.60000000006</v>
      </c>
      <c r="I165" s="60">
        <v>403615.91000000021</v>
      </c>
    </row>
    <row r="166" spans="2:9" x14ac:dyDescent="0.25">
      <c r="B166" s="58">
        <v>202012</v>
      </c>
      <c r="C166" s="59" t="s">
        <v>53</v>
      </c>
      <c r="D166" s="59" t="s">
        <v>34</v>
      </c>
      <c r="E166" s="60">
        <v>121</v>
      </c>
      <c r="F166" s="60">
        <v>37834.970000000023</v>
      </c>
      <c r="G166" s="60">
        <v>15618.369999999995</v>
      </c>
      <c r="H166" s="60">
        <v>71959.740000000005</v>
      </c>
      <c r="I166" s="60">
        <v>125413.07999999994</v>
      </c>
    </row>
    <row r="167" spans="2:9" x14ac:dyDescent="0.25">
      <c r="B167" s="58">
        <v>202012</v>
      </c>
      <c r="C167" s="59" t="s">
        <v>53</v>
      </c>
      <c r="D167" s="59" t="s">
        <v>75</v>
      </c>
      <c r="E167" s="60">
        <v>1350</v>
      </c>
      <c r="F167" s="60">
        <v>125793.26000000004</v>
      </c>
      <c r="G167" s="60">
        <v>53507.560000000027</v>
      </c>
      <c r="H167" s="60">
        <v>245838.37000000032</v>
      </c>
      <c r="I167" s="60">
        <v>425139.19000000018</v>
      </c>
    </row>
    <row r="168" spans="2:9" x14ac:dyDescent="0.25">
      <c r="B168" s="58">
        <v>202012</v>
      </c>
      <c r="C168" s="59" t="s">
        <v>54</v>
      </c>
      <c r="D168" s="59" t="s">
        <v>34</v>
      </c>
      <c r="E168" s="60">
        <v>14</v>
      </c>
      <c r="F168" s="60">
        <v>7759.1799999999994</v>
      </c>
      <c r="G168" s="60">
        <v>1212.2200000000003</v>
      </c>
      <c r="H168" s="60">
        <v>3974.02</v>
      </c>
      <c r="I168" s="60">
        <v>12945.42</v>
      </c>
    </row>
    <row r="169" spans="2:9" x14ac:dyDescent="0.25">
      <c r="B169" s="58">
        <v>202012</v>
      </c>
      <c r="C169" s="59" t="s">
        <v>54</v>
      </c>
      <c r="D169" s="59" t="s">
        <v>75</v>
      </c>
      <c r="E169" s="60">
        <v>205</v>
      </c>
      <c r="F169" s="60">
        <v>23587.050000000003</v>
      </c>
      <c r="G169" s="60">
        <v>8536.5700000000033</v>
      </c>
      <c r="H169" s="60">
        <v>55241.630000000019</v>
      </c>
      <c r="I169" s="60">
        <v>87365.249999999971</v>
      </c>
    </row>
    <row r="170" spans="2:9" x14ac:dyDescent="0.25">
      <c r="B170" s="58">
        <v>202012</v>
      </c>
      <c r="C170" s="59" t="s">
        <v>55</v>
      </c>
      <c r="D170" s="59" t="s">
        <v>34</v>
      </c>
      <c r="E170" s="60">
        <v>109</v>
      </c>
      <c r="F170" s="60">
        <v>48434.05999999999</v>
      </c>
      <c r="G170" s="60">
        <v>14093.740000000005</v>
      </c>
      <c r="H170" s="60">
        <v>44439.97</v>
      </c>
      <c r="I170" s="60">
        <v>106967.76999999996</v>
      </c>
    </row>
    <row r="171" spans="2:9" x14ac:dyDescent="0.25">
      <c r="B171" s="58">
        <v>202012</v>
      </c>
      <c r="C171" s="59" t="s">
        <v>55</v>
      </c>
      <c r="D171" s="59" t="s">
        <v>75</v>
      </c>
      <c r="E171" s="60">
        <v>1028</v>
      </c>
      <c r="F171" s="60">
        <v>133931.91999999987</v>
      </c>
      <c r="G171" s="60">
        <v>43514.409999999996</v>
      </c>
      <c r="H171" s="60">
        <v>197814.63999999996</v>
      </c>
      <c r="I171" s="60">
        <v>375260.97000000044</v>
      </c>
    </row>
    <row r="172" spans="2:9" x14ac:dyDescent="0.25">
      <c r="B172" s="58">
        <v>202012</v>
      </c>
      <c r="C172" s="59" t="s">
        <v>56</v>
      </c>
      <c r="D172" s="59" t="s">
        <v>34</v>
      </c>
      <c r="E172" s="60">
        <v>80</v>
      </c>
      <c r="F172" s="60">
        <v>12038.720000000001</v>
      </c>
      <c r="G172" s="60">
        <v>6995.3099999999986</v>
      </c>
      <c r="H172" s="60">
        <v>11957.06</v>
      </c>
      <c r="I172" s="60">
        <v>30991.089999999993</v>
      </c>
    </row>
    <row r="173" spans="2:9" x14ac:dyDescent="0.25">
      <c r="B173" s="58">
        <v>202012</v>
      </c>
      <c r="C173" s="59" t="s">
        <v>56</v>
      </c>
      <c r="D173" s="59" t="s">
        <v>75</v>
      </c>
      <c r="E173" s="60">
        <v>875</v>
      </c>
      <c r="F173" s="60">
        <v>81826.11000000003</v>
      </c>
      <c r="G173" s="60">
        <v>59348.619999999915</v>
      </c>
      <c r="H173" s="60">
        <v>305584.55999999994</v>
      </c>
      <c r="I173" s="60">
        <v>446759.28999999975</v>
      </c>
    </row>
    <row r="174" spans="2:9" x14ac:dyDescent="0.25">
      <c r="B174" s="58">
        <v>202012</v>
      </c>
      <c r="C174" s="59" t="s">
        <v>57</v>
      </c>
      <c r="D174" s="59" t="s">
        <v>34</v>
      </c>
      <c r="E174" s="60">
        <v>1</v>
      </c>
      <c r="F174" s="60">
        <v>111.91</v>
      </c>
      <c r="G174" s="60">
        <v>35.39</v>
      </c>
      <c r="H174" s="60">
        <v>263.3</v>
      </c>
      <c r="I174" s="60">
        <v>410.6</v>
      </c>
    </row>
    <row r="175" spans="2:9" x14ac:dyDescent="0.25">
      <c r="B175" s="58">
        <v>202012</v>
      </c>
      <c r="C175" s="59" t="s">
        <v>57</v>
      </c>
      <c r="D175" s="59" t="s">
        <v>75</v>
      </c>
      <c r="E175" s="60">
        <v>62</v>
      </c>
      <c r="F175" s="60">
        <v>7980.7699999999977</v>
      </c>
      <c r="G175" s="60">
        <v>3543.1599999999985</v>
      </c>
      <c r="H175" s="60">
        <v>30681.019999999997</v>
      </c>
      <c r="I175" s="60">
        <v>42204.950000000004</v>
      </c>
    </row>
    <row r="176" spans="2:9" x14ac:dyDescent="0.25">
      <c r="B176" s="58">
        <v>202012</v>
      </c>
      <c r="C176" s="59" t="s">
        <v>58</v>
      </c>
      <c r="D176" s="59" t="s">
        <v>34</v>
      </c>
      <c r="E176" s="60">
        <v>56</v>
      </c>
      <c r="F176" s="60">
        <v>6822.8499999999985</v>
      </c>
      <c r="G176" s="60">
        <v>2841.2800000000007</v>
      </c>
      <c r="H176" s="60">
        <v>16527.740000000002</v>
      </c>
      <c r="I176" s="60">
        <v>26191.870000000003</v>
      </c>
    </row>
    <row r="177" spans="2:9" x14ac:dyDescent="0.25">
      <c r="B177" s="58">
        <v>202012</v>
      </c>
      <c r="C177" s="59" t="s">
        <v>58</v>
      </c>
      <c r="D177" s="59" t="s">
        <v>75</v>
      </c>
      <c r="E177" s="60">
        <v>506</v>
      </c>
      <c r="F177" s="60">
        <v>63408.520000000055</v>
      </c>
      <c r="G177" s="60">
        <v>20729.589999999997</v>
      </c>
      <c r="H177" s="60">
        <v>98167.510000000009</v>
      </c>
      <c r="I177" s="60">
        <v>182305.62000000014</v>
      </c>
    </row>
    <row r="178" spans="2:9" x14ac:dyDescent="0.25">
      <c r="B178" s="58">
        <v>202012</v>
      </c>
      <c r="C178" s="59" t="s">
        <v>60</v>
      </c>
      <c r="D178" s="59" t="s">
        <v>34</v>
      </c>
      <c r="E178" s="60">
        <v>17</v>
      </c>
      <c r="F178" s="60">
        <v>11461.429999999998</v>
      </c>
      <c r="G178" s="60">
        <v>910.01999999999987</v>
      </c>
      <c r="H178" s="60">
        <v>2770.6400000000003</v>
      </c>
      <c r="I178" s="60">
        <v>15142.09</v>
      </c>
    </row>
    <row r="179" spans="2:9" x14ac:dyDescent="0.25">
      <c r="B179" s="58">
        <v>202012</v>
      </c>
      <c r="C179" s="59" t="s">
        <v>60</v>
      </c>
      <c r="D179" s="59" t="s">
        <v>75</v>
      </c>
      <c r="E179" s="60">
        <v>180</v>
      </c>
      <c r="F179" s="60">
        <v>21527.840000000004</v>
      </c>
      <c r="G179" s="60">
        <v>7972.4099999999971</v>
      </c>
      <c r="H179" s="60">
        <v>27515.649999999998</v>
      </c>
      <c r="I179" s="60">
        <v>57015.9</v>
      </c>
    </row>
    <row r="180" spans="2:9" x14ac:dyDescent="0.25">
      <c r="B180" s="58">
        <v>202012</v>
      </c>
      <c r="C180" s="59" t="s">
        <v>61</v>
      </c>
      <c r="D180" s="59" t="s">
        <v>34</v>
      </c>
      <c r="E180" s="60">
        <v>6</v>
      </c>
      <c r="F180" s="60">
        <v>1746.49</v>
      </c>
      <c r="G180" s="60">
        <v>288.76000000000005</v>
      </c>
      <c r="H180" s="60">
        <v>609.23</v>
      </c>
      <c r="I180" s="60">
        <v>2644.48</v>
      </c>
    </row>
    <row r="181" spans="2:9" x14ac:dyDescent="0.25">
      <c r="B181" s="58">
        <v>202012</v>
      </c>
      <c r="C181" s="59" t="s">
        <v>61</v>
      </c>
      <c r="D181" s="59" t="s">
        <v>75</v>
      </c>
      <c r="E181" s="60">
        <v>400</v>
      </c>
      <c r="F181" s="60">
        <v>25655.420000000006</v>
      </c>
      <c r="G181" s="60">
        <v>14041.980000000007</v>
      </c>
      <c r="H181" s="60">
        <v>55911.539999999972</v>
      </c>
      <c r="I181" s="60">
        <v>95608.940000000017</v>
      </c>
    </row>
    <row r="182" spans="2:9" x14ac:dyDescent="0.25">
      <c r="B182" s="58">
        <v>202012</v>
      </c>
      <c r="C182" s="59" t="s">
        <v>62</v>
      </c>
      <c r="D182" s="59" t="s">
        <v>34</v>
      </c>
      <c r="E182" s="60">
        <v>51</v>
      </c>
      <c r="F182" s="60">
        <v>16671.689999999991</v>
      </c>
      <c r="G182" s="60">
        <v>1414.25</v>
      </c>
      <c r="H182" s="60">
        <v>5939.69</v>
      </c>
      <c r="I182" s="60">
        <v>24025.629999999994</v>
      </c>
    </row>
    <row r="183" spans="2:9" x14ac:dyDescent="0.25">
      <c r="B183" s="58">
        <v>202012</v>
      </c>
      <c r="C183" s="59" t="s">
        <v>62</v>
      </c>
      <c r="D183" s="59" t="s">
        <v>75</v>
      </c>
      <c r="E183" s="60">
        <v>302</v>
      </c>
      <c r="F183" s="60">
        <v>38371.090000000018</v>
      </c>
      <c r="G183" s="60">
        <v>10789.93</v>
      </c>
      <c r="H183" s="60">
        <v>60712.679999999978</v>
      </c>
      <c r="I183" s="60">
        <v>109873.70000000006</v>
      </c>
    </row>
    <row r="184" spans="2:9" x14ac:dyDescent="0.25">
      <c r="B184" s="58">
        <v>202012</v>
      </c>
      <c r="C184" s="59" t="s">
        <v>63</v>
      </c>
      <c r="D184" s="59" t="s">
        <v>34</v>
      </c>
      <c r="E184" s="60">
        <v>2</v>
      </c>
      <c r="F184" s="60">
        <v>393.37</v>
      </c>
      <c r="G184" s="60">
        <v>263.61</v>
      </c>
      <c r="H184" s="60">
        <v>1067.04</v>
      </c>
      <c r="I184" s="60">
        <v>1724.02</v>
      </c>
    </row>
    <row r="185" spans="2:9" x14ac:dyDescent="0.25">
      <c r="B185" s="58">
        <v>202012</v>
      </c>
      <c r="C185" s="59" t="s">
        <v>63</v>
      </c>
      <c r="D185" s="59" t="s">
        <v>75</v>
      </c>
      <c r="E185" s="60">
        <v>14</v>
      </c>
      <c r="F185" s="60">
        <v>1509.1099999999997</v>
      </c>
      <c r="G185" s="60">
        <v>558.51</v>
      </c>
      <c r="H185" s="60">
        <v>1242.3699999999999</v>
      </c>
      <c r="I185" s="60">
        <v>3309.9899999999993</v>
      </c>
    </row>
    <row r="186" spans="2:9" x14ac:dyDescent="0.25">
      <c r="B186" s="58">
        <v>202012</v>
      </c>
      <c r="C186" s="59" t="s">
        <v>64</v>
      </c>
      <c r="D186" s="59" t="s">
        <v>34</v>
      </c>
      <c r="E186" s="60">
        <v>13</v>
      </c>
      <c r="F186" s="60">
        <v>3410.4900000000002</v>
      </c>
      <c r="G186" s="60">
        <v>2963.04</v>
      </c>
      <c r="H186" s="60">
        <v>4558.01</v>
      </c>
      <c r="I186" s="60">
        <v>10931.539999999999</v>
      </c>
    </row>
    <row r="187" spans="2:9" x14ac:dyDescent="0.25">
      <c r="B187" s="58">
        <v>202012</v>
      </c>
      <c r="C187" s="59" t="s">
        <v>64</v>
      </c>
      <c r="D187" s="59" t="s">
        <v>75</v>
      </c>
      <c r="E187" s="60">
        <v>101</v>
      </c>
      <c r="F187" s="60">
        <v>11216.61</v>
      </c>
      <c r="G187" s="60">
        <v>5459.2199999999993</v>
      </c>
      <c r="H187" s="60">
        <v>33311.049999999996</v>
      </c>
      <c r="I187" s="60">
        <v>49986.87999999999</v>
      </c>
    </row>
    <row r="188" spans="2:9" x14ac:dyDescent="0.25">
      <c r="B188" s="58">
        <v>202012</v>
      </c>
      <c r="C188" s="59" t="s">
        <v>65</v>
      </c>
      <c r="D188" s="59" t="s">
        <v>34</v>
      </c>
      <c r="E188" s="60">
        <v>4</v>
      </c>
      <c r="F188" s="60">
        <v>794.07</v>
      </c>
      <c r="G188" s="60">
        <v>267.56</v>
      </c>
      <c r="H188" s="60">
        <v>84.26</v>
      </c>
      <c r="I188" s="60">
        <v>1145.8899999999999</v>
      </c>
    </row>
    <row r="189" spans="2:9" x14ac:dyDescent="0.25">
      <c r="B189" s="58">
        <v>202012</v>
      </c>
      <c r="C189" s="59" t="s">
        <v>65</v>
      </c>
      <c r="D189" s="59" t="s">
        <v>75</v>
      </c>
      <c r="E189" s="60">
        <v>35</v>
      </c>
      <c r="F189" s="60">
        <v>3967.2</v>
      </c>
      <c r="G189" s="60">
        <v>1573.2599999999995</v>
      </c>
      <c r="H189" s="60">
        <v>7906.9399999999987</v>
      </c>
      <c r="I189" s="60">
        <v>13447.400000000001</v>
      </c>
    </row>
    <row r="190" spans="2:9" x14ac:dyDescent="0.25">
      <c r="B190" s="58">
        <v>202012</v>
      </c>
      <c r="C190" s="59" t="s">
        <v>66</v>
      </c>
      <c r="D190" s="59" t="s">
        <v>75</v>
      </c>
      <c r="E190" s="60">
        <v>11</v>
      </c>
      <c r="F190" s="60">
        <v>1837.4399999999996</v>
      </c>
      <c r="G190" s="60">
        <v>291.27999999999997</v>
      </c>
      <c r="H190" s="60">
        <v>1597.54</v>
      </c>
      <c r="I190" s="60">
        <v>3726.26</v>
      </c>
    </row>
    <row r="191" spans="2:9" x14ac:dyDescent="0.25">
      <c r="B191" s="58">
        <v>202012</v>
      </c>
      <c r="C191" s="59" t="s">
        <v>67</v>
      </c>
      <c r="D191" s="59" t="s">
        <v>34</v>
      </c>
      <c r="E191" s="60">
        <v>13</v>
      </c>
      <c r="F191" s="60">
        <v>3215.15</v>
      </c>
      <c r="G191" s="60">
        <v>1256.6399999999999</v>
      </c>
      <c r="H191" s="60">
        <v>3955.3799999999997</v>
      </c>
      <c r="I191" s="60">
        <v>8427.17</v>
      </c>
    </row>
    <row r="192" spans="2:9" x14ac:dyDescent="0.25">
      <c r="B192" s="58">
        <v>202012</v>
      </c>
      <c r="C192" s="59" t="s">
        <v>67</v>
      </c>
      <c r="D192" s="59" t="s">
        <v>75</v>
      </c>
      <c r="E192" s="60">
        <v>86</v>
      </c>
      <c r="F192" s="60">
        <v>13160.009999999998</v>
      </c>
      <c r="G192" s="60">
        <v>3927.1000000000008</v>
      </c>
      <c r="H192" s="60">
        <v>12584.140000000001</v>
      </c>
      <c r="I192" s="60">
        <v>29671.250000000004</v>
      </c>
    </row>
    <row r="193" spans="2:9" x14ac:dyDescent="0.25">
      <c r="B193" s="58">
        <v>202012</v>
      </c>
      <c r="C193" s="59" t="s">
        <v>68</v>
      </c>
      <c r="D193" s="59" t="s">
        <v>34</v>
      </c>
      <c r="E193" s="60">
        <v>10</v>
      </c>
      <c r="F193" s="60">
        <v>1213.21</v>
      </c>
      <c r="G193" s="60">
        <v>599.35</v>
      </c>
      <c r="H193" s="60">
        <v>4681.53</v>
      </c>
      <c r="I193" s="60">
        <v>6494.09</v>
      </c>
    </row>
    <row r="194" spans="2:9" x14ac:dyDescent="0.25">
      <c r="B194" s="58">
        <v>202012</v>
      </c>
      <c r="C194" s="59" t="s">
        <v>68</v>
      </c>
      <c r="D194" s="59" t="s">
        <v>75</v>
      </c>
      <c r="E194" s="60">
        <v>90</v>
      </c>
      <c r="F194" s="60">
        <v>10325.189999999997</v>
      </c>
      <c r="G194" s="60">
        <v>3473.0299999999993</v>
      </c>
      <c r="H194" s="60">
        <v>22147.040000000001</v>
      </c>
      <c r="I194" s="60">
        <v>35945.260000000009</v>
      </c>
    </row>
    <row r="195" spans="2:9" x14ac:dyDescent="0.25">
      <c r="B195" s="58">
        <v>202012</v>
      </c>
      <c r="C195" s="59" t="s">
        <v>69</v>
      </c>
      <c r="D195" s="59" t="s">
        <v>34</v>
      </c>
      <c r="E195" s="60">
        <v>225</v>
      </c>
      <c r="F195" s="60">
        <v>121889.2499999999</v>
      </c>
      <c r="G195" s="60">
        <v>15044.86</v>
      </c>
      <c r="H195" s="60">
        <v>49985.420000000006</v>
      </c>
      <c r="I195" s="60">
        <v>186919.52999999991</v>
      </c>
    </row>
    <row r="196" spans="2:9" x14ac:dyDescent="0.25">
      <c r="B196" s="58">
        <v>202012</v>
      </c>
      <c r="C196" s="59" t="s">
        <v>69</v>
      </c>
      <c r="D196" s="59" t="s">
        <v>75</v>
      </c>
      <c r="E196" s="60">
        <v>2867</v>
      </c>
      <c r="F196" s="60">
        <v>225860.34999999963</v>
      </c>
      <c r="G196" s="60">
        <v>112324.15000000024</v>
      </c>
      <c r="H196" s="60">
        <v>377056.67000000092</v>
      </c>
      <c r="I196" s="60">
        <v>715241.1699999983</v>
      </c>
    </row>
    <row r="197" spans="2:9" x14ac:dyDescent="0.25">
      <c r="B197" s="58">
        <v>202012</v>
      </c>
      <c r="C197" s="59" t="s">
        <v>70</v>
      </c>
      <c r="D197" s="59" t="s">
        <v>34</v>
      </c>
      <c r="E197" s="60">
        <v>3</v>
      </c>
      <c r="F197" s="60">
        <v>375.69</v>
      </c>
      <c r="G197" s="60">
        <v>43.65</v>
      </c>
      <c r="H197" s="60">
        <v>181.62</v>
      </c>
      <c r="I197" s="60">
        <v>600.96</v>
      </c>
    </row>
    <row r="198" spans="2:9" x14ac:dyDescent="0.25">
      <c r="B198" s="58">
        <v>202012</v>
      </c>
      <c r="C198" s="59" t="s">
        <v>70</v>
      </c>
      <c r="D198" s="59" t="s">
        <v>75</v>
      </c>
      <c r="E198" s="60">
        <v>19</v>
      </c>
      <c r="F198" s="60">
        <v>2850.9300000000003</v>
      </c>
      <c r="G198" s="60">
        <v>529.46</v>
      </c>
      <c r="H198" s="60">
        <v>1975.12</v>
      </c>
      <c r="I198" s="60">
        <v>5355.5099999999993</v>
      </c>
    </row>
  </sheetData>
  <sortState xmlns:xlrd2="http://schemas.microsoft.com/office/spreadsheetml/2017/richdata2" ref="B3:I68">
    <sortCondition ref="D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</sheetPr>
  <dimension ref="A1:BB599"/>
  <sheetViews>
    <sheetView workbookViewId="0">
      <selection activeCell="BB5" sqref="BB5"/>
    </sheetView>
  </sheetViews>
  <sheetFormatPr defaultRowHeight="15" x14ac:dyDescent="0.25"/>
  <cols>
    <col min="2" max="2" width="14.42578125" customWidth="1"/>
    <col min="3" max="3" width="2.85546875" style="1" customWidth="1"/>
    <col min="16" max="16" width="2.85546875" style="1" customWidth="1"/>
    <col min="29" max="29" width="2.7109375" style="1" customWidth="1"/>
    <col min="41" max="41" width="9.140625" customWidth="1"/>
    <col min="42" max="42" width="5.28515625" style="1" customWidth="1"/>
  </cols>
  <sheetData>
    <row r="1" spans="1:54" s="7" customFormat="1" ht="30" customHeight="1" x14ac:dyDescent="0.25">
      <c r="A1" s="80" t="s">
        <v>31</v>
      </c>
      <c r="B1" s="80"/>
      <c r="C1" s="28"/>
      <c r="D1" s="80" t="s">
        <v>15</v>
      </c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28"/>
      <c r="Q1" s="80" t="s">
        <v>115</v>
      </c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28"/>
      <c r="AD1" s="81" t="s">
        <v>16</v>
      </c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28"/>
      <c r="AQ1" s="82" t="s">
        <v>17</v>
      </c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</row>
    <row r="2" spans="1:54" s="7" customFormat="1" x14ac:dyDescent="0.25">
      <c r="A2" s="29" t="s">
        <v>0</v>
      </c>
      <c r="B2" s="29" t="s">
        <v>1</v>
      </c>
      <c r="C2" s="28"/>
      <c r="D2" s="26">
        <v>43831</v>
      </c>
      <c r="E2" s="26">
        <v>43862</v>
      </c>
      <c r="F2" s="26">
        <v>43891</v>
      </c>
      <c r="G2" s="26">
        <v>43922</v>
      </c>
      <c r="H2" s="26">
        <v>43952</v>
      </c>
      <c r="I2" s="26">
        <v>43983</v>
      </c>
      <c r="J2" s="26">
        <v>44013</v>
      </c>
      <c r="K2" s="26">
        <v>44044</v>
      </c>
      <c r="L2" s="26">
        <v>44075</v>
      </c>
      <c r="M2" s="26">
        <v>44105</v>
      </c>
      <c r="N2" s="26">
        <v>44136</v>
      </c>
      <c r="O2" s="26">
        <v>44166</v>
      </c>
      <c r="P2" s="28"/>
      <c r="Q2" s="26">
        <v>43831</v>
      </c>
      <c r="R2" s="26">
        <v>43862</v>
      </c>
      <c r="S2" s="26">
        <v>43891</v>
      </c>
      <c r="T2" s="26">
        <v>43922</v>
      </c>
      <c r="U2" s="26">
        <v>43952</v>
      </c>
      <c r="V2" s="26">
        <v>43983</v>
      </c>
      <c r="W2" s="26">
        <v>44013</v>
      </c>
      <c r="X2" s="26">
        <v>44044</v>
      </c>
      <c r="Y2" s="26">
        <v>44075</v>
      </c>
      <c r="Z2" s="26">
        <v>44105</v>
      </c>
      <c r="AA2" s="26">
        <v>44136</v>
      </c>
      <c r="AB2" s="26">
        <v>44166</v>
      </c>
      <c r="AC2" s="28"/>
      <c r="AD2" s="26">
        <v>43831</v>
      </c>
      <c r="AE2" s="26">
        <v>43862</v>
      </c>
      <c r="AF2" s="26">
        <v>43891</v>
      </c>
      <c r="AG2" s="26">
        <v>43922</v>
      </c>
      <c r="AH2" s="26">
        <v>43952</v>
      </c>
      <c r="AI2" s="26">
        <v>43983</v>
      </c>
      <c r="AJ2" s="26">
        <v>44013</v>
      </c>
      <c r="AK2" s="26">
        <v>44044</v>
      </c>
      <c r="AL2" s="26">
        <v>44075</v>
      </c>
      <c r="AM2" s="26">
        <v>44105</v>
      </c>
      <c r="AN2" s="26">
        <v>44136</v>
      </c>
      <c r="AO2" s="26">
        <v>44166</v>
      </c>
      <c r="AP2" s="28"/>
      <c r="AQ2" s="26">
        <v>43831</v>
      </c>
      <c r="AR2" s="26">
        <v>43862</v>
      </c>
      <c r="AS2" s="26">
        <v>43891</v>
      </c>
      <c r="AT2" s="26">
        <v>43922</v>
      </c>
      <c r="AU2" s="26">
        <v>43952</v>
      </c>
      <c r="AV2" s="26">
        <v>43983</v>
      </c>
      <c r="AW2" s="26">
        <v>44013</v>
      </c>
      <c r="AX2" s="26">
        <v>44044</v>
      </c>
      <c r="AY2" s="26">
        <v>44075</v>
      </c>
      <c r="AZ2" s="26">
        <v>44105</v>
      </c>
      <c r="BA2" s="26">
        <v>44136</v>
      </c>
      <c r="BB2" s="26">
        <v>44166</v>
      </c>
    </row>
    <row r="3" spans="1:54" x14ac:dyDescent="0.25">
      <c r="A3" t="s">
        <v>35</v>
      </c>
      <c r="B3" t="s">
        <v>34</v>
      </c>
      <c r="Q3" s="11"/>
      <c r="R3" s="11"/>
      <c r="S3" s="11"/>
      <c r="AD3">
        <v>142</v>
      </c>
      <c r="AE3">
        <v>165</v>
      </c>
      <c r="AF3">
        <v>4</v>
      </c>
    </row>
    <row r="4" spans="1:54" x14ac:dyDescent="0.25">
      <c r="A4" t="s">
        <v>36</v>
      </c>
      <c r="B4" t="s">
        <v>34</v>
      </c>
      <c r="E4">
        <v>2</v>
      </c>
      <c r="Q4" s="11" t="s">
        <v>81</v>
      </c>
      <c r="R4" s="11" t="s">
        <v>81</v>
      </c>
      <c r="S4" s="11" t="s">
        <v>81</v>
      </c>
      <c r="AD4">
        <v>154</v>
      </c>
      <c r="AE4">
        <v>125</v>
      </c>
      <c r="AF4">
        <v>59</v>
      </c>
    </row>
    <row r="5" spans="1:54" x14ac:dyDescent="0.25">
      <c r="A5" t="s">
        <v>37</v>
      </c>
      <c r="B5" t="s">
        <v>34</v>
      </c>
      <c r="E5">
        <v>1</v>
      </c>
      <c r="Q5" s="11"/>
      <c r="R5" s="11">
        <v>23.166666666666668</v>
      </c>
      <c r="S5" s="11"/>
      <c r="AD5">
        <v>77</v>
      </c>
      <c r="AE5">
        <v>84</v>
      </c>
      <c r="AF5">
        <v>31</v>
      </c>
    </row>
    <row r="6" spans="1:54" x14ac:dyDescent="0.25">
      <c r="A6" t="s">
        <v>40</v>
      </c>
      <c r="B6" t="s">
        <v>34</v>
      </c>
      <c r="D6" t="s">
        <v>81</v>
      </c>
      <c r="E6" t="s">
        <v>81</v>
      </c>
      <c r="F6" t="s">
        <v>81</v>
      </c>
      <c r="Q6" s="11" t="s">
        <v>81</v>
      </c>
      <c r="R6" s="11" t="s">
        <v>81</v>
      </c>
      <c r="S6" s="11" t="s">
        <v>81</v>
      </c>
      <c r="AD6">
        <v>51</v>
      </c>
      <c r="AE6">
        <v>45</v>
      </c>
      <c r="AF6">
        <v>32</v>
      </c>
    </row>
    <row r="7" spans="1:54" x14ac:dyDescent="0.25">
      <c r="A7" t="s">
        <v>42</v>
      </c>
      <c r="B7" t="s">
        <v>34</v>
      </c>
      <c r="D7" t="s">
        <v>81</v>
      </c>
      <c r="E7" t="s">
        <v>81</v>
      </c>
      <c r="F7" t="s">
        <v>81</v>
      </c>
      <c r="Q7" s="11" t="s">
        <v>81</v>
      </c>
      <c r="R7" s="11" t="s">
        <v>81</v>
      </c>
      <c r="S7" s="11" t="s">
        <v>81</v>
      </c>
      <c r="AD7">
        <v>1</v>
      </c>
      <c r="AF7">
        <v>1</v>
      </c>
    </row>
    <row r="8" spans="1:54" x14ac:dyDescent="0.25">
      <c r="A8" t="s">
        <v>43</v>
      </c>
      <c r="B8" t="s">
        <v>34</v>
      </c>
      <c r="D8" t="s">
        <v>81</v>
      </c>
      <c r="E8" t="s">
        <v>81</v>
      </c>
      <c r="F8" t="s">
        <v>81</v>
      </c>
      <c r="Q8" s="11" t="s">
        <v>81</v>
      </c>
      <c r="R8" s="11" t="s">
        <v>81</v>
      </c>
      <c r="S8" s="11" t="s">
        <v>81</v>
      </c>
      <c r="AD8">
        <v>5</v>
      </c>
      <c r="AE8">
        <v>4</v>
      </c>
    </row>
    <row r="9" spans="1:54" x14ac:dyDescent="0.25">
      <c r="A9" t="s">
        <v>44</v>
      </c>
      <c r="B9" t="s">
        <v>34</v>
      </c>
      <c r="Q9" s="11"/>
      <c r="R9" s="11"/>
      <c r="S9" s="11"/>
      <c r="AD9">
        <v>29</v>
      </c>
      <c r="AE9">
        <v>41</v>
      </c>
    </row>
    <row r="10" spans="1:54" x14ac:dyDescent="0.25">
      <c r="A10" t="s">
        <v>45</v>
      </c>
      <c r="B10" t="s">
        <v>34</v>
      </c>
      <c r="Q10" s="11"/>
      <c r="R10" s="11"/>
      <c r="S10" s="11"/>
      <c r="AD10">
        <v>6</v>
      </c>
      <c r="AE10">
        <v>26</v>
      </c>
      <c r="AF10">
        <v>14</v>
      </c>
    </row>
    <row r="11" spans="1:54" x14ac:dyDescent="0.25">
      <c r="A11" t="s">
        <v>46</v>
      </c>
      <c r="B11" t="s">
        <v>34</v>
      </c>
      <c r="D11" t="s">
        <v>81</v>
      </c>
      <c r="E11" t="s">
        <v>81</v>
      </c>
      <c r="F11" t="s">
        <v>81</v>
      </c>
      <c r="Q11" s="11" t="s">
        <v>81</v>
      </c>
      <c r="R11" s="11" t="s">
        <v>81</v>
      </c>
      <c r="S11" s="11" t="s">
        <v>81</v>
      </c>
      <c r="AD11">
        <v>2</v>
      </c>
      <c r="AE11">
        <v>4</v>
      </c>
    </row>
    <row r="12" spans="1:54" x14ac:dyDescent="0.25">
      <c r="A12" t="s">
        <v>47</v>
      </c>
      <c r="B12" t="s">
        <v>34</v>
      </c>
      <c r="D12" t="s">
        <v>81</v>
      </c>
      <c r="E12" t="s">
        <v>81</v>
      </c>
      <c r="F12" t="s">
        <v>81</v>
      </c>
      <c r="Q12" s="11" t="s">
        <v>81</v>
      </c>
      <c r="R12" s="11" t="s">
        <v>81</v>
      </c>
      <c r="S12" s="11" t="s">
        <v>81</v>
      </c>
      <c r="AD12">
        <v>4</v>
      </c>
      <c r="AE12">
        <v>3</v>
      </c>
    </row>
    <row r="13" spans="1:54" x14ac:dyDescent="0.25">
      <c r="A13" t="s">
        <v>48</v>
      </c>
      <c r="B13" t="s">
        <v>34</v>
      </c>
      <c r="D13" t="s">
        <v>81</v>
      </c>
      <c r="E13" t="s">
        <v>81</v>
      </c>
      <c r="F13" t="s">
        <v>81</v>
      </c>
      <c r="Q13" s="11" t="s">
        <v>81</v>
      </c>
      <c r="R13" s="11" t="s">
        <v>81</v>
      </c>
      <c r="S13" s="11" t="s">
        <v>81</v>
      </c>
      <c r="AD13">
        <v>17</v>
      </c>
      <c r="AE13">
        <v>17</v>
      </c>
      <c r="AF13">
        <v>2</v>
      </c>
    </row>
    <row r="14" spans="1:54" x14ac:dyDescent="0.25">
      <c r="A14" t="s">
        <v>49</v>
      </c>
      <c r="B14" t="s">
        <v>34</v>
      </c>
      <c r="D14" t="s">
        <v>81</v>
      </c>
      <c r="E14" t="s">
        <v>81</v>
      </c>
      <c r="F14" t="s">
        <v>81</v>
      </c>
      <c r="Q14" s="11" t="s">
        <v>81</v>
      </c>
      <c r="R14" s="11" t="s">
        <v>81</v>
      </c>
      <c r="S14" s="11" t="s">
        <v>81</v>
      </c>
      <c r="AD14">
        <v>12</v>
      </c>
      <c r="AE14">
        <v>17</v>
      </c>
    </row>
    <row r="15" spans="1:54" x14ac:dyDescent="0.25">
      <c r="A15" t="s">
        <v>50</v>
      </c>
      <c r="B15" t="s">
        <v>34</v>
      </c>
      <c r="D15" t="s">
        <v>81</v>
      </c>
      <c r="E15" t="s">
        <v>81</v>
      </c>
      <c r="F15" t="s">
        <v>81</v>
      </c>
      <c r="Q15" s="11" t="s">
        <v>81</v>
      </c>
      <c r="R15" s="11" t="s">
        <v>81</v>
      </c>
      <c r="S15" s="11" t="s">
        <v>81</v>
      </c>
      <c r="AD15">
        <v>9</v>
      </c>
      <c r="AE15">
        <v>4</v>
      </c>
      <c r="AF15">
        <v>5</v>
      </c>
    </row>
    <row r="16" spans="1:54" x14ac:dyDescent="0.25">
      <c r="A16" t="s">
        <v>51</v>
      </c>
      <c r="B16" t="s">
        <v>34</v>
      </c>
      <c r="Q16" s="11" t="s">
        <v>81</v>
      </c>
      <c r="R16" s="11" t="s">
        <v>81</v>
      </c>
      <c r="S16" s="11" t="s">
        <v>81</v>
      </c>
      <c r="AD16">
        <v>1</v>
      </c>
      <c r="AE16">
        <v>2</v>
      </c>
      <c r="AF16">
        <v>1</v>
      </c>
    </row>
    <row r="17" spans="1:32" x14ac:dyDescent="0.25">
      <c r="A17" t="s">
        <v>52</v>
      </c>
      <c r="B17" t="s">
        <v>34</v>
      </c>
      <c r="D17" t="s">
        <v>81</v>
      </c>
      <c r="E17" t="s">
        <v>81</v>
      </c>
      <c r="F17" t="s">
        <v>81</v>
      </c>
      <c r="Q17" s="11" t="s">
        <v>81</v>
      </c>
      <c r="R17" s="11" t="s">
        <v>81</v>
      </c>
      <c r="S17" s="11" t="s">
        <v>81</v>
      </c>
      <c r="AD17">
        <v>32</v>
      </c>
      <c r="AE17">
        <v>40</v>
      </c>
      <c r="AF17">
        <v>2</v>
      </c>
    </row>
    <row r="18" spans="1:32" x14ac:dyDescent="0.25">
      <c r="A18" t="s">
        <v>53</v>
      </c>
      <c r="B18" t="s">
        <v>34</v>
      </c>
      <c r="E18">
        <v>1</v>
      </c>
      <c r="Q18" s="11"/>
      <c r="R18" s="11">
        <v>23.85</v>
      </c>
      <c r="S18" s="11"/>
      <c r="AD18">
        <v>103</v>
      </c>
      <c r="AE18">
        <v>83</v>
      </c>
      <c r="AF18">
        <v>6</v>
      </c>
    </row>
    <row r="19" spans="1:32" x14ac:dyDescent="0.25">
      <c r="A19" t="s">
        <v>54</v>
      </c>
      <c r="B19" t="s">
        <v>34</v>
      </c>
      <c r="D19" t="s">
        <v>81</v>
      </c>
      <c r="E19" t="s">
        <v>81</v>
      </c>
      <c r="F19" t="s">
        <v>81</v>
      </c>
      <c r="Q19" s="11" t="s">
        <v>81</v>
      </c>
      <c r="R19" s="11" t="s">
        <v>81</v>
      </c>
      <c r="S19" s="11" t="s">
        <v>81</v>
      </c>
      <c r="AD19">
        <v>6</v>
      </c>
      <c r="AE19">
        <v>3</v>
      </c>
    </row>
    <row r="20" spans="1:32" x14ac:dyDescent="0.25">
      <c r="A20" t="s">
        <v>55</v>
      </c>
      <c r="B20" t="s">
        <v>34</v>
      </c>
      <c r="D20" t="s">
        <v>81</v>
      </c>
      <c r="E20" t="s">
        <v>81</v>
      </c>
      <c r="F20" t="s">
        <v>81</v>
      </c>
      <c r="Q20" s="11" t="s">
        <v>81</v>
      </c>
      <c r="R20" s="11" t="s">
        <v>81</v>
      </c>
      <c r="S20" s="11" t="s">
        <v>81</v>
      </c>
      <c r="AD20">
        <v>49</v>
      </c>
      <c r="AE20">
        <v>44</v>
      </c>
      <c r="AF20">
        <v>45</v>
      </c>
    </row>
    <row r="21" spans="1:32" x14ac:dyDescent="0.25">
      <c r="A21" t="s">
        <v>56</v>
      </c>
      <c r="B21" t="s">
        <v>34</v>
      </c>
      <c r="Q21" s="11"/>
      <c r="R21" s="11"/>
      <c r="S21" s="11"/>
      <c r="AD21">
        <v>50</v>
      </c>
      <c r="AE21">
        <v>56</v>
      </c>
      <c r="AF21">
        <v>24</v>
      </c>
    </row>
    <row r="22" spans="1:32" x14ac:dyDescent="0.25">
      <c r="A22" t="s">
        <v>57</v>
      </c>
      <c r="B22" t="s">
        <v>34</v>
      </c>
      <c r="D22" t="s">
        <v>81</v>
      </c>
      <c r="E22" t="s">
        <v>81</v>
      </c>
      <c r="F22" t="s">
        <v>81</v>
      </c>
      <c r="Q22" s="11" t="s">
        <v>81</v>
      </c>
      <c r="R22" s="11" t="s">
        <v>81</v>
      </c>
      <c r="S22" s="11" t="s">
        <v>81</v>
      </c>
      <c r="AD22">
        <v>5</v>
      </c>
      <c r="AE22">
        <v>1</v>
      </c>
    </row>
    <row r="23" spans="1:32" x14ac:dyDescent="0.25">
      <c r="A23" t="s">
        <v>58</v>
      </c>
      <c r="B23" t="s">
        <v>34</v>
      </c>
      <c r="D23" t="s">
        <v>81</v>
      </c>
      <c r="E23" t="s">
        <v>81</v>
      </c>
      <c r="F23" t="s">
        <v>81</v>
      </c>
      <c r="Q23" s="11" t="s">
        <v>81</v>
      </c>
      <c r="R23" s="11" t="s">
        <v>81</v>
      </c>
      <c r="S23" s="11" t="s">
        <v>81</v>
      </c>
      <c r="AD23">
        <v>18</v>
      </c>
      <c r="AE23">
        <v>23</v>
      </c>
      <c r="AF23">
        <v>19</v>
      </c>
    </row>
    <row r="24" spans="1:32" x14ac:dyDescent="0.25">
      <c r="A24" t="s">
        <v>60</v>
      </c>
      <c r="B24" t="s">
        <v>34</v>
      </c>
      <c r="D24" t="s">
        <v>81</v>
      </c>
      <c r="E24" t="s">
        <v>81</v>
      </c>
      <c r="F24" t="s">
        <v>81</v>
      </c>
      <c r="Q24" s="11" t="s">
        <v>81</v>
      </c>
      <c r="R24" s="11" t="s">
        <v>81</v>
      </c>
      <c r="S24" s="11" t="s">
        <v>81</v>
      </c>
      <c r="AD24">
        <v>11</v>
      </c>
      <c r="AE24">
        <v>10</v>
      </c>
      <c r="AF24">
        <v>4</v>
      </c>
    </row>
    <row r="25" spans="1:32" x14ac:dyDescent="0.25">
      <c r="A25" t="s">
        <v>61</v>
      </c>
      <c r="B25" t="s">
        <v>34</v>
      </c>
      <c r="D25" t="s">
        <v>81</v>
      </c>
      <c r="E25" t="s">
        <v>81</v>
      </c>
      <c r="F25" t="s">
        <v>81</v>
      </c>
      <c r="Q25" s="11" t="s">
        <v>81</v>
      </c>
      <c r="R25" s="11" t="s">
        <v>81</v>
      </c>
      <c r="S25" s="11" t="s">
        <v>81</v>
      </c>
      <c r="AD25">
        <v>4</v>
      </c>
      <c r="AE25">
        <v>6</v>
      </c>
    </row>
    <row r="26" spans="1:32" x14ac:dyDescent="0.25">
      <c r="A26" t="s">
        <v>62</v>
      </c>
      <c r="B26" t="s">
        <v>34</v>
      </c>
      <c r="E26">
        <v>1</v>
      </c>
      <c r="Q26" s="11"/>
      <c r="R26" s="11">
        <v>170.51666666666668</v>
      </c>
      <c r="S26" s="11"/>
      <c r="AD26">
        <v>11</v>
      </c>
      <c r="AE26">
        <v>22</v>
      </c>
      <c r="AF26">
        <v>14</v>
      </c>
    </row>
    <row r="27" spans="1:32" x14ac:dyDescent="0.25">
      <c r="A27" t="s">
        <v>63</v>
      </c>
      <c r="B27" t="s">
        <v>34</v>
      </c>
      <c r="D27" t="s">
        <v>81</v>
      </c>
      <c r="E27" t="s">
        <v>81</v>
      </c>
      <c r="F27" t="s">
        <v>81</v>
      </c>
      <c r="Q27" s="11" t="s">
        <v>81</v>
      </c>
      <c r="R27" s="11" t="s">
        <v>81</v>
      </c>
      <c r="S27" s="11" t="s">
        <v>81</v>
      </c>
      <c r="AD27">
        <v>1</v>
      </c>
      <c r="AE27">
        <v>2</v>
      </c>
    </row>
    <row r="28" spans="1:32" x14ac:dyDescent="0.25">
      <c r="A28" t="s">
        <v>64</v>
      </c>
      <c r="B28" t="s">
        <v>34</v>
      </c>
      <c r="Q28" s="11" t="s">
        <v>81</v>
      </c>
      <c r="R28" s="11" t="s">
        <v>81</v>
      </c>
      <c r="S28" s="11" t="s">
        <v>81</v>
      </c>
      <c r="AD28">
        <v>8</v>
      </c>
      <c r="AE28">
        <v>9</v>
      </c>
    </row>
    <row r="29" spans="1:32" x14ac:dyDescent="0.25">
      <c r="A29" t="s">
        <v>65</v>
      </c>
      <c r="B29" t="s">
        <v>34</v>
      </c>
      <c r="D29" t="s">
        <v>81</v>
      </c>
      <c r="E29" t="s">
        <v>81</v>
      </c>
      <c r="F29" t="s">
        <v>81</v>
      </c>
      <c r="Q29" s="11" t="s">
        <v>81</v>
      </c>
      <c r="R29" s="11" t="s">
        <v>81</v>
      </c>
      <c r="S29" s="11" t="s">
        <v>81</v>
      </c>
      <c r="AE29">
        <v>1</v>
      </c>
    </row>
    <row r="30" spans="1:32" x14ac:dyDescent="0.25">
      <c r="A30" t="s">
        <v>67</v>
      </c>
      <c r="B30" t="s">
        <v>34</v>
      </c>
      <c r="D30" t="s">
        <v>81</v>
      </c>
      <c r="E30" t="s">
        <v>81</v>
      </c>
      <c r="F30" t="s">
        <v>81</v>
      </c>
      <c r="Q30" s="11" t="s">
        <v>81</v>
      </c>
      <c r="R30" s="11" t="s">
        <v>81</v>
      </c>
      <c r="S30" s="11" t="s">
        <v>81</v>
      </c>
      <c r="AD30">
        <v>5</v>
      </c>
      <c r="AE30">
        <v>8</v>
      </c>
      <c r="AF30">
        <v>5</v>
      </c>
    </row>
    <row r="31" spans="1:32" x14ac:dyDescent="0.25">
      <c r="A31" t="s">
        <v>68</v>
      </c>
      <c r="B31" t="s">
        <v>34</v>
      </c>
      <c r="D31" t="s">
        <v>81</v>
      </c>
      <c r="E31" t="s">
        <v>81</v>
      </c>
      <c r="F31" t="s">
        <v>81</v>
      </c>
      <c r="Q31" s="11" t="s">
        <v>81</v>
      </c>
      <c r="R31" s="11" t="s">
        <v>81</v>
      </c>
      <c r="S31" s="11" t="s">
        <v>81</v>
      </c>
      <c r="AD31">
        <v>8</v>
      </c>
      <c r="AE31">
        <v>8</v>
      </c>
      <c r="AF31">
        <v>1</v>
      </c>
    </row>
    <row r="32" spans="1:32" x14ac:dyDescent="0.25">
      <c r="A32" t="s">
        <v>69</v>
      </c>
      <c r="B32" t="s">
        <v>34</v>
      </c>
      <c r="F32">
        <v>1</v>
      </c>
      <c r="Q32" s="11" t="s">
        <v>81</v>
      </c>
      <c r="R32" s="11" t="s">
        <v>81</v>
      </c>
      <c r="S32" s="11" t="s">
        <v>81</v>
      </c>
      <c r="AD32">
        <v>77</v>
      </c>
      <c r="AE32">
        <v>76</v>
      </c>
      <c r="AF32">
        <v>1</v>
      </c>
    </row>
    <row r="33" spans="1:32" x14ac:dyDescent="0.25">
      <c r="A33" t="s">
        <v>76</v>
      </c>
      <c r="B33" t="s">
        <v>75</v>
      </c>
      <c r="D33" t="s">
        <v>81</v>
      </c>
      <c r="E33" t="s">
        <v>81</v>
      </c>
      <c r="F33" t="s">
        <v>81</v>
      </c>
      <c r="Q33" s="11" t="s">
        <v>81</v>
      </c>
      <c r="R33" s="11" t="s">
        <v>81</v>
      </c>
      <c r="S33" s="11" t="s">
        <v>81</v>
      </c>
      <c r="AD33">
        <v>1</v>
      </c>
    </row>
    <row r="34" spans="1:32" x14ac:dyDescent="0.25">
      <c r="A34" t="s">
        <v>55</v>
      </c>
      <c r="B34" t="s">
        <v>75</v>
      </c>
      <c r="D34">
        <v>8</v>
      </c>
      <c r="E34">
        <v>2</v>
      </c>
      <c r="Q34" s="11">
        <v>2.8777777777777778</v>
      </c>
      <c r="R34" s="11"/>
      <c r="S34" s="11"/>
      <c r="AD34">
        <v>393</v>
      </c>
      <c r="AE34">
        <v>393</v>
      </c>
      <c r="AF34">
        <v>416</v>
      </c>
    </row>
    <row r="35" spans="1:32" x14ac:dyDescent="0.25">
      <c r="A35" t="s">
        <v>40</v>
      </c>
      <c r="B35" t="s">
        <v>75</v>
      </c>
      <c r="D35">
        <v>8</v>
      </c>
      <c r="E35">
        <v>3</v>
      </c>
      <c r="Q35" s="11">
        <v>3.1222222222222222</v>
      </c>
      <c r="R35" s="11">
        <v>164.83333333333334</v>
      </c>
      <c r="S35" s="11"/>
      <c r="AD35">
        <v>839</v>
      </c>
      <c r="AE35">
        <v>797</v>
      </c>
      <c r="AF35">
        <v>698</v>
      </c>
    </row>
    <row r="36" spans="1:32" x14ac:dyDescent="0.25">
      <c r="A36" t="s">
        <v>62</v>
      </c>
      <c r="B36" t="s">
        <v>75</v>
      </c>
      <c r="D36">
        <v>1</v>
      </c>
      <c r="E36">
        <v>12</v>
      </c>
      <c r="Q36" s="11">
        <v>3.55</v>
      </c>
      <c r="R36" s="11">
        <v>14.620833333333334</v>
      </c>
      <c r="S36" s="11"/>
      <c r="AD36">
        <v>82</v>
      </c>
      <c r="AE36">
        <v>94</v>
      </c>
      <c r="AF36">
        <v>93</v>
      </c>
    </row>
    <row r="37" spans="1:32" x14ac:dyDescent="0.25">
      <c r="A37" t="s">
        <v>44</v>
      </c>
      <c r="B37" t="s">
        <v>75</v>
      </c>
      <c r="D37">
        <v>6</v>
      </c>
      <c r="E37">
        <v>2</v>
      </c>
      <c r="F37">
        <v>2</v>
      </c>
      <c r="Q37" s="11">
        <v>3.8666666666666667</v>
      </c>
      <c r="R37" s="11"/>
      <c r="S37" s="11">
        <v>14.991666666666667</v>
      </c>
      <c r="AD37">
        <v>378</v>
      </c>
      <c r="AE37">
        <v>431</v>
      </c>
    </row>
    <row r="38" spans="1:32" x14ac:dyDescent="0.25">
      <c r="A38" t="s">
        <v>41</v>
      </c>
      <c r="B38" t="s">
        <v>75</v>
      </c>
      <c r="D38" t="s">
        <v>81</v>
      </c>
      <c r="E38" t="s">
        <v>81</v>
      </c>
      <c r="F38" t="s">
        <v>81</v>
      </c>
      <c r="Q38" s="11" t="s">
        <v>81</v>
      </c>
      <c r="R38" s="11" t="s">
        <v>81</v>
      </c>
      <c r="S38" s="11" t="s">
        <v>81</v>
      </c>
      <c r="AD38">
        <v>1</v>
      </c>
    </row>
    <row r="39" spans="1:32" x14ac:dyDescent="0.25">
      <c r="A39" t="s">
        <v>42</v>
      </c>
      <c r="B39" t="s">
        <v>75</v>
      </c>
      <c r="Q39" s="11" t="s">
        <v>81</v>
      </c>
      <c r="R39" s="11" t="s">
        <v>81</v>
      </c>
      <c r="S39" s="11" t="s">
        <v>81</v>
      </c>
      <c r="AD39">
        <v>43</v>
      </c>
      <c r="AE39">
        <v>39</v>
      </c>
      <c r="AF39">
        <v>3</v>
      </c>
    </row>
    <row r="40" spans="1:32" x14ac:dyDescent="0.25">
      <c r="A40" t="s">
        <v>43</v>
      </c>
      <c r="B40" t="s">
        <v>75</v>
      </c>
      <c r="Q40" s="11"/>
      <c r="R40" s="11"/>
      <c r="S40" s="11"/>
      <c r="AD40">
        <v>39</v>
      </c>
      <c r="AE40">
        <v>47</v>
      </c>
    </row>
    <row r="41" spans="1:32" x14ac:dyDescent="0.25">
      <c r="A41" t="s">
        <v>37</v>
      </c>
      <c r="B41" t="s">
        <v>75</v>
      </c>
      <c r="D41">
        <v>8</v>
      </c>
      <c r="E41">
        <v>6</v>
      </c>
      <c r="Q41" s="11">
        <v>14.508333333333333</v>
      </c>
      <c r="R41" s="11">
        <v>37.333333333333336</v>
      </c>
      <c r="S41" s="11"/>
      <c r="AD41">
        <v>525</v>
      </c>
      <c r="AE41">
        <v>498</v>
      </c>
      <c r="AF41">
        <v>370</v>
      </c>
    </row>
    <row r="42" spans="1:32" x14ac:dyDescent="0.25">
      <c r="A42" t="s">
        <v>45</v>
      </c>
      <c r="B42" t="s">
        <v>75</v>
      </c>
      <c r="D42">
        <v>1</v>
      </c>
      <c r="E42">
        <v>1</v>
      </c>
      <c r="Q42" s="11"/>
      <c r="R42" s="11">
        <v>74</v>
      </c>
      <c r="S42" s="11"/>
      <c r="AD42">
        <v>205</v>
      </c>
      <c r="AE42">
        <v>215</v>
      </c>
      <c r="AF42">
        <v>231</v>
      </c>
    </row>
    <row r="43" spans="1:32" x14ac:dyDescent="0.25">
      <c r="A43" t="s">
        <v>46</v>
      </c>
      <c r="B43" t="s">
        <v>75</v>
      </c>
      <c r="Q43" s="11"/>
      <c r="R43" s="11"/>
      <c r="S43" s="11"/>
      <c r="AD43">
        <v>35</v>
      </c>
      <c r="AE43">
        <v>32</v>
      </c>
    </row>
    <row r="44" spans="1:32" x14ac:dyDescent="0.25">
      <c r="A44" t="s">
        <v>47</v>
      </c>
      <c r="B44" t="s">
        <v>75</v>
      </c>
      <c r="D44">
        <v>5</v>
      </c>
      <c r="E44">
        <v>1</v>
      </c>
      <c r="F44">
        <v>2</v>
      </c>
      <c r="Q44" s="11">
        <v>15.549999999999999</v>
      </c>
      <c r="R44" s="11">
        <v>9.7666666666666675</v>
      </c>
      <c r="S44" s="11">
        <v>20.033333333333335</v>
      </c>
      <c r="AD44">
        <v>105</v>
      </c>
      <c r="AE44">
        <v>112</v>
      </c>
    </row>
    <row r="45" spans="1:32" x14ac:dyDescent="0.25">
      <c r="A45" t="s">
        <v>48</v>
      </c>
      <c r="B45" t="s">
        <v>75</v>
      </c>
      <c r="Q45" s="11"/>
      <c r="R45" s="11"/>
      <c r="S45" s="11"/>
      <c r="AD45">
        <v>152</v>
      </c>
      <c r="AE45">
        <v>174</v>
      </c>
      <c r="AF45">
        <v>1</v>
      </c>
    </row>
    <row r="46" spans="1:32" x14ac:dyDescent="0.25">
      <c r="A46" t="s">
        <v>49</v>
      </c>
      <c r="B46" t="s">
        <v>75</v>
      </c>
      <c r="E46">
        <v>1</v>
      </c>
      <c r="Q46" s="11"/>
      <c r="R46" s="11"/>
      <c r="S46" s="11"/>
      <c r="AD46">
        <v>109</v>
      </c>
      <c r="AE46">
        <v>107</v>
      </c>
      <c r="AF46">
        <v>1</v>
      </c>
    </row>
    <row r="47" spans="1:32" x14ac:dyDescent="0.25">
      <c r="A47" t="s">
        <v>50</v>
      </c>
      <c r="B47" t="s">
        <v>75</v>
      </c>
      <c r="E47">
        <v>3</v>
      </c>
      <c r="Q47" s="11"/>
      <c r="R47" s="11"/>
      <c r="S47" s="11"/>
      <c r="AD47">
        <v>82</v>
      </c>
      <c r="AE47">
        <v>36</v>
      </c>
      <c r="AF47">
        <v>81</v>
      </c>
    </row>
    <row r="48" spans="1:32" x14ac:dyDescent="0.25">
      <c r="A48" t="s">
        <v>51</v>
      </c>
      <c r="B48" t="s">
        <v>75</v>
      </c>
      <c r="D48" t="s">
        <v>81</v>
      </c>
      <c r="E48" t="s">
        <v>81</v>
      </c>
      <c r="F48" t="s">
        <v>81</v>
      </c>
      <c r="Q48" s="11" t="s">
        <v>81</v>
      </c>
      <c r="R48" s="11" t="s">
        <v>81</v>
      </c>
      <c r="S48" s="11" t="s">
        <v>81</v>
      </c>
      <c r="AD48">
        <v>11</v>
      </c>
      <c r="AE48">
        <v>17</v>
      </c>
    </row>
    <row r="49" spans="1:32" x14ac:dyDescent="0.25">
      <c r="A49" t="s">
        <v>52</v>
      </c>
      <c r="B49" t="s">
        <v>75</v>
      </c>
      <c r="E49">
        <v>5</v>
      </c>
      <c r="Q49" s="11"/>
      <c r="R49" s="11">
        <v>20.516666666666666</v>
      </c>
      <c r="S49" s="11"/>
      <c r="AD49">
        <v>436</v>
      </c>
      <c r="AE49">
        <v>457</v>
      </c>
      <c r="AF49">
        <v>6</v>
      </c>
    </row>
    <row r="50" spans="1:32" x14ac:dyDescent="0.25">
      <c r="A50" t="s">
        <v>53</v>
      </c>
      <c r="B50" t="s">
        <v>75</v>
      </c>
      <c r="E50">
        <v>8</v>
      </c>
      <c r="F50">
        <v>1</v>
      </c>
      <c r="Q50" s="11"/>
      <c r="R50" s="11">
        <v>16.627777777777776</v>
      </c>
      <c r="S50" s="11"/>
      <c r="AD50">
        <v>656</v>
      </c>
      <c r="AE50">
        <v>611</v>
      </c>
      <c r="AF50">
        <v>74</v>
      </c>
    </row>
    <row r="51" spans="1:32" x14ac:dyDescent="0.25">
      <c r="A51" t="s">
        <v>54</v>
      </c>
      <c r="B51" t="s">
        <v>75</v>
      </c>
      <c r="Q51" s="11"/>
      <c r="R51" s="11"/>
      <c r="S51" s="11"/>
      <c r="AD51">
        <v>107</v>
      </c>
      <c r="AE51">
        <v>129</v>
      </c>
    </row>
    <row r="52" spans="1:32" x14ac:dyDescent="0.25">
      <c r="A52" t="s">
        <v>69</v>
      </c>
      <c r="B52" t="s">
        <v>75</v>
      </c>
      <c r="D52">
        <v>15</v>
      </c>
      <c r="E52">
        <v>2</v>
      </c>
      <c r="F52">
        <v>11</v>
      </c>
      <c r="Q52" s="11">
        <v>16.791666666666668</v>
      </c>
      <c r="R52" s="11">
        <v>2.6166666666666698</v>
      </c>
      <c r="S52" s="11">
        <v>5.3208333333333329</v>
      </c>
      <c r="AD52">
        <v>777</v>
      </c>
      <c r="AE52">
        <v>889</v>
      </c>
      <c r="AF52">
        <v>5</v>
      </c>
    </row>
    <row r="53" spans="1:32" x14ac:dyDescent="0.25">
      <c r="A53" t="s">
        <v>35</v>
      </c>
      <c r="B53" t="s">
        <v>75</v>
      </c>
      <c r="D53">
        <v>7</v>
      </c>
      <c r="E53">
        <v>9</v>
      </c>
      <c r="F53">
        <v>11</v>
      </c>
      <c r="Q53" s="11">
        <v>21.077777777777779</v>
      </c>
      <c r="R53" s="11">
        <v>6.0500000000000007</v>
      </c>
      <c r="S53" s="11">
        <v>39.78</v>
      </c>
      <c r="AD53">
        <v>1156</v>
      </c>
      <c r="AE53">
        <v>1234</v>
      </c>
      <c r="AF53">
        <v>9</v>
      </c>
    </row>
    <row r="54" spans="1:32" x14ac:dyDescent="0.25">
      <c r="A54" t="s">
        <v>57</v>
      </c>
      <c r="B54" t="s">
        <v>75</v>
      </c>
      <c r="E54">
        <v>1</v>
      </c>
      <c r="Q54" s="11"/>
      <c r="R54" s="11"/>
      <c r="S54" s="11"/>
      <c r="AD54">
        <v>37</v>
      </c>
      <c r="AE54">
        <v>45</v>
      </c>
      <c r="AF54">
        <v>1</v>
      </c>
    </row>
    <row r="55" spans="1:32" x14ac:dyDescent="0.25">
      <c r="A55" t="s">
        <v>58</v>
      </c>
      <c r="B55" t="s">
        <v>75</v>
      </c>
      <c r="D55">
        <v>3</v>
      </c>
      <c r="E55">
        <v>2</v>
      </c>
      <c r="Q55" s="11">
        <v>21.4</v>
      </c>
      <c r="R55" s="11"/>
      <c r="S55" s="11"/>
      <c r="AD55">
        <v>162</v>
      </c>
      <c r="AE55">
        <v>161</v>
      </c>
      <c r="AF55">
        <v>169</v>
      </c>
    </row>
    <row r="56" spans="1:32" x14ac:dyDescent="0.25">
      <c r="A56" t="s">
        <v>59</v>
      </c>
      <c r="B56" t="s">
        <v>75</v>
      </c>
      <c r="D56" t="s">
        <v>81</v>
      </c>
      <c r="E56" t="s">
        <v>81</v>
      </c>
      <c r="F56" t="s">
        <v>81</v>
      </c>
      <c r="Q56" s="11" t="s">
        <v>81</v>
      </c>
      <c r="R56" s="11" t="s">
        <v>81</v>
      </c>
      <c r="S56" s="11" t="s">
        <v>81</v>
      </c>
      <c r="AD56">
        <v>1</v>
      </c>
      <c r="AF56">
        <v>1</v>
      </c>
    </row>
    <row r="57" spans="1:32" x14ac:dyDescent="0.25">
      <c r="A57" t="s">
        <v>60</v>
      </c>
      <c r="B57" t="s">
        <v>75</v>
      </c>
      <c r="E57">
        <v>2</v>
      </c>
      <c r="Q57" s="11"/>
      <c r="R57" s="11">
        <v>23.683333333333334</v>
      </c>
      <c r="S57" s="11"/>
      <c r="AD57">
        <v>40</v>
      </c>
      <c r="AE57">
        <v>53</v>
      </c>
      <c r="AF57">
        <v>46</v>
      </c>
    </row>
    <row r="58" spans="1:32" x14ac:dyDescent="0.25">
      <c r="A58" t="s">
        <v>61</v>
      </c>
      <c r="B58" t="s">
        <v>75</v>
      </c>
      <c r="E58">
        <v>8</v>
      </c>
      <c r="Q58" s="11"/>
      <c r="R58" s="11">
        <v>8.1416666666666657</v>
      </c>
      <c r="S58" s="11"/>
      <c r="AD58">
        <v>160</v>
      </c>
      <c r="AE58">
        <v>161</v>
      </c>
    </row>
    <row r="59" spans="1:32" x14ac:dyDescent="0.25">
      <c r="A59" t="s">
        <v>56</v>
      </c>
      <c r="B59" t="s">
        <v>75</v>
      </c>
      <c r="D59">
        <v>3</v>
      </c>
      <c r="E59">
        <v>1</v>
      </c>
      <c r="F59">
        <v>2</v>
      </c>
      <c r="Q59" s="11">
        <v>22.925000000000001</v>
      </c>
      <c r="R59" s="11"/>
      <c r="S59" s="11">
        <v>144.44999999999999</v>
      </c>
      <c r="AD59">
        <v>507</v>
      </c>
      <c r="AE59">
        <v>556</v>
      </c>
      <c r="AF59">
        <v>88</v>
      </c>
    </row>
    <row r="60" spans="1:32" x14ac:dyDescent="0.25">
      <c r="A60" t="s">
        <v>63</v>
      </c>
      <c r="B60" t="s">
        <v>75</v>
      </c>
      <c r="F60">
        <v>1</v>
      </c>
      <c r="Q60" s="11"/>
      <c r="R60" s="11"/>
      <c r="S60" s="11"/>
      <c r="AD60">
        <v>3</v>
      </c>
      <c r="AE60">
        <v>5</v>
      </c>
    </row>
    <row r="61" spans="1:32" x14ac:dyDescent="0.25">
      <c r="A61" t="s">
        <v>64</v>
      </c>
      <c r="B61" t="s">
        <v>75</v>
      </c>
      <c r="Q61" s="11"/>
      <c r="R61" s="11"/>
      <c r="S61" s="11"/>
      <c r="AD61">
        <v>44</v>
      </c>
      <c r="AE61">
        <v>49</v>
      </c>
    </row>
    <row r="62" spans="1:32" x14ac:dyDescent="0.25">
      <c r="A62" t="s">
        <v>65</v>
      </c>
      <c r="B62" t="s">
        <v>75</v>
      </c>
      <c r="E62">
        <v>2</v>
      </c>
      <c r="F62">
        <v>1</v>
      </c>
      <c r="Q62" s="11"/>
      <c r="R62" s="11"/>
      <c r="S62" s="11">
        <v>28.616666666666667</v>
      </c>
      <c r="AD62">
        <v>18</v>
      </c>
      <c r="AE62">
        <v>11</v>
      </c>
    </row>
    <row r="63" spans="1:32" x14ac:dyDescent="0.25">
      <c r="A63" t="s">
        <v>66</v>
      </c>
      <c r="B63" t="s">
        <v>75</v>
      </c>
      <c r="D63" t="s">
        <v>81</v>
      </c>
      <c r="E63" t="s">
        <v>81</v>
      </c>
      <c r="F63" t="s">
        <v>81</v>
      </c>
      <c r="Q63" s="11" t="s">
        <v>81</v>
      </c>
      <c r="R63" s="11" t="s">
        <v>81</v>
      </c>
      <c r="S63" s="11" t="s">
        <v>81</v>
      </c>
      <c r="AD63">
        <v>5</v>
      </c>
      <c r="AE63">
        <v>3</v>
      </c>
    </row>
    <row r="64" spans="1:32" x14ac:dyDescent="0.25">
      <c r="A64" t="s">
        <v>67</v>
      </c>
      <c r="B64" t="s">
        <v>75</v>
      </c>
      <c r="Q64" s="11" t="s">
        <v>81</v>
      </c>
      <c r="R64" s="11" t="s">
        <v>81</v>
      </c>
      <c r="S64" s="11" t="s">
        <v>81</v>
      </c>
      <c r="AD64">
        <v>13</v>
      </c>
      <c r="AE64">
        <v>18</v>
      </c>
      <c r="AF64">
        <v>21</v>
      </c>
    </row>
    <row r="65" spans="1:32" x14ac:dyDescent="0.25">
      <c r="A65" t="s">
        <v>68</v>
      </c>
      <c r="B65" t="s">
        <v>75</v>
      </c>
      <c r="F65">
        <v>1</v>
      </c>
      <c r="Q65" s="11"/>
      <c r="R65" s="11"/>
      <c r="S65" s="11"/>
      <c r="AD65">
        <v>35</v>
      </c>
      <c r="AE65">
        <v>48</v>
      </c>
    </row>
    <row r="66" spans="1:32" x14ac:dyDescent="0.25">
      <c r="A66" t="s">
        <v>36</v>
      </c>
      <c r="B66" t="s">
        <v>75</v>
      </c>
      <c r="D66">
        <v>12</v>
      </c>
      <c r="E66">
        <v>20</v>
      </c>
      <c r="Q66" s="11">
        <v>41.496666666666663</v>
      </c>
      <c r="R66" s="11">
        <v>12.102380952380953</v>
      </c>
      <c r="S66" s="11"/>
      <c r="AD66">
        <v>1739</v>
      </c>
      <c r="AE66">
        <v>1573</v>
      </c>
      <c r="AF66">
        <v>1074</v>
      </c>
    </row>
    <row r="67" spans="1:32" x14ac:dyDescent="0.25">
      <c r="A67" t="s">
        <v>70</v>
      </c>
      <c r="B67" t="s">
        <v>75</v>
      </c>
      <c r="Q67" s="11" t="s">
        <v>81</v>
      </c>
      <c r="R67" s="11" t="s">
        <v>81</v>
      </c>
      <c r="S67" s="11" t="s">
        <v>81</v>
      </c>
      <c r="AD67">
        <v>5</v>
      </c>
      <c r="AE67">
        <v>4</v>
      </c>
      <c r="AF67">
        <v>3</v>
      </c>
    </row>
    <row r="68" spans="1:32" x14ac:dyDescent="0.25">
      <c r="Q68" s="11" t="s">
        <v>81</v>
      </c>
      <c r="AD68" t="s">
        <v>81</v>
      </c>
    </row>
    <row r="69" spans="1:32" x14ac:dyDescent="0.25">
      <c r="AD69" t="s">
        <v>81</v>
      </c>
    </row>
    <row r="70" spans="1:32" x14ac:dyDescent="0.25">
      <c r="AD70" t="s">
        <v>81</v>
      </c>
    </row>
    <row r="71" spans="1:32" x14ac:dyDescent="0.25">
      <c r="AD71" t="s">
        <v>81</v>
      </c>
    </row>
    <row r="72" spans="1:32" x14ac:dyDescent="0.25">
      <c r="AD72" t="s">
        <v>81</v>
      </c>
    </row>
    <row r="73" spans="1:32" x14ac:dyDescent="0.25">
      <c r="AD73" t="s">
        <v>81</v>
      </c>
    </row>
    <row r="74" spans="1:32" x14ac:dyDescent="0.25">
      <c r="AD74" t="s">
        <v>81</v>
      </c>
    </row>
    <row r="75" spans="1:32" x14ac:dyDescent="0.25">
      <c r="AD75" t="s">
        <v>81</v>
      </c>
    </row>
    <row r="76" spans="1:32" x14ac:dyDescent="0.25">
      <c r="AD76" t="s">
        <v>81</v>
      </c>
    </row>
    <row r="77" spans="1:32" x14ac:dyDescent="0.25">
      <c r="AD77" t="s">
        <v>81</v>
      </c>
    </row>
    <row r="78" spans="1:32" x14ac:dyDescent="0.25">
      <c r="AD78" t="s">
        <v>81</v>
      </c>
    </row>
    <row r="79" spans="1:32" x14ac:dyDescent="0.25">
      <c r="AD79" t="s">
        <v>81</v>
      </c>
    </row>
    <row r="80" spans="1:32" x14ac:dyDescent="0.25">
      <c r="AD80" t="s">
        <v>81</v>
      </c>
    </row>
    <row r="81" spans="30:30" x14ac:dyDescent="0.25">
      <c r="AD81" t="s">
        <v>81</v>
      </c>
    </row>
    <row r="82" spans="30:30" x14ac:dyDescent="0.25">
      <c r="AD82" t="s">
        <v>81</v>
      </c>
    </row>
    <row r="83" spans="30:30" x14ac:dyDescent="0.25">
      <c r="AD83" t="s">
        <v>81</v>
      </c>
    </row>
    <row r="84" spans="30:30" x14ac:dyDescent="0.25">
      <c r="AD84" t="s">
        <v>81</v>
      </c>
    </row>
    <row r="85" spans="30:30" x14ac:dyDescent="0.25">
      <c r="AD85" t="s">
        <v>81</v>
      </c>
    </row>
    <row r="86" spans="30:30" x14ac:dyDescent="0.25">
      <c r="AD86" t="s">
        <v>81</v>
      </c>
    </row>
    <row r="87" spans="30:30" x14ac:dyDescent="0.25">
      <c r="AD87" t="s">
        <v>81</v>
      </c>
    </row>
    <row r="88" spans="30:30" x14ac:dyDescent="0.25">
      <c r="AD88" t="s">
        <v>81</v>
      </c>
    </row>
    <row r="89" spans="30:30" x14ac:dyDescent="0.25">
      <c r="AD89" t="s">
        <v>81</v>
      </c>
    </row>
    <row r="90" spans="30:30" x14ac:dyDescent="0.25">
      <c r="AD90" t="s">
        <v>81</v>
      </c>
    </row>
    <row r="91" spans="30:30" x14ac:dyDescent="0.25">
      <c r="AD91" t="s">
        <v>81</v>
      </c>
    </row>
    <row r="92" spans="30:30" x14ac:dyDescent="0.25">
      <c r="AD92" t="s">
        <v>81</v>
      </c>
    </row>
    <row r="93" spans="30:30" x14ac:dyDescent="0.25">
      <c r="AD93" t="s">
        <v>81</v>
      </c>
    </row>
    <row r="94" spans="30:30" x14ac:dyDescent="0.25">
      <c r="AD94" t="s">
        <v>81</v>
      </c>
    </row>
    <row r="95" spans="30:30" x14ac:dyDescent="0.25">
      <c r="AD95" t="s">
        <v>81</v>
      </c>
    </row>
    <row r="96" spans="30:30" x14ac:dyDescent="0.25">
      <c r="AD96" t="s">
        <v>81</v>
      </c>
    </row>
    <row r="97" spans="30:30" x14ac:dyDescent="0.25">
      <c r="AD97" t="s">
        <v>81</v>
      </c>
    </row>
    <row r="98" spans="30:30" x14ac:dyDescent="0.25">
      <c r="AD98" t="s">
        <v>81</v>
      </c>
    </row>
    <row r="99" spans="30:30" x14ac:dyDescent="0.25">
      <c r="AD99" t="s">
        <v>81</v>
      </c>
    </row>
    <row r="100" spans="30:30" x14ac:dyDescent="0.25">
      <c r="AD100" t="s">
        <v>81</v>
      </c>
    </row>
    <row r="101" spans="30:30" x14ac:dyDescent="0.25">
      <c r="AD101" t="s">
        <v>81</v>
      </c>
    </row>
    <row r="102" spans="30:30" x14ac:dyDescent="0.25">
      <c r="AD102" t="s">
        <v>81</v>
      </c>
    </row>
    <row r="103" spans="30:30" x14ac:dyDescent="0.25">
      <c r="AD103" t="s">
        <v>81</v>
      </c>
    </row>
    <row r="104" spans="30:30" x14ac:dyDescent="0.25">
      <c r="AD104" t="s">
        <v>81</v>
      </c>
    </row>
    <row r="105" spans="30:30" x14ac:dyDescent="0.25">
      <c r="AD105" t="s">
        <v>81</v>
      </c>
    </row>
    <row r="106" spans="30:30" x14ac:dyDescent="0.25">
      <c r="AD106" t="s">
        <v>81</v>
      </c>
    </row>
    <row r="107" spans="30:30" x14ac:dyDescent="0.25">
      <c r="AD107" t="s">
        <v>81</v>
      </c>
    </row>
    <row r="108" spans="30:30" x14ac:dyDescent="0.25">
      <c r="AD108" t="s">
        <v>81</v>
      </c>
    </row>
    <row r="109" spans="30:30" x14ac:dyDescent="0.25">
      <c r="AD109" t="s">
        <v>81</v>
      </c>
    </row>
    <row r="110" spans="30:30" x14ac:dyDescent="0.25">
      <c r="AD110" t="s">
        <v>81</v>
      </c>
    </row>
    <row r="111" spans="30:30" x14ac:dyDescent="0.25">
      <c r="AD111" t="s">
        <v>81</v>
      </c>
    </row>
    <row r="112" spans="30:30" x14ac:dyDescent="0.25">
      <c r="AD112" t="s">
        <v>81</v>
      </c>
    </row>
    <row r="113" spans="30:30" x14ac:dyDescent="0.25">
      <c r="AD113" t="s">
        <v>81</v>
      </c>
    </row>
    <row r="114" spans="30:30" x14ac:dyDescent="0.25">
      <c r="AD114" t="s">
        <v>81</v>
      </c>
    </row>
    <row r="115" spans="30:30" x14ac:dyDescent="0.25">
      <c r="AD115" t="s">
        <v>81</v>
      </c>
    </row>
    <row r="116" spans="30:30" x14ac:dyDescent="0.25">
      <c r="AD116" t="s">
        <v>81</v>
      </c>
    </row>
    <row r="117" spans="30:30" x14ac:dyDescent="0.25">
      <c r="AD117" t="s">
        <v>81</v>
      </c>
    </row>
    <row r="118" spans="30:30" x14ac:dyDescent="0.25">
      <c r="AD118" t="s">
        <v>81</v>
      </c>
    </row>
    <row r="119" spans="30:30" x14ac:dyDescent="0.25">
      <c r="AD119" t="s">
        <v>81</v>
      </c>
    </row>
    <row r="120" spans="30:30" x14ac:dyDescent="0.25">
      <c r="AD120" t="s">
        <v>81</v>
      </c>
    </row>
    <row r="121" spans="30:30" x14ac:dyDescent="0.25">
      <c r="AD121" t="s">
        <v>81</v>
      </c>
    </row>
    <row r="122" spans="30:30" x14ac:dyDescent="0.25">
      <c r="AD122" t="s">
        <v>81</v>
      </c>
    </row>
    <row r="123" spans="30:30" x14ac:dyDescent="0.25">
      <c r="AD123" t="s">
        <v>81</v>
      </c>
    </row>
    <row r="124" spans="30:30" x14ac:dyDescent="0.25">
      <c r="AD124" t="s">
        <v>81</v>
      </c>
    </row>
    <row r="125" spans="30:30" x14ac:dyDescent="0.25">
      <c r="AD125" t="s">
        <v>81</v>
      </c>
    </row>
    <row r="126" spans="30:30" x14ac:dyDescent="0.25">
      <c r="AD126" t="s">
        <v>81</v>
      </c>
    </row>
    <row r="127" spans="30:30" x14ac:dyDescent="0.25">
      <c r="AD127" t="s">
        <v>81</v>
      </c>
    </row>
    <row r="128" spans="30:30" x14ac:dyDescent="0.25">
      <c r="AD128" t="s">
        <v>81</v>
      </c>
    </row>
    <row r="129" spans="30:30" x14ac:dyDescent="0.25">
      <c r="AD129" t="s">
        <v>81</v>
      </c>
    </row>
    <row r="130" spans="30:30" x14ac:dyDescent="0.25">
      <c r="AD130" t="s">
        <v>81</v>
      </c>
    </row>
    <row r="131" spans="30:30" x14ac:dyDescent="0.25">
      <c r="AD131" t="s">
        <v>81</v>
      </c>
    </row>
    <row r="132" spans="30:30" x14ac:dyDescent="0.25">
      <c r="AD132" t="s">
        <v>81</v>
      </c>
    </row>
    <row r="133" spans="30:30" x14ac:dyDescent="0.25">
      <c r="AD133" t="s">
        <v>81</v>
      </c>
    </row>
    <row r="134" spans="30:30" x14ac:dyDescent="0.25">
      <c r="AD134" t="s">
        <v>81</v>
      </c>
    </row>
    <row r="135" spans="30:30" x14ac:dyDescent="0.25">
      <c r="AD135" t="s">
        <v>81</v>
      </c>
    </row>
    <row r="136" spans="30:30" x14ac:dyDescent="0.25">
      <c r="AD136" t="s">
        <v>81</v>
      </c>
    </row>
    <row r="137" spans="30:30" x14ac:dyDescent="0.25">
      <c r="AD137" t="s">
        <v>81</v>
      </c>
    </row>
    <row r="138" spans="30:30" x14ac:dyDescent="0.25">
      <c r="AD138" t="s">
        <v>81</v>
      </c>
    </row>
    <row r="139" spans="30:30" x14ac:dyDescent="0.25">
      <c r="AD139" t="s">
        <v>81</v>
      </c>
    </row>
    <row r="140" spans="30:30" x14ac:dyDescent="0.25">
      <c r="AD140" t="s">
        <v>81</v>
      </c>
    </row>
    <row r="141" spans="30:30" x14ac:dyDescent="0.25">
      <c r="AD141" t="s">
        <v>81</v>
      </c>
    </row>
    <row r="142" spans="30:30" x14ac:dyDescent="0.25">
      <c r="AD142" t="s">
        <v>81</v>
      </c>
    </row>
    <row r="143" spans="30:30" x14ac:dyDescent="0.25">
      <c r="AD143" t="s">
        <v>81</v>
      </c>
    </row>
    <row r="144" spans="30:30" x14ac:dyDescent="0.25">
      <c r="AD144" t="s">
        <v>81</v>
      </c>
    </row>
    <row r="145" spans="30:30" x14ac:dyDescent="0.25">
      <c r="AD145" t="s">
        <v>81</v>
      </c>
    </row>
    <row r="146" spans="30:30" x14ac:dyDescent="0.25">
      <c r="AD146" t="s">
        <v>81</v>
      </c>
    </row>
    <row r="147" spans="30:30" x14ac:dyDescent="0.25">
      <c r="AD147" t="s">
        <v>81</v>
      </c>
    </row>
    <row r="148" spans="30:30" x14ac:dyDescent="0.25">
      <c r="AD148" t="s">
        <v>81</v>
      </c>
    </row>
    <row r="149" spans="30:30" x14ac:dyDescent="0.25">
      <c r="AD149" t="s">
        <v>81</v>
      </c>
    </row>
    <row r="150" spans="30:30" x14ac:dyDescent="0.25">
      <c r="AD150" t="s">
        <v>81</v>
      </c>
    </row>
    <row r="151" spans="30:30" x14ac:dyDescent="0.25">
      <c r="AD151" t="s">
        <v>81</v>
      </c>
    </row>
    <row r="152" spans="30:30" x14ac:dyDescent="0.25">
      <c r="AD152" t="s">
        <v>81</v>
      </c>
    </row>
    <row r="153" spans="30:30" x14ac:dyDescent="0.25">
      <c r="AD153" t="s">
        <v>81</v>
      </c>
    </row>
    <row r="154" spans="30:30" x14ac:dyDescent="0.25">
      <c r="AD154" t="s">
        <v>81</v>
      </c>
    </row>
    <row r="155" spans="30:30" x14ac:dyDescent="0.25">
      <c r="AD155" t="s">
        <v>81</v>
      </c>
    </row>
    <row r="156" spans="30:30" x14ac:dyDescent="0.25">
      <c r="AD156" t="s">
        <v>81</v>
      </c>
    </row>
    <row r="157" spans="30:30" x14ac:dyDescent="0.25">
      <c r="AD157" t="s">
        <v>81</v>
      </c>
    </row>
    <row r="158" spans="30:30" x14ac:dyDescent="0.25">
      <c r="AD158" t="s">
        <v>81</v>
      </c>
    </row>
    <row r="159" spans="30:30" x14ac:dyDescent="0.25">
      <c r="AD159" t="s">
        <v>81</v>
      </c>
    </row>
    <row r="160" spans="30:30" x14ac:dyDescent="0.25">
      <c r="AD160" t="s">
        <v>81</v>
      </c>
    </row>
    <row r="161" spans="30:30" x14ac:dyDescent="0.25">
      <c r="AD161" t="s">
        <v>81</v>
      </c>
    </row>
    <row r="162" spans="30:30" x14ac:dyDescent="0.25">
      <c r="AD162" t="s">
        <v>81</v>
      </c>
    </row>
    <row r="163" spans="30:30" x14ac:dyDescent="0.25">
      <c r="AD163" t="s">
        <v>81</v>
      </c>
    </row>
    <row r="164" spans="30:30" x14ac:dyDescent="0.25">
      <c r="AD164" t="s">
        <v>81</v>
      </c>
    </row>
    <row r="165" spans="30:30" x14ac:dyDescent="0.25">
      <c r="AD165" t="s">
        <v>81</v>
      </c>
    </row>
    <row r="166" spans="30:30" x14ac:dyDescent="0.25">
      <c r="AD166" t="s">
        <v>81</v>
      </c>
    </row>
    <row r="167" spans="30:30" x14ac:dyDescent="0.25">
      <c r="AD167" t="s">
        <v>81</v>
      </c>
    </row>
    <row r="168" spans="30:30" x14ac:dyDescent="0.25">
      <c r="AD168" t="s">
        <v>81</v>
      </c>
    </row>
    <row r="169" spans="30:30" x14ac:dyDescent="0.25">
      <c r="AD169" t="s">
        <v>81</v>
      </c>
    </row>
    <row r="170" spans="30:30" x14ac:dyDescent="0.25">
      <c r="AD170" t="s">
        <v>81</v>
      </c>
    </row>
    <row r="171" spans="30:30" x14ac:dyDescent="0.25">
      <c r="AD171" t="s">
        <v>81</v>
      </c>
    </row>
    <row r="172" spans="30:30" x14ac:dyDescent="0.25">
      <c r="AD172" t="s">
        <v>81</v>
      </c>
    </row>
    <row r="173" spans="30:30" x14ac:dyDescent="0.25">
      <c r="AD173" t="s">
        <v>81</v>
      </c>
    </row>
    <row r="174" spans="30:30" x14ac:dyDescent="0.25">
      <c r="AD174" t="s">
        <v>81</v>
      </c>
    </row>
    <row r="175" spans="30:30" x14ac:dyDescent="0.25">
      <c r="AD175" t="s">
        <v>81</v>
      </c>
    </row>
    <row r="176" spans="30:30" x14ac:dyDescent="0.25">
      <c r="AD176" t="s">
        <v>81</v>
      </c>
    </row>
    <row r="177" spans="30:30" x14ac:dyDescent="0.25">
      <c r="AD177" t="s">
        <v>81</v>
      </c>
    </row>
    <row r="178" spans="30:30" x14ac:dyDescent="0.25">
      <c r="AD178" t="s">
        <v>81</v>
      </c>
    </row>
    <row r="179" spans="30:30" x14ac:dyDescent="0.25">
      <c r="AD179" t="s">
        <v>81</v>
      </c>
    </row>
    <row r="180" spans="30:30" x14ac:dyDescent="0.25">
      <c r="AD180" t="s">
        <v>81</v>
      </c>
    </row>
    <row r="181" spans="30:30" x14ac:dyDescent="0.25">
      <c r="AD181" t="s">
        <v>81</v>
      </c>
    </row>
    <row r="182" spans="30:30" x14ac:dyDescent="0.25">
      <c r="AD182" t="s">
        <v>81</v>
      </c>
    </row>
    <row r="183" spans="30:30" x14ac:dyDescent="0.25">
      <c r="AD183" t="s">
        <v>81</v>
      </c>
    </row>
    <row r="184" spans="30:30" x14ac:dyDescent="0.25">
      <c r="AD184" t="s">
        <v>81</v>
      </c>
    </row>
    <row r="185" spans="30:30" x14ac:dyDescent="0.25">
      <c r="AD185" t="s">
        <v>81</v>
      </c>
    </row>
    <row r="186" spans="30:30" x14ac:dyDescent="0.25">
      <c r="AD186" t="s">
        <v>81</v>
      </c>
    </row>
    <row r="187" spans="30:30" x14ac:dyDescent="0.25">
      <c r="AD187" t="s">
        <v>81</v>
      </c>
    </row>
    <row r="188" spans="30:30" x14ac:dyDescent="0.25">
      <c r="AD188" t="s">
        <v>81</v>
      </c>
    </row>
    <row r="189" spans="30:30" x14ac:dyDescent="0.25">
      <c r="AD189" t="s">
        <v>81</v>
      </c>
    </row>
    <row r="190" spans="30:30" x14ac:dyDescent="0.25">
      <c r="AD190" t="s">
        <v>81</v>
      </c>
    </row>
    <row r="191" spans="30:30" x14ac:dyDescent="0.25">
      <c r="AD191" t="s">
        <v>81</v>
      </c>
    </row>
    <row r="192" spans="30:30" x14ac:dyDescent="0.25">
      <c r="AD192" t="s">
        <v>81</v>
      </c>
    </row>
    <row r="193" spans="30:30" x14ac:dyDescent="0.25">
      <c r="AD193" t="s">
        <v>81</v>
      </c>
    </row>
    <row r="194" spans="30:30" x14ac:dyDescent="0.25">
      <c r="AD194" t="s">
        <v>81</v>
      </c>
    </row>
    <row r="195" spans="30:30" x14ac:dyDescent="0.25">
      <c r="AD195" t="s">
        <v>81</v>
      </c>
    </row>
    <row r="196" spans="30:30" x14ac:dyDescent="0.25">
      <c r="AD196" t="s">
        <v>81</v>
      </c>
    </row>
    <row r="197" spans="30:30" x14ac:dyDescent="0.25">
      <c r="AD197" t="s">
        <v>81</v>
      </c>
    </row>
    <row r="198" spans="30:30" x14ac:dyDescent="0.25">
      <c r="AD198" t="s">
        <v>81</v>
      </c>
    </row>
    <row r="199" spans="30:30" x14ac:dyDescent="0.25">
      <c r="AD199" t="s">
        <v>81</v>
      </c>
    </row>
    <row r="200" spans="30:30" x14ac:dyDescent="0.25">
      <c r="AD200" t="s">
        <v>81</v>
      </c>
    </row>
    <row r="201" spans="30:30" x14ac:dyDescent="0.25">
      <c r="AD201" t="s">
        <v>81</v>
      </c>
    </row>
    <row r="202" spans="30:30" x14ac:dyDescent="0.25">
      <c r="AD202" t="s">
        <v>81</v>
      </c>
    </row>
    <row r="203" spans="30:30" x14ac:dyDescent="0.25">
      <c r="AD203" t="s">
        <v>81</v>
      </c>
    </row>
    <row r="204" spans="30:30" x14ac:dyDescent="0.25">
      <c r="AD204" t="s">
        <v>81</v>
      </c>
    </row>
    <row r="205" spans="30:30" x14ac:dyDescent="0.25">
      <c r="AD205" t="s">
        <v>81</v>
      </c>
    </row>
    <row r="206" spans="30:30" x14ac:dyDescent="0.25">
      <c r="AD206" t="s">
        <v>81</v>
      </c>
    </row>
    <row r="207" spans="30:30" x14ac:dyDescent="0.25">
      <c r="AD207" t="s">
        <v>81</v>
      </c>
    </row>
    <row r="208" spans="30:30" x14ac:dyDescent="0.25">
      <c r="AD208" t="s">
        <v>81</v>
      </c>
    </row>
    <row r="209" spans="30:30" x14ac:dyDescent="0.25">
      <c r="AD209" t="s">
        <v>81</v>
      </c>
    </row>
    <row r="210" spans="30:30" x14ac:dyDescent="0.25">
      <c r="AD210" t="s">
        <v>81</v>
      </c>
    </row>
    <row r="211" spans="30:30" x14ac:dyDescent="0.25">
      <c r="AD211" t="s">
        <v>81</v>
      </c>
    </row>
    <row r="212" spans="30:30" x14ac:dyDescent="0.25">
      <c r="AD212" t="s">
        <v>81</v>
      </c>
    </row>
    <row r="213" spans="30:30" x14ac:dyDescent="0.25">
      <c r="AD213" t="s">
        <v>81</v>
      </c>
    </row>
    <row r="214" spans="30:30" x14ac:dyDescent="0.25">
      <c r="AD214" t="s">
        <v>81</v>
      </c>
    </row>
    <row r="215" spans="30:30" x14ac:dyDescent="0.25">
      <c r="AD215" t="s">
        <v>81</v>
      </c>
    </row>
    <row r="216" spans="30:30" x14ac:dyDescent="0.25">
      <c r="AD216" t="s">
        <v>81</v>
      </c>
    </row>
    <row r="217" spans="30:30" x14ac:dyDescent="0.25">
      <c r="AD217" t="s">
        <v>81</v>
      </c>
    </row>
    <row r="218" spans="30:30" x14ac:dyDescent="0.25">
      <c r="AD218" t="s">
        <v>81</v>
      </c>
    </row>
    <row r="219" spans="30:30" x14ac:dyDescent="0.25">
      <c r="AD219" t="s">
        <v>81</v>
      </c>
    </row>
    <row r="220" spans="30:30" x14ac:dyDescent="0.25">
      <c r="AD220" t="s">
        <v>81</v>
      </c>
    </row>
    <row r="221" spans="30:30" x14ac:dyDescent="0.25">
      <c r="AD221" t="s">
        <v>81</v>
      </c>
    </row>
    <row r="222" spans="30:30" x14ac:dyDescent="0.25">
      <c r="AD222" t="s">
        <v>81</v>
      </c>
    </row>
    <row r="223" spans="30:30" x14ac:dyDescent="0.25">
      <c r="AD223" t="s">
        <v>81</v>
      </c>
    </row>
    <row r="224" spans="30:30" x14ac:dyDescent="0.25">
      <c r="AD224" t="s">
        <v>81</v>
      </c>
    </row>
    <row r="225" spans="30:30" x14ac:dyDescent="0.25">
      <c r="AD225" t="s">
        <v>81</v>
      </c>
    </row>
    <row r="226" spans="30:30" x14ac:dyDescent="0.25">
      <c r="AD226" t="s">
        <v>81</v>
      </c>
    </row>
    <row r="227" spans="30:30" x14ac:dyDescent="0.25">
      <c r="AD227" t="s">
        <v>81</v>
      </c>
    </row>
    <row r="228" spans="30:30" x14ac:dyDescent="0.25">
      <c r="AD228" t="s">
        <v>81</v>
      </c>
    </row>
    <row r="229" spans="30:30" x14ac:dyDescent="0.25">
      <c r="AD229" t="s">
        <v>81</v>
      </c>
    </row>
    <row r="230" spans="30:30" x14ac:dyDescent="0.25">
      <c r="AD230" t="s">
        <v>81</v>
      </c>
    </row>
    <row r="231" spans="30:30" x14ac:dyDescent="0.25">
      <c r="AD231" t="s">
        <v>81</v>
      </c>
    </row>
    <row r="232" spans="30:30" x14ac:dyDescent="0.25">
      <c r="AD232" t="s">
        <v>81</v>
      </c>
    </row>
    <row r="233" spans="30:30" x14ac:dyDescent="0.25">
      <c r="AD233" t="s">
        <v>81</v>
      </c>
    </row>
    <row r="234" spans="30:30" x14ac:dyDescent="0.25">
      <c r="AD234" t="s">
        <v>81</v>
      </c>
    </row>
    <row r="235" spans="30:30" x14ac:dyDescent="0.25">
      <c r="AD235" t="s">
        <v>81</v>
      </c>
    </row>
    <row r="236" spans="30:30" x14ac:dyDescent="0.25">
      <c r="AD236" t="s">
        <v>81</v>
      </c>
    </row>
    <row r="237" spans="30:30" x14ac:dyDescent="0.25">
      <c r="AD237" t="s">
        <v>81</v>
      </c>
    </row>
    <row r="238" spans="30:30" x14ac:dyDescent="0.25">
      <c r="AD238" t="s">
        <v>81</v>
      </c>
    </row>
    <row r="239" spans="30:30" x14ac:dyDescent="0.25">
      <c r="AD239" t="s">
        <v>81</v>
      </c>
    </row>
    <row r="240" spans="30:30" x14ac:dyDescent="0.25">
      <c r="AD240" t="s">
        <v>81</v>
      </c>
    </row>
    <row r="241" spans="30:30" x14ac:dyDescent="0.25">
      <c r="AD241" t="s">
        <v>81</v>
      </c>
    </row>
    <row r="242" spans="30:30" x14ac:dyDescent="0.25">
      <c r="AD242" t="s">
        <v>81</v>
      </c>
    </row>
    <row r="243" spans="30:30" x14ac:dyDescent="0.25">
      <c r="AD243" t="s">
        <v>81</v>
      </c>
    </row>
    <row r="244" spans="30:30" x14ac:dyDescent="0.25">
      <c r="AD244" t="s">
        <v>81</v>
      </c>
    </row>
    <row r="245" spans="30:30" x14ac:dyDescent="0.25">
      <c r="AD245" t="s">
        <v>81</v>
      </c>
    </row>
    <row r="246" spans="30:30" x14ac:dyDescent="0.25">
      <c r="AD246" t="s">
        <v>81</v>
      </c>
    </row>
    <row r="247" spans="30:30" x14ac:dyDescent="0.25">
      <c r="AD247" t="s">
        <v>81</v>
      </c>
    </row>
    <row r="248" spans="30:30" x14ac:dyDescent="0.25">
      <c r="AD248" t="s">
        <v>81</v>
      </c>
    </row>
    <row r="249" spans="30:30" x14ac:dyDescent="0.25">
      <c r="AD249" t="s">
        <v>81</v>
      </c>
    </row>
    <row r="250" spans="30:30" x14ac:dyDescent="0.25">
      <c r="AD250" t="s">
        <v>81</v>
      </c>
    </row>
    <row r="251" spans="30:30" x14ac:dyDescent="0.25">
      <c r="AD251" t="s">
        <v>81</v>
      </c>
    </row>
    <row r="252" spans="30:30" x14ac:dyDescent="0.25">
      <c r="AD252" t="s">
        <v>81</v>
      </c>
    </row>
    <row r="253" spans="30:30" x14ac:dyDescent="0.25">
      <c r="AD253" t="s">
        <v>81</v>
      </c>
    </row>
    <row r="254" spans="30:30" x14ac:dyDescent="0.25">
      <c r="AD254" t="s">
        <v>81</v>
      </c>
    </row>
    <row r="255" spans="30:30" x14ac:dyDescent="0.25">
      <c r="AD255" t="s">
        <v>81</v>
      </c>
    </row>
    <row r="256" spans="30:30" x14ac:dyDescent="0.25">
      <c r="AD256" t="s">
        <v>81</v>
      </c>
    </row>
    <row r="257" spans="30:30" x14ac:dyDescent="0.25">
      <c r="AD257" t="s">
        <v>81</v>
      </c>
    </row>
    <row r="258" spans="30:30" x14ac:dyDescent="0.25">
      <c r="AD258" t="s">
        <v>81</v>
      </c>
    </row>
    <row r="259" spans="30:30" x14ac:dyDescent="0.25">
      <c r="AD259" t="s">
        <v>81</v>
      </c>
    </row>
    <row r="260" spans="30:30" x14ac:dyDescent="0.25">
      <c r="AD260" t="s">
        <v>81</v>
      </c>
    </row>
    <row r="261" spans="30:30" x14ac:dyDescent="0.25">
      <c r="AD261" t="s">
        <v>81</v>
      </c>
    </row>
    <row r="262" spans="30:30" x14ac:dyDescent="0.25">
      <c r="AD262" t="s">
        <v>81</v>
      </c>
    </row>
    <row r="263" spans="30:30" x14ac:dyDescent="0.25">
      <c r="AD263" t="s">
        <v>81</v>
      </c>
    </row>
    <row r="264" spans="30:30" x14ac:dyDescent="0.25">
      <c r="AD264" t="s">
        <v>81</v>
      </c>
    </row>
    <row r="265" spans="30:30" x14ac:dyDescent="0.25">
      <c r="AD265" t="s">
        <v>81</v>
      </c>
    </row>
    <row r="266" spans="30:30" x14ac:dyDescent="0.25">
      <c r="AD266" t="s">
        <v>81</v>
      </c>
    </row>
    <row r="267" spans="30:30" x14ac:dyDescent="0.25">
      <c r="AD267" t="s">
        <v>81</v>
      </c>
    </row>
    <row r="268" spans="30:30" x14ac:dyDescent="0.25">
      <c r="AD268" t="s">
        <v>81</v>
      </c>
    </row>
    <row r="269" spans="30:30" x14ac:dyDescent="0.25">
      <c r="AD269" t="s">
        <v>81</v>
      </c>
    </row>
    <row r="270" spans="30:30" x14ac:dyDescent="0.25">
      <c r="AD270" t="s">
        <v>81</v>
      </c>
    </row>
    <row r="271" spans="30:30" x14ac:dyDescent="0.25">
      <c r="AD271" t="s">
        <v>81</v>
      </c>
    </row>
    <row r="272" spans="30:30" x14ac:dyDescent="0.25">
      <c r="AD272" t="s">
        <v>81</v>
      </c>
    </row>
    <row r="273" spans="30:30" x14ac:dyDescent="0.25">
      <c r="AD273" t="s">
        <v>81</v>
      </c>
    </row>
    <row r="274" spans="30:30" x14ac:dyDescent="0.25">
      <c r="AD274" t="s">
        <v>81</v>
      </c>
    </row>
    <row r="275" spans="30:30" x14ac:dyDescent="0.25">
      <c r="AD275" t="s">
        <v>81</v>
      </c>
    </row>
    <row r="276" spans="30:30" x14ac:dyDescent="0.25">
      <c r="AD276" t="s">
        <v>81</v>
      </c>
    </row>
    <row r="277" spans="30:30" x14ac:dyDescent="0.25">
      <c r="AD277" t="s">
        <v>81</v>
      </c>
    </row>
    <row r="278" spans="30:30" x14ac:dyDescent="0.25">
      <c r="AD278" t="s">
        <v>81</v>
      </c>
    </row>
    <row r="279" spans="30:30" x14ac:dyDescent="0.25">
      <c r="AD279" t="s">
        <v>81</v>
      </c>
    </row>
    <row r="280" spans="30:30" x14ac:dyDescent="0.25">
      <c r="AD280" t="s">
        <v>81</v>
      </c>
    </row>
    <row r="281" spans="30:30" x14ac:dyDescent="0.25">
      <c r="AD281" t="s">
        <v>81</v>
      </c>
    </row>
    <row r="282" spans="30:30" x14ac:dyDescent="0.25">
      <c r="AD282" t="s">
        <v>81</v>
      </c>
    </row>
    <row r="283" spans="30:30" x14ac:dyDescent="0.25">
      <c r="AD283" t="s">
        <v>81</v>
      </c>
    </row>
    <row r="284" spans="30:30" x14ac:dyDescent="0.25">
      <c r="AD284" t="s">
        <v>81</v>
      </c>
    </row>
    <row r="285" spans="30:30" x14ac:dyDescent="0.25">
      <c r="AD285" t="s">
        <v>81</v>
      </c>
    </row>
    <row r="286" spans="30:30" x14ac:dyDescent="0.25">
      <c r="AD286" t="s">
        <v>81</v>
      </c>
    </row>
    <row r="287" spans="30:30" x14ac:dyDescent="0.25">
      <c r="AD287" t="s">
        <v>81</v>
      </c>
    </row>
    <row r="288" spans="30:30" x14ac:dyDescent="0.25">
      <c r="AD288" t="s">
        <v>81</v>
      </c>
    </row>
    <row r="289" spans="30:30" x14ac:dyDescent="0.25">
      <c r="AD289" t="s">
        <v>81</v>
      </c>
    </row>
    <row r="290" spans="30:30" x14ac:dyDescent="0.25">
      <c r="AD290" t="s">
        <v>81</v>
      </c>
    </row>
    <row r="291" spans="30:30" x14ac:dyDescent="0.25">
      <c r="AD291" t="s">
        <v>81</v>
      </c>
    </row>
    <row r="292" spans="30:30" x14ac:dyDescent="0.25">
      <c r="AD292" t="s">
        <v>81</v>
      </c>
    </row>
    <row r="293" spans="30:30" x14ac:dyDescent="0.25">
      <c r="AD293" t="s">
        <v>81</v>
      </c>
    </row>
    <row r="294" spans="30:30" x14ac:dyDescent="0.25">
      <c r="AD294" t="s">
        <v>81</v>
      </c>
    </row>
    <row r="295" spans="30:30" x14ac:dyDescent="0.25">
      <c r="AD295" t="s">
        <v>81</v>
      </c>
    </row>
    <row r="296" spans="30:30" x14ac:dyDescent="0.25">
      <c r="AD296" t="s">
        <v>81</v>
      </c>
    </row>
    <row r="297" spans="30:30" x14ac:dyDescent="0.25">
      <c r="AD297" t="s">
        <v>81</v>
      </c>
    </row>
    <row r="298" spans="30:30" x14ac:dyDescent="0.25">
      <c r="AD298" t="s">
        <v>81</v>
      </c>
    </row>
    <row r="299" spans="30:30" x14ac:dyDescent="0.25">
      <c r="AD299" t="s">
        <v>81</v>
      </c>
    </row>
    <row r="300" spans="30:30" x14ac:dyDescent="0.25">
      <c r="AD300" t="s">
        <v>81</v>
      </c>
    </row>
    <row r="301" spans="30:30" x14ac:dyDescent="0.25">
      <c r="AD301" t="s">
        <v>81</v>
      </c>
    </row>
    <row r="302" spans="30:30" x14ac:dyDescent="0.25">
      <c r="AD302" t="s">
        <v>81</v>
      </c>
    </row>
    <row r="303" spans="30:30" x14ac:dyDescent="0.25">
      <c r="AD303" t="s">
        <v>81</v>
      </c>
    </row>
    <row r="304" spans="30:30" x14ac:dyDescent="0.25">
      <c r="AD304" t="s">
        <v>81</v>
      </c>
    </row>
    <row r="305" spans="30:30" x14ac:dyDescent="0.25">
      <c r="AD305" t="s">
        <v>81</v>
      </c>
    </row>
    <row r="306" spans="30:30" x14ac:dyDescent="0.25">
      <c r="AD306" t="s">
        <v>81</v>
      </c>
    </row>
    <row r="307" spans="30:30" x14ac:dyDescent="0.25">
      <c r="AD307" t="s">
        <v>81</v>
      </c>
    </row>
    <row r="308" spans="30:30" x14ac:dyDescent="0.25">
      <c r="AD308" t="s">
        <v>81</v>
      </c>
    </row>
    <row r="309" spans="30:30" x14ac:dyDescent="0.25">
      <c r="AD309" t="s">
        <v>81</v>
      </c>
    </row>
    <row r="310" spans="30:30" x14ac:dyDescent="0.25">
      <c r="AD310" t="s">
        <v>81</v>
      </c>
    </row>
    <row r="311" spans="30:30" x14ac:dyDescent="0.25">
      <c r="AD311" t="s">
        <v>81</v>
      </c>
    </row>
    <row r="312" spans="30:30" x14ac:dyDescent="0.25">
      <c r="AD312" t="s">
        <v>81</v>
      </c>
    </row>
    <row r="313" spans="30:30" x14ac:dyDescent="0.25">
      <c r="AD313" t="s">
        <v>81</v>
      </c>
    </row>
    <row r="314" spans="30:30" x14ac:dyDescent="0.25">
      <c r="AD314" t="s">
        <v>81</v>
      </c>
    </row>
    <row r="315" spans="30:30" x14ac:dyDescent="0.25">
      <c r="AD315" t="s">
        <v>81</v>
      </c>
    </row>
    <row r="316" spans="30:30" x14ac:dyDescent="0.25">
      <c r="AD316" t="s">
        <v>81</v>
      </c>
    </row>
    <row r="317" spans="30:30" x14ac:dyDescent="0.25">
      <c r="AD317" t="s">
        <v>81</v>
      </c>
    </row>
    <row r="318" spans="30:30" x14ac:dyDescent="0.25">
      <c r="AD318" t="s">
        <v>81</v>
      </c>
    </row>
    <row r="319" spans="30:30" x14ac:dyDescent="0.25">
      <c r="AD319" t="s">
        <v>81</v>
      </c>
    </row>
    <row r="320" spans="30:30" x14ac:dyDescent="0.25">
      <c r="AD320" t="s">
        <v>81</v>
      </c>
    </row>
    <row r="321" spans="30:30" x14ac:dyDescent="0.25">
      <c r="AD321" t="s">
        <v>81</v>
      </c>
    </row>
    <row r="322" spans="30:30" x14ac:dyDescent="0.25">
      <c r="AD322" t="s">
        <v>81</v>
      </c>
    </row>
    <row r="323" spans="30:30" x14ac:dyDescent="0.25">
      <c r="AD323" t="s">
        <v>81</v>
      </c>
    </row>
    <row r="324" spans="30:30" x14ac:dyDescent="0.25">
      <c r="AD324" t="s">
        <v>81</v>
      </c>
    </row>
    <row r="325" spans="30:30" x14ac:dyDescent="0.25">
      <c r="AD325" t="s">
        <v>81</v>
      </c>
    </row>
    <row r="326" spans="30:30" x14ac:dyDescent="0.25">
      <c r="AD326" t="s">
        <v>81</v>
      </c>
    </row>
    <row r="327" spans="30:30" x14ac:dyDescent="0.25">
      <c r="AD327" t="s">
        <v>81</v>
      </c>
    </row>
    <row r="328" spans="30:30" x14ac:dyDescent="0.25">
      <c r="AD328" t="s">
        <v>81</v>
      </c>
    </row>
    <row r="329" spans="30:30" x14ac:dyDescent="0.25">
      <c r="AD329" t="s">
        <v>81</v>
      </c>
    </row>
    <row r="330" spans="30:30" x14ac:dyDescent="0.25">
      <c r="AD330" t="s">
        <v>81</v>
      </c>
    </row>
    <row r="331" spans="30:30" x14ac:dyDescent="0.25">
      <c r="AD331" t="s">
        <v>81</v>
      </c>
    </row>
    <row r="332" spans="30:30" x14ac:dyDescent="0.25">
      <c r="AD332" t="s">
        <v>81</v>
      </c>
    </row>
    <row r="333" spans="30:30" x14ac:dyDescent="0.25">
      <c r="AD333" t="s">
        <v>81</v>
      </c>
    </row>
    <row r="334" spans="30:30" x14ac:dyDescent="0.25">
      <c r="AD334" t="s">
        <v>81</v>
      </c>
    </row>
    <row r="335" spans="30:30" x14ac:dyDescent="0.25">
      <c r="AD335" t="s">
        <v>81</v>
      </c>
    </row>
    <row r="336" spans="30:30" x14ac:dyDescent="0.25">
      <c r="AD336" t="s">
        <v>81</v>
      </c>
    </row>
    <row r="337" spans="30:30" x14ac:dyDescent="0.25">
      <c r="AD337" t="s">
        <v>81</v>
      </c>
    </row>
    <row r="338" spans="30:30" x14ac:dyDescent="0.25">
      <c r="AD338" t="s">
        <v>81</v>
      </c>
    </row>
    <row r="339" spans="30:30" x14ac:dyDescent="0.25">
      <c r="AD339" t="s">
        <v>81</v>
      </c>
    </row>
    <row r="340" spans="30:30" x14ac:dyDescent="0.25">
      <c r="AD340" t="s">
        <v>81</v>
      </c>
    </row>
    <row r="341" spans="30:30" x14ac:dyDescent="0.25">
      <c r="AD341" t="s">
        <v>81</v>
      </c>
    </row>
    <row r="342" spans="30:30" x14ac:dyDescent="0.25">
      <c r="AD342" t="s">
        <v>81</v>
      </c>
    </row>
    <row r="343" spans="30:30" x14ac:dyDescent="0.25">
      <c r="AD343" t="s">
        <v>81</v>
      </c>
    </row>
    <row r="344" spans="30:30" x14ac:dyDescent="0.25">
      <c r="AD344" t="s">
        <v>81</v>
      </c>
    </row>
    <row r="345" spans="30:30" x14ac:dyDescent="0.25">
      <c r="AD345" t="s">
        <v>81</v>
      </c>
    </row>
    <row r="346" spans="30:30" x14ac:dyDescent="0.25">
      <c r="AD346" t="s">
        <v>81</v>
      </c>
    </row>
    <row r="347" spans="30:30" x14ac:dyDescent="0.25">
      <c r="AD347" t="s">
        <v>81</v>
      </c>
    </row>
    <row r="348" spans="30:30" x14ac:dyDescent="0.25">
      <c r="AD348" t="s">
        <v>81</v>
      </c>
    </row>
    <row r="349" spans="30:30" x14ac:dyDescent="0.25">
      <c r="AD349" t="s">
        <v>81</v>
      </c>
    </row>
    <row r="350" spans="30:30" x14ac:dyDescent="0.25">
      <c r="AD350" t="s">
        <v>81</v>
      </c>
    </row>
    <row r="351" spans="30:30" x14ac:dyDescent="0.25">
      <c r="AD351" t="s">
        <v>81</v>
      </c>
    </row>
    <row r="352" spans="30:30" x14ac:dyDescent="0.25">
      <c r="AD352" t="s">
        <v>81</v>
      </c>
    </row>
    <row r="353" spans="30:30" x14ac:dyDescent="0.25">
      <c r="AD353" t="s">
        <v>81</v>
      </c>
    </row>
    <row r="354" spans="30:30" x14ac:dyDescent="0.25">
      <c r="AD354" t="s">
        <v>81</v>
      </c>
    </row>
    <row r="355" spans="30:30" x14ac:dyDescent="0.25">
      <c r="AD355" t="s">
        <v>81</v>
      </c>
    </row>
    <row r="356" spans="30:30" x14ac:dyDescent="0.25">
      <c r="AD356" t="s">
        <v>81</v>
      </c>
    </row>
    <row r="357" spans="30:30" x14ac:dyDescent="0.25">
      <c r="AD357" t="s">
        <v>81</v>
      </c>
    </row>
    <row r="358" spans="30:30" x14ac:dyDescent="0.25">
      <c r="AD358" t="s">
        <v>81</v>
      </c>
    </row>
    <row r="359" spans="30:30" x14ac:dyDescent="0.25">
      <c r="AD359" t="s">
        <v>81</v>
      </c>
    </row>
    <row r="360" spans="30:30" x14ac:dyDescent="0.25">
      <c r="AD360" t="s">
        <v>81</v>
      </c>
    </row>
    <row r="361" spans="30:30" x14ac:dyDescent="0.25">
      <c r="AD361" t="s">
        <v>81</v>
      </c>
    </row>
    <row r="362" spans="30:30" x14ac:dyDescent="0.25">
      <c r="AD362" t="s">
        <v>81</v>
      </c>
    </row>
    <row r="363" spans="30:30" x14ac:dyDescent="0.25">
      <c r="AD363" t="s">
        <v>81</v>
      </c>
    </row>
    <row r="364" spans="30:30" x14ac:dyDescent="0.25">
      <c r="AD364" t="s">
        <v>81</v>
      </c>
    </row>
    <row r="365" spans="30:30" x14ac:dyDescent="0.25">
      <c r="AD365" t="s">
        <v>81</v>
      </c>
    </row>
    <row r="366" spans="30:30" x14ac:dyDescent="0.25">
      <c r="AD366" t="s">
        <v>81</v>
      </c>
    </row>
    <row r="367" spans="30:30" x14ac:dyDescent="0.25">
      <c r="AD367" t="s">
        <v>81</v>
      </c>
    </row>
    <row r="368" spans="30:30" x14ac:dyDescent="0.25">
      <c r="AD368" t="s">
        <v>81</v>
      </c>
    </row>
    <row r="369" spans="30:30" x14ac:dyDescent="0.25">
      <c r="AD369" t="s">
        <v>81</v>
      </c>
    </row>
    <row r="370" spans="30:30" x14ac:dyDescent="0.25">
      <c r="AD370" t="s">
        <v>81</v>
      </c>
    </row>
    <row r="371" spans="30:30" x14ac:dyDescent="0.25">
      <c r="AD371" t="s">
        <v>81</v>
      </c>
    </row>
    <row r="372" spans="30:30" x14ac:dyDescent="0.25">
      <c r="AD372" t="s">
        <v>81</v>
      </c>
    </row>
    <row r="373" spans="30:30" x14ac:dyDescent="0.25">
      <c r="AD373" t="s">
        <v>81</v>
      </c>
    </row>
    <row r="374" spans="30:30" x14ac:dyDescent="0.25">
      <c r="AD374" t="s">
        <v>81</v>
      </c>
    </row>
    <row r="375" spans="30:30" x14ac:dyDescent="0.25">
      <c r="AD375" t="s">
        <v>81</v>
      </c>
    </row>
    <row r="376" spans="30:30" x14ac:dyDescent="0.25">
      <c r="AD376" t="s">
        <v>81</v>
      </c>
    </row>
    <row r="377" spans="30:30" x14ac:dyDescent="0.25">
      <c r="AD377" t="s">
        <v>81</v>
      </c>
    </row>
    <row r="378" spans="30:30" x14ac:dyDescent="0.25">
      <c r="AD378" t="s">
        <v>81</v>
      </c>
    </row>
    <row r="379" spans="30:30" x14ac:dyDescent="0.25">
      <c r="AD379" t="s">
        <v>81</v>
      </c>
    </row>
    <row r="380" spans="30:30" x14ac:dyDescent="0.25">
      <c r="AD380" t="s">
        <v>81</v>
      </c>
    </row>
    <row r="381" spans="30:30" x14ac:dyDescent="0.25">
      <c r="AD381" t="s">
        <v>81</v>
      </c>
    </row>
    <row r="382" spans="30:30" x14ac:dyDescent="0.25">
      <c r="AD382" t="s">
        <v>81</v>
      </c>
    </row>
    <row r="383" spans="30:30" x14ac:dyDescent="0.25">
      <c r="AD383" t="s">
        <v>81</v>
      </c>
    </row>
    <row r="384" spans="30:30" x14ac:dyDescent="0.25">
      <c r="AD384" t="s">
        <v>81</v>
      </c>
    </row>
    <row r="385" spans="30:30" x14ac:dyDescent="0.25">
      <c r="AD385" t="s">
        <v>81</v>
      </c>
    </row>
    <row r="386" spans="30:30" x14ac:dyDescent="0.25">
      <c r="AD386" t="s">
        <v>81</v>
      </c>
    </row>
    <row r="387" spans="30:30" x14ac:dyDescent="0.25">
      <c r="AD387" t="s">
        <v>81</v>
      </c>
    </row>
    <row r="388" spans="30:30" x14ac:dyDescent="0.25">
      <c r="AD388" t="s">
        <v>81</v>
      </c>
    </row>
    <row r="389" spans="30:30" x14ac:dyDescent="0.25">
      <c r="AD389" t="s">
        <v>81</v>
      </c>
    </row>
    <row r="390" spans="30:30" x14ac:dyDescent="0.25">
      <c r="AD390" t="s">
        <v>81</v>
      </c>
    </row>
    <row r="391" spans="30:30" x14ac:dyDescent="0.25">
      <c r="AD391" t="s">
        <v>81</v>
      </c>
    </row>
    <row r="392" spans="30:30" x14ac:dyDescent="0.25">
      <c r="AD392" t="s">
        <v>81</v>
      </c>
    </row>
    <row r="393" spans="30:30" x14ac:dyDescent="0.25">
      <c r="AD393" t="s">
        <v>81</v>
      </c>
    </row>
    <row r="394" spans="30:30" x14ac:dyDescent="0.25">
      <c r="AD394" t="s">
        <v>81</v>
      </c>
    </row>
    <row r="395" spans="30:30" x14ac:dyDescent="0.25">
      <c r="AD395" t="s">
        <v>81</v>
      </c>
    </row>
    <row r="396" spans="30:30" x14ac:dyDescent="0.25">
      <c r="AD396" t="s">
        <v>81</v>
      </c>
    </row>
    <row r="397" spans="30:30" x14ac:dyDescent="0.25">
      <c r="AD397" t="s">
        <v>81</v>
      </c>
    </row>
    <row r="398" spans="30:30" x14ac:dyDescent="0.25">
      <c r="AD398" t="s">
        <v>81</v>
      </c>
    </row>
    <row r="399" spans="30:30" x14ac:dyDescent="0.25">
      <c r="AD399" t="s">
        <v>81</v>
      </c>
    </row>
    <row r="400" spans="30:30" x14ac:dyDescent="0.25">
      <c r="AD400" t="s">
        <v>81</v>
      </c>
    </row>
    <row r="401" spans="30:30" x14ac:dyDescent="0.25">
      <c r="AD401" t="s">
        <v>81</v>
      </c>
    </row>
    <row r="402" spans="30:30" x14ac:dyDescent="0.25">
      <c r="AD402" t="s">
        <v>81</v>
      </c>
    </row>
    <row r="403" spans="30:30" x14ac:dyDescent="0.25">
      <c r="AD403" t="s">
        <v>81</v>
      </c>
    </row>
    <row r="404" spans="30:30" x14ac:dyDescent="0.25">
      <c r="AD404" t="s">
        <v>81</v>
      </c>
    </row>
    <row r="405" spans="30:30" x14ac:dyDescent="0.25">
      <c r="AD405" t="s">
        <v>81</v>
      </c>
    </row>
    <row r="406" spans="30:30" x14ac:dyDescent="0.25">
      <c r="AD406" t="s">
        <v>81</v>
      </c>
    </row>
    <row r="407" spans="30:30" x14ac:dyDescent="0.25">
      <c r="AD407" t="s">
        <v>81</v>
      </c>
    </row>
    <row r="408" spans="30:30" x14ac:dyDescent="0.25">
      <c r="AD408" t="s">
        <v>81</v>
      </c>
    </row>
    <row r="409" spans="30:30" x14ac:dyDescent="0.25">
      <c r="AD409" t="s">
        <v>81</v>
      </c>
    </row>
    <row r="410" spans="30:30" x14ac:dyDescent="0.25">
      <c r="AD410" t="s">
        <v>81</v>
      </c>
    </row>
    <row r="411" spans="30:30" x14ac:dyDescent="0.25">
      <c r="AD411" t="s">
        <v>81</v>
      </c>
    </row>
    <row r="412" spans="30:30" x14ac:dyDescent="0.25">
      <c r="AD412" t="s">
        <v>81</v>
      </c>
    </row>
    <row r="413" spans="30:30" x14ac:dyDescent="0.25">
      <c r="AD413" t="s">
        <v>81</v>
      </c>
    </row>
    <row r="414" spans="30:30" x14ac:dyDescent="0.25">
      <c r="AD414" t="s">
        <v>81</v>
      </c>
    </row>
    <row r="415" spans="30:30" x14ac:dyDescent="0.25">
      <c r="AD415" t="s">
        <v>81</v>
      </c>
    </row>
    <row r="416" spans="30:30" x14ac:dyDescent="0.25">
      <c r="AD416" t="s">
        <v>81</v>
      </c>
    </row>
    <row r="417" spans="30:30" x14ac:dyDescent="0.25">
      <c r="AD417" t="s">
        <v>81</v>
      </c>
    </row>
    <row r="418" spans="30:30" x14ac:dyDescent="0.25">
      <c r="AD418" t="s">
        <v>81</v>
      </c>
    </row>
    <row r="419" spans="30:30" x14ac:dyDescent="0.25">
      <c r="AD419" t="s">
        <v>81</v>
      </c>
    </row>
    <row r="420" spans="30:30" x14ac:dyDescent="0.25">
      <c r="AD420" t="s">
        <v>81</v>
      </c>
    </row>
    <row r="421" spans="30:30" x14ac:dyDescent="0.25">
      <c r="AD421" t="s">
        <v>81</v>
      </c>
    </row>
    <row r="422" spans="30:30" x14ac:dyDescent="0.25">
      <c r="AD422" t="s">
        <v>81</v>
      </c>
    </row>
    <row r="423" spans="30:30" x14ac:dyDescent="0.25">
      <c r="AD423" t="s">
        <v>81</v>
      </c>
    </row>
    <row r="424" spans="30:30" x14ac:dyDescent="0.25">
      <c r="AD424" t="s">
        <v>81</v>
      </c>
    </row>
    <row r="425" spans="30:30" x14ac:dyDescent="0.25">
      <c r="AD425" t="s">
        <v>81</v>
      </c>
    </row>
    <row r="426" spans="30:30" x14ac:dyDescent="0.25">
      <c r="AD426" t="s">
        <v>81</v>
      </c>
    </row>
    <row r="427" spans="30:30" x14ac:dyDescent="0.25">
      <c r="AD427" t="s">
        <v>81</v>
      </c>
    </row>
    <row r="428" spans="30:30" x14ac:dyDescent="0.25">
      <c r="AD428" t="s">
        <v>81</v>
      </c>
    </row>
    <row r="429" spans="30:30" x14ac:dyDescent="0.25">
      <c r="AD429" t="s">
        <v>81</v>
      </c>
    </row>
    <row r="430" spans="30:30" x14ac:dyDescent="0.25">
      <c r="AD430" t="s">
        <v>81</v>
      </c>
    </row>
    <row r="431" spans="30:30" x14ac:dyDescent="0.25">
      <c r="AD431" t="s">
        <v>81</v>
      </c>
    </row>
    <row r="432" spans="30:30" x14ac:dyDescent="0.25">
      <c r="AD432" t="s">
        <v>81</v>
      </c>
    </row>
    <row r="433" spans="30:30" x14ac:dyDescent="0.25">
      <c r="AD433" t="s">
        <v>81</v>
      </c>
    </row>
    <row r="434" spans="30:30" x14ac:dyDescent="0.25">
      <c r="AD434" t="s">
        <v>81</v>
      </c>
    </row>
    <row r="435" spans="30:30" x14ac:dyDescent="0.25">
      <c r="AD435" t="s">
        <v>81</v>
      </c>
    </row>
    <row r="436" spans="30:30" x14ac:dyDescent="0.25">
      <c r="AD436" t="s">
        <v>81</v>
      </c>
    </row>
    <row r="437" spans="30:30" x14ac:dyDescent="0.25">
      <c r="AD437" t="s">
        <v>81</v>
      </c>
    </row>
    <row r="438" spans="30:30" x14ac:dyDescent="0.25">
      <c r="AD438" t="s">
        <v>81</v>
      </c>
    </row>
    <row r="439" spans="30:30" x14ac:dyDescent="0.25">
      <c r="AD439" t="s">
        <v>81</v>
      </c>
    </row>
    <row r="440" spans="30:30" x14ac:dyDescent="0.25">
      <c r="AD440" t="s">
        <v>81</v>
      </c>
    </row>
    <row r="441" spans="30:30" x14ac:dyDescent="0.25">
      <c r="AD441" t="s">
        <v>81</v>
      </c>
    </row>
    <row r="442" spans="30:30" x14ac:dyDescent="0.25">
      <c r="AD442" t="s">
        <v>81</v>
      </c>
    </row>
    <row r="443" spans="30:30" x14ac:dyDescent="0.25">
      <c r="AD443" t="s">
        <v>81</v>
      </c>
    </row>
    <row r="444" spans="30:30" x14ac:dyDescent="0.25">
      <c r="AD444" t="s">
        <v>81</v>
      </c>
    </row>
    <row r="445" spans="30:30" x14ac:dyDescent="0.25">
      <c r="AD445" t="s">
        <v>81</v>
      </c>
    </row>
    <row r="446" spans="30:30" x14ac:dyDescent="0.25">
      <c r="AD446" t="s">
        <v>81</v>
      </c>
    </row>
    <row r="447" spans="30:30" x14ac:dyDescent="0.25">
      <c r="AD447" t="s">
        <v>81</v>
      </c>
    </row>
    <row r="448" spans="30:30" x14ac:dyDescent="0.25">
      <c r="AD448" t="s">
        <v>81</v>
      </c>
    </row>
    <row r="449" spans="30:30" x14ac:dyDescent="0.25">
      <c r="AD449" t="s">
        <v>81</v>
      </c>
    </row>
    <row r="450" spans="30:30" x14ac:dyDescent="0.25">
      <c r="AD450" t="s">
        <v>81</v>
      </c>
    </row>
    <row r="451" spans="30:30" x14ac:dyDescent="0.25">
      <c r="AD451" t="s">
        <v>81</v>
      </c>
    </row>
    <row r="452" spans="30:30" x14ac:dyDescent="0.25">
      <c r="AD452" t="s">
        <v>81</v>
      </c>
    </row>
    <row r="453" spans="30:30" x14ac:dyDescent="0.25">
      <c r="AD453" t="s">
        <v>81</v>
      </c>
    </row>
    <row r="454" spans="30:30" x14ac:dyDescent="0.25">
      <c r="AD454" t="s">
        <v>81</v>
      </c>
    </row>
    <row r="455" spans="30:30" x14ac:dyDescent="0.25">
      <c r="AD455" t="s">
        <v>81</v>
      </c>
    </row>
    <row r="456" spans="30:30" x14ac:dyDescent="0.25">
      <c r="AD456" t="s">
        <v>81</v>
      </c>
    </row>
    <row r="457" spans="30:30" x14ac:dyDescent="0.25">
      <c r="AD457" t="s">
        <v>81</v>
      </c>
    </row>
    <row r="458" spans="30:30" x14ac:dyDescent="0.25">
      <c r="AD458" t="s">
        <v>81</v>
      </c>
    </row>
    <row r="459" spans="30:30" x14ac:dyDescent="0.25">
      <c r="AD459" t="s">
        <v>81</v>
      </c>
    </row>
    <row r="460" spans="30:30" x14ac:dyDescent="0.25">
      <c r="AD460" t="s">
        <v>81</v>
      </c>
    </row>
    <row r="461" spans="30:30" x14ac:dyDescent="0.25">
      <c r="AD461" t="s">
        <v>81</v>
      </c>
    </row>
    <row r="462" spans="30:30" x14ac:dyDescent="0.25">
      <c r="AD462" t="s">
        <v>81</v>
      </c>
    </row>
    <row r="463" spans="30:30" x14ac:dyDescent="0.25">
      <c r="AD463" t="s">
        <v>81</v>
      </c>
    </row>
    <row r="464" spans="30:30" x14ac:dyDescent="0.25">
      <c r="AD464" t="s">
        <v>81</v>
      </c>
    </row>
    <row r="465" spans="30:30" x14ac:dyDescent="0.25">
      <c r="AD465" t="s">
        <v>81</v>
      </c>
    </row>
    <row r="466" spans="30:30" x14ac:dyDescent="0.25">
      <c r="AD466" t="s">
        <v>81</v>
      </c>
    </row>
    <row r="467" spans="30:30" x14ac:dyDescent="0.25">
      <c r="AD467" t="s">
        <v>81</v>
      </c>
    </row>
    <row r="468" spans="30:30" x14ac:dyDescent="0.25">
      <c r="AD468" t="s">
        <v>81</v>
      </c>
    </row>
    <row r="469" spans="30:30" x14ac:dyDescent="0.25">
      <c r="AD469" t="s">
        <v>81</v>
      </c>
    </row>
    <row r="470" spans="30:30" x14ac:dyDescent="0.25">
      <c r="AD470" t="s">
        <v>81</v>
      </c>
    </row>
    <row r="471" spans="30:30" x14ac:dyDescent="0.25">
      <c r="AD471" t="s">
        <v>81</v>
      </c>
    </row>
    <row r="472" spans="30:30" x14ac:dyDescent="0.25">
      <c r="AD472" t="s">
        <v>81</v>
      </c>
    </row>
    <row r="473" spans="30:30" x14ac:dyDescent="0.25">
      <c r="AD473" t="s">
        <v>81</v>
      </c>
    </row>
    <row r="474" spans="30:30" x14ac:dyDescent="0.25">
      <c r="AD474" t="s">
        <v>81</v>
      </c>
    </row>
    <row r="475" spans="30:30" x14ac:dyDescent="0.25">
      <c r="AD475" t="s">
        <v>81</v>
      </c>
    </row>
    <row r="476" spans="30:30" x14ac:dyDescent="0.25">
      <c r="AD476" t="s">
        <v>81</v>
      </c>
    </row>
    <row r="477" spans="30:30" x14ac:dyDescent="0.25">
      <c r="AD477" t="s">
        <v>81</v>
      </c>
    </row>
    <row r="478" spans="30:30" x14ac:dyDescent="0.25">
      <c r="AD478" t="s">
        <v>81</v>
      </c>
    </row>
    <row r="479" spans="30:30" x14ac:dyDescent="0.25">
      <c r="AD479" t="s">
        <v>81</v>
      </c>
    </row>
    <row r="480" spans="30:30" x14ac:dyDescent="0.25">
      <c r="AD480" t="s">
        <v>81</v>
      </c>
    </row>
    <row r="481" spans="30:30" x14ac:dyDescent="0.25">
      <c r="AD481" t="s">
        <v>81</v>
      </c>
    </row>
    <row r="482" spans="30:30" x14ac:dyDescent="0.25">
      <c r="AD482" t="s">
        <v>81</v>
      </c>
    </row>
    <row r="483" spans="30:30" x14ac:dyDescent="0.25">
      <c r="AD483" t="s">
        <v>81</v>
      </c>
    </row>
    <row r="484" spans="30:30" x14ac:dyDescent="0.25">
      <c r="AD484" t="s">
        <v>81</v>
      </c>
    </row>
    <row r="485" spans="30:30" x14ac:dyDescent="0.25">
      <c r="AD485" t="s">
        <v>81</v>
      </c>
    </row>
    <row r="486" spans="30:30" x14ac:dyDescent="0.25">
      <c r="AD486" t="s">
        <v>81</v>
      </c>
    </row>
    <row r="487" spans="30:30" x14ac:dyDescent="0.25">
      <c r="AD487" t="s">
        <v>81</v>
      </c>
    </row>
    <row r="488" spans="30:30" x14ac:dyDescent="0.25">
      <c r="AD488" t="s">
        <v>81</v>
      </c>
    </row>
    <row r="489" spans="30:30" x14ac:dyDescent="0.25">
      <c r="AD489" t="s">
        <v>81</v>
      </c>
    </row>
    <row r="490" spans="30:30" x14ac:dyDescent="0.25">
      <c r="AD490" t="s">
        <v>81</v>
      </c>
    </row>
    <row r="491" spans="30:30" x14ac:dyDescent="0.25">
      <c r="AD491" t="s">
        <v>81</v>
      </c>
    </row>
    <row r="492" spans="30:30" x14ac:dyDescent="0.25">
      <c r="AD492" t="s">
        <v>81</v>
      </c>
    </row>
    <row r="493" spans="30:30" x14ac:dyDescent="0.25">
      <c r="AD493" t="s">
        <v>81</v>
      </c>
    </row>
    <row r="494" spans="30:30" x14ac:dyDescent="0.25">
      <c r="AD494" t="s">
        <v>81</v>
      </c>
    </row>
    <row r="495" spans="30:30" x14ac:dyDescent="0.25">
      <c r="AD495" t="s">
        <v>81</v>
      </c>
    </row>
    <row r="496" spans="30:30" x14ac:dyDescent="0.25">
      <c r="AD496" t="s">
        <v>81</v>
      </c>
    </row>
    <row r="497" spans="30:30" x14ac:dyDescent="0.25">
      <c r="AD497" t="s">
        <v>81</v>
      </c>
    </row>
    <row r="498" spans="30:30" x14ac:dyDescent="0.25">
      <c r="AD498" t="s">
        <v>81</v>
      </c>
    </row>
    <row r="499" spans="30:30" x14ac:dyDescent="0.25">
      <c r="AD499" t="s">
        <v>81</v>
      </c>
    </row>
    <row r="500" spans="30:30" x14ac:dyDescent="0.25">
      <c r="AD500" t="s">
        <v>81</v>
      </c>
    </row>
    <row r="501" spans="30:30" x14ac:dyDescent="0.25">
      <c r="AD501" t="s">
        <v>81</v>
      </c>
    </row>
    <row r="502" spans="30:30" x14ac:dyDescent="0.25">
      <c r="AD502" t="s">
        <v>81</v>
      </c>
    </row>
    <row r="503" spans="30:30" x14ac:dyDescent="0.25">
      <c r="AD503" t="s">
        <v>81</v>
      </c>
    </row>
    <row r="504" spans="30:30" x14ac:dyDescent="0.25">
      <c r="AD504" t="s">
        <v>81</v>
      </c>
    </row>
    <row r="505" spans="30:30" x14ac:dyDescent="0.25">
      <c r="AD505" t="s">
        <v>81</v>
      </c>
    </row>
    <row r="506" spans="30:30" x14ac:dyDescent="0.25">
      <c r="AD506" t="s">
        <v>81</v>
      </c>
    </row>
    <row r="507" spans="30:30" x14ac:dyDescent="0.25">
      <c r="AD507" t="s">
        <v>81</v>
      </c>
    </row>
    <row r="508" spans="30:30" x14ac:dyDescent="0.25">
      <c r="AD508" t="s">
        <v>81</v>
      </c>
    </row>
    <row r="509" spans="30:30" x14ac:dyDescent="0.25">
      <c r="AD509" t="s">
        <v>81</v>
      </c>
    </row>
    <row r="510" spans="30:30" x14ac:dyDescent="0.25">
      <c r="AD510" t="s">
        <v>81</v>
      </c>
    </row>
    <row r="511" spans="30:30" x14ac:dyDescent="0.25">
      <c r="AD511" t="s">
        <v>81</v>
      </c>
    </row>
    <row r="512" spans="30:30" x14ac:dyDescent="0.25">
      <c r="AD512" t="s">
        <v>81</v>
      </c>
    </row>
    <row r="513" spans="30:30" x14ac:dyDescent="0.25">
      <c r="AD513" t="s">
        <v>81</v>
      </c>
    </row>
    <row r="514" spans="30:30" x14ac:dyDescent="0.25">
      <c r="AD514" t="s">
        <v>81</v>
      </c>
    </row>
    <row r="515" spans="30:30" x14ac:dyDescent="0.25">
      <c r="AD515" t="s">
        <v>81</v>
      </c>
    </row>
    <row r="516" spans="30:30" x14ac:dyDescent="0.25">
      <c r="AD516" t="s">
        <v>81</v>
      </c>
    </row>
    <row r="517" spans="30:30" x14ac:dyDescent="0.25">
      <c r="AD517" t="s">
        <v>81</v>
      </c>
    </row>
    <row r="518" spans="30:30" x14ac:dyDescent="0.25">
      <c r="AD518" t="s">
        <v>81</v>
      </c>
    </row>
    <row r="519" spans="30:30" x14ac:dyDescent="0.25">
      <c r="AD519" t="s">
        <v>81</v>
      </c>
    </row>
    <row r="520" spans="30:30" x14ac:dyDescent="0.25">
      <c r="AD520" t="s">
        <v>81</v>
      </c>
    </row>
    <row r="521" spans="30:30" x14ac:dyDescent="0.25">
      <c r="AD521" t="s">
        <v>81</v>
      </c>
    </row>
    <row r="522" spans="30:30" x14ac:dyDescent="0.25">
      <c r="AD522" t="s">
        <v>81</v>
      </c>
    </row>
    <row r="523" spans="30:30" x14ac:dyDescent="0.25">
      <c r="AD523" t="s">
        <v>81</v>
      </c>
    </row>
    <row r="524" spans="30:30" x14ac:dyDescent="0.25">
      <c r="AD524" t="s">
        <v>81</v>
      </c>
    </row>
    <row r="525" spans="30:30" x14ac:dyDescent="0.25">
      <c r="AD525" t="s">
        <v>81</v>
      </c>
    </row>
    <row r="526" spans="30:30" x14ac:dyDescent="0.25">
      <c r="AD526" t="s">
        <v>81</v>
      </c>
    </row>
    <row r="527" spans="30:30" x14ac:dyDescent="0.25">
      <c r="AD527" t="s">
        <v>81</v>
      </c>
    </row>
    <row r="528" spans="30:30" x14ac:dyDescent="0.25">
      <c r="AD528" t="s">
        <v>81</v>
      </c>
    </row>
    <row r="529" spans="30:30" x14ac:dyDescent="0.25">
      <c r="AD529" t="s">
        <v>81</v>
      </c>
    </row>
    <row r="530" spans="30:30" x14ac:dyDescent="0.25">
      <c r="AD530" t="s">
        <v>81</v>
      </c>
    </row>
    <row r="531" spans="30:30" x14ac:dyDescent="0.25">
      <c r="AD531" t="s">
        <v>81</v>
      </c>
    </row>
    <row r="532" spans="30:30" x14ac:dyDescent="0.25">
      <c r="AD532" t="s">
        <v>81</v>
      </c>
    </row>
    <row r="533" spans="30:30" x14ac:dyDescent="0.25">
      <c r="AD533" t="s">
        <v>81</v>
      </c>
    </row>
    <row r="534" spans="30:30" x14ac:dyDescent="0.25">
      <c r="AD534" t="s">
        <v>81</v>
      </c>
    </row>
    <row r="535" spans="30:30" x14ac:dyDescent="0.25">
      <c r="AD535" t="s">
        <v>81</v>
      </c>
    </row>
    <row r="536" spans="30:30" x14ac:dyDescent="0.25">
      <c r="AD536" t="s">
        <v>81</v>
      </c>
    </row>
    <row r="537" spans="30:30" x14ac:dyDescent="0.25">
      <c r="AD537" t="s">
        <v>81</v>
      </c>
    </row>
    <row r="538" spans="30:30" x14ac:dyDescent="0.25">
      <c r="AD538" t="s">
        <v>81</v>
      </c>
    </row>
    <row r="539" spans="30:30" x14ac:dyDescent="0.25">
      <c r="AD539" t="s">
        <v>81</v>
      </c>
    </row>
    <row r="540" spans="30:30" x14ac:dyDescent="0.25">
      <c r="AD540" t="s">
        <v>81</v>
      </c>
    </row>
    <row r="541" spans="30:30" x14ac:dyDescent="0.25">
      <c r="AD541" t="s">
        <v>81</v>
      </c>
    </row>
    <row r="542" spans="30:30" x14ac:dyDescent="0.25">
      <c r="AD542" t="s">
        <v>81</v>
      </c>
    </row>
    <row r="543" spans="30:30" x14ac:dyDescent="0.25">
      <c r="AD543" t="s">
        <v>81</v>
      </c>
    </row>
    <row r="544" spans="30:30" x14ac:dyDescent="0.25">
      <c r="AD544" t="s">
        <v>81</v>
      </c>
    </row>
    <row r="545" spans="30:30" x14ac:dyDescent="0.25">
      <c r="AD545" t="s">
        <v>81</v>
      </c>
    </row>
    <row r="546" spans="30:30" x14ac:dyDescent="0.25">
      <c r="AD546" t="s">
        <v>81</v>
      </c>
    </row>
    <row r="547" spans="30:30" x14ac:dyDescent="0.25">
      <c r="AD547" t="s">
        <v>81</v>
      </c>
    </row>
    <row r="548" spans="30:30" x14ac:dyDescent="0.25">
      <c r="AD548" t="s">
        <v>81</v>
      </c>
    </row>
    <row r="549" spans="30:30" x14ac:dyDescent="0.25">
      <c r="AD549" t="s">
        <v>81</v>
      </c>
    </row>
    <row r="550" spans="30:30" x14ac:dyDescent="0.25">
      <c r="AD550" t="s">
        <v>81</v>
      </c>
    </row>
    <row r="551" spans="30:30" x14ac:dyDescent="0.25">
      <c r="AD551" t="s">
        <v>81</v>
      </c>
    </row>
    <row r="552" spans="30:30" x14ac:dyDescent="0.25">
      <c r="AD552" t="s">
        <v>81</v>
      </c>
    </row>
    <row r="553" spans="30:30" x14ac:dyDescent="0.25">
      <c r="AD553" t="s">
        <v>81</v>
      </c>
    </row>
    <row r="554" spans="30:30" x14ac:dyDescent="0.25">
      <c r="AD554" t="s">
        <v>81</v>
      </c>
    </row>
    <row r="555" spans="30:30" x14ac:dyDescent="0.25">
      <c r="AD555" t="s">
        <v>81</v>
      </c>
    </row>
    <row r="556" spans="30:30" x14ac:dyDescent="0.25">
      <c r="AD556" t="s">
        <v>81</v>
      </c>
    </row>
    <row r="557" spans="30:30" x14ac:dyDescent="0.25">
      <c r="AD557" t="s">
        <v>81</v>
      </c>
    </row>
    <row r="558" spans="30:30" x14ac:dyDescent="0.25">
      <c r="AD558" t="s">
        <v>81</v>
      </c>
    </row>
    <row r="559" spans="30:30" x14ac:dyDescent="0.25">
      <c r="AD559" t="s">
        <v>81</v>
      </c>
    </row>
    <row r="560" spans="30:30" x14ac:dyDescent="0.25">
      <c r="AD560" t="s">
        <v>81</v>
      </c>
    </row>
    <row r="561" spans="30:30" x14ac:dyDescent="0.25">
      <c r="AD561" t="s">
        <v>81</v>
      </c>
    </row>
    <row r="562" spans="30:30" x14ac:dyDescent="0.25">
      <c r="AD562" t="s">
        <v>81</v>
      </c>
    </row>
    <row r="563" spans="30:30" x14ac:dyDescent="0.25">
      <c r="AD563" t="s">
        <v>81</v>
      </c>
    </row>
    <row r="564" spans="30:30" x14ac:dyDescent="0.25">
      <c r="AD564" t="s">
        <v>81</v>
      </c>
    </row>
    <row r="565" spans="30:30" x14ac:dyDescent="0.25">
      <c r="AD565" t="s">
        <v>81</v>
      </c>
    </row>
    <row r="566" spans="30:30" x14ac:dyDescent="0.25">
      <c r="AD566" t="s">
        <v>81</v>
      </c>
    </row>
    <row r="567" spans="30:30" x14ac:dyDescent="0.25">
      <c r="AD567" t="s">
        <v>81</v>
      </c>
    </row>
    <row r="568" spans="30:30" x14ac:dyDescent="0.25">
      <c r="AD568" t="s">
        <v>81</v>
      </c>
    </row>
    <row r="569" spans="30:30" x14ac:dyDescent="0.25">
      <c r="AD569" t="s">
        <v>81</v>
      </c>
    </row>
    <row r="570" spans="30:30" x14ac:dyDescent="0.25">
      <c r="AD570" t="s">
        <v>81</v>
      </c>
    </row>
    <row r="571" spans="30:30" x14ac:dyDescent="0.25">
      <c r="AD571" t="s">
        <v>81</v>
      </c>
    </row>
    <row r="572" spans="30:30" x14ac:dyDescent="0.25">
      <c r="AD572" t="s">
        <v>81</v>
      </c>
    </row>
    <row r="573" spans="30:30" x14ac:dyDescent="0.25">
      <c r="AD573" t="s">
        <v>81</v>
      </c>
    </row>
    <row r="574" spans="30:30" x14ac:dyDescent="0.25">
      <c r="AD574" t="s">
        <v>81</v>
      </c>
    </row>
    <row r="575" spans="30:30" x14ac:dyDescent="0.25">
      <c r="AD575" t="s">
        <v>81</v>
      </c>
    </row>
    <row r="576" spans="30:30" x14ac:dyDescent="0.25">
      <c r="AD576" t="s">
        <v>81</v>
      </c>
    </row>
    <row r="577" spans="30:30" x14ac:dyDescent="0.25">
      <c r="AD577" t="s">
        <v>81</v>
      </c>
    </row>
    <row r="578" spans="30:30" x14ac:dyDescent="0.25">
      <c r="AD578" t="s">
        <v>81</v>
      </c>
    </row>
    <row r="579" spans="30:30" x14ac:dyDescent="0.25">
      <c r="AD579" t="s">
        <v>81</v>
      </c>
    </row>
    <row r="580" spans="30:30" x14ac:dyDescent="0.25">
      <c r="AD580" t="s">
        <v>81</v>
      </c>
    </row>
    <row r="581" spans="30:30" x14ac:dyDescent="0.25">
      <c r="AD581" t="s">
        <v>81</v>
      </c>
    </row>
    <row r="582" spans="30:30" x14ac:dyDescent="0.25">
      <c r="AD582" t="s">
        <v>81</v>
      </c>
    </row>
    <row r="583" spans="30:30" x14ac:dyDescent="0.25">
      <c r="AD583" t="s">
        <v>81</v>
      </c>
    </row>
    <row r="584" spans="30:30" x14ac:dyDescent="0.25">
      <c r="AD584" t="s">
        <v>81</v>
      </c>
    </row>
    <row r="585" spans="30:30" x14ac:dyDescent="0.25">
      <c r="AD585" t="s">
        <v>81</v>
      </c>
    </row>
    <row r="586" spans="30:30" x14ac:dyDescent="0.25">
      <c r="AD586" t="s">
        <v>81</v>
      </c>
    </row>
    <row r="587" spans="30:30" x14ac:dyDescent="0.25">
      <c r="AD587" t="s">
        <v>81</v>
      </c>
    </row>
    <row r="588" spans="30:30" x14ac:dyDescent="0.25">
      <c r="AD588" t="s">
        <v>81</v>
      </c>
    </row>
    <row r="589" spans="30:30" x14ac:dyDescent="0.25">
      <c r="AD589" t="s">
        <v>81</v>
      </c>
    </row>
    <row r="590" spans="30:30" x14ac:dyDescent="0.25">
      <c r="AD590" t="s">
        <v>81</v>
      </c>
    </row>
    <row r="591" spans="30:30" x14ac:dyDescent="0.25">
      <c r="AD591" t="s">
        <v>81</v>
      </c>
    </row>
    <row r="592" spans="30:30" x14ac:dyDescent="0.25">
      <c r="AD592" t="s">
        <v>81</v>
      </c>
    </row>
    <row r="593" spans="30:30" x14ac:dyDescent="0.25">
      <c r="AD593" t="s">
        <v>81</v>
      </c>
    </row>
    <row r="594" spans="30:30" x14ac:dyDescent="0.25">
      <c r="AD594" t="s">
        <v>81</v>
      </c>
    </row>
    <row r="595" spans="30:30" x14ac:dyDescent="0.25">
      <c r="AD595" t="s">
        <v>81</v>
      </c>
    </row>
    <row r="596" spans="30:30" x14ac:dyDescent="0.25">
      <c r="AD596" t="s">
        <v>81</v>
      </c>
    </row>
    <row r="597" spans="30:30" x14ac:dyDescent="0.25">
      <c r="AD597" t="s">
        <v>81</v>
      </c>
    </row>
    <row r="598" spans="30:30" x14ac:dyDescent="0.25">
      <c r="AD598" t="s">
        <v>81</v>
      </c>
    </row>
    <row r="599" spans="30:30" x14ac:dyDescent="0.25">
      <c r="AD599" t="s">
        <v>81</v>
      </c>
    </row>
  </sheetData>
  <sortState xmlns:xlrd2="http://schemas.microsoft.com/office/spreadsheetml/2017/richdata2" ref="A3:AX650">
    <sortCondition ref="B3:B650"/>
    <sortCondition ref="A3:A650"/>
  </sortState>
  <mergeCells count="5">
    <mergeCell ref="D1:O1"/>
    <mergeCell ref="Q1:AB1"/>
    <mergeCell ref="AD1:AO1"/>
    <mergeCell ref="AQ1:BB1"/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</sheetPr>
  <dimension ref="A1:CB68"/>
  <sheetViews>
    <sheetView topLeftCell="AA1" workbookViewId="0">
      <selection activeCell="I23" sqref="I23"/>
    </sheetView>
  </sheetViews>
  <sheetFormatPr defaultRowHeight="15" x14ac:dyDescent="0.25"/>
  <cols>
    <col min="2" max="2" width="14.5703125" bestFit="1" customWidth="1"/>
    <col min="3" max="3" width="2.85546875" style="1" customWidth="1"/>
    <col min="16" max="16" width="2.85546875" style="1" customWidth="1"/>
    <col min="29" max="29" width="2.85546875" style="1" customWidth="1"/>
    <col min="30" max="41" width="8.5703125" customWidth="1"/>
    <col min="42" max="42" width="2.85546875" style="1" customWidth="1"/>
    <col min="43" max="54" width="8.5703125" customWidth="1"/>
    <col min="55" max="55" width="2.85546875" style="1" customWidth="1"/>
    <col min="68" max="68" width="2.85546875" style="1" customWidth="1"/>
  </cols>
  <sheetData>
    <row r="1" spans="1:80" ht="30" customHeight="1" x14ac:dyDescent="0.25">
      <c r="A1" s="83" t="s">
        <v>31</v>
      </c>
      <c r="B1" s="83"/>
      <c r="D1" s="84" t="s">
        <v>18</v>
      </c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Q1" s="83" t="s">
        <v>149</v>
      </c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D1" s="84" t="s">
        <v>19</v>
      </c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Q1" s="83" t="s">
        <v>20</v>
      </c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D1" s="84" t="s">
        <v>21</v>
      </c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Q1" s="83" t="s">
        <v>22</v>
      </c>
      <c r="BR1" s="83"/>
      <c r="BS1" s="83"/>
      <c r="BT1" s="83"/>
      <c r="BU1" s="83"/>
      <c r="BV1" s="83"/>
      <c r="BW1" s="83"/>
      <c r="BX1" s="83"/>
      <c r="BY1" s="83"/>
      <c r="BZ1" s="83"/>
      <c r="CA1" s="83"/>
      <c r="CB1" s="83"/>
    </row>
    <row r="2" spans="1:80" x14ac:dyDescent="0.25">
      <c r="A2" s="2" t="s">
        <v>0</v>
      </c>
      <c r="B2" s="2" t="s">
        <v>1</v>
      </c>
      <c r="D2" s="4">
        <v>43831</v>
      </c>
      <c r="E2" s="4">
        <v>43862</v>
      </c>
      <c r="F2" s="4">
        <v>43891</v>
      </c>
      <c r="G2" s="4">
        <v>43922</v>
      </c>
      <c r="H2" s="4">
        <v>43952</v>
      </c>
      <c r="I2" s="4">
        <v>43983</v>
      </c>
      <c r="J2" s="4">
        <v>44013</v>
      </c>
      <c r="K2" s="4">
        <v>44044</v>
      </c>
      <c r="L2" s="4">
        <v>44075</v>
      </c>
      <c r="M2" s="4">
        <v>44105</v>
      </c>
      <c r="N2" s="4">
        <v>44136</v>
      </c>
      <c r="O2" s="4">
        <v>44166</v>
      </c>
      <c r="Q2" s="4">
        <v>43831</v>
      </c>
      <c r="R2" s="4">
        <v>43862</v>
      </c>
      <c r="S2" s="4">
        <v>43891</v>
      </c>
      <c r="T2" s="4">
        <v>43922</v>
      </c>
      <c r="U2" s="4">
        <v>43952</v>
      </c>
      <c r="V2" s="4">
        <v>43983</v>
      </c>
      <c r="W2" s="4">
        <v>44013</v>
      </c>
      <c r="X2" s="4">
        <v>44044</v>
      </c>
      <c r="Y2" s="4">
        <v>44075</v>
      </c>
      <c r="Z2" s="4">
        <v>44105</v>
      </c>
      <c r="AA2" s="4">
        <v>44136</v>
      </c>
      <c r="AB2" s="4">
        <v>44166</v>
      </c>
      <c r="AD2" s="4">
        <v>43831</v>
      </c>
      <c r="AE2" s="4">
        <v>43862</v>
      </c>
      <c r="AF2" s="4">
        <v>43891</v>
      </c>
      <c r="AG2" s="4">
        <v>43922</v>
      </c>
      <c r="AH2" s="4">
        <v>43952</v>
      </c>
      <c r="AI2" s="4">
        <v>43983</v>
      </c>
      <c r="AJ2" s="4">
        <v>44013</v>
      </c>
      <c r="AK2" s="4">
        <v>44044</v>
      </c>
      <c r="AL2" s="4">
        <v>44075</v>
      </c>
      <c r="AM2" s="4">
        <v>44105</v>
      </c>
      <c r="AN2" s="4">
        <v>44136</v>
      </c>
      <c r="AO2" s="4">
        <v>44166</v>
      </c>
      <c r="AQ2" s="4">
        <v>43831</v>
      </c>
      <c r="AR2" s="4">
        <v>43862</v>
      </c>
      <c r="AS2" s="4">
        <v>43891</v>
      </c>
      <c r="AT2" s="4">
        <v>43922</v>
      </c>
      <c r="AU2" s="4">
        <v>43952</v>
      </c>
      <c r="AV2" s="4">
        <v>43983</v>
      </c>
      <c r="AW2" s="4">
        <v>44013</v>
      </c>
      <c r="AX2" s="4">
        <v>44044</v>
      </c>
      <c r="AY2" s="4">
        <v>44075</v>
      </c>
      <c r="AZ2" s="4">
        <v>44105</v>
      </c>
      <c r="BA2" s="4">
        <v>44136</v>
      </c>
      <c r="BB2" s="4">
        <v>44166</v>
      </c>
      <c r="BD2" s="4">
        <v>43831</v>
      </c>
      <c r="BE2" s="4">
        <v>43862</v>
      </c>
      <c r="BF2" s="4">
        <v>43891</v>
      </c>
      <c r="BG2" s="4">
        <v>43922</v>
      </c>
      <c r="BH2" s="4">
        <v>43952</v>
      </c>
      <c r="BI2" s="4">
        <v>43983</v>
      </c>
      <c r="BJ2" s="4">
        <v>44013</v>
      </c>
      <c r="BK2" s="4">
        <v>44044</v>
      </c>
      <c r="BL2" s="4">
        <v>44075</v>
      </c>
      <c r="BM2" s="4">
        <v>44105</v>
      </c>
      <c r="BN2" s="4">
        <v>44136</v>
      </c>
      <c r="BO2" s="4">
        <v>44166</v>
      </c>
      <c r="BQ2" s="4">
        <v>43831</v>
      </c>
      <c r="BR2" s="4">
        <v>43862</v>
      </c>
      <c r="BS2" s="4">
        <v>43891</v>
      </c>
      <c r="BT2" s="4">
        <v>43922</v>
      </c>
      <c r="BU2" s="4">
        <v>43952</v>
      </c>
      <c r="BV2" s="4">
        <v>43983</v>
      </c>
      <c r="BW2" s="4">
        <v>44013</v>
      </c>
      <c r="BX2" s="4">
        <v>44044</v>
      </c>
      <c r="BY2" s="4">
        <v>44075</v>
      </c>
      <c r="BZ2" s="4">
        <v>44105</v>
      </c>
      <c r="CA2" s="4">
        <v>44136</v>
      </c>
      <c r="CB2" s="4">
        <v>44166</v>
      </c>
    </row>
    <row r="3" spans="1:80" x14ac:dyDescent="0.25">
      <c r="A3" t="s">
        <v>35</v>
      </c>
      <c r="B3" t="s">
        <v>34</v>
      </c>
      <c r="D3">
        <v>288</v>
      </c>
      <c r="E3">
        <v>307</v>
      </c>
      <c r="F3">
        <v>220</v>
      </c>
      <c r="Q3">
        <v>1312.0500000000002</v>
      </c>
      <c r="R3">
        <v>1776.7399999999975</v>
      </c>
      <c r="S3">
        <v>1351.3200000000002</v>
      </c>
    </row>
    <row r="4" spans="1:80" x14ac:dyDescent="0.25">
      <c r="A4" t="s">
        <v>36</v>
      </c>
      <c r="B4" t="s">
        <v>34</v>
      </c>
      <c r="D4">
        <v>315</v>
      </c>
      <c r="E4">
        <v>319</v>
      </c>
      <c r="F4">
        <v>3</v>
      </c>
      <c r="Q4">
        <v>2030.8299999999983</v>
      </c>
      <c r="R4">
        <v>1990.5700000000002</v>
      </c>
      <c r="S4">
        <v>3.6600000000000006</v>
      </c>
      <c r="BD4" t="s">
        <v>81</v>
      </c>
      <c r="BE4" t="s">
        <v>81</v>
      </c>
      <c r="BF4" t="s">
        <v>81</v>
      </c>
      <c r="BQ4" t="s">
        <v>81</v>
      </c>
      <c r="BR4" t="s">
        <v>81</v>
      </c>
      <c r="BS4" t="s">
        <v>81</v>
      </c>
    </row>
    <row r="5" spans="1:80" x14ac:dyDescent="0.25">
      <c r="A5" t="s">
        <v>37</v>
      </c>
      <c r="B5" t="s">
        <v>34</v>
      </c>
      <c r="D5">
        <v>181</v>
      </c>
      <c r="E5">
        <v>157</v>
      </c>
      <c r="F5">
        <v>64</v>
      </c>
      <c r="Q5">
        <v>696.95999999999992</v>
      </c>
      <c r="R5">
        <v>969.86</v>
      </c>
      <c r="S5">
        <v>246.81999999999994</v>
      </c>
      <c r="BE5">
        <v>1</v>
      </c>
      <c r="BR5">
        <v>25</v>
      </c>
    </row>
    <row r="6" spans="1:80" x14ac:dyDescent="0.25">
      <c r="A6" t="s">
        <v>40</v>
      </c>
      <c r="B6" t="s">
        <v>34</v>
      </c>
      <c r="D6">
        <v>148</v>
      </c>
      <c r="E6">
        <v>152</v>
      </c>
      <c r="F6">
        <v>12</v>
      </c>
      <c r="Q6">
        <v>546.79000000000008</v>
      </c>
      <c r="R6">
        <v>506.55000000000007</v>
      </c>
      <c r="S6">
        <v>35.839999999999996</v>
      </c>
      <c r="BD6" t="s">
        <v>81</v>
      </c>
      <c r="BE6" t="s">
        <v>81</v>
      </c>
      <c r="BF6" t="s">
        <v>81</v>
      </c>
      <c r="BQ6" t="s">
        <v>81</v>
      </c>
      <c r="BR6" t="s">
        <v>81</v>
      </c>
      <c r="BS6" t="s">
        <v>81</v>
      </c>
    </row>
    <row r="7" spans="1:80" x14ac:dyDescent="0.25">
      <c r="A7" t="s">
        <v>42</v>
      </c>
      <c r="B7" t="s">
        <v>34</v>
      </c>
      <c r="D7">
        <v>2</v>
      </c>
      <c r="E7">
        <v>3</v>
      </c>
      <c r="Q7">
        <v>1.77</v>
      </c>
      <c r="R7">
        <v>3.0300000000000002</v>
      </c>
      <c r="BD7" t="s">
        <v>81</v>
      </c>
      <c r="BE7" t="s">
        <v>81</v>
      </c>
      <c r="BF7" t="s">
        <v>81</v>
      </c>
      <c r="BQ7" t="s">
        <v>81</v>
      </c>
      <c r="BR7" t="s">
        <v>81</v>
      </c>
      <c r="BS7" t="s">
        <v>81</v>
      </c>
    </row>
    <row r="8" spans="1:80" x14ac:dyDescent="0.25">
      <c r="A8" t="s">
        <v>43</v>
      </c>
      <c r="B8" t="s">
        <v>34</v>
      </c>
      <c r="D8">
        <v>22</v>
      </c>
      <c r="E8">
        <v>25</v>
      </c>
      <c r="Q8">
        <v>189.29</v>
      </c>
      <c r="R8">
        <v>191.10000000000002</v>
      </c>
      <c r="BD8" t="s">
        <v>81</v>
      </c>
      <c r="BE8" t="s">
        <v>81</v>
      </c>
      <c r="BF8" t="s">
        <v>81</v>
      </c>
      <c r="BQ8" t="s">
        <v>81</v>
      </c>
      <c r="BR8" t="s">
        <v>81</v>
      </c>
      <c r="BS8" t="s">
        <v>81</v>
      </c>
    </row>
    <row r="9" spans="1:80" x14ac:dyDescent="0.25">
      <c r="A9" t="s">
        <v>44</v>
      </c>
      <c r="B9" t="s">
        <v>34</v>
      </c>
      <c r="D9">
        <v>74</v>
      </c>
      <c r="E9">
        <v>82</v>
      </c>
      <c r="F9">
        <v>58</v>
      </c>
      <c r="Q9">
        <v>246.56000000000006</v>
      </c>
      <c r="R9">
        <v>242.63999999999996</v>
      </c>
      <c r="S9">
        <v>122.84000000000003</v>
      </c>
    </row>
    <row r="10" spans="1:80" x14ac:dyDescent="0.25">
      <c r="A10" t="s">
        <v>45</v>
      </c>
      <c r="B10" t="s">
        <v>34</v>
      </c>
      <c r="D10">
        <v>38</v>
      </c>
      <c r="E10">
        <v>36</v>
      </c>
      <c r="Q10">
        <v>367.31000000000006</v>
      </c>
      <c r="R10">
        <v>193.75999999999996</v>
      </c>
    </row>
    <row r="11" spans="1:80" x14ac:dyDescent="0.25">
      <c r="A11" t="s">
        <v>46</v>
      </c>
      <c r="B11" t="s">
        <v>34</v>
      </c>
      <c r="D11">
        <v>15</v>
      </c>
      <c r="E11">
        <v>25</v>
      </c>
      <c r="F11">
        <v>22</v>
      </c>
      <c r="Q11">
        <v>100.25</v>
      </c>
      <c r="R11">
        <v>162.28000000000003</v>
      </c>
      <c r="S11">
        <v>100.34999999999997</v>
      </c>
      <c r="BD11" t="s">
        <v>81</v>
      </c>
      <c r="BE11" t="s">
        <v>81</v>
      </c>
      <c r="BF11" t="s">
        <v>81</v>
      </c>
      <c r="BQ11" t="s">
        <v>81</v>
      </c>
      <c r="BR11" t="s">
        <v>81</v>
      </c>
      <c r="BS11" t="s">
        <v>81</v>
      </c>
    </row>
    <row r="12" spans="1:80" x14ac:dyDescent="0.25">
      <c r="A12" t="s">
        <v>47</v>
      </c>
      <c r="B12" t="s">
        <v>34</v>
      </c>
      <c r="D12">
        <v>10</v>
      </c>
      <c r="E12">
        <v>14</v>
      </c>
      <c r="F12">
        <v>28</v>
      </c>
      <c r="Q12">
        <v>25.08</v>
      </c>
      <c r="R12">
        <v>33.83</v>
      </c>
      <c r="S12">
        <v>158.6</v>
      </c>
      <c r="BD12" t="s">
        <v>81</v>
      </c>
      <c r="BE12" t="s">
        <v>81</v>
      </c>
      <c r="BF12" t="s">
        <v>81</v>
      </c>
      <c r="BQ12" t="s">
        <v>81</v>
      </c>
      <c r="BR12" t="s">
        <v>81</v>
      </c>
      <c r="BS12" t="s">
        <v>81</v>
      </c>
    </row>
    <row r="13" spans="1:80" x14ac:dyDescent="0.25">
      <c r="A13" t="s">
        <v>48</v>
      </c>
      <c r="B13" t="s">
        <v>34</v>
      </c>
      <c r="D13">
        <v>29</v>
      </c>
      <c r="E13">
        <v>33</v>
      </c>
      <c r="F13">
        <v>37</v>
      </c>
      <c r="Q13">
        <v>54.820000000000007</v>
      </c>
      <c r="R13">
        <v>77.72999999999999</v>
      </c>
      <c r="S13">
        <v>175.89000000000007</v>
      </c>
      <c r="BD13" t="s">
        <v>81</v>
      </c>
      <c r="BE13" t="s">
        <v>81</v>
      </c>
      <c r="BF13" t="s">
        <v>81</v>
      </c>
      <c r="BQ13" t="s">
        <v>81</v>
      </c>
      <c r="BR13" t="s">
        <v>81</v>
      </c>
      <c r="BS13" t="s">
        <v>81</v>
      </c>
    </row>
    <row r="14" spans="1:80" x14ac:dyDescent="0.25">
      <c r="A14" t="s">
        <v>49</v>
      </c>
      <c r="B14" t="s">
        <v>34</v>
      </c>
      <c r="D14">
        <v>48</v>
      </c>
      <c r="E14">
        <v>43</v>
      </c>
      <c r="Q14">
        <v>113.46</v>
      </c>
      <c r="R14">
        <v>119.28000000000003</v>
      </c>
      <c r="BD14" t="s">
        <v>81</v>
      </c>
      <c r="BE14" t="s">
        <v>81</v>
      </c>
      <c r="BF14" t="s">
        <v>81</v>
      </c>
      <c r="BQ14" t="s">
        <v>81</v>
      </c>
      <c r="BR14" t="s">
        <v>81</v>
      </c>
      <c r="BS14" t="s">
        <v>81</v>
      </c>
    </row>
    <row r="15" spans="1:80" x14ac:dyDescent="0.25">
      <c r="A15" t="s">
        <v>50</v>
      </c>
      <c r="B15" t="s">
        <v>34</v>
      </c>
      <c r="D15">
        <v>26</v>
      </c>
      <c r="E15">
        <v>29</v>
      </c>
      <c r="Q15">
        <v>308.89</v>
      </c>
      <c r="R15">
        <v>362.52000000000004</v>
      </c>
      <c r="BD15" t="s">
        <v>81</v>
      </c>
      <c r="BE15" t="s">
        <v>81</v>
      </c>
      <c r="BF15" t="s">
        <v>81</v>
      </c>
      <c r="BQ15" t="s">
        <v>81</v>
      </c>
      <c r="BR15" t="s">
        <v>81</v>
      </c>
      <c r="BS15" t="s">
        <v>81</v>
      </c>
    </row>
    <row r="16" spans="1:80" x14ac:dyDescent="0.25">
      <c r="A16" t="s">
        <v>51</v>
      </c>
      <c r="B16" t="s">
        <v>34</v>
      </c>
      <c r="D16">
        <v>4</v>
      </c>
      <c r="E16">
        <v>7</v>
      </c>
      <c r="F16">
        <v>7</v>
      </c>
      <c r="Q16">
        <v>6.5200000000000005</v>
      </c>
      <c r="R16">
        <v>12.3</v>
      </c>
      <c r="S16">
        <v>11.330000000000002</v>
      </c>
      <c r="BD16" t="s">
        <v>81</v>
      </c>
      <c r="BE16" t="s">
        <v>81</v>
      </c>
      <c r="BF16" t="s">
        <v>81</v>
      </c>
      <c r="BQ16" t="s">
        <v>81</v>
      </c>
      <c r="BR16" t="s">
        <v>81</v>
      </c>
      <c r="BS16" t="s">
        <v>81</v>
      </c>
    </row>
    <row r="17" spans="1:71" x14ac:dyDescent="0.25">
      <c r="A17" t="s">
        <v>52</v>
      </c>
      <c r="B17" t="s">
        <v>34</v>
      </c>
      <c r="D17">
        <v>79</v>
      </c>
      <c r="E17">
        <v>96</v>
      </c>
      <c r="F17">
        <v>83</v>
      </c>
      <c r="Q17">
        <v>235.77000000000004</v>
      </c>
      <c r="R17">
        <v>1267.4699999999998</v>
      </c>
      <c r="S17">
        <v>246.97000000000003</v>
      </c>
      <c r="BD17" t="s">
        <v>81</v>
      </c>
      <c r="BE17" t="s">
        <v>81</v>
      </c>
      <c r="BF17" t="s">
        <v>81</v>
      </c>
      <c r="BQ17" t="s">
        <v>81</v>
      </c>
      <c r="BR17" t="s">
        <v>81</v>
      </c>
      <c r="BS17" t="s">
        <v>81</v>
      </c>
    </row>
    <row r="18" spans="1:71" x14ac:dyDescent="0.25">
      <c r="A18" t="s">
        <v>53</v>
      </c>
      <c r="B18" t="s">
        <v>34</v>
      </c>
      <c r="D18">
        <v>168</v>
      </c>
      <c r="E18">
        <v>195</v>
      </c>
      <c r="F18">
        <v>40</v>
      </c>
      <c r="Q18">
        <v>815.43000000000018</v>
      </c>
      <c r="R18">
        <v>847.7</v>
      </c>
      <c r="S18">
        <v>100.11999999999999</v>
      </c>
      <c r="BE18">
        <v>1</v>
      </c>
      <c r="BR18">
        <v>25</v>
      </c>
    </row>
    <row r="19" spans="1:71" x14ac:dyDescent="0.25">
      <c r="A19" t="s">
        <v>54</v>
      </c>
      <c r="B19" t="s">
        <v>34</v>
      </c>
      <c r="D19">
        <v>36</v>
      </c>
      <c r="E19">
        <v>35</v>
      </c>
      <c r="Q19">
        <v>168.24</v>
      </c>
      <c r="R19">
        <v>149.97999999999996</v>
      </c>
      <c r="BD19" t="s">
        <v>81</v>
      </c>
      <c r="BE19" t="s">
        <v>81</v>
      </c>
      <c r="BF19" t="s">
        <v>81</v>
      </c>
      <c r="BQ19" t="s">
        <v>81</v>
      </c>
      <c r="BR19" t="s">
        <v>81</v>
      </c>
      <c r="BS19" t="s">
        <v>81</v>
      </c>
    </row>
    <row r="20" spans="1:71" x14ac:dyDescent="0.25">
      <c r="A20" t="s">
        <v>55</v>
      </c>
      <c r="B20" t="s">
        <v>34</v>
      </c>
      <c r="D20">
        <v>102</v>
      </c>
      <c r="E20">
        <v>136</v>
      </c>
      <c r="Q20">
        <v>467.60999999999996</v>
      </c>
      <c r="R20">
        <v>848.54999999999927</v>
      </c>
      <c r="BD20" t="s">
        <v>81</v>
      </c>
      <c r="BE20" t="s">
        <v>81</v>
      </c>
      <c r="BF20" t="s">
        <v>81</v>
      </c>
      <c r="BQ20" t="s">
        <v>81</v>
      </c>
      <c r="BR20" t="s">
        <v>81</v>
      </c>
      <c r="BS20" t="s">
        <v>81</v>
      </c>
    </row>
    <row r="21" spans="1:71" x14ac:dyDescent="0.25">
      <c r="A21" t="s">
        <v>56</v>
      </c>
      <c r="B21" t="s">
        <v>34</v>
      </c>
      <c r="D21">
        <v>145</v>
      </c>
      <c r="E21">
        <v>196</v>
      </c>
      <c r="F21">
        <v>51</v>
      </c>
      <c r="Q21">
        <v>1126.6300000000001</v>
      </c>
      <c r="R21">
        <v>1763.0399999999997</v>
      </c>
      <c r="S21">
        <v>419.60000000000008</v>
      </c>
    </row>
    <row r="22" spans="1:71" x14ac:dyDescent="0.25">
      <c r="A22" t="s">
        <v>57</v>
      </c>
      <c r="B22" t="s">
        <v>34</v>
      </c>
      <c r="D22">
        <v>24</v>
      </c>
      <c r="E22">
        <v>23</v>
      </c>
      <c r="F22">
        <v>20</v>
      </c>
      <c r="Q22">
        <v>137.32000000000002</v>
      </c>
      <c r="R22">
        <v>131.82999999999998</v>
      </c>
      <c r="S22">
        <v>112.42000000000002</v>
      </c>
      <c r="BD22" t="s">
        <v>81</v>
      </c>
      <c r="BE22" t="s">
        <v>81</v>
      </c>
      <c r="BF22" t="s">
        <v>81</v>
      </c>
      <c r="BQ22" t="s">
        <v>81</v>
      </c>
      <c r="BR22" t="s">
        <v>81</v>
      </c>
      <c r="BS22" t="s">
        <v>81</v>
      </c>
    </row>
    <row r="23" spans="1:71" x14ac:dyDescent="0.25">
      <c r="A23" t="s">
        <v>58</v>
      </c>
      <c r="B23" t="s">
        <v>34</v>
      </c>
      <c r="D23">
        <v>61</v>
      </c>
      <c r="E23">
        <v>57</v>
      </c>
      <c r="Q23">
        <v>148.21999999999997</v>
      </c>
      <c r="R23">
        <v>189.52999999999992</v>
      </c>
      <c r="BD23" t="s">
        <v>81</v>
      </c>
      <c r="BE23" t="s">
        <v>81</v>
      </c>
      <c r="BF23" t="s">
        <v>81</v>
      </c>
      <c r="BQ23" t="s">
        <v>81</v>
      </c>
      <c r="BR23" t="s">
        <v>81</v>
      </c>
      <c r="BS23" t="s">
        <v>81</v>
      </c>
    </row>
    <row r="24" spans="1:71" x14ac:dyDescent="0.25">
      <c r="A24" t="s">
        <v>60</v>
      </c>
      <c r="B24" t="s">
        <v>34</v>
      </c>
      <c r="D24">
        <v>31</v>
      </c>
      <c r="E24">
        <v>18</v>
      </c>
      <c r="Q24">
        <v>85.84999999999998</v>
      </c>
      <c r="R24">
        <v>42.690000000000005</v>
      </c>
      <c r="BD24" t="s">
        <v>81</v>
      </c>
      <c r="BE24" t="s">
        <v>81</v>
      </c>
      <c r="BF24" t="s">
        <v>81</v>
      </c>
      <c r="BQ24" t="s">
        <v>81</v>
      </c>
      <c r="BR24" t="s">
        <v>81</v>
      </c>
      <c r="BS24" t="s">
        <v>81</v>
      </c>
    </row>
    <row r="25" spans="1:71" x14ac:dyDescent="0.25">
      <c r="A25" t="s">
        <v>61</v>
      </c>
      <c r="B25" t="s">
        <v>34</v>
      </c>
      <c r="D25">
        <v>16</v>
      </c>
      <c r="E25">
        <v>20</v>
      </c>
      <c r="F25">
        <v>9</v>
      </c>
      <c r="Q25">
        <v>26.840000000000003</v>
      </c>
      <c r="R25">
        <v>43.459999999999987</v>
      </c>
      <c r="S25">
        <v>16.11</v>
      </c>
      <c r="BD25" t="s">
        <v>81</v>
      </c>
      <c r="BE25" t="s">
        <v>81</v>
      </c>
      <c r="BF25" t="s">
        <v>81</v>
      </c>
      <c r="BQ25" t="s">
        <v>81</v>
      </c>
      <c r="BR25" t="s">
        <v>81</v>
      </c>
      <c r="BS25" t="s">
        <v>81</v>
      </c>
    </row>
    <row r="26" spans="1:71" x14ac:dyDescent="0.25">
      <c r="A26" t="s">
        <v>62</v>
      </c>
      <c r="B26" t="s">
        <v>34</v>
      </c>
      <c r="D26">
        <v>46</v>
      </c>
      <c r="E26">
        <v>34</v>
      </c>
      <c r="F26">
        <v>1</v>
      </c>
      <c r="Q26">
        <v>254.54000000000005</v>
      </c>
      <c r="R26">
        <v>284.42</v>
      </c>
      <c r="S26">
        <v>0.67</v>
      </c>
      <c r="BF26">
        <v>1</v>
      </c>
      <c r="BS26">
        <v>25</v>
      </c>
    </row>
    <row r="27" spans="1:71" x14ac:dyDescent="0.25">
      <c r="A27" t="s">
        <v>63</v>
      </c>
      <c r="B27" t="s">
        <v>34</v>
      </c>
      <c r="D27">
        <v>3</v>
      </c>
      <c r="E27">
        <v>5</v>
      </c>
      <c r="F27">
        <v>6</v>
      </c>
      <c r="Q27">
        <v>4.38</v>
      </c>
      <c r="R27">
        <v>10.32</v>
      </c>
      <c r="S27">
        <v>12.48</v>
      </c>
      <c r="BD27" t="s">
        <v>81</v>
      </c>
      <c r="BE27" t="s">
        <v>81</v>
      </c>
      <c r="BF27" t="s">
        <v>81</v>
      </c>
      <c r="BQ27" t="s">
        <v>81</v>
      </c>
      <c r="BR27" t="s">
        <v>81</v>
      </c>
      <c r="BS27" t="s">
        <v>81</v>
      </c>
    </row>
    <row r="28" spans="1:71" x14ac:dyDescent="0.25">
      <c r="A28" t="s">
        <v>64</v>
      </c>
      <c r="B28" t="s">
        <v>34</v>
      </c>
      <c r="D28">
        <v>30</v>
      </c>
      <c r="E28">
        <v>49</v>
      </c>
      <c r="F28">
        <v>73</v>
      </c>
      <c r="Q28">
        <v>86.41</v>
      </c>
      <c r="R28">
        <v>145.10000000000005</v>
      </c>
      <c r="S28">
        <v>154.11000000000001</v>
      </c>
      <c r="BD28" t="s">
        <v>81</v>
      </c>
      <c r="BE28" t="s">
        <v>81</v>
      </c>
      <c r="BF28" t="s">
        <v>81</v>
      </c>
      <c r="BQ28" t="s">
        <v>81</v>
      </c>
      <c r="BR28" t="s">
        <v>81</v>
      </c>
      <c r="BS28" t="s">
        <v>81</v>
      </c>
    </row>
    <row r="29" spans="1:71" x14ac:dyDescent="0.25">
      <c r="A29" t="s">
        <v>65</v>
      </c>
      <c r="B29" t="s">
        <v>34</v>
      </c>
      <c r="D29">
        <v>11</v>
      </c>
      <c r="E29">
        <v>5</v>
      </c>
      <c r="F29">
        <v>4</v>
      </c>
      <c r="Q29">
        <v>18.45</v>
      </c>
      <c r="R29">
        <v>5.0999999999999996</v>
      </c>
      <c r="S29">
        <v>5.7299999999999995</v>
      </c>
      <c r="BD29" t="s">
        <v>81</v>
      </c>
      <c r="BE29" t="s">
        <v>81</v>
      </c>
      <c r="BF29" t="s">
        <v>81</v>
      </c>
      <c r="BQ29" t="s">
        <v>81</v>
      </c>
      <c r="BR29" t="s">
        <v>81</v>
      </c>
      <c r="BS29" t="s">
        <v>81</v>
      </c>
    </row>
    <row r="30" spans="1:71" x14ac:dyDescent="0.25">
      <c r="A30" t="s">
        <v>67</v>
      </c>
      <c r="B30" t="s">
        <v>34</v>
      </c>
      <c r="D30">
        <v>15</v>
      </c>
      <c r="E30">
        <v>12</v>
      </c>
      <c r="Q30">
        <v>65.210000000000008</v>
      </c>
      <c r="R30">
        <v>38.980000000000004</v>
      </c>
      <c r="BD30" t="s">
        <v>81</v>
      </c>
      <c r="BE30" t="s">
        <v>81</v>
      </c>
      <c r="BF30" t="s">
        <v>81</v>
      </c>
      <c r="BQ30" t="s">
        <v>81</v>
      </c>
      <c r="BR30" t="s">
        <v>81</v>
      </c>
      <c r="BS30" t="s">
        <v>81</v>
      </c>
    </row>
    <row r="31" spans="1:71" x14ac:dyDescent="0.25">
      <c r="A31" t="s">
        <v>68</v>
      </c>
      <c r="B31" t="s">
        <v>34</v>
      </c>
      <c r="D31">
        <v>56</v>
      </c>
      <c r="E31">
        <v>55</v>
      </c>
      <c r="F31">
        <v>40</v>
      </c>
      <c r="Q31">
        <v>180.65999999999997</v>
      </c>
      <c r="R31">
        <v>177.20999999999995</v>
      </c>
      <c r="S31">
        <v>62.72</v>
      </c>
      <c r="BD31" t="s">
        <v>81</v>
      </c>
      <c r="BE31" t="s">
        <v>81</v>
      </c>
      <c r="BF31" t="s">
        <v>81</v>
      </c>
      <c r="BQ31" t="s">
        <v>81</v>
      </c>
      <c r="BR31" t="s">
        <v>81</v>
      </c>
      <c r="BS31" t="s">
        <v>81</v>
      </c>
    </row>
    <row r="32" spans="1:71" x14ac:dyDescent="0.25">
      <c r="A32" t="s">
        <v>69</v>
      </c>
      <c r="B32" t="s">
        <v>34</v>
      </c>
      <c r="D32">
        <v>271</v>
      </c>
      <c r="E32">
        <v>248</v>
      </c>
      <c r="F32">
        <v>167</v>
      </c>
      <c r="Q32">
        <v>1004.4199999999998</v>
      </c>
      <c r="R32">
        <v>1031.23</v>
      </c>
      <c r="S32">
        <v>416.65999999999997</v>
      </c>
      <c r="BD32" t="s">
        <v>81</v>
      </c>
      <c r="BE32" t="s">
        <v>81</v>
      </c>
      <c r="BF32" t="s">
        <v>81</v>
      </c>
      <c r="BQ32" t="s">
        <v>81</v>
      </c>
      <c r="BR32" t="s">
        <v>81</v>
      </c>
      <c r="BS32" t="s">
        <v>81</v>
      </c>
    </row>
    <row r="33" spans="1:71" x14ac:dyDescent="0.25">
      <c r="A33" t="s">
        <v>70</v>
      </c>
      <c r="B33" t="s">
        <v>34</v>
      </c>
      <c r="D33">
        <v>2</v>
      </c>
      <c r="E33">
        <v>3</v>
      </c>
      <c r="Q33">
        <v>1.55</v>
      </c>
      <c r="R33">
        <v>4.37</v>
      </c>
      <c r="BD33" t="s">
        <v>81</v>
      </c>
      <c r="BE33" t="s">
        <v>81</v>
      </c>
      <c r="BF33" t="s">
        <v>81</v>
      </c>
      <c r="BQ33" t="s">
        <v>81</v>
      </c>
      <c r="BR33" t="s">
        <v>81</v>
      </c>
      <c r="BS33" t="s">
        <v>81</v>
      </c>
    </row>
    <row r="34" spans="1:71" x14ac:dyDescent="0.25">
      <c r="A34" t="s">
        <v>76</v>
      </c>
      <c r="B34" t="s">
        <v>75</v>
      </c>
      <c r="D34">
        <v>2</v>
      </c>
      <c r="E34">
        <v>2</v>
      </c>
      <c r="Q34">
        <v>2.65</v>
      </c>
      <c r="R34">
        <v>3.4000000000000004</v>
      </c>
      <c r="BD34" t="s">
        <v>81</v>
      </c>
      <c r="BE34" t="s">
        <v>81</v>
      </c>
      <c r="BF34" t="s">
        <v>81</v>
      </c>
      <c r="BQ34" t="s">
        <v>81</v>
      </c>
      <c r="BR34" t="s">
        <v>81</v>
      </c>
      <c r="BS34" t="s">
        <v>81</v>
      </c>
    </row>
    <row r="35" spans="1:71" x14ac:dyDescent="0.25">
      <c r="A35" t="s">
        <v>35</v>
      </c>
      <c r="B35" t="s">
        <v>75</v>
      </c>
      <c r="D35">
        <v>2948</v>
      </c>
      <c r="E35">
        <v>3159</v>
      </c>
      <c r="F35">
        <v>3094</v>
      </c>
      <c r="Q35">
        <v>5854.2800000000125</v>
      </c>
      <c r="R35">
        <v>7238.7200000000166</v>
      </c>
      <c r="S35">
        <v>7288.2300000000259</v>
      </c>
      <c r="BD35">
        <v>1</v>
      </c>
      <c r="BE35">
        <v>10</v>
      </c>
      <c r="BF35">
        <v>9</v>
      </c>
      <c r="BQ35">
        <v>75</v>
      </c>
      <c r="BR35">
        <v>275</v>
      </c>
      <c r="BS35">
        <v>250</v>
      </c>
    </row>
    <row r="36" spans="1:71" x14ac:dyDescent="0.25">
      <c r="A36" t="s">
        <v>36</v>
      </c>
      <c r="B36" t="s">
        <v>75</v>
      </c>
      <c r="D36">
        <v>4722</v>
      </c>
      <c r="E36">
        <v>4957</v>
      </c>
      <c r="F36">
        <v>21</v>
      </c>
      <c r="Q36">
        <v>8777.3100000000431</v>
      </c>
      <c r="R36">
        <v>9758.9000000000597</v>
      </c>
      <c r="S36">
        <v>19.479999999999997</v>
      </c>
      <c r="BD36">
        <v>8</v>
      </c>
      <c r="BE36">
        <v>12</v>
      </c>
      <c r="BQ36">
        <v>225</v>
      </c>
      <c r="BR36">
        <v>325</v>
      </c>
    </row>
    <row r="37" spans="1:71" x14ac:dyDescent="0.25">
      <c r="A37" t="s">
        <v>37</v>
      </c>
      <c r="B37" t="s">
        <v>75</v>
      </c>
      <c r="D37">
        <v>1517</v>
      </c>
      <c r="E37">
        <v>1599</v>
      </c>
      <c r="F37">
        <v>422</v>
      </c>
      <c r="Q37">
        <v>4059.1499999999974</v>
      </c>
      <c r="R37">
        <v>4524.8700000000063</v>
      </c>
      <c r="S37">
        <v>1153.3100000000004</v>
      </c>
      <c r="BD37">
        <v>6</v>
      </c>
      <c r="BE37">
        <v>3</v>
      </c>
      <c r="BF37">
        <v>1</v>
      </c>
      <c r="BQ37">
        <v>175</v>
      </c>
      <c r="BR37">
        <v>100</v>
      </c>
      <c r="BS37">
        <v>50</v>
      </c>
    </row>
    <row r="38" spans="1:71" x14ac:dyDescent="0.25">
      <c r="A38" t="s">
        <v>40</v>
      </c>
      <c r="B38" t="s">
        <v>75</v>
      </c>
      <c r="D38">
        <v>2678</v>
      </c>
      <c r="E38">
        <v>2885</v>
      </c>
      <c r="F38">
        <v>238</v>
      </c>
      <c r="Q38">
        <v>5764.9500000000071</v>
      </c>
      <c r="R38">
        <v>6760.1300000000228</v>
      </c>
      <c r="S38">
        <v>736.5999999999998</v>
      </c>
      <c r="BD38">
        <v>7</v>
      </c>
      <c r="BE38">
        <v>3</v>
      </c>
      <c r="BQ38">
        <v>200</v>
      </c>
      <c r="BR38">
        <v>75</v>
      </c>
    </row>
    <row r="39" spans="1:71" x14ac:dyDescent="0.25">
      <c r="A39" t="s">
        <v>41</v>
      </c>
      <c r="B39" t="s">
        <v>75</v>
      </c>
      <c r="D39">
        <v>1</v>
      </c>
      <c r="E39">
        <v>1</v>
      </c>
      <c r="F39">
        <v>1</v>
      </c>
      <c r="Q39">
        <v>1.04</v>
      </c>
      <c r="R39">
        <v>2.27</v>
      </c>
      <c r="S39">
        <v>1.0900000000000001</v>
      </c>
      <c r="BD39" t="s">
        <v>81</v>
      </c>
      <c r="BE39" t="s">
        <v>81</v>
      </c>
      <c r="BF39" t="s">
        <v>81</v>
      </c>
      <c r="BQ39" t="s">
        <v>81</v>
      </c>
      <c r="BR39" t="s">
        <v>81</v>
      </c>
      <c r="BS39" t="s">
        <v>81</v>
      </c>
    </row>
    <row r="40" spans="1:71" x14ac:dyDescent="0.25">
      <c r="A40" t="s">
        <v>42</v>
      </c>
      <c r="B40" t="s">
        <v>75</v>
      </c>
      <c r="D40">
        <v>85</v>
      </c>
      <c r="E40">
        <v>109</v>
      </c>
      <c r="Q40">
        <v>174.38000000000002</v>
      </c>
      <c r="R40">
        <v>261.6699999999999</v>
      </c>
    </row>
    <row r="41" spans="1:71" x14ac:dyDescent="0.25">
      <c r="A41" t="s">
        <v>43</v>
      </c>
      <c r="B41" t="s">
        <v>75</v>
      </c>
      <c r="D41">
        <v>124</v>
      </c>
      <c r="E41">
        <v>141</v>
      </c>
      <c r="Q41">
        <v>277.99</v>
      </c>
      <c r="R41">
        <v>354.57000000000005</v>
      </c>
    </row>
    <row r="42" spans="1:71" x14ac:dyDescent="0.25">
      <c r="A42" t="s">
        <v>44</v>
      </c>
      <c r="B42" t="s">
        <v>75</v>
      </c>
      <c r="D42">
        <v>1166</v>
      </c>
      <c r="E42">
        <v>1180</v>
      </c>
      <c r="F42">
        <v>1169</v>
      </c>
      <c r="Q42">
        <v>2208.3899999999953</v>
      </c>
      <c r="R42">
        <v>2647.1899999999978</v>
      </c>
      <c r="S42">
        <v>2552.9699999999998</v>
      </c>
      <c r="BE42">
        <v>1</v>
      </c>
      <c r="BF42">
        <v>2</v>
      </c>
      <c r="BR42">
        <v>25</v>
      </c>
      <c r="BS42">
        <v>75</v>
      </c>
    </row>
    <row r="43" spans="1:71" x14ac:dyDescent="0.25">
      <c r="A43" t="s">
        <v>45</v>
      </c>
      <c r="B43" t="s">
        <v>75</v>
      </c>
      <c r="D43">
        <v>543</v>
      </c>
      <c r="E43">
        <v>581</v>
      </c>
      <c r="F43">
        <v>1</v>
      </c>
      <c r="Q43">
        <v>1204.1799999999994</v>
      </c>
      <c r="R43">
        <v>1420.1499999999999</v>
      </c>
      <c r="S43">
        <v>2.58</v>
      </c>
      <c r="BE43">
        <v>1</v>
      </c>
      <c r="BR43">
        <v>25</v>
      </c>
    </row>
    <row r="44" spans="1:71" x14ac:dyDescent="0.25">
      <c r="A44" t="s">
        <v>46</v>
      </c>
      <c r="B44" t="s">
        <v>75</v>
      </c>
      <c r="D44">
        <v>82</v>
      </c>
      <c r="E44">
        <v>92</v>
      </c>
      <c r="F44">
        <v>88</v>
      </c>
      <c r="Q44">
        <v>181.62999999999997</v>
      </c>
      <c r="R44">
        <v>272.40999999999991</v>
      </c>
      <c r="S44">
        <v>236.32999999999996</v>
      </c>
    </row>
    <row r="45" spans="1:71" x14ac:dyDescent="0.25">
      <c r="A45" t="s">
        <v>47</v>
      </c>
      <c r="B45" t="s">
        <v>75</v>
      </c>
      <c r="D45">
        <v>289</v>
      </c>
      <c r="E45">
        <v>295</v>
      </c>
      <c r="F45">
        <v>299</v>
      </c>
      <c r="Q45">
        <v>675.31999999999994</v>
      </c>
      <c r="R45">
        <v>851.94000000000017</v>
      </c>
      <c r="S45">
        <v>908.80999999999983</v>
      </c>
      <c r="BD45">
        <v>1</v>
      </c>
      <c r="BE45">
        <v>3</v>
      </c>
      <c r="BF45">
        <v>2</v>
      </c>
      <c r="BQ45">
        <v>25</v>
      </c>
      <c r="BR45">
        <v>75</v>
      </c>
      <c r="BS45">
        <v>75</v>
      </c>
    </row>
    <row r="46" spans="1:71" x14ac:dyDescent="0.25">
      <c r="A46" t="s">
        <v>48</v>
      </c>
      <c r="B46" t="s">
        <v>75</v>
      </c>
      <c r="D46">
        <v>437</v>
      </c>
      <c r="E46">
        <v>458</v>
      </c>
      <c r="F46">
        <v>466</v>
      </c>
      <c r="Q46">
        <v>867.1</v>
      </c>
      <c r="R46">
        <v>1124.8999999999996</v>
      </c>
      <c r="S46">
        <v>1174.6300000000003</v>
      </c>
    </row>
    <row r="47" spans="1:71" x14ac:dyDescent="0.25">
      <c r="A47" t="s">
        <v>49</v>
      </c>
      <c r="B47" t="s">
        <v>75</v>
      </c>
      <c r="D47">
        <v>351</v>
      </c>
      <c r="E47">
        <v>394</v>
      </c>
      <c r="F47">
        <v>46</v>
      </c>
      <c r="Q47">
        <v>726.77</v>
      </c>
      <c r="R47">
        <v>995.46000000000026</v>
      </c>
      <c r="S47">
        <v>128.65000000000003</v>
      </c>
    </row>
    <row r="48" spans="1:71" x14ac:dyDescent="0.25">
      <c r="A48" t="s">
        <v>50</v>
      </c>
      <c r="B48" t="s">
        <v>75</v>
      </c>
      <c r="D48">
        <v>176</v>
      </c>
      <c r="E48">
        <v>203</v>
      </c>
      <c r="Q48">
        <v>500.55999999999995</v>
      </c>
      <c r="R48">
        <v>607.91999999999996</v>
      </c>
      <c r="BE48">
        <v>2</v>
      </c>
      <c r="BR48">
        <v>50</v>
      </c>
    </row>
    <row r="49" spans="1:71" x14ac:dyDescent="0.25">
      <c r="A49" t="s">
        <v>51</v>
      </c>
      <c r="B49" t="s">
        <v>75</v>
      </c>
      <c r="D49">
        <v>40</v>
      </c>
      <c r="E49">
        <v>36</v>
      </c>
      <c r="F49">
        <v>34</v>
      </c>
      <c r="Q49">
        <v>70.940000000000012</v>
      </c>
      <c r="R49">
        <v>89.339999999999989</v>
      </c>
      <c r="S49">
        <v>95.16</v>
      </c>
      <c r="BD49" t="s">
        <v>81</v>
      </c>
      <c r="BE49" t="s">
        <v>81</v>
      </c>
      <c r="BF49" t="s">
        <v>81</v>
      </c>
      <c r="BQ49" t="s">
        <v>81</v>
      </c>
      <c r="BR49" t="s">
        <v>81</v>
      </c>
      <c r="BS49" t="s">
        <v>81</v>
      </c>
    </row>
    <row r="50" spans="1:71" x14ac:dyDescent="0.25">
      <c r="A50" t="s">
        <v>52</v>
      </c>
      <c r="B50" t="s">
        <v>75</v>
      </c>
      <c r="D50">
        <v>1368</v>
      </c>
      <c r="E50">
        <v>1457</v>
      </c>
      <c r="F50">
        <v>1382</v>
      </c>
      <c r="Q50">
        <v>3027.3900000000008</v>
      </c>
      <c r="R50">
        <v>3846.9000000000046</v>
      </c>
      <c r="S50">
        <v>3784.1299999999992</v>
      </c>
      <c r="BD50">
        <v>1</v>
      </c>
      <c r="BE50">
        <v>3</v>
      </c>
      <c r="BQ50">
        <v>25</v>
      </c>
      <c r="BR50">
        <v>75</v>
      </c>
    </row>
    <row r="51" spans="1:71" x14ac:dyDescent="0.25">
      <c r="A51" t="s">
        <v>53</v>
      </c>
      <c r="B51" t="s">
        <v>75</v>
      </c>
      <c r="D51">
        <v>1832</v>
      </c>
      <c r="E51">
        <v>1973</v>
      </c>
      <c r="F51">
        <v>417</v>
      </c>
      <c r="Q51">
        <v>3391.3800000000047</v>
      </c>
      <c r="R51">
        <v>4269.75000000001</v>
      </c>
      <c r="S51">
        <v>921.90999999999974</v>
      </c>
      <c r="BE51">
        <v>7</v>
      </c>
      <c r="BR51">
        <v>175</v>
      </c>
    </row>
    <row r="52" spans="1:71" x14ac:dyDescent="0.25">
      <c r="A52" t="s">
        <v>54</v>
      </c>
      <c r="B52" t="s">
        <v>75</v>
      </c>
      <c r="D52">
        <v>316</v>
      </c>
      <c r="E52">
        <v>343</v>
      </c>
      <c r="F52">
        <v>2</v>
      </c>
      <c r="Q52">
        <v>709.51999999999941</v>
      </c>
      <c r="R52">
        <v>916.98999999999978</v>
      </c>
      <c r="S52">
        <v>0.93</v>
      </c>
    </row>
    <row r="53" spans="1:71" x14ac:dyDescent="0.25">
      <c r="A53" t="s">
        <v>55</v>
      </c>
      <c r="B53" t="s">
        <v>75</v>
      </c>
      <c r="D53">
        <v>1075</v>
      </c>
      <c r="E53">
        <v>1099</v>
      </c>
      <c r="F53">
        <v>19</v>
      </c>
      <c r="Q53">
        <v>2597.809999999999</v>
      </c>
      <c r="R53">
        <v>2755.9900000000016</v>
      </c>
      <c r="S53">
        <v>61.6</v>
      </c>
      <c r="BD53">
        <v>6</v>
      </c>
      <c r="BE53">
        <v>1</v>
      </c>
      <c r="BQ53">
        <v>150</v>
      </c>
      <c r="BR53">
        <v>25</v>
      </c>
    </row>
    <row r="54" spans="1:71" x14ac:dyDescent="0.25">
      <c r="A54" t="s">
        <v>56</v>
      </c>
      <c r="B54" t="s">
        <v>75</v>
      </c>
      <c r="D54">
        <v>1253</v>
      </c>
      <c r="E54">
        <v>1320</v>
      </c>
      <c r="F54">
        <v>499</v>
      </c>
      <c r="Q54">
        <v>3479.5</v>
      </c>
      <c r="R54">
        <v>4040.289999999995</v>
      </c>
      <c r="S54">
        <v>1639.1399999999994</v>
      </c>
      <c r="BD54">
        <v>3</v>
      </c>
      <c r="BE54">
        <v>1</v>
      </c>
      <c r="BF54">
        <v>1</v>
      </c>
      <c r="BQ54">
        <v>75</v>
      </c>
      <c r="BR54">
        <v>25</v>
      </c>
      <c r="BS54">
        <v>25</v>
      </c>
    </row>
    <row r="55" spans="1:71" x14ac:dyDescent="0.25">
      <c r="A55" t="s">
        <v>57</v>
      </c>
      <c r="B55" t="s">
        <v>75</v>
      </c>
      <c r="D55">
        <v>91</v>
      </c>
      <c r="E55">
        <v>84</v>
      </c>
      <c r="F55">
        <v>82</v>
      </c>
      <c r="Q55">
        <v>241.8</v>
      </c>
      <c r="R55">
        <v>294.38000000000005</v>
      </c>
      <c r="S55">
        <v>310.30000000000007</v>
      </c>
    </row>
    <row r="56" spans="1:71" x14ac:dyDescent="0.25">
      <c r="A56" t="s">
        <v>58</v>
      </c>
      <c r="B56" t="s">
        <v>75</v>
      </c>
      <c r="D56">
        <v>568</v>
      </c>
      <c r="E56">
        <v>580</v>
      </c>
      <c r="F56">
        <v>13</v>
      </c>
      <c r="Q56">
        <v>1386.2200000000003</v>
      </c>
      <c r="R56">
        <v>1542.1199999999981</v>
      </c>
      <c r="S56">
        <v>26.07</v>
      </c>
      <c r="BD56">
        <v>1</v>
      </c>
      <c r="BE56">
        <v>2</v>
      </c>
      <c r="BQ56">
        <v>25</v>
      </c>
      <c r="BR56">
        <v>50</v>
      </c>
    </row>
    <row r="57" spans="1:71" x14ac:dyDescent="0.25">
      <c r="A57" t="s">
        <v>59</v>
      </c>
      <c r="B57" t="s">
        <v>75</v>
      </c>
      <c r="D57">
        <v>1</v>
      </c>
      <c r="E57">
        <v>1</v>
      </c>
      <c r="Q57">
        <v>2.91</v>
      </c>
      <c r="R57">
        <v>5.63</v>
      </c>
      <c r="BD57" t="s">
        <v>81</v>
      </c>
      <c r="BE57" t="s">
        <v>81</v>
      </c>
      <c r="BF57" t="s">
        <v>81</v>
      </c>
      <c r="BQ57" t="s">
        <v>81</v>
      </c>
      <c r="BR57" t="s">
        <v>81</v>
      </c>
      <c r="BS57" t="s">
        <v>81</v>
      </c>
    </row>
    <row r="58" spans="1:71" x14ac:dyDescent="0.25">
      <c r="A58" t="s">
        <v>60</v>
      </c>
      <c r="B58" t="s">
        <v>75</v>
      </c>
      <c r="D58">
        <v>194</v>
      </c>
      <c r="E58">
        <v>185</v>
      </c>
      <c r="Q58">
        <v>474.71999999999986</v>
      </c>
      <c r="R58">
        <v>418.51999999999987</v>
      </c>
      <c r="BE58">
        <v>2</v>
      </c>
      <c r="BR58">
        <v>50</v>
      </c>
    </row>
    <row r="59" spans="1:71" x14ac:dyDescent="0.25">
      <c r="A59" t="s">
        <v>61</v>
      </c>
      <c r="B59" t="s">
        <v>75</v>
      </c>
      <c r="D59">
        <v>578</v>
      </c>
      <c r="E59">
        <v>597</v>
      </c>
      <c r="F59">
        <v>368</v>
      </c>
      <c r="Q59">
        <v>811.8799999999992</v>
      </c>
      <c r="R59">
        <v>873.5499999999995</v>
      </c>
      <c r="S59">
        <v>513.78999999999962</v>
      </c>
      <c r="BE59">
        <v>4</v>
      </c>
      <c r="BR59">
        <v>125</v>
      </c>
    </row>
    <row r="60" spans="1:71" x14ac:dyDescent="0.25">
      <c r="A60" t="s">
        <v>62</v>
      </c>
      <c r="B60" t="s">
        <v>75</v>
      </c>
      <c r="D60">
        <v>275</v>
      </c>
      <c r="E60">
        <v>299</v>
      </c>
      <c r="F60">
        <v>1</v>
      </c>
      <c r="Q60">
        <v>593.4</v>
      </c>
      <c r="R60">
        <v>745.79999999999939</v>
      </c>
      <c r="S60">
        <v>2.2200000000000002</v>
      </c>
      <c r="BD60">
        <v>1</v>
      </c>
      <c r="BE60">
        <v>3</v>
      </c>
      <c r="BQ60">
        <v>25</v>
      </c>
      <c r="BR60">
        <v>75</v>
      </c>
    </row>
    <row r="61" spans="1:71" x14ac:dyDescent="0.25">
      <c r="A61" t="s">
        <v>63</v>
      </c>
      <c r="B61" t="s">
        <v>75</v>
      </c>
      <c r="D61">
        <v>13</v>
      </c>
      <c r="E61">
        <v>25</v>
      </c>
      <c r="F61">
        <v>18</v>
      </c>
      <c r="Q61">
        <v>29.04</v>
      </c>
      <c r="R61">
        <v>54.19</v>
      </c>
      <c r="S61">
        <v>32.890000000000008</v>
      </c>
      <c r="BF61">
        <v>1</v>
      </c>
      <c r="BS61">
        <v>25</v>
      </c>
    </row>
    <row r="62" spans="1:71" x14ac:dyDescent="0.25">
      <c r="A62" t="s">
        <v>64</v>
      </c>
      <c r="B62" t="s">
        <v>75</v>
      </c>
      <c r="D62">
        <v>142</v>
      </c>
      <c r="E62">
        <v>169</v>
      </c>
      <c r="F62">
        <v>176</v>
      </c>
      <c r="Q62">
        <v>286.08999999999992</v>
      </c>
      <c r="R62">
        <v>368.33999999999975</v>
      </c>
      <c r="S62">
        <v>404.00999999999982</v>
      </c>
      <c r="BQ62" t="s">
        <v>81</v>
      </c>
      <c r="BR62" t="s">
        <v>81</v>
      </c>
      <c r="BS62" t="s">
        <v>81</v>
      </c>
    </row>
    <row r="63" spans="1:71" x14ac:dyDescent="0.25">
      <c r="A63" t="s">
        <v>65</v>
      </c>
      <c r="B63" t="s">
        <v>75</v>
      </c>
      <c r="D63">
        <v>40</v>
      </c>
      <c r="E63">
        <v>48</v>
      </c>
      <c r="F63">
        <v>41</v>
      </c>
      <c r="Q63">
        <v>95.84999999999998</v>
      </c>
      <c r="R63">
        <v>113.40000000000002</v>
      </c>
      <c r="S63">
        <v>111.11000000000001</v>
      </c>
      <c r="BE63">
        <v>1</v>
      </c>
      <c r="BF63">
        <v>1</v>
      </c>
      <c r="BQ63" t="s">
        <v>81</v>
      </c>
      <c r="BR63" t="s">
        <v>81</v>
      </c>
      <c r="BS63" t="s">
        <v>81</v>
      </c>
    </row>
    <row r="64" spans="1:71" x14ac:dyDescent="0.25">
      <c r="A64" t="s">
        <v>66</v>
      </c>
      <c r="B64" t="s">
        <v>75</v>
      </c>
      <c r="D64">
        <v>10</v>
      </c>
      <c r="E64">
        <v>9</v>
      </c>
      <c r="F64">
        <v>9</v>
      </c>
      <c r="Q64">
        <v>20.420000000000002</v>
      </c>
      <c r="R64">
        <v>21.52</v>
      </c>
      <c r="S64">
        <v>26.64</v>
      </c>
      <c r="BD64" t="s">
        <v>81</v>
      </c>
      <c r="BE64" t="s">
        <v>81</v>
      </c>
      <c r="BF64" t="s">
        <v>81</v>
      </c>
      <c r="BQ64" t="s">
        <v>81</v>
      </c>
      <c r="BR64" t="s">
        <v>81</v>
      </c>
      <c r="BS64" t="s">
        <v>81</v>
      </c>
    </row>
    <row r="65" spans="1:71" x14ac:dyDescent="0.25">
      <c r="A65" t="s">
        <v>67</v>
      </c>
      <c r="B65" t="s">
        <v>75</v>
      </c>
      <c r="D65">
        <v>74</v>
      </c>
      <c r="E65">
        <v>76</v>
      </c>
      <c r="Q65">
        <v>183.64000000000004</v>
      </c>
      <c r="R65">
        <v>189.07000000000002</v>
      </c>
      <c r="BD65" t="s">
        <v>81</v>
      </c>
      <c r="BE65" t="s">
        <v>81</v>
      </c>
      <c r="BF65" t="s">
        <v>81</v>
      </c>
      <c r="BQ65" t="s">
        <v>81</v>
      </c>
      <c r="BR65" t="s">
        <v>81</v>
      </c>
      <c r="BS65" t="s">
        <v>81</v>
      </c>
    </row>
    <row r="66" spans="1:71" x14ac:dyDescent="0.25">
      <c r="A66" t="s">
        <v>68</v>
      </c>
      <c r="B66" t="s">
        <v>75</v>
      </c>
      <c r="D66">
        <v>120</v>
      </c>
      <c r="E66">
        <v>128</v>
      </c>
      <c r="F66">
        <v>122</v>
      </c>
      <c r="Q66">
        <v>309.4799999999999</v>
      </c>
      <c r="R66">
        <v>385.87000000000018</v>
      </c>
      <c r="S66">
        <v>300.5200000000001</v>
      </c>
      <c r="BF66">
        <v>1</v>
      </c>
      <c r="BQ66" t="s">
        <v>81</v>
      </c>
      <c r="BR66" t="s">
        <v>81</v>
      </c>
      <c r="BS66" t="s">
        <v>81</v>
      </c>
    </row>
    <row r="67" spans="1:71" x14ac:dyDescent="0.25">
      <c r="A67" t="s">
        <v>69</v>
      </c>
      <c r="B67" t="s">
        <v>75</v>
      </c>
      <c r="D67">
        <v>2753</v>
      </c>
      <c r="E67">
        <v>3020</v>
      </c>
      <c r="F67">
        <v>2273</v>
      </c>
      <c r="Q67">
        <v>3942.6999999999971</v>
      </c>
      <c r="R67">
        <v>4883.2500000000191</v>
      </c>
      <c r="S67">
        <v>3581.1400000000008</v>
      </c>
      <c r="BD67">
        <v>16</v>
      </c>
      <c r="BE67">
        <v>3</v>
      </c>
      <c r="BF67">
        <v>8</v>
      </c>
      <c r="BQ67" t="s">
        <v>81</v>
      </c>
      <c r="BR67" t="s">
        <v>81</v>
      </c>
      <c r="BS67" t="s">
        <v>81</v>
      </c>
    </row>
    <row r="68" spans="1:71" x14ac:dyDescent="0.25">
      <c r="A68" t="s">
        <v>70</v>
      </c>
      <c r="B68" t="s">
        <v>75</v>
      </c>
      <c r="D68">
        <v>17</v>
      </c>
      <c r="E68">
        <v>19</v>
      </c>
      <c r="Q68">
        <v>27.16</v>
      </c>
      <c r="R68">
        <v>39.18</v>
      </c>
      <c r="BQ68" t="s">
        <v>81</v>
      </c>
      <c r="BR68" t="s">
        <v>81</v>
      </c>
      <c r="BS68" t="s">
        <v>81</v>
      </c>
    </row>
  </sheetData>
  <mergeCells count="7">
    <mergeCell ref="BQ1:CB1"/>
    <mergeCell ref="BD1:BO1"/>
    <mergeCell ref="A1:B1"/>
    <mergeCell ref="D1:O1"/>
    <mergeCell ref="Q1:AB1"/>
    <mergeCell ref="AD1:AO1"/>
    <mergeCell ref="AQ1:BB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</sheetPr>
  <dimension ref="A1:BB4"/>
  <sheetViews>
    <sheetView topLeftCell="AF1" workbookViewId="0">
      <selection activeCell="AH3" sqref="AH3"/>
    </sheetView>
  </sheetViews>
  <sheetFormatPr defaultRowHeight="15" x14ac:dyDescent="0.25"/>
  <cols>
    <col min="2" max="2" width="14.5703125" bestFit="1" customWidth="1"/>
    <col min="3" max="3" width="2.85546875" style="1" customWidth="1"/>
    <col min="16" max="16" width="2.85546875" style="1" customWidth="1"/>
    <col min="29" max="29" width="2.85546875" style="1" customWidth="1"/>
    <col min="42" max="42" width="2.85546875" style="1" customWidth="1"/>
    <col min="55" max="55" width="9.140625" customWidth="1"/>
  </cols>
  <sheetData>
    <row r="1" spans="1:54" s="7" customFormat="1" ht="30.75" customHeight="1" x14ac:dyDescent="0.25">
      <c r="A1" s="80" t="s">
        <v>31</v>
      </c>
      <c r="B1" s="80"/>
      <c r="C1" s="28"/>
      <c r="D1" s="81" t="s">
        <v>23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28"/>
      <c r="Q1" s="81" t="s">
        <v>24</v>
      </c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28"/>
      <c r="AD1" s="81" t="s">
        <v>25</v>
      </c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28"/>
      <c r="AQ1" s="81" t="s">
        <v>26</v>
      </c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</row>
    <row r="2" spans="1:54" x14ac:dyDescent="0.25">
      <c r="A2" s="2" t="s">
        <v>0</v>
      </c>
      <c r="B2" s="2" t="s">
        <v>1</v>
      </c>
      <c r="D2" s="4">
        <v>43831</v>
      </c>
      <c r="E2" s="4">
        <v>43862</v>
      </c>
      <c r="F2" s="4">
        <v>43891</v>
      </c>
      <c r="G2" s="4">
        <v>43922</v>
      </c>
      <c r="H2" s="4">
        <v>43952</v>
      </c>
      <c r="I2" s="4">
        <v>43983</v>
      </c>
      <c r="J2" s="4">
        <v>44013</v>
      </c>
      <c r="K2" s="4">
        <v>44044</v>
      </c>
      <c r="L2" s="4">
        <v>44075</v>
      </c>
      <c r="M2" s="4">
        <v>44105</v>
      </c>
      <c r="N2" s="4">
        <v>44136</v>
      </c>
      <c r="O2" s="4">
        <v>44166</v>
      </c>
      <c r="Q2" s="4">
        <v>43831</v>
      </c>
      <c r="R2" s="4">
        <v>43862</v>
      </c>
      <c r="S2" s="4">
        <v>43891</v>
      </c>
      <c r="T2" s="4">
        <v>43922</v>
      </c>
      <c r="U2" s="4">
        <v>43952</v>
      </c>
      <c r="V2" s="4">
        <v>43983</v>
      </c>
      <c r="W2" s="4">
        <v>44013</v>
      </c>
      <c r="X2" s="4">
        <v>44044</v>
      </c>
      <c r="Y2" s="4">
        <v>44075</v>
      </c>
      <c r="Z2" s="4">
        <v>44105</v>
      </c>
      <c r="AA2" s="4">
        <v>44136</v>
      </c>
      <c r="AB2" s="4">
        <v>44166</v>
      </c>
      <c r="AD2" s="4">
        <v>43831</v>
      </c>
      <c r="AE2" s="4">
        <v>43862</v>
      </c>
      <c r="AF2" s="4">
        <v>43891</v>
      </c>
      <c r="AG2" s="4">
        <v>43922</v>
      </c>
      <c r="AH2" s="4">
        <v>43952</v>
      </c>
      <c r="AI2" s="4">
        <v>43983</v>
      </c>
      <c r="AJ2" s="4">
        <v>44013</v>
      </c>
      <c r="AK2" s="4">
        <v>44044</v>
      </c>
      <c r="AL2" s="4">
        <v>44075</v>
      </c>
      <c r="AM2" s="4">
        <v>44105</v>
      </c>
      <c r="AN2" s="4">
        <v>44136</v>
      </c>
      <c r="AO2" s="4">
        <v>44166</v>
      </c>
      <c r="AQ2" s="4">
        <v>43831</v>
      </c>
      <c r="AR2" s="4">
        <v>43862</v>
      </c>
      <c r="AS2" s="4">
        <v>43891</v>
      </c>
      <c r="AT2" s="4">
        <v>43922</v>
      </c>
      <c r="AU2" s="4">
        <v>43952</v>
      </c>
      <c r="AV2" s="4">
        <v>43983</v>
      </c>
      <c r="AW2" s="4">
        <v>44013</v>
      </c>
      <c r="AX2" s="4">
        <v>44044</v>
      </c>
      <c r="AY2" s="4">
        <v>44075</v>
      </c>
      <c r="AZ2" s="4">
        <v>44105</v>
      </c>
      <c r="BA2" s="4">
        <v>44136</v>
      </c>
      <c r="BB2" s="4">
        <v>44166</v>
      </c>
    </row>
    <row r="3" spans="1:54" x14ac:dyDescent="0.25">
      <c r="A3" t="s">
        <v>83</v>
      </c>
      <c r="B3" s="12" t="s">
        <v>34</v>
      </c>
      <c r="D3" s="13">
        <v>77</v>
      </c>
      <c r="E3" s="13">
        <v>75</v>
      </c>
      <c r="F3" s="13">
        <v>78</v>
      </c>
      <c r="G3" s="13">
        <v>78</v>
      </c>
      <c r="H3" s="13">
        <v>58</v>
      </c>
      <c r="I3" s="13">
        <v>46</v>
      </c>
      <c r="J3" s="13">
        <v>59</v>
      </c>
      <c r="K3" s="13">
        <v>62</v>
      </c>
      <c r="L3" s="13">
        <v>64</v>
      </c>
      <c r="M3" s="13">
        <v>65</v>
      </c>
      <c r="N3" s="13">
        <v>68</v>
      </c>
      <c r="O3" s="13">
        <v>67</v>
      </c>
      <c r="Q3" s="13">
        <v>15</v>
      </c>
      <c r="R3" s="13">
        <v>9</v>
      </c>
      <c r="S3" s="13">
        <v>12</v>
      </c>
      <c r="T3" s="13">
        <v>8</v>
      </c>
      <c r="U3" s="13">
        <v>13</v>
      </c>
      <c r="V3" s="13">
        <v>6</v>
      </c>
      <c r="W3" s="13">
        <v>10</v>
      </c>
      <c r="X3" s="13">
        <v>10</v>
      </c>
      <c r="Y3" s="13">
        <v>8</v>
      </c>
      <c r="Z3" s="13">
        <v>12</v>
      </c>
      <c r="AA3" s="13">
        <v>5</v>
      </c>
      <c r="AB3" s="13">
        <v>13</v>
      </c>
      <c r="AC3" s="13"/>
      <c r="AD3">
        <v>33</v>
      </c>
      <c r="AE3">
        <v>38</v>
      </c>
      <c r="AF3">
        <v>35</v>
      </c>
      <c r="AG3">
        <v>15</v>
      </c>
      <c r="AH3">
        <v>16</v>
      </c>
      <c r="AI3">
        <v>26</v>
      </c>
      <c r="AJ3">
        <v>30</v>
      </c>
      <c r="AK3">
        <v>32</v>
      </c>
      <c r="AL3">
        <v>28</v>
      </c>
      <c r="AM3">
        <v>36</v>
      </c>
      <c r="AN3">
        <v>31</v>
      </c>
      <c r="AO3">
        <v>24</v>
      </c>
      <c r="AT3">
        <v>1</v>
      </c>
    </row>
    <row r="4" spans="1:54" x14ac:dyDescent="0.25">
      <c r="A4" t="s">
        <v>83</v>
      </c>
      <c r="B4" s="12" t="s">
        <v>75</v>
      </c>
      <c r="D4" s="13">
        <v>2917</v>
      </c>
      <c r="E4" s="13">
        <v>3230</v>
      </c>
      <c r="F4" s="13">
        <v>3636</v>
      </c>
      <c r="G4" s="13">
        <v>3426</v>
      </c>
      <c r="H4" s="13">
        <v>2508</v>
      </c>
      <c r="I4" s="13">
        <v>2370</v>
      </c>
      <c r="J4" s="13">
        <v>2448</v>
      </c>
      <c r="K4" s="13">
        <v>2697</v>
      </c>
      <c r="L4" s="13">
        <v>2759</v>
      </c>
      <c r="M4" s="13">
        <v>2669</v>
      </c>
      <c r="N4" s="13">
        <v>2609</v>
      </c>
      <c r="O4" s="13">
        <v>2518</v>
      </c>
      <c r="Q4" s="13">
        <v>315</v>
      </c>
      <c r="R4" s="13">
        <v>250</v>
      </c>
      <c r="S4" s="13">
        <v>288</v>
      </c>
      <c r="T4" s="13">
        <v>297</v>
      </c>
      <c r="U4" s="13">
        <v>258</v>
      </c>
      <c r="V4" s="13">
        <v>241</v>
      </c>
      <c r="W4" s="13">
        <v>215</v>
      </c>
      <c r="X4" s="13">
        <v>239</v>
      </c>
      <c r="Y4" s="13">
        <v>263</v>
      </c>
      <c r="Z4" s="13">
        <v>271</v>
      </c>
      <c r="AA4" s="13">
        <v>196</v>
      </c>
      <c r="AB4" s="13">
        <v>231</v>
      </c>
      <c r="AC4" s="13"/>
      <c r="AD4">
        <v>1725</v>
      </c>
      <c r="AE4">
        <v>1654</v>
      </c>
      <c r="AF4">
        <v>1318</v>
      </c>
      <c r="AG4">
        <v>729</v>
      </c>
      <c r="AH4">
        <v>703</v>
      </c>
      <c r="AI4">
        <v>885</v>
      </c>
      <c r="AJ4">
        <v>1048</v>
      </c>
      <c r="AK4">
        <v>991</v>
      </c>
      <c r="AL4">
        <v>965</v>
      </c>
      <c r="AM4">
        <v>1058</v>
      </c>
      <c r="AN4">
        <v>761</v>
      </c>
      <c r="AO4">
        <v>924</v>
      </c>
      <c r="AQ4">
        <v>13</v>
      </c>
      <c r="AR4">
        <v>12</v>
      </c>
      <c r="AS4">
        <v>13</v>
      </c>
      <c r="AT4">
        <v>4</v>
      </c>
      <c r="AU4">
        <v>2</v>
      </c>
      <c r="AV4">
        <v>8</v>
      </c>
      <c r="AW4">
        <v>2</v>
      </c>
      <c r="AX4">
        <v>5</v>
      </c>
      <c r="AY4">
        <v>3</v>
      </c>
      <c r="AZ4">
        <v>8</v>
      </c>
      <c r="BA4">
        <v>8</v>
      </c>
      <c r="BB4">
        <v>12</v>
      </c>
    </row>
  </sheetData>
  <mergeCells count="5">
    <mergeCell ref="D1:O1"/>
    <mergeCell ref="Q1:AB1"/>
    <mergeCell ref="AD1:AO1"/>
    <mergeCell ref="AQ1:BB1"/>
    <mergeCell ref="A1:B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</sheetPr>
  <dimension ref="A1:BB3"/>
  <sheetViews>
    <sheetView topLeftCell="Z1" workbookViewId="0">
      <selection activeCell="AQ3" sqref="AQ3"/>
    </sheetView>
  </sheetViews>
  <sheetFormatPr defaultRowHeight="15" x14ac:dyDescent="0.25"/>
  <cols>
    <col min="2" max="2" width="14.5703125" bestFit="1" customWidth="1"/>
    <col min="3" max="3" width="2.85546875" style="1" customWidth="1"/>
    <col min="15" max="15" width="10.7109375" customWidth="1"/>
    <col min="16" max="16" width="2.85546875" style="1" customWidth="1"/>
    <col min="17" max="28" width="7.28515625" customWidth="1"/>
    <col min="29" max="29" width="2.85546875" style="1" customWidth="1"/>
    <col min="30" max="30" width="6.5703125" bestFit="1" customWidth="1"/>
    <col min="31" max="31" width="7" bestFit="1" customWidth="1"/>
    <col min="32" max="32" width="7.140625" bestFit="1" customWidth="1"/>
    <col min="33" max="33" width="6.85546875" bestFit="1" customWidth="1"/>
    <col min="34" max="34" width="7.42578125" bestFit="1" customWidth="1"/>
    <col min="35" max="35" width="6.7109375" bestFit="1" customWidth="1"/>
    <col min="36" max="36" width="6.140625" bestFit="1" customWidth="1"/>
    <col min="37" max="37" width="7.140625" bestFit="1" customWidth="1"/>
    <col min="38" max="40" width="7.140625" customWidth="1"/>
    <col min="41" max="41" width="7" bestFit="1" customWidth="1"/>
    <col min="42" max="42" width="2.85546875" style="1" customWidth="1"/>
  </cols>
  <sheetData>
    <row r="1" spans="1:54" ht="30" customHeight="1" x14ac:dyDescent="0.25">
      <c r="A1" s="6" t="s">
        <v>31</v>
      </c>
      <c r="B1" s="3"/>
      <c r="D1" s="84" t="s">
        <v>33</v>
      </c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Q1" s="84" t="s">
        <v>150</v>
      </c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D1" s="84" t="s">
        <v>151</v>
      </c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Q1" s="84" t="s">
        <v>32</v>
      </c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</row>
    <row r="2" spans="1:54" x14ac:dyDescent="0.25">
      <c r="A2" s="5" t="s">
        <v>0</v>
      </c>
      <c r="B2" s="5" t="s">
        <v>1</v>
      </c>
      <c r="D2" s="4">
        <v>43831</v>
      </c>
      <c r="E2" s="4">
        <v>43862</v>
      </c>
      <c r="F2" s="4">
        <v>43891</v>
      </c>
      <c r="G2" s="4">
        <v>43922</v>
      </c>
      <c r="H2" s="4">
        <v>43952</v>
      </c>
      <c r="I2" s="4">
        <v>43983</v>
      </c>
      <c r="J2" s="4">
        <v>44013</v>
      </c>
      <c r="K2" s="4">
        <v>44044</v>
      </c>
      <c r="L2" s="4">
        <v>44075</v>
      </c>
      <c r="M2" s="4">
        <v>44105</v>
      </c>
      <c r="N2" s="4">
        <v>44136</v>
      </c>
      <c r="O2" s="4">
        <v>44166</v>
      </c>
      <c r="Q2" s="4">
        <v>43831</v>
      </c>
      <c r="R2" s="4">
        <v>43862</v>
      </c>
      <c r="S2" s="4">
        <v>43891</v>
      </c>
      <c r="T2" s="4">
        <v>43922</v>
      </c>
      <c r="U2" s="4">
        <v>43952</v>
      </c>
      <c r="V2" s="4">
        <v>43983</v>
      </c>
      <c r="W2" s="4">
        <v>44013</v>
      </c>
      <c r="X2" s="4">
        <v>44044</v>
      </c>
      <c r="Y2" s="4">
        <v>44075</v>
      </c>
      <c r="Z2" s="4">
        <v>44105</v>
      </c>
      <c r="AA2" s="4">
        <v>44136</v>
      </c>
      <c r="AB2" s="4">
        <v>44166</v>
      </c>
      <c r="AD2" s="4">
        <v>43831</v>
      </c>
      <c r="AE2" s="4">
        <v>43862</v>
      </c>
      <c r="AF2" s="4">
        <v>43891</v>
      </c>
      <c r="AG2" s="4">
        <v>43922</v>
      </c>
      <c r="AH2" s="4">
        <v>43952</v>
      </c>
      <c r="AI2" s="4">
        <v>43983</v>
      </c>
      <c r="AJ2" s="4">
        <v>44013</v>
      </c>
      <c r="AK2" s="4">
        <v>44044</v>
      </c>
      <c r="AL2" s="4">
        <v>44075</v>
      </c>
      <c r="AM2" s="4">
        <v>44105</v>
      </c>
      <c r="AN2" s="4">
        <v>44136</v>
      </c>
      <c r="AO2" s="4">
        <v>44166</v>
      </c>
      <c r="AQ2" s="4">
        <v>43831</v>
      </c>
      <c r="AR2" s="4">
        <v>43862</v>
      </c>
      <c r="AS2" s="4">
        <v>43891</v>
      </c>
      <c r="AT2" s="4">
        <v>43922</v>
      </c>
      <c r="AU2" s="4">
        <v>43952</v>
      </c>
      <c r="AV2" s="4">
        <v>43983</v>
      </c>
      <c r="AW2" s="4">
        <v>44013</v>
      </c>
      <c r="AX2" s="4">
        <v>44044</v>
      </c>
      <c r="AY2" s="4">
        <v>44075</v>
      </c>
      <c r="AZ2" s="4">
        <v>44105</v>
      </c>
      <c r="BA2" s="4">
        <v>44136</v>
      </c>
      <c r="BB2" s="4">
        <v>44166</v>
      </c>
    </row>
    <row r="3" spans="1:54" x14ac:dyDescent="0.25">
      <c r="A3" s="14" t="s">
        <v>83</v>
      </c>
      <c r="B3" s="14" t="s">
        <v>75</v>
      </c>
      <c r="D3">
        <v>5</v>
      </c>
      <c r="E3">
        <v>9</v>
      </c>
      <c r="F3">
        <v>12</v>
      </c>
      <c r="G3">
        <v>9</v>
      </c>
      <c r="H3">
        <v>7</v>
      </c>
      <c r="I3">
        <v>3</v>
      </c>
      <c r="J3">
        <v>8</v>
      </c>
      <c r="K3">
        <v>7</v>
      </c>
      <c r="L3">
        <v>4</v>
      </c>
      <c r="M3">
        <v>4</v>
      </c>
      <c r="N3">
        <v>2</v>
      </c>
      <c r="O3">
        <v>4</v>
      </c>
      <c r="AD3">
        <v>8</v>
      </c>
      <c r="AE3">
        <v>4</v>
      </c>
      <c r="AF3">
        <v>2</v>
      </c>
      <c r="AI3">
        <v>5</v>
      </c>
      <c r="AL3">
        <v>2</v>
      </c>
      <c r="AN3">
        <v>2</v>
      </c>
      <c r="AO3">
        <v>2</v>
      </c>
    </row>
  </sheetData>
  <mergeCells count="4">
    <mergeCell ref="D1:O1"/>
    <mergeCell ref="Q1:AB1"/>
    <mergeCell ref="AD1:AO1"/>
    <mergeCell ref="AQ1:BB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</sheetPr>
  <dimension ref="A1:BB71"/>
  <sheetViews>
    <sheetView workbookViewId="0">
      <selection activeCell="BC12" sqref="BC12"/>
    </sheetView>
  </sheetViews>
  <sheetFormatPr defaultRowHeight="15" x14ac:dyDescent="0.25"/>
  <cols>
    <col min="2" max="2" width="14.5703125" bestFit="1" customWidth="1"/>
    <col min="3" max="3" width="2.85546875" style="1" customWidth="1"/>
    <col min="16" max="16" width="2.85546875" style="1" customWidth="1"/>
    <col min="17" max="17" width="10.28515625" style="27" customWidth="1"/>
    <col min="18" max="18" width="7" style="27" bestFit="1" customWidth="1"/>
    <col min="19" max="19" width="7.140625" style="27" bestFit="1" customWidth="1"/>
    <col min="20" max="20" width="6.85546875" style="27" bestFit="1" customWidth="1"/>
    <col min="21" max="21" width="7.42578125" style="27" bestFit="1" customWidth="1"/>
    <col min="22" max="22" width="6.7109375" style="27" bestFit="1" customWidth="1"/>
    <col min="23" max="23" width="6.140625" style="27" bestFit="1" customWidth="1"/>
    <col min="24" max="24" width="7.140625" style="27" bestFit="1" customWidth="1"/>
    <col min="25" max="27" width="7.140625" style="27" customWidth="1"/>
    <col min="28" max="28" width="7" style="27" bestFit="1" customWidth="1"/>
    <col min="29" max="29" width="2.85546875" style="1" customWidth="1"/>
    <col min="30" max="41" width="7.85546875" customWidth="1"/>
    <col min="42" max="42" width="2.85546875" style="1" customWidth="1"/>
    <col min="43" max="43" width="6.5703125" bestFit="1" customWidth="1"/>
    <col min="44" max="44" width="7" bestFit="1" customWidth="1"/>
    <col min="45" max="45" width="7.140625" bestFit="1" customWidth="1"/>
    <col min="46" max="46" width="6.85546875" bestFit="1" customWidth="1"/>
    <col min="47" max="47" width="7.42578125" bestFit="1" customWidth="1"/>
    <col min="48" max="48" width="6.7109375" bestFit="1" customWidth="1"/>
    <col min="49" max="49" width="6.140625" bestFit="1" customWidth="1"/>
    <col min="50" max="50" width="7.140625" bestFit="1" customWidth="1"/>
    <col min="51" max="53" width="7.140625" customWidth="1"/>
    <col min="54" max="54" width="7" bestFit="1" customWidth="1"/>
  </cols>
  <sheetData>
    <row r="1" spans="1:54" s="27" customFormat="1" ht="30" customHeight="1" x14ac:dyDescent="0.25">
      <c r="A1" s="87" t="s">
        <v>31</v>
      </c>
      <c r="B1" s="87"/>
      <c r="C1" s="35"/>
      <c r="D1" s="85" t="s">
        <v>27</v>
      </c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35"/>
      <c r="Q1" s="86" t="s">
        <v>28</v>
      </c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35"/>
      <c r="AD1" s="86" t="s">
        <v>29</v>
      </c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35"/>
      <c r="AQ1" s="86" t="s">
        <v>30</v>
      </c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</row>
    <row r="2" spans="1:54" s="27" customFormat="1" x14ac:dyDescent="0.25">
      <c r="A2" s="36" t="s">
        <v>0</v>
      </c>
      <c r="B2" s="36" t="s">
        <v>1</v>
      </c>
      <c r="C2" s="35"/>
      <c r="D2" s="37">
        <v>43831</v>
      </c>
      <c r="E2" s="37">
        <v>43862</v>
      </c>
      <c r="F2" s="37">
        <v>43891</v>
      </c>
      <c r="G2" s="37">
        <v>43922</v>
      </c>
      <c r="H2" s="37">
        <v>43952</v>
      </c>
      <c r="I2" s="37">
        <v>43983</v>
      </c>
      <c r="J2" s="37">
        <v>44013</v>
      </c>
      <c r="K2" s="37">
        <v>44044</v>
      </c>
      <c r="L2" s="37">
        <v>44075</v>
      </c>
      <c r="M2" s="37">
        <v>44105</v>
      </c>
      <c r="N2" s="37">
        <v>44136</v>
      </c>
      <c r="O2" s="37">
        <v>44166</v>
      </c>
      <c r="P2" s="35"/>
      <c r="Q2" s="37">
        <v>43831</v>
      </c>
      <c r="R2" s="37">
        <v>43862</v>
      </c>
      <c r="S2" s="37">
        <v>43891</v>
      </c>
      <c r="T2" s="37">
        <v>43922</v>
      </c>
      <c r="U2" s="37">
        <v>43952</v>
      </c>
      <c r="V2" s="37">
        <v>43983</v>
      </c>
      <c r="W2" s="37">
        <v>44013</v>
      </c>
      <c r="X2" s="37">
        <v>44044</v>
      </c>
      <c r="Y2" s="37">
        <v>44075</v>
      </c>
      <c r="Z2" s="37">
        <v>44105</v>
      </c>
      <c r="AA2" s="37">
        <v>44136</v>
      </c>
      <c r="AB2" s="37">
        <v>44166</v>
      </c>
      <c r="AC2" s="35"/>
      <c r="AD2" s="37">
        <v>43831</v>
      </c>
      <c r="AE2" s="37">
        <v>43862</v>
      </c>
      <c r="AF2" s="37">
        <v>43891</v>
      </c>
      <c r="AG2" s="37">
        <v>43922</v>
      </c>
      <c r="AH2" s="37">
        <v>43952</v>
      </c>
      <c r="AI2" s="37">
        <v>43983</v>
      </c>
      <c r="AJ2" s="37">
        <v>44013</v>
      </c>
      <c r="AK2" s="37">
        <v>44044</v>
      </c>
      <c r="AL2" s="37">
        <v>44075</v>
      </c>
      <c r="AM2" s="37">
        <v>44105</v>
      </c>
      <c r="AN2" s="37">
        <v>44136</v>
      </c>
      <c r="AO2" s="37">
        <v>44166</v>
      </c>
      <c r="AP2" s="35"/>
      <c r="AQ2" s="37">
        <v>43831</v>
      </c>
      <c r="AR2" s="37">
        <v>43862</v>
      </c>
      <c r="AS2" s="37">
        <v>43891</v>
      </c>
      <c r="AT2" s="37">
        <v>43922</v>
      </c>
      <c r="AU2" s="37">
        <v>43952</v>
      </c>
      <c r="AV2" s="37">
        <v>43983</v>
      </c>
      <c r="AW2" s="37">
        <v>44013</v>
      </c>
      <c r="AX2" s="37">
        <v>44044</v>
      </c>
      <c r="AY2" s="37">
        <v>44075</v>
      </c>
      <c r="AZ2" s="37">
        <v>44105</v>
      </c>
      <c r="BA2" s="37">
        <v>44136</v>
      </c>
      <c r="BB2" s="37">
        <v>44166</v>
      </c>
    </row>
    <row r="3" spans="1:54" x14ac:dyDescent="0.25">
      <c r="A3" s="24" t="s">
        <v>76</v>
      </c>
      <c r="B3" s="24" t="s">
        <v>34</v>
      </c>
      <c r="D3">
        <v>1</v>
      </c>
      <c r="E3">
        <v>1</v>
      </c>
      <c r="F3">
        <v>1</v>
      </c>
      <c r="G3">
        <v>1</v>
      </c>
      <c r="H3">
        <v>1</v>
      </c>
      <c r="I3">
        <v>1</v>
      </c>
      <c r="J3">
        <v>1</v>
      </c>
      <c r="K3">
        <v>1</v>
      </c>
      <c r="L3" t="s">
        <v>81</v>
      </c>
      <c r="M3" t="s">
        <v>81</v>
      </c>
      <c r="N3" t="s">
        <v>81</v>
      </c>
      <c r="O3" t="s">
        <v>81</v>
      </c>
      <c r="Z3" s="27" t="s">
        <v>81</v>
      </c>
      <c r="AA3" s="27" t="s">
        <v>81</v>
      </c>
      <c r="AB3" s="27" t="s">
        <v>81</v>
      </c>
      <c r="AQ3" t="s">
        <v>81</v>
      </c>
      <c r="AR3" t="s">
        <v>81</v>
      </c>
      <c r="AS3" t="s">
        <v>81</v>
      </c>
      <c r="AT3" t="s">
        <v>81</v>
      </c>
      <c r="AU3" t="s">
        <v>81</v>
      </c>
      <c r="AV3" t="s">
        <v>81</v>
      </c>
      <c r="AW3" t="s">
        <v>81</v>
      </c>
      <c r="AX3">
        <v>2</v>
      </c>
      <c r="AY3" t="s">
        <v>81</v>
      </c>
      <c r="AZ3" t="s">
        <v>81</v>
      </c>
      <c r="BA3" t="s">
        <v>81</v>
      </c>
      <c r="BB3" t="s">
        <v>81</v>
      </c>
    </row>
    <row r="4" spans="1:54" x14ac:dyDescent="0.25">
      <c r="A4" s="24" t="s">
        <v>35</v>
      </c>
      <c r="B4" s="24" t="s">
        <v>34</v>
      </c>
      <c r="D4">
        <v>95</v>
      </c>
      <c r="E4">
        <v>94</v>
      </c>
      <c r="F4">
        <v>103</v>
      </c>
      <c r="G4">
        <v>104</v>
      </c>
      <c r="H4">
        <v>101</v>
      </c>
      <c r="I4">
        <v>97</v>
      </c>
      <c r="J4">
        <v>94</v>
      </c>
      <c r="K4">
        <v>100</v>
      </c>
      <c r="L4">
        <v>92</v>
      </c>
      <c r="M4">
        <v>91</v>
      </c>
      <c r="N4">
        <v>79</v>
      </c>
      <c r="O4">
        <v>78</v>
      </c>
      <c r="Q4" s="27">
        <v>6</v>
      </c>
      <c r="R4" s="27">
        <v>11</v>
      </c>
      <c r="S4" s="27">
        <v>3</v>
      </c>
      <c r="T4" s="27">
        <v>1</v>
      </c>
      <c r="U4" s="27">
        <v>2</v>
      </c>
      <c r="V4" s="27">
        <v>1</v>
      </c>
      <c r="W4" s="27">
        <v>12</v>
      </c>
      <c r="X4" s="27">
        <v>3</v>
      </c>
      <c r="Y4" s="27">
        <v>5</v>
      </c>
      <c r="Z4" s="27">
        <v>4</v>
      </c>
      <c r="AA4" s="27">
        <v>9</v>
      </c>
      <c r="AB4" s="27">
        <v>2</v>
      </c>
      <c r="AQ4">
        <v>14</v>
      </c>
      <c r="AR4">
        <v>2</v>
      </c>
      <c r="AS4">
        <v>4</v>
      </c>
      <c r="AT4">
        <v>8</v>
      </c>
      <c r="AU4">
        <v>10</v>
      </c>
      <c r="AV4">
        <v>10</v>
      </c>
      <c r="AW4">
        <v>10</v>
      </c>
      <c r="AX4">
        <v>24</v>
      </c>
      <c r="AY4">
        <v>8</v>
      </c>
      <c r="AZ4">
        <v>30</v>
      </c>
      <c r="BA4">
        <v>16</v>
      </c>
      <c r="BB4">
        <v>20</v>
      </c>
    </row>
    <row r="5" spans="1:54" x14ac:dyDescent="0.25">
      <c r="A5" s="24" t="s">
        <v>36</v>
      </c>
      <c r="B5" s="24" t="s">
        <v>34</v>
      </c>
      <c r="D5">
        <v>128</v>
      </c>
      <c r="E5">
        <v>128</v>
      </c>
      <c r="F5">
        <v>132</v>
      </c>
      <c r="G5">
        <v>126</v>
      </c>
      <c r="H5">
        <v>121</v>
      </c>
      <c r="I5">
        <v>133</v>
      </c>
      <c r="J5">
        <v>118</v>
      </c>
      <c r="K5">
        <v>118</v>
      </c>
      <c r="L5">
        <v>117</v>
      </c>
      <c r="M5">
        <v>112</v>
      </c>
      <c r="N5">
        <v>106</v>
      </c>
      <c r="O5">
        <v>97</v>
      </c>
      <c r="Q5" s="27">
        <v>11</v>
      </c>
      <c r="R5" s="27">
        <v>12</v>
      </c>
      <c r="S5" s="27">
        <v>6</v>
      </c>
      <c r="T5" s="27">
        <v>4</v>
      </c>
      <c r="U5" s="27">
        <v>1</v>
      </c>
      <c r="V5" s="27">
        <v>14</v>
      </c>
      <c r="W5" s="27">
        <v>8</v>
      </c>
      <c r="X5" s="27">
        <v>8</v>
      </c>
      <c r="Y5" s="27">
        <v>5</v>
      </c>
      <c r="Z5" s="27">
        <v>8</v>
      </c>
      <c r="AA5" s="27">
        <v>2</v>
      </c>
      <c r="AB5" s="27">
        <v>2</v>
      </c>
      <c r="AQ5">
        <v>22</v>
      </c>
      <c r="AR5">
        <v>12</v>
      </c>
      <c r="AS5">
        <v>24</v>
      </c>
      <c r="AT5">
        <v>16</v>
      </c>
      <c r="AU5">
        <v>20</v>
      </c>
      <c r="AV5">
        <v>36</v>
      </c>
      <c r="AW5">
        <v>20</v>
      </c>
      <c r="AX5">
        <v>16</v>
      </c>
      <c r="AY5">
        <v>16</v>
      </c>
      <c r="AZ5">
        <v>24</v>
      </c>
      <c r="BA5">
        <v>22</v>
      </c>
      <c r="BB5">
        <v>32</v>
      </c>
    </row>
    <row r="6" spans="1:54" x14ac:dyDescent="0.25">
      <c r="A6" s="24" t="s">
        <v>37</v>
      </c>
      <c r="B6" s="24" t="s">
        <v>34</v>
      </c>
      <c r="D6">
        <v>64</v>
      </c>
      <c r="E6">
        <v>60</v>
      </c>
      <c r="F6">
        <v>58</v>
      </c>
      <c r="G6">
        <v>59</v>
      </c>
      <c r="H6">
        <v>56</v>
      </c>
      <c r="I6">
        <v>53</v>
      </c>
      <c r="J6">
        <v>49</v>
      </c>
      <c r="K6">
        <v>49</v>
      </c>
      <c r="L6">
        <v>51</v>
      </c>
      <c r="M6">
        <v>53</v>
      </c>
      <c r="N6">
        <v>49</v>
      </c>
      <c r="O6">
        <v>47</v>
      </c>
      <c r="Q6" s="27">
        <v>4</v>
      </c>
      <c r="R6" s="27">
        <v>2</v>
      </c>
      <c r="S6" s="27">
        <v>4</v>
      </c>
      <c r="T6" s="27">
        <v>2</v>
      </c>
      <c r="V6" s="27">
        <v>2</v>
      </c>
      <c r="W6" s="27">
        <v>6</v>
      </c>
      <c r="X6" s="27">
        <v>2</v>
      </c>
      <c r="Y6" s="27">
        <v>4</v>
      </c>
      <c r="Z6" s="27">
        <v>2</v>
      </c>
      <c r="AA6" s="27">
        <v>2</v>
      </c>
      <c r="AB6" s="27">
        <v>0</v>
      </c>
      <c r="AQ6">
        <v>12</v>
      </c>
      <c r="AR6">
        <v>8</v>
      </c>
      <c r="AS6">
        <v>8</v>
      </c>
      <c r="AT6">
        <v>8</v>
      </c>
      <c r="AU6">
        <v>14</v>
      </c>
      <c r="AV6">
        <v>12</v>
      </c>
      <c r="AW6">
        <v>14</v>
      </c>
      <c r="AX6">
        <v>4</v>
      </c>
      <c r="AY6">
        <v>2</v>
      </c>
      <c r="AZ6">
        <v>12</v>
      </c>
      <c r="BA6">
        <v>6</v>
      </c>
      <c r="BB6">
        <v>8</v>
      </c>
    </row>
    <row r="7" spans="1:54" x14ac:dyDescent="0.25">
      <c r="A7" s="24" t="s">
        <v>40</v>
      </c>
      <c r="B7" s="24" t="s">
        <v>34</v>
      </c>
      <c r="D7">
        <v>52</v>
      </c>
      <c r="E7">
        <v>50</v>
      </c>
      <c r="F7">
        <v>47</v>
      </c>
      <c r="G7">
        <v>46</v>
      </c>
      <c r="H7">
        <v>49</v>
      </c>
      <c r="I7">
        <v>50</v>
      </c>
      <c r="J7">
        <v>53</v>
      </c>
      <c r="K7">
        <v>49</v>
      </c>
      <c r="L7">
        <v>46</v>
      </c>
      <c r="M7">
        <v>44</v>
      </c>
      <c r="N7">
        <v>40</v>
      </c>
      <c r="O7">
        <v>35</v>
      </c>
      <c r="Q7" s="27">
        <v>3</v>
      </c>
      <c r="R7" s="27">
        <v>2</v>
      </c>
      <c r="S7" s="27">
        <v>2</v>
      </c>
      <c r="T7" s="27">
        <v>4</v>
      </c>
      <c r="U7" s="27">
        <v>2</v>
      </c>
      <c r="V7" s="27">
        <v>9</v>
      </c>
      <c r="X7" s="27">
        <v>5</v>
      </c>
      <c r="Z7" s="27">
        <v>0</v>
      </c>
      <c r="AA7" s="27">
        <v>5</v>
      </c>
      <c r="AB7" s="27">
        <v>0</v>
      </c>
      <c r="AQ7">
        <v>10</v>
      </c>
      <c r="AR7">
        <v>12</v>
      </c>
      <c r="AS7">
        <v>6</v>
      </c>
      <c r="AT7" t="s">
        <v>81</v>
      </c>
      <c r="AU7">
        <v>10</v>
      </c>
      <c r="AV7">
        <v>8</v>
      </c>
      <c r="AW7">
        <v>10</v>
      </c>
      <c r="AX7">
        <v>14</v>
      </c>
      <c r="AY7">
        <v>4</v>
      </c>
      <c r="AZ7">
        <v>8</v>
      </c>
      <c r="BA7">
        <v>18</v>
      </c>
      <c r="BB7">
        <v>12</v>
      </c>
    </row>
    <row r="8" spans="1:54" x14ac:dyDescent="0.25">
      <c r="A8" s="24" t="s">
        <v>41</v>
      </c>
      <c r="B8" s="24" t="s">
        <v>34</v>
      </c>
      <c r="D8">
        <v>1</v>
      </c>
      <c r="E8">
        <v>1</v>
      </c>
      <c r="F8">
        <v>2</v>
      </c>
      <c r="G8">
        <v>2</v>
      </c>
      <c r="H8">
        <v>2</v>
      </c>
      <c r="I8">
        <v>2</v>
      </c>
      <c r="J8">
        <v>2</v>
      </c>
      <c r="K8">
        <v>2</v>
      </c>
      <c r="L8">
        <v>2</v>
      </c>
      <c r="M8">
        <v>2</v>
      </c>
      <c r="N8">
        <v>2</v>
      </c>
      <c r="O8">
        <v>2</v>
      </c>
      <c r="R8" s="27">
        <v>1</v>
      </c>
      <c r="Z8" s="27" t="s">
        <v>81</v>
      </c>
      <c r="AA8" s="27" t="s">
        <v>81</v>
      </c>
      <c r="AB8" s="27" t="s">
        <v>81</v>
      </c>
      <c r="AQ8" t="s">
        <v>81</v>
      </c>
      <c r="AR8" t="s">
        <v>81</v>
      </c>
      <c r="AS8" t="s">
        <v>81</v>
      </c>
      <c r="AT8" t="s">
        <v>81</v>
      </c>
      <c r="AU8" t="s">
        <v>81</v>
      </c>
      <c r="AV8" t="s">
        <v>81</v>
      </c>
      <c r="AW8" t="s">
        <v>81</v>
      </c>
      <c r="AX8" t="s">
        <v>81</v>
      </c>
      <c r="AY8" t="s">
        <v>81</v>
      </c>
      <c r="AZ8">
        <v>0</v>
      </c>
      <c r="BA8">
        <v>0</v>
      </c>
      <c r="BB8">
        <v>2</v>
      </c>
    </row>
    <row r="9" spans="1:54" x14ac:dyDescent="0.25">
      <c r="A9" s="49" t="s">
        <v>42</v>
      </c>
      <c r="B9" s="24" t="s">
        <v>34</v>
      </c>
      <c r="M9">
        <v>2</v>
      </c>
      <c r="N9">
        <v>2</v>
      </c>
      <c r="O9">
        <v>2</v>
      </c>
      <c r="Z9" s="27" t="s">
        <v>81</v>
      </c>
      <c r="AA9" s="27" t="s">
        <v>81</v>
      </c>
      <c r="AB9" s="27" t="s">
        <v>81</v>
      </c>
      <c r="AZ9" t="s">
        <v>81</v>
      </c>
      <c r="BA9" t="s">
        <v>81</v>
      </c>
      <c r="BB9" t="s">
        <v>81</v>
      </c>
    </row>
    <row r="10" spans="1:54" x14ac:dyDescent="0.25">
      <c r="A10" s="24" t="s">
        <v>43</v>
      </c>
      <c r="B10" s="24" t="s">
        <v>34</v>
      </c>
      <c r="D10">
        <v>1</v>
      </c>
      <c r="E10">
        <v>1</v>
      </c>
      <c r="J10" t="s">
        <v>81</v>
      </c>
      <c r="K10" t="s">
        <v>81</v>
      </c>
      <c r="L10" t="s">
        <v>81</v>
      </c>
      <c r="M10" t="s">
        <v>81</v>
      </c>
      <c r="N10" t="s">
        <v>81</v>
      </c>
      <c r="O10" t="s">
        <v>81</v>
      </c>
      <c r="Z10" s="27" t="s">
        <v>81</v>
      </c>
      <c r="AA10" s="27" t="s">
        <v>81</v>
      </c>
      <c r="AB10" s="27" t="s">
        <v>81</v>
      </c>
      <c r="AQ10" t="s">
        <v>81</v>
      </c>
      <c r="AR10">
        <v>2</v>
      </c>
      <c r="AS10" t="s">
        <v>81</v>
      </c>
      <c r="AT10" t="s">
        <v>81</v>
      </c>
      <c r="AU10" t="s">
        <v>81</v>
      </c>
      <c r="AV10" t="s">
        <v>81</v>
      </c>
      <c r="AW10" t="s">
        <v>81</v>
      </c>
      <c r="AX10" t="s">
        <v>81</v>
      </c>
      <c r="AY10" t="s">
        <v>81</v>
      </c>
      <c r="AZ10" t="s">
        <v>81</v>
      </c>
      <c r="BA10" t="s">
        <v>81</v>
      </c>
      <c r="BB10" t="s">
        <v>81</v>
      </c>
    </row>
    <row r="11" spans="1:54" x14ac:dyDescent="0.25">
      <c r="A11" s="24" t="s">
        <v>44</v>
      </c>
      <c r="B11" s="24" t="s">
        <v>34</v>
      </c>
      <c r="D11">
        <v>34</v>
      </c>
      <c r="E11">
        <v>32</v>
      </c>
      <c r="F11">
        <v>33</v>
      </c>
      <c r="G11">
        <v>32</v>
      </c>
      <c r="H11">
        <v>32</v>
      </c>
      <c r="I11">
        <v>33</v>
      </c>
      <c r="J11">
        <v>32</v>
      </c>
      <c r="K11">
        <v>31</v>
      </c>
      <c r="L11">
        <v>30</v>
      </c>
      <c r="M11">
        <v>30</v>
      </c>
      <c r="N11">
        <v>28</v>
      </c>
      <c r="O11">
        <v>24</v>
      </c>
      <c r="R11" s="27">
        <v>1</v>
      </c>
      <c r="U11" s="27">
        <v>1</v>
      </c>
      <c r="W11" s="27">
        <v>1</v>
      </c>
      <c r="X11" s="27">
        <v>1</v>
      </c>
      <c r="Z11" s="27">
        <v>3</v>
      </c>
      <c r="AA11" s="27">
        <v>0</v>
      </c>
      <c r="AB11" s="27">
        <v>0</v>
      </c>
      <c r="AQ11">
        <v>4</v>
      </c>
      <c r="AR11" t="s">
        <v>81</v>
      </c>
      <c r="AS11">
        <v>2</v>
      </c>
      <c r="AT11" t="s">
        <v>81</v>
      </c>
      <c r="AU11">
        <v>2</v>
      </c>
      <c r="AV11">
        <v>2</v>
      </c>
      <c r="AW11">
        <v>2</v>
      </c>
      <c r="AX11">
        <v>4</v>
      </c>
      <c r="AY11" t="s">
        <v>81</v>
      </c>
      <c r="AZ11">
        <v>8</v>
      </c>
      <c r="BA11">
        <v>8</v>
      </c>
      <c r="BB11">
        <v>4</v>
      </c>
    </row>
    <row r="12" spans="1:54" x14ac:dyDescent="0.25">
      <c r="A12" s="24" t="s">
        <v>45</v>
      </c>
      <c r="B12" s="24" t="s">
        <v>34</v>
      </c>
      <c r="D12">
        <v>14</v>
      </c>
      <c r="E12">
        <v>15</v>
      </c>
      <c r="F12">
        <v>14</v>
      </c>
      <c r="G12">
        <v>12</v>
      </c>
      <c r="H12">
        <v>11</v>
      </c>
      <c r="I12">
        <v>13</v>
      </c>
      <c r="J12">
        <v>13</v>
      </c>
      <c r="K12">
        <v>13</v>
      </c>
      <c r="L12">
        <v>13</v>
      </c>
      <c r="M12">
        <v>8</v>
      </c>
      <c r="N12">
        <v>7</v>
      </c>
      <c r="O12">
        <v>7</v>
      </c>
      <c r="Q12" s="27">
        <v>2</v>
      </c>
      <c r="S12" s="27">
        <v>1</v>
      </c>
      <c r="U12" s="27">
        <v>2</v>
      </c>
      <c r="Z12" s="27" t="s">
        <v>81</v>
      </c>
      <c r="AA12" s="27" t="s">
        <v>81</v>
      </c>
      <c r="AB12" s="27" t="s">
        <v>81</v>
      </c>
      <c r="AQ12" t="s">
        <v>81</v>
      </c>
      <c r="AR12">
        <v>2</v>
      </c>
      <c r="AS12">
        <v>6</v>
      </c>
      <c r="AT12">
        <v>2</v>
      </c>
      <c r="AU12">
        <v>2</v>
      </c>
      <c r="AV12" t="s">
        <v>81</v>
      </c>
      <c r="AW12">
        <v>2</v>
      </c>
      <c r="AX12" t="s">
        <v>81</v>
      </c>
      <c r="AY12">
        <v>10</v>
      </c>
      <c r="AZ12">
        <v>2</v>
      </c>
      <c r="BA12">
        <v>0</v>
      </c>
      <c r="BB12">
        <v>0</v>
      </c>
    </row>
    <row r="13" spans="1:54" x14ac:dyDescent="0.25">
      <c r="A13" s="24" t="s">
        <v>46</v>
      </c>
      <c r="B13" s="24" t="s">
        <v>34</v>
      </c>
      <c r="D13">
        <v>6</v>
      </c>
      <c r="E13">
        <v>6</v>
      </c>
      <c r="F13">
        <v>5</v>
      </c>
      <c r="G13">
        <v>5</v>
      </c>
      <c r="H13">
        <v>5</v>
      </c>
      <c r="I13">
        <v>5</v>
      </c>
      <c r="J13">
        <v>5</v>
      </c>
      <c r="K13">
        <v>6</v>
      </c>
      <c r="L13">
        <v>6</v>
      </c>
      <c r="M13">
        <v>6</v>
      </c>
      <c r="N13">
        <v>5</v>
      </c>
      <c r="O13">
        <v>3</v>
      </c>
      <c r="W13" s="27">
        <v>1</v>
      </c>
      <c r="Z13" s="27" t="s">
        <v>81</v>
      </c>
      <c r="AA13" s="27" t="s">
        <v>81</v>
      </c>
      <c r="AB13" s="27" t="s">
        <v>81</v>
      </c>
      <c r="AQ13" t="s">
        <v>81</v>
      </c>
      <c r="AR13">
        <v>2</v>
      </c>
      <c r="AS13" t="s">
        <v>81</v>
      </c>
      <c r="AT13" t="s">
        <v>81</v>
      </c>
      <c r="AU13" t="s">
        <v>81</v>
      </c>
      <c r="AV13" t="s">
        <v>81</v>
      </c>
      <c r="AW13" t="s">
        <v>81</v>
      </c>
      <c r="AX13" t="s">
        <v>81</v>
      </c>
      <c r="AY13" t="s">
        <v>81</v>
      </c>
      <c r="AZ13">
        <v>2</v>
      </c>
      <c r="BA13">
        <v>4</v>
      </c>
      <c r="BB13">
        <v>2</v>
      </c>
    </row>
    <row r="14" spans="1:54" x14ac:dyDescent="0.25">
      <c r="A14" s="24" t="s">
        <v>47</v>
      </c>
      <c r="B14" s="24" t="s">
        <v>34</v>
      </c>
      <c r="D14">
        <v>4</v>
      </c>
      <c r="E14">
        <v>4</v>
      </c>
      <c r="F14">
        <v>4</v>
      </c>
      <c r="G14">
        <v>4</v>
      </c>
      <c r="H14">
        <v>5</v>
      </c>
      <c r="I14">
        <v>5</v>
      </c>
      <c r="J14">
        <v>4</v>
      </c>
      <c r="K14">
        <v>3</v>
      </c>
      <c r="L14">
        <v>6</v>
      </c>
      <c r="M14">
        <v>6</v>
      </c>
      <c r="N14">
        <v>4</v>
      </c>
      <c r="O14">
        <v>4</v>
      </c>
      <c r="T14" s="27">
        <v>1</v>
      </c>
      <c r="X14" s="27">
        <v>3</v>
      </c>
      <c r="Z14" s="27" t="s">
        <v>81</v>
      </c>
      <c r="AA14" s="27" t="s">
        <v>81</v>
      </c>
      <c r="AB14" s="27" t="s">
        <v>81</v>
      </c>
      <c r="AQ14" t="s">
        <v>81</v>
      </c>
      <c r="AR14" t="s">
        <v>81</v>
      </c>
      <c r="AS14" t="s">
        <v>81</v>
      </c>
      <c r="AT14" t="s">
        <v>81</v>
      </c>
      <c r="AU14">
        <v>2</v>
      </c>
      <c r="AV14">
        <v>2</v>
      </c>
      <c r="AW14">
        <v>2</v>
      </c>
      <c r="AX14" t="s">
        <v>81</v>
      </c>
      <c r="AY14" t="s">
        <v>81</v>
      </c>
      <c r="AZ14">
        <v>4</v>
      </c>
      <c r="BA14">
        <v>0</v>
      </c>
      <c r="BB14">
        <v>0</v>
      </c>
    </row>
    <row r="15" spans="1:54" x14ac:dyDescent="0.25">
      <c r="A15" s="24" t="s">
        <v>48</v>
      </c>
      <c r="B15" s="24" t="s">
        <v>34</v>
      </c>
      <c r="D15">
        <v>34</v>
      </c>
      <c r="E15">
        <v>29</v>
      </c>
      <c r="F15">
        <v>24</v>
      </c>
      <c r="G15">
        <v>24</v>
      </c>
      <c r="H15">
        <v>24</v>
      </c>
      <c r="I15">
        <v>23</v>
      </c>
      <c r="J15">
        <v>24</v>
      </c>
      <c r="K15">
        <v>24</v>
      </c>
      <c r="L15">
        <v>22</v>
      </c>
      <c r="M15">
        <v>22</v>
      </c>
      <c r="N15">
        <v>21</v>
      </c>
      <c r="O15">
        <v>21</v>
      </c>
      <c r="R15" s="27">
        <v>1</v>
      </c>
      <c r="V15" s="27">
        <v>2</v>
      </c>
      <c r="Z15" s="27" t="s">
        <v>81</v>
      </c>
      <c r="AA15" s="27" t="s">
        <v>81</v>
      </c>
      <c r="AB15" s="27" t="s">
        <v>81</v>
      </c>
      <c r="AQ15">
        <v>10</v>
      </c>
      <c r="AR15">
        <v>12</v>
      </c>
      <c r="AS15" t="s">
        <v>81</v>
      </c>
      <c r="AT15" t="s">
        <v>81</v>
      </c>
      <c r="AU15">
        <v>2</v>
      </c>
      <c r="AV15">
        <v>2</v>
      </c>
      <c r="AW15">
        <v>2</v>
      </c>
      <c r="AX15">
        <v>4</v>
      </c>
      <c r="AY15" t="s">
        <v>81</v>
      </c>
      <c r="AZ15">
        <v>4</v>
      </c>
      <c r="BA15">
        <v>2</v>
      </c>
      <c r="BB15">
        <v>24</v>
      </c>
    </row>
    <row r="16" spans="1:54" x14ac:dyDescent="0.25">
      <c r="A16" s="24" t="s">
        <v>49</v>
      </c>
      <c r="B16" s="24" t="s">
        <v>34</v>
      </c>
      <c r="D16">
        <v>10</v>
      </c>
      <c r="E16">
        <v>10</v>
      </c>
      <c r="F16">
        <v>14</v>
      </c>
      <c r="G16">
        <v>15</v>
      </c>
      <c r="H16">
        <v>14</v>
      </c>
      <c r="I16">
        <v>13</v>
      </c>
      <c r="J16">
        <v>12</v>
      </c>
      <c r="K16">
        <v>11</v>
      </c>
      <c r="L16">
        <v>11</v>
      </c>
      <c r="M16">
        <v>11</v>
      </c>
      <c r="N16">
        <v>11</v>
      </c>
      <c r="O16">
        <v>10</v>
      </c>
      <c r="R16" s="27">
        <v>4</v>
      </c>
      <c r="S16" s="27">
        <v>1</v>
      </c>
      <c r="V16" s="27">
        <v>8</v>
      </c>
      <c r="X16" s="27">
        <v>1</v>
      </c>
      <c r="Z16" s="27">
        <v>0</v>
      </c>
      <c r="AA16" s="27">
        <v>3</v>
      </c>
      <c r="AB16" s="27">
        <v>2</v>
      </c>
      <c r="AQ16" t="s">
        <v>81</v>
      </c>
      <c r="AR16" t="s">
        <v>81</v>
      </c>
      <c r="AS16" t="s">
        <v>81</v>
      </c>
      <c r="AT16">
        <v>2</v>
      </c>
      <c r="AU16" t="s">
        <v>81</v>
      </c>
      <c r="AV16">
        <v>10</v>
      </c>
      <c r="AW16" t="s">
        <v>81</v>
      </c>
      <c r="AX16">
        <v>2</v>
      </c>
      <c r="AY16" t="s">
        <v>81</v>
      </c>
      <c r="AZ16">
        <v>0</v>
      </c>
      <c r="BA16">
        <v>6</v>
      </c>
      <c r="BB16">
        <v>2</v>
      </c>
    </row>
    <row r="17" spans="1:54" x14ac:dyDescent="0.25">
      <c r="A17" s="24" t="s">
        <v>50</v>
      </c>
      <c r="B17" s="24" t="s">
        <v>34</v>
      </c>
      <c r="D17">
        <v>2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Z17" s="27" t="s">
        <v>81</v>
      </c>
      <c r="AA17" s="27" t="s">
        <v>81</v>
      </c>
      <c r="AB17" s="27" t="s">
        <v>81</v>
      </c>
      <c r="AQ17">
        <v>2</v>
      </c>
      <c r="AR17" t="s">
        <v>81</v>
      </c>
      <c r="AS17" t="s">
        <v>81</v>
      </c>
      <c r="AT17" t="s">
        <v>81</v>
      </c>
      <c r="AU17" t="s">
        <v>81</v>
      </c>
      <c r="AV17" t="s">
        <v>81</v>
      </c>
      <c r="AW17" t="s">
        <v>81</v>
      </c>
      <c r="AX17" t="s">
        <v>81</v>
      </c>
      <c r="AY17" t="s">
        <v>81</v>
      </c>
      <c r="AZ17" t="s">
        <v>81</v>
      </c>
      <c r="BA17" t="s">
        <v>81</v>
      </c>
      <c r="BB17" t="s">
        <v>81</v>
      </c>
    </row>
    <row r="18" spans="1:54" x14ac:dyDescent="0.25">
      <c r="A18" s="24" t="s">
        <v>52</v>
      </c>
      <c r="B18" s="24" t="s">
        <v>34</v>
      </c>
      <c r="D18">
        <v>39</v>
      </c>
      <c r="E18">
        <v>38</v>
      </c>
      <c r="F18">
        <v>40</v>
      </c>
      <c r="G18">
        <v>41</v>
      </c>
      <c r="H18">
        <v>42</v>
      </c>
      <c r="I18">
        <v>40</v>
      </c>
      <c r="J18">
        <v>37</v>
      </c>
      <c r="K18">
        <v>35</v>
      </c>
      <c r="L18">
        <v>33</v>
      </c>
      <c r="M18">
        <v>28</v>
      </c>
      <c r="N18">
        <v>25</v>
      </c>
      <c r="O18">
        <v>18</v>
      </c>
      <c r="Q18" s="27">
        <v>1</v>
      </c>
      <c r="R18" s="27">
        <v>4</v>
      </c>
      <c r="S18" s="27">
        <v>2</v>
      </c>
      <c r="T18" s="27">
        <v>1</v>
      </c>
      <c r="V18" s="27">
        <v>3</v>
      </c>
      <c r="X18" s="27">
        <v>1</v>
      </c>
      <c r="Y18" s="27">
        <v>1</v>
      </c>
      <c r="Z18" s="27">
        <v>2</v>
      </c>
      <c r="AA18" s="27">
        <v>0</v>
      </c>
      <c r="AB18" s="27">
        <v>0</v>
      </c>
      <c r="AQ18">
        <v>4</v>
      </c>
      <c r="AR18">
        <v>2</v>
      </c>
      <c r="AS18" t="s">
        <v>81</v>
      </c>
      <c r="AT18">
        <v>2</v>
      </c>
      <c r="AU18">
        <v>2</v>
      </c>
      <c r="AV18">
        <v>12</v>
      </c>
      <c r="AW18">
        <v>2</v>
      </c>
      <c r="AX18">
        <v>8</v>
      </c>
      <c r="AY18">
        <v>12</v>
      </c>
      <c r="AZ18">
        <v>8</v>
      </c>
      <c r="BA18">
        <v>14</v>
      </c>
      <c r="BB18">
        <v>4</v>
      </c>
    </row>
    <row r="19" spans="1:54" x14ac:dyDescent="0.25">
      <c r="A19" s="24" t="s">
        <v>53</v>
      </c>
      <c r="B19" s="24" t="s">
        <v>34</v>
      </c>
      <c r="D19">
        <v>83</v>
      </c>
      <c r="E19">
        <v>83</v>
      </c>
      <c r="F19">
        <v>86</v>
      </c>
      <c r="G19">
        <v>87</v>
      </c>
      <c r="H19">
        <v>87</v>
      </c>
      <c r="I19">
        <v>88</v>
      </c>
      <c r="J19">
        <v>80</v>
      </c>
      <c r="K19">
        <v>71</v>
      </c>
      <c r="L19">
        <v>65</v>
      </c>
      <c r="M19">
        <v>65</v>
      </c>
      <c r="N19">
        <v>74</v>
      </c>
      <c r="O19">
        <v>61</v>
      </c>
      <c r="Q19" s="27">
        <v>3</v>
      </c>
      <c r="R19" s="27">
        <v>8</v>
      </c>
      <c r="S19" s="27">
        <v>3</v>
      </c>
      <c r="T19" s="27">
        <v>1</v>
      </c>
      <c r="U19" s="27">
        <v>1</v>
      </c>
      <c r="V19" s="27">
        <v>4</v>
      </c>
      <c r="W19" s="27">
        <v>8</v>
      </c>
      <c r="X19" s="27">
        <v>2</v>
      </c>
      <c r="Y19" s="27">
        <v>2</v>
      </c>
      <c r="Z19" s="27">
        <v>17</v>
      </c>
      <c r="AA19" s="27">
        <v>0</v>
      </c>
      <c r="AB19" s="27">
        <v>6</v>
      </c>
      <c r="AQ19">
        <v>4</v>
      </c>
      <c r="AR19">
        <v>10</v>
      </c>
      <c r="AS19">
        <v>2</v>
      </c>
      <c r="AT19">
        <v>4</v>
      </c>
      <c r="AU19">
        <v>6</v>
      </c>
      <c r="AV19">
        <v>16</v>
      </c>
      <c r="AW19">
        <v>6</v>
      </c>
      <c r="AX19">
        <v>16</v>
      </c>
      <c r="AY19">
        <v>4</v>
      </c>
      <c r="AZ19">
        <v>12</v>
      </c>
      <c r="BA19">
        <v>26</v>
      </c>
      <c r="BB19">
        <v>18</v>
      </c>
    </row>
    <row r="20" spans="1:54" x14ac:dyDescent="0.25">
      <c r="A20" s="24" t="s">
        <v>54</v>
      </c>
      <c r="B20" s="24" t="s">
        <v>34</v>
      </c>
      <c r="D20">
        <v>1</v>
      </c>
      <c r="E20">
        <v>1</v>
      </c>
      <c r="F20">
        <v>2</v>
      </c>
      <c r="G20">
        <v>2</v>
      </c>
      <c r="H20">
        <v>2</v>
      </c>
      <c r="I20">
        <v>2</v>
      </c>
      <c r="J20">
        <v>2</v>
      </c>
      <c r="K20">
        <v>2</v>
      </c>
      <c r="L20">
        <v>2</v>
      </c>
      <c r="M20">
        <v>1</v>
      </c>
      <c r="N20">
        <v>1</v>
      </c>
      <c r="O20">
        <v>1</v>
      </c>
      <c r="R20" s="27">
        <v>1</v>
      </c>
      <c r="Z20" s="27" t="s">
        <v>81</v>
      </c>
      <c r="AA20" s="27" t="s">
        <v>81</v>
      </c>
      <c r="AB20" s="27" t="s">
        <v>81</v>
      </c>
      <c r="AQ20" t="s">
        <v>81</v>
      </c>
      <c r="AR20" t="s">
        <v>81</v>
      </c>
      <c r="AS20" t="s">
        <v>81</v>
      </c>
      <c r="AT20" t="s">
        <v>81</v>
      </c>
      <c r="AU20">
        <v>2</v>
      </c>
      <c r="AV20" t="s">
        <v>81</v>
      </c>
      <c r="AW20">
        <v>2</v>
      </c>
      <c r="AX20" t="s">
        <v>81</v>
      </c>
      <c r="AY20">
        <v>2</v>
      </c>
      <c r="AZ20" t="s">
        <v>81</v>
      </c>
      <c r="BA20" t="s">
        <v>81</v>
      </c>
      <c r="BB20" t="s">
        <v>81</v>
      </c>
    </row>
    <row r="21" spans="1:54" x14ac:dyDescent="0.25">
      <c r="A21" s="24" t="s">
        <v>55</v>
      </c>
      <c r="B21" s="24" t="s">
        <v>34</v>
      </c>
      <c r="D21">
        <v>35</v>
      </c>
      <c r="E21">
        <v>36</v>
      </c>
      <c r="F21">
        <v>36</v>
      </c>
      <c r="G21">
        <v>37</v>
      </c>
      <c r="H21">
        <v>36</v>
      </c>
      <c r="I21">
        <v>38</v>
      </c>
      <c r="J21">
        <v>32</v>
      </c>
      <c r="K21">
        <v>33</v>
      </c>
      <c r="L21">
        <v>32</v>
      </c>
      <c r="M21">
        <v>32</v>
      </c>
      <c r="N21">
        <v>30</v>
      </c>
      <c r="O21">
        <v>29</v>
      </c>
      <c r="Q21" s="27">
        <v>2</v>
      </c>
      <c r="S21" s="27">
        <v>5</v>
      </c>
      <c r="V21" s="27">
        <v>6</v>
      </c>
      <c r="W21" s="27">
        <v>3</v>
      </c>
      <c r="X21" s="27">
        <v>1</v>
      </c>
      <c r="Z21" s="27">
        <v>2</v>
      </c>
      <c r="AA21" s="27">
        <v>0</v>
      </c>
      <c r="AB21" s="27">
        <v>0</v>
      </c>
      <c r="AQ21">
        <v>4</v>
      </c>
      <c r="AR21" t="s">
        <v>81</v>
      </c>
      <c r="AS21">
        <v>4</v>
      </c>
      <c r="AT21">
        <v>2</v>
      </c>
      <c r="AU21">
        <v>2</v>
      </c>
      <c r="AV21">
        <v>16</v>
      </c>
      <c r="AW21">
        <v>2</v>
      </c>
      <c r="AX21">
        <v>6</v>
      </c>
      <c r="AY21" t="s">
        <v>81</v>
      </c>
      <c r="AZ21">
        <v>6</v>
      </c>
      <c r="BA21">
        <v>2</v>
      </c>
      <c r="BB21">
        <v>10</v>
      </c>
    </row>
    <row r="22" spans="1:54" x14ac:dyDescent="0.25">
      <c r="A22" s="24" t="s">
        <v>56</v>
      </c>
      <c r="B22" s="24" t="s">
        <v>34</v>
      </c>
      <c r="D22">
        <v>40</v>
      </c>
      <c r="E22">
        <v>42</v>
      </c>
      <c r="F22">
        <v>35</v>
      </c>
      <c r="G22">
        <v>36</v>
      </c>
      <c r="H22">
        <v>39</v>
      </c>
      <c r="I22">
        <v>42</v>
      </c>
      <c r="J22">
        <v>36</v>
      </c>
      <c r="K22">
        <v>37</v>
      </c>
      <c r="L22">
        <v>37</v>
      </c>
      <c r="M22">
        <v>35</v>
      </c>
      <c r="N22">
        <v>36</v>
      </c>
      <c r="O22">
        <v>36</v>
      </c>
      <c r="Q22" s="27">
        <v>1</v>
      </c>
      <c r="R22" s="27">
        <v>3</v>
      </c>
      <c r="S22" s="27">
        <v>2</v>
      </c>
      <c r="T22" s="27">
        <v>3</v>
      </c>
      <c r="U22" s="27">
        <v>1</v>
      </c>
      <c r="V22" s="27">
        <v>4</v>
      </c>
      <c r="W22" s="27">
        <v>1</v>
      </c>
      <c r="X22" s="27">
        <v>3</v>
      </c>
      <c r="Z22" s="27">
        <v>2</v>
      </c>
      <c r="AA22" s="27">
        <v>2</v>
      </c>
      <c r="AB22" s="27">
        <v>2</v>
      </c>
      <c r="AQ22">
        <v>2</v>
      </c>
      <c r="AR22">
        <v>18</v>
      </c>
      <c r="AS22">
        <v>4</v>
      </c>
      <c r="AT22" t="s">
        <v>81</v>
      </c>
      <c r="AU22">
        <v>14</v>
      </c>
      <c r="AV22">
        <v>18</v>
      </c>
      <c r="AW22">
        <v>14</v>
      </c>
      <c r="AX22">
        <v>8</v>
      </c>
      <c r="AY22">
        <v>4</v>
      </c>
      <c r="AZ22">
        <v>2</v>
      </c>
      <c r="BA22">
        <v>4</v>
      </c>
      <c r="BB22">
        <v>16</v>
      </c>
    </row>
    <row r="23" spans="1:54" x14ac:dyDescent="0.25">
      <c r="A23" s="24" t="s">
        <v>57</v>
      </c>
      <c r="B23" s="24" t="s">
        <v>34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Q23" s="27" t="s">
        <v>81</v>
      </c>
      <c r="R23" s="27" t="s">
        <v>81</v>
      </c>
      <c r="S23" s="27" t="s">
        <v>81</v>
      </c>
      <c r="T23" s="27" t="s">
        <v>81</v>
      </c>
      <c r="U23" s="27" t="s">
        <v>81</v>
      </c>
      <c r="V23" s="27" t="s">
        <v>81</v>
      </c>
      <c r="W23" s="27" t="s">
        <v>81</v>
      </c>
      <c r="X23" s="27" t="s">
        <v>81</v>
      </c>
      <c r="Y23" s="27" t="s">
        <v>81</v>
      </c>
      <c r="Z23" s="27" t="s">
        <v>81</v>
      </c>
      <c r="AA23" s="27" t="s">
        <v>81</v>
      </c>
      <c r="AB23" s="27" t="s">
        <v>81</v>
      </c>
      <c r="AQ23">
        <v>2</v>
      </c>
      <c r="AR23" t="s">
        <v>81</v>
      </c>
      <c r="AS23" t="s">
        <v>81</v>
      </c>
      <c r="AT23" t="s">
        <v>81</v>
      </c>
      <c r="AU23" t="s">
        <v>81</v>
      </c>
      <c r="AV23" t="s">
        <v>81</v>
      </c>
      <c r="AW23" t="s">
        <v>81</v>
      </c>
      <c r="AX23" t="s">
        <v>81</v>
      </c>
      <c r="AY23" t="s">
        <v>81</v>
      </c>
      <c r="AZ23">
        <v>0</v>
      </c>
      <c r="BA23">
        <v>0</v>
      </c>
      <c r="BB23">
        <v>4</v>
      </c>
    </row>
    <row r="24" spans="1:54" x14ac:dyDescent="0.25">
      <c r="A24" s="24" t="s">
        <v>58</v>
      </c>
      <c r="B24" s="24" t="s">
        <v>34</v>
      </c>
      <c r="D24">
        <v>19</v>
      </c>
      <c r="E24">
        <v>20</v>
      </c>
      <c r="F24">
        <v>16</v>
      </c>
      <c r="G24">
        <v>16</v>
      </c>
      <c r="H24">
        <v>15</v>
      </c>
      <c r="I24">
        <v>15</v>
      </c>
      <c r="J24">
        <v>16</v>
      </c>
      <c r="K24">
        <v>16</v>
      </c>
      <c r="L24">
        <v>14</v>
      </c>
      <c r="M24">
        <v>12</v>
      </c>
      <c r="N24">
        <v>11</v>
      </c>
      <c r="O24">
        <v>10</v>
      </c>
      <c r="Q24" s="27">
        <v>2</v>
      </c>
      <c r="W24" s="27">
        <v>1</v>
      </c>
      <c r="Z24" s="27" t="s">
        <v>81</v>
      </c>
      <c r="AA24" s="27" t="s">
        <v>81</v>
      </c>
      <c r="AB24" s="27" t="s">
        <v>81</v>
      </c>
      <c r="AQ24" t="s">
        <v>81</v>
      </c>
      <c r="AR24">
        <v>10</v>
      </c>
      <c r="AS24" t="s">
        <v>81</v>
      </c>
      <c r="AT24">
        <v>2</v>
      </c>
      <c r="AU24">
        <v>2</v>
      </c>
      <c r="AV24" t="s">
        <v>81</v>
      </c>
      <c r="AW24">
        <v>2</v>
      </c>
      <c r="AX24">
        <v>4</v>
      </c>
      <c r="AY24">
        <v>4</v>
      </c>
      <c r="AZ24">
        <v>2</v>
      </c>
      <c r="BA24">
        <v>2</v>
      </c>
      <c r="BB24">
        <v>4</v>
      </c>
    </row>
    <row r="25" spans="1:54" x14ac:dyDescent="0.25">
      <c r="A25" s="24" t="s">
        <v>60</v>
      </c>
      <c r="B25" s="24" t="s">
        <v>34</v>
      </c>
      <c r="D25">
        <v>4</v>
      </c>
      <c r="E25">
        <v>4</v>
      </c>
      <c r="F25">
        <v>4</v>
      </c>
      <c r="G25">
        <v>3</v>
      </c>
      <c r="H25">
        <v>3</v>
      </c>
      <c r="I25">
        <v>3</v>
      </c>
      <c r="J25">
        <v>2</v>
      </c>
      <c r="K25">
        <v>2</v>
      </c>
      <c r="L25">
        <v>2</v>
      </c>
      <c r="M25">
        <v>1</v>
      </c>
      <c r="N25">
        <v>1</v>
      </c>
      <c r="O25">
        <v>1</v>
      </c>
      <c r="Z25" s="27" t="s">
        <v>81</v>
      </c>
      <c r="AA25" s="27" t="s">
        <v>81</v>
      </c>
      <c r="AB25" s="27" t="s">
        <v>81</v>
      </c>
      <c r="AQ25" t="s">
        <v>81</v>
      </c>
      <c r="AR25" t="s">
        <v>81</v>
      </c>
      <c r="AS25">
        <v>2</v>
      </c>
      <c r="AT25" t="s">
        <v>81</v>
      </c>
      <c r="AU25" t="s">
        <v>81</v>
      </c>
      <c r="AV25">
        <v>2</v>
      </c>
      <c r="AW25" t="s">
        <v>81</v>
      </c>
      <c r="AX25" t="s">
        <v>81</v>
      </c>
      <c r="AY25">
        <v>2</v>
      </c>
      <c r="AZ25">
        <v>0</v>
      </c>
      <c r="BA25">
        <v>0</v>
      </c>
      <c r="BB25">
        <v>2</v>
      </c>
    </row>
    <row r="26" spans="1:54" x14ac:dyDescent="0.25">
      <c r="A26" s="24" t="s">
        <v>61</v>
      </c>
      <c r="B26" s="24" t="s">
        <v>34</v>
      </c>
      <c r="D26">
        <v>8</v>
      </c>
      <c r="E26">
        <v>8</v>
      </c>
      <c r="F26">
        <v>8</v>
      </c>
      <c r="G26">
        <v>9</v>
      </c>
      <c r="H26">
        <v>8</v>
      </c>
      <c r="I26">
        <v>7</v>
      </c>
      <c r="J26">
        <v>7</v>
      </c>
      <c r="K26">
        <v>5</v>
      </c>
      <c r="L26">
        <v>5</v>
      </c>
      <c r="M26">
        <v>5</v>
      </c>
      <c r="N26">
        <v>5</v>
      </c>
      <c r="O26">
        <v>4</v>
      </c>
      <c r="S26" s="27">
        <v>1</v>
      </c>
      <c r="Z26" s="27">
        <v>0</v>
      </c>
      <c r="AA26" s="27">
        <v>2</v>
      </c>
      <c r="AB26" s="27">
        <v>0</v>
      </c>
      <c r="AQ26" t="s">
        <v>81</v>
      </c>
      <c r="AR26" t="s">
        <v>81</v>
      </c>
      <c r="AS26">
        <v>2</v>
      </c>
      <c r="AT26">
        <v>2</v>
      </c>
      <c r="AU26" t="s">
        <v>81</v>
      </c>
      <c r="AV26" t="s">
        <v>81</v>
      </c>
      <c r="AW26" t="s">
        <v>81</v>
      </c>
      <c r="AX26" t="s">
        <v>81</v>
      </c>
      <c r="AY26" t="s">
        <v>81</v>
      </c>
      <c r="AZ26">
        <v>0</v>
      </c>
      <c r="BA26">
        <v>4</v>
      </c>
      <c r="BB26">
        <v>2</v>
      </c>
    </row>
    <row r="27" spans="1:54" x14ac:dyDescent="0.25">
      <c r="A27" s="24" t="s">
        <v>62</v>
      </c>
      <c r="B27" s="24" t="s">
        <v>34</v>
      </c>
      <c r="D27">
        <v>6</v>
      </c>
      <c r="E27">
        <v>5</v>
      </c>
      <c r="F27">
        <v>6</v>
      </c>
      <c r="G27">
        <v>7</v>
      </c>
      <c r="H27">
        <v>7</v>
      </c>
      <c r="I27">
        <v>6</v>
      </c>
      <c r="J27">
        <v>6</v>
      </c>
      <c r="K27">
        <v>6</v>
      </c>
      <c r="L27">
        <v>5</v>
      </c>
      <c r="M27">
        <v>5</v>
      </c>
      <c r="N27">
        <v>5</v>
      </c>
      <c r="O27">
        <v>5</v>
      </c>
      <c r="R27" s="27">
        <v>1</v>
      </c>
      <c r="S27" s="27">
        <v>1</v>
      </c>
      <c r="X27" s="27">
        <v>1</v>
      </c>
      <c r="Y27" s="27">
        <v>1</v>
      </c>
      <c r="Z27" s="27">
        <v>0</v>
      </c>
      <c r="AA27" s="27">
        <v>0</v>
      </c>
      <c r="AB27" s="27">
        <v>0</v>
      </c>
      <c r="AQ27">
        <v>4</v>
      </c>
      <c r="AR27" t="s">
        <v>81</v>
      </c>
      <c r="AS27" t="s">
        <v>81</v>
      </c>
      <c r="AT27" t="s">
        <v>81</v>
      </c>
      <c r="AU27">
        <v>4</v>
      </c>
      <c r="AV27" t="s">
        <v>81</v>
      </c>
      <c r="AW27">
        <v>4</v>
      </c>
      <c r="AX27">
        <v>4</v>
      </c>
      <c r="AY27" t="s">
        <v>81</v>
      </c>
      <c r="AZ27">
        <v>2</v>
      </c>
      <c r="BA27">
        <v>0</v>
      </c>
      <c r="BB27">
        <v>2</v>
      </c>
    </row>
    <row r="28" spans="1:54" x14ac:dyDescent="0.25">
      <c r="A28" s="24" t="s">
        <v>63</v>
      </c>
      <c r="B28" s="24" t="s">
        <v>34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Q28" s="27" t="s">
        <v>81</v>
      </c>
      <c r="R28" s="27" t="s">
        <v>81</v>
      </c>
      <c r="S28" s="27" t="s">
        <v>81</v>
      </c>
      <c r="T28" s="27" t="s">
        <v>81</v>
      </c>
      <c r="U28" s="27" t="s">
        <v>81</v>
      </c>
      <c r="V28" s="27" t="s">
        <v>81</v>
      </c>
      <c r="W28" s="27" t="s">
        <v>81</v>
      </c>
      <c r="X28" s="27" t="s">
        <v>81</v>
      </c>
      <c r="Y28" s="27" t="s">
        <v>81</v>
      </c>
      <c r="Z28" s="27" t="s">
        <v>81</v>
      </c>
      <c r="AA28" s="27" t="s">
        <v>81</v>
      </c>
      <c r="AB28" s="27" t="s">
        <v>81</v>
      </c>
      <c r="AQ28" t="s">
        <v>81</v>
      </c>
      <c r="AR28" t="s">
        <v>81</v>
      </c>
      <c r="AS28" t="s">
        <v>81</v>
      </c>
      <c r="AT28" t="s">
        <v>81</v>
      </c>
      <c r="AU28" t="s">
        <v>81</v>
      </c>
      <c r="AV28" t="s">
        <v>81</v>
      </c>
      <c r="AW28" t="s">
        <v>81</v>
      </c>
      <c r="AX28" t="s">
        <v>81</v>
      </c>
      <c r="AY28" t="s">
        <v>81</v>
      </c>
      <c r="AZ28" t="s">
        <v>81</v>
      </c>
      <c r="BA28" t="s">
        <v>81</v>
      </c>
      <c r="BB28" t="s">
        <v>81</v>
      </c>
    </row>
    <row r="29" spans="1:54" x14ac:dyDescent="0.25">
      <c r="A29" s="24" t="s">
        <v>64</v>
      </c>
      <c r="B29" s="24" t="s">
        <v>34</v>
      </c>
      <c r="D29">
        <v>5</v>
      </c>
      <c r="E29">
        <v>3</v>
      </c>
      <c r="F29">
        <v>3</v>
      </c>
      <c r="G29">
        <v>3</v>
      </c>
      <c r="H29">
        <v>3</v>
      </c>
      <c r="I29">
        <v>2</v>
      </c>
      <c r="J29">
        <v>3</v>
      </c>
      <c r="K29">
        <v>3</v>
      </c>
      <c r="L29">
        <v>3</v>
      </c>
      <c r="M29">
        <v>3</v>
      </c>
      <c r="N29">
        <v>4</v>
      </c>
      <c r="O29">
        <v>3</v>
      </c>
      <c r="V29" s="27">
        <v>2</v>
      </c>
      <c r="Z29" s="27">
        <v>2</v>
      </c>
      <c r="AA29" s="27">
        <v>2</v>
      </c>
      <c r="AB29" s="27">
        <v>0</v>
      </c>
      <c r="AQ29">
        <v>4</v>
      </c>
      <c r="AR29" t="s">
        <v>81</v>
      </c>
      <c r="AS29" t="s">
        <v>81</v>
      </c>
      <c r="AT29">
        <v>2</v>
      </c>
      <c r="AU29" t="s">
        <v>81</v>
      </c>
      <c r="AV29">
        <v>2</v>
      </c>
      <c r="AW29" t="s">
        <v>81</v>
      </c>
      <c r="AX29" t="s">
        <v>81</v>
      </c>
      <c r="AY29">
        <v>2</v>
      </c>
      <c r="AZ29">
        <v>0</v>
      </c>
      <c r="BA29">
        <v>4</v>
      </c>
      <c r="BB29">
        <v>0</v>
      </c>
    </row>
    <row r="30" spans="1:54" x14ac:dyDescent="0.25">
      <c r="A30" s="24" t="s">
        <v>65</v>
      </c>
      <c r="B30" s="24" t="s">
        <v>34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 t="s">
        <v>81</v>
      </c>
      <c r="N30" t="s">
        <v>81</v>
      </c>
      <c r="O30" t="s">
        <v>81</v>
      </c>
      <c r="Z30" s="27" t="s">
        <v>81</v>
      </c>
      <c r="AA30" s="27" t="s">
        <v>81</v>
      </c>
      <c r="AB30" s="27" t="s">
        <v>81</v>
      </c>
      <c r="AQ30" t="s">
        <v>81</v>
      </c>
      <c r="AR30" t="s">
        <v>81</v>
      </c>
      <c r="AS30" t="s">
        <v>81</v>
      </c>
      <c r="AT30" t="s">
        <v>81</v>
      </c>
      <c r="AU30" t="s">
        <v>81</v>
      </c>
      <c r="AV30" t="s">
        <v>81</v>
      </c>
      <c r="AW30" t="s">
        <v>81</v>
      </c>
      <c r="AX30" t="s">
        <v>81</v>
      </c>
      <c r="AY30">
        <v>2</v>
      </c>
      <c r="AZ30" t="s">
        <v>81</v>
      </c>
      <c r="BA30" t="s">
        <v>81</v>
      </c>
      <c r="BB30" t="s">
        <v>81</v>
      </c>
    </row>
    <row r="31" spans="1:54" x14ac:dyDescent="0.25">
      <c r="A31" s="24" t="s">
        <v>67</v>
      </c>
      <c r="B31" s="24" t="s">
        <v>34</v>
      </c>
      <c r="D31">
        <v>13</v>
      </c>
      <c r="E31">
        <v>13</v>
      </c>
      <c r="F31">
        <v>13</v>
      </c>
      <c r="G31">
        <v>4</v>
      </c>
      <c r="H31">
        <v>4</v>
      </c>
      <c r="I31">
        <v>4</v>
      </c>
      <c r="J31">
        <v>4</v>
      </c>
      <c r="K31">
        <v>4</v>
      </c>
      <c r="L31">
        <v>3</v>
      </c>
      <c r="M31">
        <v>3</v>
      </c>
      <c r="N31">
        <v>3</v>
      </c>
      <c r="O31">
        <v>3</v>
      </c>
      <c r="U31" s="27">
        <v>1</v>
      </c>
      <c r="Z31" s="27">
        <v>0</v>
      </c>
      <c r="AA31" s="27">
        <v>2</v>
      </c>
      <c r="AB31" s="27">
        <v>0</v>
      </c>
      <c r="AQ31" t="s">
        <v>81</v>
      </c>
      <c r="AR31" t="s">
        <v>81</v>
      </c>
      <c r="AS31">
        <v>18</v>
      </c>
      <c r="AT31" t="s">
        <v>81</v>
      </c>
      <c r="AU31">
        <v>2</v>
      </c>
      <c r="AV31" t="s">
        <v>81</v>
      </c>
      <c r="AW31">
        <v>2</v>
      </c>
      <c r="AX31">
        <v>2</v>
      </c>
      <c r="AY31" t="s">
        <v>81</v>
      </c>
      <c r="AZ31">
        <v>0</v>
      </c>
      <c r="BA31">
        <v>4</v>
      </c>
      <c r="BB31">
        <v>2</v>
      </c>
    </row>
    <row r="32" spans="1:54" x14ac:dyDescent="0.25">
      <c r="A32" s="24" t="s">
        <v>68</v>
      </c>
      <c r="B32" s="24" t="s">
        <v>34</v>
      </c>
      <c r="D32">
        <v>6</v>
      </c>
      <c r="E32">
        <v>6</v>
      </c>
      <c r="F32">
        <v>6</v>
      </c>
      <c r="G32">
        <v>6</v>
      </c>
      <c r="H32">
        <v>5</v>
      </c>
      <c r="I32">
        <v>5</v>
      </c>
      <c r="J32">
        <v>3</v>
      </c>
      <c r="K32">
        <v>3</v>
      </c>
      <c r="L32">
        <v>3</v>
      </c>
      <c r="M32">
        <v>4</v>
      </c>
      <c r="N32">
        <v>6</v>
      </c>
      <c r="O32">
        <v>6</v>
      </c>
      <c r="Y32" s="27">
        <v>1</v>
      </c>
      <c r="Z32" s="27">
        <v>2</v>
      </c>
      <c r="AA32" s="27">
        <v>0</v>
      </c>
      <c r="AB32" s="27">
        <v>0</v>
      </c>
      <c r="AQ32" t="s">
        <v>81</v>
      </c>
      <c r="AR32" t="s">
        <v>81</v>
      </c>
      <c r="AS32" t="s">
        <v>81</v>
      </c>
      <c r="AT32">
        <v>2</v>
      </c>
      <c r="AU32">
        <v>2</v>
      </c>
      <c r="AV32">
        <v>4</v>
      </c>
      <c r="AW32">
        <v>2</v>
      </c>
      <c r="AX32" t="s">
        <v>81</v>
      </c>
      <c r="AY32" t="s">
        <v>81</v>
      </c>
      <c r="AZ32">
        <v>0</v>
      </c>
      <c r="BA32">
        <v>0</v>
      </c>
      <c r="BB32">
        <v>6</v>
      </c>
    </row>
    <row r="33" spans="1:54" x14ac:dyDescent="0.25">
      <c r="A33" s="24" t="s">
        <v>69</v>
      </c>
      <c r="B33" s="24" t="s">
        <v>34</v>
      </c>
      <c r="D33">
        <v>94</v>
      </c>
      <c r="E33">
        <v>95</v>
      </c>
      <c r="F33">
        <v>95</v>
      </c>
      <c r="G33">
        <v>96</v>
      </c>
      <c r="H33">
        <v>93</v>
      </c>
      <c r="I33">
        <v>89</v>
      </c>
      <c r="J33">
        <v>84</v>
      </c>
      <c r="K33">
        <v>81</v>
      </c>
      <c r="L33">
        <v>77</v>
      </c>
      <c r="M33">
        <v>71</v>
      </c>
      <c r="N33">
        <v>66</v>
      </c>
      <c r="O33">
        <v>62</v>
      </c>
      <c r="Q33" s="27">
        <v>5</v>
      </c>
      <c r="R33" s="27">
        <v>6</v>
      </c>
      <c r="S33" s="27">
        <v>7</v>
      </c>
      <c r="T33" s="27">
        <v>2</v>
      </c>
      <c r="U33" s="27">
        <v>3</v>
      </c>
      <c r="V33" s="27">
        <v>3</v>
      </c>
      <c r="W33" s="27">
        <v>3</v>
      </c>
      <c r="X33" s="27">
        <v>2</v>
      </c>
      <c r="Y33" s="27">
        <v>8</v>
      </c>
      <c r="Z33" s="27">
        <v>4</v>
      </c>
      <c r="AA33" s="27">
        <v>8</v>
      </c>
      <c r="AB33" s="27">
        <v>3</v>
      </c>
      <c r="AQ33">
        <v>6</v>
      </c>
      <c r="AR33">
        <v>10</v>
      </c>
      <c r="AS33">
        <v>12</v>
      </c>
      <c r="AT33">
        <v>12</v>
      </c>
      <c r="AU33">
        <v>8</v>
      </c>
      <c r="AV33">
        <v>14</v>
      </c>
      <c r="AW33">
        <v>8</v>
      </c>
      <c r="AX33">
        <v>20</v>
      </c>
      <c r="AY33">
        <v>24</v>
      </c>
      <c r="AZ33">
        <v>18</v>
      </c>
      <c r="BA33">
        <v>20</v>
      </c>
      <c r="BB33">
        <v>16</v>
      </c>
    </row>
    <row r="34" spans="1:54" x14ac:dyDescent="0.25">
      <c r="A34" s="49" t="s">
        <v>70</v>
      </c>
      <c r="B34" s="24" t="s">
        <v>34</v>
      </c>
      <c r="N34">
        <v>1</v>
      </c>
      <c r="O34">
        <v>1</v>
      </c>
      <c r="Z34" s="27">
        <v>1</v>
      </c>
      <c r="AA34" s="27">
        <v>0</v>
      </c>
      <c r="AB34" s="27">
        <v>0</v>
      </c>
      <c r="AZ34">
        <v>4</v>
      </c>
      <c r="BA34">
        <v>0</v>
      </c>
      <c r="BB34">
        <v>2</v>
      </c>
    </row>
    <row r="35" spans="1:54" x14ac:dyDescent="0.25">
      <c r="A35" s="24" t="s">
        <v>76</v>
      </c>
      <c r="B35" s="24" t="s">
        <v>75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 t="s">
        <v>81</v>
      </c>
      <c r="M35" t="s">
        <v>81</v>
      </c>
      <c r="N35" t="s">
        <v>81</v>
      </c>
      <c r="O35" t="s">
        <v>81</v>
      </c>
      <c r="Q35" s="27" t="s">
        <v>81</v>
      </c>
      <c r="R35" s="27" t="s">
        <v>81</v>
      </c>
      <c r="S35" s="27" t="s">
        <v>81</v>
      </c>
      <c r="T35" s="27" t="s">
        <v>81</v>
      </c>
      <c r="U35" s="27" t="s">
        <v>81</v>
      </c>
      <c r="V35" s="27" t="s">
        <v>81</v>
      </c>
      <c r="W35" s="27" t="s">
        <v>81</v>
      </c>
      <c r="X35" s="27" t="s">
        <v>81</v>
      </c>
      <c r="Y35" s="27" t="s">
        <v>81</v>
      </c>
      <c r="Z35" s="27" t="s">
        <v>81</v>
      </c>
      <c r="AA35" s="27" t="s">
        <v>81</v>
      </c>
      <c r="AB35" s="27" t="s">
        <v>81</v>
      </c>
      <c r="AQ35" t="s">
        <v>81</v>
      </c>
      <c r="AR35" t="s">
        <v>81</v>
      </c>
      <c r="AS35" t="s">
        <v>81</v>
      </c>
      <c r="AT35" t="s">
        <v>81</v>
      </c>
      <c r="AU35" t="s">
        <v>81</v>
      </c>
      <c r="AV35" t="s">
        <v>81</v>
      </c>
      <c r="AW35" t="s">
        <v>81</v>
      </c>
      <c r="AX35">
        <v>2</v>
      </c>
      <c r="AY35" t="s">
        <v>81</v>
      </c>
      <c r="AZ35" t="s">
        <v>81</v>
      </c>
      <c r="BA35" t="s">
        <v>81</v>
      </c>
      <c r="BB35" t="s">
        <v>81</v>
      </c>
    </row>
    <row r="36" spans="1:54" x14ac:dyDescent="0.25">
      <c r="A36" s="24" t="s">
        <v>35</v>
      </c>
      <c r="B36" s="24" t="s">
        <v>75</v>
      </c>
      <c r="D36">
        <v>1724</v>
      </c>
      <c r="E36">
        <v>1732</v>
      </c>
      <c r="F36">
        <v>1726</v>
      </c>
      <c r="G36">
        <v>1735</v>
      </c>
      <c r="H36">
        <v>1740</v>
      </c>
      <c r="I36">
        <v>1714</v>
      </c>
      <c r="J36">
        <v>1719</v>
      </c>
      <c r="K36">
        <v>1696</v>
      </c>
      <c r="L36">
        <v>1651</v>
      </c>
      <c r="M36">
        <v>1623</v>
      </c>
      <c r="N36">
        <v>1539</v>
      </c>
      <c r="O36">
        <v>1427</v>
      </c>
      <c r="Q36" s="27">
        <v>153</v>
      </c>
      <c r="R36" s="27">
        <v>126</v>
      </c>
      <c r="S36" s="27">
        <v>147</v>
      </c>
      <c r="T36" s="27">
        <v>138</v>
      </c>
      <c r="U36" s="27">
        <v>108</v>
      </c>
      <c r="V36" s="27">
        <v>136</v>
      </c>
      <c r="W36" s="27">
        <v>129</v>
      </c>
      <c r="X36" s="27">
        <v>96</v>
      </c>
      <c r="Y36" s="27">
        <v>102</v>
      </c>
      <c r="Z36" s="27">
        <v>99</v>
      </c>
      <c r="AA36" s="27">
        <v>70</v>
      </c>
      <c r="AB36" s="27">
        <v>26</v>
      </c>
      <c r="AQ36">
        <v>240</v>
      </c>
      <c r="AR36">
        <v>238</v>
      </c>
      <c r="AS36">
        <v>256</v>
      </c>
      <c r="AT36">
        <v>236</v>
      </c>
      <c r="AU36">
        <v>228</v>
      </c>
      <c r="AV36">
        <v>232</v>
      </c>
      <c r="AW36">
        <v>228</v>
      </c>
      <c r="AX36">
        <v>302</v>
      </c>
      <c r="AY36">
        <v>256</v>
      </c>
      <c r="AZ36">
        <v>344</v>
      </c>
      <c r="BA36">
        <v>358</v>
      </c>
      <c r="BB36">
        <v>398</v>
      </c>
    </row>
    <row r="37" spans="1:54" x14ac:dyDescent="0.25">
      <c r="A37" s="24" t="s">
        <v>36</v>
      </c>
      <c r="B37" s="24" t="s">
        <v>75</v>
      </c>
      <c r="D37">
        <v>2468</v>
      </c>
      <c r="E37">
        <v>2428</v>
      </c>
      <c r="F37">
        <v>2426</v>
      </c>
      <c r="G37">
        <v>2433</v>
      </c>
      <c r="H37">
        <v>2408</v>
      </c>
      <c r="I37">
        <v>2387</v>
      </c>
      <c r="J37">
        <v>2321</v>
      </c>
      <c r="K37">
        <v>2265</v>
      </c>
      <c r="L37">
        <v>2170</v>
      </c>
      <c r="M37">
        <v>2107</v>
      </c>
      <c r="N37">
        <v>1998</v>
      </c>
      <c r="O37">
        <v>1838</v>
      </c>
      <c r="Q37" s="27">
        <v>187</v>
      </c>
      <c r="R37" s="27">
        <v>208</v>
      </c>
      <c r="S37" s="27">
        <v>190</v>
      </c>
      <c r="T37" s="27">
        <v>137</v>
      </c>
      <c r="U37" s="27">
        <v>139</v>
      </c>
      <c r="V37" s="27">
        <v>148</v>
      </c>
      <c r="W37" s="27">
        <v>136</v>
      </c>
      <c r="X37" s="27">
        <v>128</v>
      </c>
      <c r="Y37" s="27">
        <v>126</v>
      </c>
      <c r="Z37" s="27">
        <v>163</v>
      </c>
      <c r="AA37" s="27">
        <v>98</v>
      </c>
      <c r="AB37" s="27">
        <v>53</v>
      </c>
      <c r="AQ37">
        <v>398</v>
      </c>
      <c r="AR37">
        <v>374</v>
      </c>
      <c r="AS37">
        <v>346</v>
      </c>
      <c r="AT37">
        <v>328</v>
      </c>
      <c r="AU37">
        <v>368</v>
      </c>
      <c r="AV37">
        <v>448</v>
      </c>
      <c r="AW37">
        <v>368</v>
      </c>
      <c r="AX37">
        <v>470</v>
      </c>
      <c r="AY37">
        <v>388</v>
      </c>
      <c r="AZ37">
        <v>502</v>
      </c>
      <c r="BA37">
        <v>510</v>
      </c>
      <c r="BB37">
        <v>784</v>
      </c>
    </row>
    <row r="38" spans="1:54" x14ac:dyDescent="0.25">
      <c r="A38" s="24" t="s">
        <v>37</v>
      </c>
      <c r="B38" s="24" t="s">
        <v>75</v>
      </c>
      <c r="D38">
        <v>572</v>
      </c>
      <c r="E38">
        <v>574</v>
      </c>
      <c r="F38">
        <v>558</v>
      </c>
      <c r="G38">
        <v>556</v>
      </c>
      <c r="H38">
        <v>554</v>
      </c>
      <c r="I38">
        <v>548</v>
      </c>
      <c r="J38">
        <v>524</v>
      </c>
      <c r="K38">
        <v>518</v>
      </c>
      <c r="L38">
        <v>497</v>
      </c>
      <c r="M38">
        <v>471</v>
      </c>
      <c r="N38">
        <v>435</v>
      </c>
      <c r="O38">
        <v>403</v>
      </c>
      <c r="Q38" s="27">
        <v>41</v>
      </c>
      <c r="R38" s="27">
        <v>27</v>
      </c>
      <c r="S38" s="27">
        <v>38</v>
      </c>
      <c r="T38" s="27">
        <v>36</v>
      </c>
      <c r="U38" s="27">
        <v>24</v>
      </c>
      <c r="V38" s="27">
        <v>24</v>
      </c>
      <c r="W38" s="27">
        <v>37</v>
      </c>
      <c r="X38" s="27">
        <v>22</v>
      </c>
      <c r="Y38" s="27">
        <v>25</v>
      </c>
      <c r="Z38" s="27">
        <v>27</v>
      </c>
      <c r="AA38" s="27">
        <v>5</v>
      </c>
      <c r="AB38" s="27">
        <v>12</v>
      </c>
      <c r="AQ38">
        <v>70</v>
      </c>
      <c r="AR38">
        <v>88</v>
      </c>
      <c r="AS38">
        <v>80</v>
      </c>
      <c r="AT38">
        <v>56</v>
      </c>
      <c r="AU38">
        <v>72</v>
      </c>
      <c r="AV38">
        <v>94</v>
      </c>
      <c r="AW38">
        <v>72</v>
      </c>
      <c r="AX38">
        <v>94</v>
      </c>
      <c r="AY38">
        <v>102</v>
      </c>
      <c r="AZ38">
        <v>130</v>
      </c>
      <c r="BA38">
        <v>84</v>
      </c>
      <c r="BB38">
        <v>130</v>
      </c>
    </row>
    <row r="39" spans="1:54" x14ac:dyDescent="0.25">
      <c r="A39" s="24" t="s">
        <v>40</v>
      </c>
      <c r="B39" s="24" t="s">
        <v>75</v>
      </c>
      <c r="D39">
        <v>1234</v>
      </c>
      <c r="E39">
        <v>1215</v>
      </c>
      <c r="F39">
        <v>1222</v>
      </c>
      <c r="G39">
        <v>1234</v>
      </c>
      <c r="H39">
        <v>1224</v>
      </c>
      <c r="I39">
        <v>1218</v>
      </c>
      <c r="J39">
        <v>1215</v>
      </c>
      <c r="K39">
        <v>1207</v>
      </c>
      <c r="L39">
        <v>1191</v>
      </c>
      <c r="M39">
        <v>1205</v>
      </c>
      <c r="N39">
        <v>1164</v>
      </c>
      <c r="O39">
        <v>1026</v>
      </c>
      <c r="Q39" s="27">
        <v>84</v>
      </c>
      <c r="R39" s="27">
        <v>98</v>
      </c>
      <c r="S39" s="27">
        <v>111</v>
      </c>
      <c r="T39" s="27">
        <v>83</v>
      </c>
      <c r="U39" s="27">
        <v>85</v>
      </c>
      <c r="V39" s="27">
        <v>108</v>
      </c>
      <c r="W39" s="27">
        <v>102</v>
      </c>
      <c r="X39" s="27">
        <v>103</v>
      </c>
      <c r="Y39" s="27">
        <v>121</v>
      </c>
      <c r="Z39" s="27">
        <v>136</v>
      </c>
      <c r="AA39" s="27">
        <v>107</v>
      </c>
      <c r="AB39" s="27">
        <v>32</v>
      </c>
      <c r="AQ39">
        <v>192</v>
      </c>
      <c r="AR39">
        <v>180</v>
      </c>
      <c r="AS39">
        <v>190</v>
      </c>
      <c r="AT39">
        <v>184</v>
      </c>
      <c r="AU39">
        <v>198</v>
      </c>
      <c r="AV39">
        <v>230</v>
      </c>
      <c r="AW39">
        <v>198</v>
      </c>
      <c r="AX39">
        <v>244</v>
      </c>
      <c r="AY39">
        <v>232</v>
      </c>
      <c r="AZ39">
        <v>320</v>
      </c>
      <c r="BA39">
        <v>450</v>
      </c>
      <c r="BB39">
        <v>350</v>
      </c>
    </row>
    <row r="40" spans="1:54" x14ac:dyDescent="0.25">
      <c r="A40" s="24" t="s">
        <v>42</v>
      </c>
      <c r="B40" s="24" t="s">
        <v>75</v>
      </c>
      <c r="D40">
        <v>38</v>
      </c>
      <c r="E40">
        <v>39</v>
      </c>
      <c r="F40">
        <v>43</v>
      </c>
      <c r="G40">
        <v>42</v>
      </c>
      <c r="H40">
        <v>42</v>
      </c>
      <c r="I40">
        <v>39</v>
      </c>
      <c r="J40">
        <v>38</v>
      </c>
      <c r="K40">
        <v>36</v>
      </c>
      <c r="L40">
        <v>36</v>
      </c>
      <c r="M40">
        <v>36</v>
      </c>
      <c r="N40">
        <v>37</v>
      </c>
      <c r="O40">
        <v>31</v>
      </c>
      <c r="Q40" s="27">
        <v>3</v>
      </c>
      <c r="R40" s="27">
        <v>8</v>
      </c>
      <c r="S40" s="27">
        <v>1</v>
      </c>
      <c r="W40" s="27">
        <v>1</v>
      </c>
      <c r="X40" s="27">
        <v>2</v>
      </c>
      <c r="Y40" s="27">
        <v>4</v>
      </c>
      <c r="Z40" s="27">
        <v>7</v>
      </c>
      <c r="AA40" s="27">
        <v>4</v>
      </c>
      <c r="AB40" s="27">
        <v>0</v>
      </c>
      <c r="AQ40">
        <v>8</v>
      </c>
      <c r="AR40">
        <v>6</v>
      </c>
      <c r="AS40">
        <v>4</v>
      </c>
      <c r="AT40" t="s">
        <v>81</v>
      </c>
      <c r="AU40">
        <v>8</v>
      </c>
      <c r="AV40">
        <v>2</v>
      </c>
      <c r="AW40">
        <v>8</v>
      </c>
      <c r="AX40">
        <v>4</v>
      </c>
      <c r="AY40">
        <v>2</v>
      </c>
      <c r="AZ40">
        <v>6</v>
      </c>
      <c r="BA40">
        <v>18</v>
      </c>
      <c r="BB40">
        <v>14</v>
      </c>
    </row>
    <row r="41" spans="1:54" x14ac:dyDescent="0.25">
      <c r="A41" s="24" t="s">
        <v>43</v>
      </c>
      <c r="B41" s="24" t="s">
        <v>75</v>
      </c>
      <c r="D41">
        <v>36</v>
      </c>
      <c r="E41">
        <v>37</v>
      </c>
      <c r="F41">
        <v>40</v>
      </c>
      <c r="G41">
        <v>40</v>
      </c>
      <c r="H41">
        <v>41</v>
      </c>
      <c r="I41">
        <v>37</v>
      </c>
      <c r="J41">
        <v>34</v>
      </c>
      <c r="K41">
        <v>32</v>
      </c>
      <c r="L41">
        <v>32</v>
      </c>
      <c r="M41">
        <v>31</v>
      </c>
      <c r="N41">
        <v>31</v>
      </c>
      <c r="O41">
        <v>30</v>
      </c>
      <c r="Q41" s="27">
        <v>4</v>
      </c>
      <c r="R41" s="27">
        <v>4</v>
      </c>
      <c r="S41" s="27">
        <v>2</v>
      </c>
      <c r="T41" s="27">
        <v>2</v>
      </c>
      <c r="U41" s="27">
        <v>2</v>
      </c>
      <c r="V41" s="27">
        <v>2</v>
      </c>
      <c r="X41" s="27">
        <v>5</v>
      </c>
      <c r="Y41" s="27">
        <v>2</v>
      </c>
      <c r="Z41" s="27">
        <v>3</v>
      </c>
      <c r="AA41" s="27">
        <v>2</v>
      </c>
      <c r="AB41" s="27">
        <v>1</v>
      </c>
      <c r="AQ41">
        <v>6</v>
      </c>
      <c r="AR41" t="s">
        <v>81</v>
      </c>
      <c r="AS41">
        <v>4</v>
      </c>
      <c r="AT41">
        <v>2</v>
      </c>
      <c r="AU41">
        <v>2</v>
      </c>
      <c r="AV41">
        <v>10</v>
      </c>
      <c r="AW41">
        <v>2</v>
      </c>
      <c r="AX41">
        <v>8</v>
      </c>
      <c r="AY41">
        <v>4</v>
      </c>
      <c r="AZ41">
        <v>4</v>
      </c>
      <c r="BA41">
        <v>4</v>
      </c>
      <c r="BB41">
        <v>16</v>
      </c>
    </row>
    <row r="42" spans="1:54" x14ac:dyDescent="0.25">
      <c r="A42" s="24" t="s">
        <v>44</v>
      </c>
      <c r="B42" s="24" t="s">
        <v>75</v>
      </c>
      <c r="D42">
        <v>431</v>
      </c>
      <c r="E42">
        <v>436</v>
      </c>
      <c r="F42">
        <v>426</v>
      </c>
      <c r="G42">
        <v>427</v>
      </c>
      <c r="H42">
        <v>420</v>
      </c>
      <c r="I42">
        <v>418</v>
      </c>
      <c r="J42">
        <v>415</v>
      </c>
      <c r="K42">
        <v>401</v>
      </c>
      <c r="L42">
        <v>397</v>
      </c>
      <c r="M42">
        <v>386</v>
      </c>
      <c r="N42">
        <v>364</v>
      </c>
      <c r="O42">
        <v>336</v>
      </c>
      <c r="Q42" s="27">
        <v>34</v>
      </c>
      <c r="R42" s="27">
        <v>24</v>
      </c>
      <c r="S42" s="27">
        <v>25</v>
      </c>
      <c r="T42" s="27">
        <v>16</v>
      </c>
      <c r="U42" s="27">
        <v>15</v>
      </c>
      <c r="V42" s="27">
        <v>16</v>
      </c>
      <c r="W42" s="27">
        <v>25</v>
      </c>
      <c r="X42" s="27">
        <v>27</v>
      </c>
      <c r="Y42" s="27">
        <v>15</v>
      </c>
      <c r="Z42" s="27">
        <v>29</v>
      </c>
      <c r="AA42" s="27">
        <v>10</v>
      </c>
      <c r="AB42" s="27">
        <v>18</v>
      </c>
      <c r="AQ42">
        <v>48</v>
      </c>
      <c r="AR42">
        <v>68</v>
      </c>
      <c r="AS42">
        <v>52</v>
      </c>
      <c r="AT42">
        <v>42</v>
      </c>
      <c r="AU42">
        <v>48</v>
      </c>
      <c r="AV42">
        <v>40</v>
      </c>
      <c r="AW42">
        <v>48</v>
      </c>
      <c r="AX42">
        <v>66</v>
      </c>
      <c r="AY42">
        <v>58</v>
      </c>
      <c r="AZ42">
        <v>90</v>
      </c>
      <c r="BA42">
        <v>74</v>
      </c>
      <c r="BB42">
        <v>120</v>
      </c>
    </row>
    <row r="43" spans="1:54" x14ac:dyDescent="0.25">
      <c r="A43" s="24" t="s">
        <v>45</v>
      </c>
      <c r="B43" s="24" t="s">
        <v>75</v>
      </c>
      <c r="D43">
        <v>207</v>
      </c>
      <c r="E43">
        <v>203</v>
      </c>
      <c r="F43">
        <v>198</v>
      </c>
      <c r="G43">
        <v>192</v>
      </c>
      <c r="H43">
        <v>195</v>
      </c>
      <c r="I43">
        <v>196</v>
      </c>
      <c r="J43">
        <v>193</v>
      </c>
      <c r="K43">
        <v>201</v>
      </c>
      <c r="L43">
        <v>195</v>
      </c>
      <c r="M43">
        <v>190</v>
      </c>
      <c r="N43">
        <v>183</v>
      </c>
      <c r="O43">
        <v>165</v>
      </c>
      <c r="Q43" s="27">
        <v>9</v>
      </c>
      <c r="R43" s="27">
        <v>5</v>
      </c>
      <c r="S43" s="27">
        <v>4</v>
      </c>
      <c r="T43" s="27">
        <v>8</v>
      </c>
      <c r="U43" s="27">
        <v>15</v>
      </c>
      <c r="V43" s="27">
        <v>10</v>
      </c>
      <c r="W43" s="27">
        <v>14</v>
      </c>
      <c r="X43" s="27">
        <v>4</v>
      </c>
      <c r="Y43" s="27">
        <v>7</v>
      </c>
      <c r="Z43" s="27">
        <v>7</v>
      </c>
      <c r="AA43" s="27">
        <v>17</v>
      </c>
      <c r="AB43" s="27">
        <v>8</v>
      </c>
      <c r="AQ43">
        <v>24</v>
      </c>
      <c r="AR43">
        <v>22</v>
      </c>
      <c r="AS43">
        <v>22</v>
      </c>
      <c r="AT43">
        <v>18</v>
      </c>
      <c r="AU43">
        <v>18</v>
      </c>
      <c r="AV43">
        <v>30</v>
      </c>
      <c r="AW43">
        <v>18</v>
      </c>
      <c r="AX43">
        <v>20</v>
      </c>
      <c r="AY43">
        <v>24</v>
      </c>
      <c r="AZ43">
        <v>30</v>
      </c>
      <c r="BA43">
        <v>72</v>
      </c>
      <c r="BB43">
        <v>62</v>
      </c>
    </row>
    <row r="44" spans="1:54" x14ac:dyDescent="0.25">
      <c r="A44" s="24" t="s">
        <v>46</v>
      </c>
      <c r="B44" s="24" t="s">
        <v>75</v>
      </c>
      <c r="D44">
        <v>26</v>
      </c>
      <c r="E44">
        <v>27</v>
      </c>
      <c r="F44">
        <v>30</v>
      </c>
      <c r="G44">
        <v>29</v>
      </c>
      <c r="H44">
        <v>29</v>
      </c>
      <c r="I44">
        <v>28</v>
      </c>
      <c r="J44">
        <v>27</v>
      </c>
      <c r="K44">
        <v>25</v>
      </c>
      <c r="L44">
        <v>22</v>
      </c>
      <c r="M44">
        <v>23</v>
      </c>
      <c r="N44">
        <v>24</v>
      </c>
      <c r="O44">
        <v>24</v>
      </c>
      <c r="R44" s="27">
        <v>6</v>
      </c>
      <c r="S44" s="27">
        <v>2</v>
      </c>
      <c r="T44" s="27">
        <v>3</v>
      </c>
      <c r="W44" s="27">
        <v>2</v>
      </c>
      <c r="Y44" s="27">
        <v>1</v>
      </c>
      <c r="Z44" s="27">
        <v>3</v>
      </c>
      <c r="AA44" s="27">
        <v>3</v>
      </c>
      <c r="AB44" s="27">
        <v>3</v>
      </c>
      <c r="AQ44" t="s">
        <v>81</v>
      </c>
      <c r="AR44" t="s">
        <v>81</v>
      </c>
      <c r="AS44">
        <v>4</v>
      </c>
      <c r="AT44">
        <v>4</v>
      </c>
      <c r="AU44">
        <v>4</v>
      </c>
      <c r="AV44">
        <v>4</v>
      </c>
      <c r="AW44">
        <v>4</v>
      </c>
      <c r="AX44">
        <v>6</v>
      </c>
      <c r="AY44" t="s">
        <v>81</v>
      </c>
      <c r="AZ44">
        <v>4</v>
      </c>
      <c r="BA44">
        <v>4</v>
      </c>
      <c r="BB44">
        <v>14</v>
      </c>
    </row>
    <row r="45" spans="1:54" x14ac:dyDescent="0.25">
      <c r="A45" s="24" t="s">
        <v>47</v>
      </c>
      <c r="B45" s="24" t="s">
        <v>75</v>
      </c>
      <c r="D45">
        <v>111</v>
      </c>
      <c r="E45">
        <v>109</v>
      </c>
      <c r="F45">
        <v>104</v>
      </c>
      <c r="G45">
        <v>107</v>
      </c>
      <c r="H45">
        <v>106</v>
      </c>
      <c r="I45">
        <v>106</v>
      </c>
      <c r="J45">
        <v>107</v>
      </c>
      <c r="K45">
        <v>104</v>
      </c>
      <c r="L45">
        <v>101</v>
      </c>
      <c r="M45">
        <v>96</v>
      </c>
      <c r="N45">
        <v>86</v>
      </c>
      <c r="O45">
        <v>85</v>
      </c>
      <c r="Q45" s="27">
        <v>4</v>
      </c>
      <c r="R45" s="27">
        <v>5</v>
      </c>
      <c r="S45" s="27">
        <v>13</v>
      </c>
      <c r="T45" s="27">
        <v>9</v>
      </c>
      <c r="U45" s="27">
        <v>2</v>
      </c>
      <c r="V45" s="27">
        <v>11</v>
      </c>
      <c r="W45" s="27">
        <v>1</v>
      </c>
      <c r="X45" s="27">
        <v>2</v>
      </c>
      <c r="Y45" s="27">
        <v>4</v>
      </c>
      <c r="Z45" s="27">
        <v>5</v>
      </c>
      <c r="AA45" s="27">
        <v>6</v>
      </c>
      <c r="AB45" s="27">
        <v>2</v>
      </c>
      <c r="AQ45">
        <v>12</v>
      </c>
      <c r="AR45">
        <v>20</v>
      </c>
      <c r="AS45">
        <v>16</v>
      </c>
      <c r="AT45">
        <v>16</v>
      </c>
      <c r="AU45">
        <v>12</v>
      </c>
      <c r="AV45">
        <v>20</v>
      </c>
      <c r="AW45">
        <v>12</v>
      </c>
      <c r="AX45">
        <v>10</v>
      </c>
      <c r="AY45">
        <v>14</v>
      </c>
      <c r="AZ45">
        <v>30</v>
      </c>
      <c r="BA45">
        <v>16</v>
      </c>
      <c r="BB45">
        <v>36</v>
      </c>
    </row>
    <row r="46" spans="1:54" x14ac:dyDescent="0.25">
      <c r="A46" s="24" t="s">
        <v>48</v>
      </c>
      <c r="B46" s="24" t="s">
        <v>75</v>
      </c>
      <c r="D46">
        <v>162</v>
      </c>
      <c r="E46">
        <v>161</v>
      </c>
      <c r="F46">
        <v>159</v>
      </c>
      <c r="G46">
        <v>159</v>
      </c>
      <c r="H46">
        <v>157</v>
      </c>
      <c r="I46">
        <v>154</v>
      </c>
      <c r="J46">
        <v>152</v>
      </c>
      <c r="K46">
        <v>148</v>
      </c>
      <c r="L46">
        <v>147</v>
      </c>
      <c r="M46">
        <v>148</v>
      </c>
      <c r="N46">
        <v>135</v>
      </c>
      <c r="O46">
        <v>130</v>
      </c>
      <c r="Q46" s="27">
        <v>18</v>
      </c>
      <c r="R46" s="27">
        <v>13</v>
      </c>
      <c r="S46" s="27">
        <v>16</v>
      </c>
      <c r="T46" s="27">
        <v>7</v>
      </c>
      <c r="U46" s="27">
        <v>6</v>
      </c>
      <c r="V46" s="27">
        <v>4</v>
      </c>
      <c r="W46" s="27">
        <v>12</v>
      </c>
      <c r="X46" s="27">
        <v>6</v>
      </c>
      <c r="Y46" s="27">
        <v>5</v>
      </c>
      <c r="Z46" s="27">
        <v>6</v>
      </c>
      <c r="AA46" s="27">
        <v>10</v>
      </c>
      <c r="AB46" s="27">
        <v>6</v>
      </c>
      <c r="AQ46">
        <v>26</v>
      </c>
      <c r="AR46">
        <v>24</v>
      </c>
      <c r="AS46">
        <v>30</v>
      </c>
      <c r="AT46">
        <v>18</v>
      </c>
      <c r="AU46">
        <v>34</v>
      </c>
      <c r="AV46">
        <v>14</v>
      </c>
      <c r="AW46">
        <v>34</v>
      </c>
      <c r="AX46">
        <v>14</v>
      </c>
      <c r="AY46">
        <v>12</v>
      </c>
      <c r="AZ46">
        <v>38</v>
      </c>
      <c r="BA46">
        <v>26</v>
      </c>
      <c r="BB46">
        <v>80</v>
      </c>
    </row>
    <row r="47" spans="1:54" x14ac:dyDescent="0.25">
      <c r="A47" s="24" t="s">
        <v>49</v>
      </c>
      <c r="B47" s="24" t="s">
        <v>75</v>
      </c>
      <c r="D47">
        <v>106</v>
      </c>
      <c r="E47">
        <v>106</v>
      </c>
      <c r="F47">
        <v>104</v>
      </c>
      <c r="G47">
        <v>106</v>
      </c>
      <c r="H47">
        <v>105</v>
      </c>
      <c r="I47">
        <v>105</v>
      </c>
      <c r="J47">
        <v>115</v>
      </c>
      <c r="K47">
        <v>115</v>
      </c>
      <c r="L47">
        <v>109</v>
      </c>
      <c r="M47">
        <v>102</v>
      </c>
      <c r="N47">
        <v>98</v>
      </c>
      <c r="O47">
        <v>85</v>
      </c>
      <c r="Q47" s="27">
        <v>9</v>
      </c>
      <c r="R47" s="27">
        <v>5</v>
      </c>
      <c r="S47" s="27">
        <v>10</v>
      </c>
      <c r="T47" s="27">
        <v>7</v>
      </c>
      <c r="U47" s="27">
        <v>8</v>
      </c>
      <c r="V47" s="27">
        <v>13</v>
      </c>
      <c r="W47" s="27">
        <v>11</v>
      </c>
      <c r="X47" s="27">
        <v>2</v>
      </c>
      <c r="Y47" s="27">
        <v>6</v>
      </c>
      <c r="Z47" s="27">
        <v>9</v>
      </c>
      <c r="AA47" s="27">
        <v>2</v>
      </c>
      <c r="AB47" s="27">
        <v>3</v>
      </c>
      <c r="AQ47">
        <v>20</v>
      </c>
      <c r="AR47">
        <v>12</v>
      </c>
      <c r="AS47">
        <v>10</v>
      </c>
      <c r="AT47">
        <v>14</v>
      </c>
      <c r="AU47">
        <v>12</v>
      </c>
      <c r="AV47">
        <v>6</v>
      </c>
      <c r="AW47">
        <v>12</v>
      </c>
      <c r="AX47">
        <v>20</v>
      </c>
      <c r="AY47">
        <v>26</v>
      </c>
      <c r="AZ47">
        <v>20</v>
      </c>
      <c r="BA47">
        <v>30</v>
      </c>
      <c r="BB47">
        <v>38</v>
      </c>
    </row>
    <row r="48" spans="1:54" x14ac:dyDescent="0.25">
      <c r="A48" s="24" t="s">
        <v>50</v>
      </c>
      <c r="B48" s="24" t="s">
        <v>75</v>
      </c>
      <c r="D48">
        <v>82</v>
      </c>
      <c r="E48">
        <v>81</v>
      </c>
      <c r="F48">
        <v>82</v>
      </c>
      <c r="G48">
        <v>80</v>
      </c>
      <c r="H48">
        <v>78</v>
      </c>
      <c r="I48">
        <v>78</v>
      </c>
      <c r="J48">
        <v>78</v>
      </c>
      <c r="K48">
        <v>73</v>
      </c>
      <c r="L48">
        <v>71</v>
      </c>
      <c r="M48">
        <v>68</v>
      </c>
      <c r="N48">
        <v>57</v>
      </c>
      <c r="O48">
        <v>51</v>
      </c>
      <c r="Q48" s="27">
        <v>7</v>
      </c>
      <c r="R48" s="27">
        <v>7</v>
      </c>
      <c r="S48" s="27">
        <v>4</v>
      </c>
      <c r="T48" s="27">
        <v>1</v>
      </c>
      <c r="U48" s="27">
        <v>1</v>
      </c>
      <c r="V48" s="27">
        <v>6</v>
      </c>
      <c r="W48" s="27">
        <v>2</v>
      </c>
      <c r="Z48" s="27">
        <v>1</v>
      </c>
      <c r="AA48" s="27">
        <v>0</v>
      </c>
      <c r="AB48" s="27">
        <v>4</v>
      </c>
      <c r="AQ48">
        <v>10</v>
      </c>
      <c r="AR48">
        <v>10</v>
      </c>
      <c r="AS48">
        <v>14</v>
      </c>
      <c r="AT48">
        <v>8</v>
      </c>
      <c r="AU48">
        <v>6</v>
      </c>
      <c r="AV48">
        <v>12</v>
      </c>
      <c r="AW48">
        <v>6</v>
      </c>
      <c r="AX48">
        <v>4</v>
      </c>
      <c r="AY48">
        <v>6</v>
      </c>
      <c r="AZ48">
        <v>24</v>
      </c>
      <c r="BA48">
        <v>14</v>
      </c>
      <c r="BB48">
        <v>40</v>
      </c>
    </row>
    <row r="49" spans="1:54" x14ac:dyDescent="0.25">
      <c r="A49" s="24" t="s">
        <v>51</v>
      </c>
      <c r="B49" s="24" t="s">
        <v>75</v>
      </c>
      <c r="D49">
        <v>11</v>
      </c>
      <c r="E49">
        <v>12</v>
      </c>
      <c r="F49">
        <v>12</v>
      </c>
      <c r="G49">
        <v>13</v>
      </c>
      <c r="H49">
        <v>14</v>
      </c>
      <c r="I49">
        <v>14</v>
      </c>
      <c r="J49">
        <v>13</v>
      </c>
      <c r="K49">
        <v>12</v>
      </c>
      <c r="L49">
        <v>11</v>
      </c>
      <c r="M49">
        <v>11</v>
      </c>
      <c r="N49">
        <v>9</v>
      </c>
      <c r="O49">
        <v>8</v>
      </c>
      <c r="Q49" s="27">
        <v>1</v>
      </c>
      <c r="S49" s="27">
        <v>1</v>
      </c>
      <c r="T49" s="27">
        <v>2</v>
      </c>
      <c r="X49" s="27">
        <v>1</v>
      </c>
      <c r="Z49" s="27">
        <v>0</v>
      </c>
      <c r="AA49" s="27">
        <v>0</v>
      </c>
      <c r="AB49" s="27">
        <v>1</v>
      </c>
      <c r="AQ49" t="s">
        <v>81</v>
      </c>
      <c r="AR49" t="s">
        <v>81</v>
      </c>
      <c r="AS49" t="s">
        <v>81</v>
      </c>
      <c r="AT49" t="s">
        <v>81</v>
      </c>
      <c r="AU49">
        <v>2</v>
      </c>
      <c r="AV49">
        <v>2</v>
      </c>
      <c r="AW49">
        <v>2</v>
      </c>
      <c r="AX49">
        <v>4</v>
      </c>
      <c r="AY49" t="s">
        <v>81</v>
      </c>
      <c r="AZ49">
        <v>4</v>
      </c>
      <c r="BA49">
        <v>4</v>
      </c>
      <c r="BB49">
        <v>2</v>
      </c>
    </row>
    <row r="50" spans="1:54" x14ac:dyDescent="0.25">
      <c r="A50" s="24" t="s">
        <v>52</v>
      </c>
      <c r="B50" s="24" t="s">
        <v>75</v>
      </c>
      <c r="D50">
        <v>615</v>
      </c>
      <c r="E50">
        <v>610</v>
      </c>
      <c r="F50">
        <v>606</v>
      </c>
      <c r="G50">
        <v>603</v>
      </c>
      <c r="H50">
        <v>584</v>
      </c>
      <c r="I50">
        <v>574</v>
      </c>
      <c r="J50">
        <v>567</v>
      </c>
      <c r="K50">
        <v>553</v>
      </c>
      <c r="L50">
        <v>549</v>
      </c>
      <c r="M50">
        <v>528</v>
      </c>
      <c r="N50">
        <v>513</v>
      </c>
      <c r="O50">
        <v>446</v>
      </c>
      <c r="Q50" s="27">
        <v>38</v>
      </c>
      <c r="R50" s="27">
        <v>37</v>
      </c>
      <c r="S50" s="27">
        <v>33</v>
      </c>
      <c r="T50" s="27">
        <v>35</v>
      </c>
      <c r="U50" s="27">
        <v>30</v>
      </c>
      <c r="V50" s="27">
        <v>51</v>
      </c>
      <c r="W50" s="27">
        <v>31</v>
      </c>
      <c r="X50" s="27">
        <v>39</v>
      </c>
      <c r="Y50" s="27">
        <v>35</v>
      </c>
      <c r="Z50" s="27">
        <v>42</v>
      </c>
      <c r="AA50" s="27">
        <v>27</v>
      </c>
      <c r="AB50" s="27">
        <v>12</v>
      </c>
      <c r="AQ50">
        <v>78</v>
      </c>
      <c r="AR50">
        <v>72</v>
      </c>
      <c r="AS50">
        <v>76</v>
      </c>
      <c r="AT50">
        <v>98</v>
      </c>
      <c r="AU50">
        <v>82</v>
      </c>
      <c r="AV50">
        <v>118</v>
      </c>
      <c r="AW50">
        <v>82</v>
      </c>
      <c r="AX50">
        <v>86</v>
      </c>
      <c r="AY50">
        <v>114</v>
      </c>
      <c r="AZ50">
        <v>114</v>
      </c>
      <c r="BA50">
        <v>190</v>
      </c>
      <c r="BB50">
        <v>106</v>
      </c>
    </row>
    <row r="51" spans="1:54" x14ac:dyDescent="0.25">
      <c r="A51" s="24" t="s">
        <v>53</v>
      </c>
      <c r="B51" s="24" t="s">
        <v>75</v>
      </c>
      <c r="D51">
        <v>719</v>
      </c>
      <c r="E51">
        <v>708</v>
      </c>
      <c r="F51">
        <v>700</v>
      </c>
      <c r="G51">
        <v>714</v>
      </c>
      <c r="H51">
        <v>707</v>
      </c>
      <c r="I51">
        <v>682</v>
      </c>
      <c r="J51">
        <v>684</v>
      </c>
      <c r="K51">
        <v>655</v>
      </c>
      <c r="L51">
        <v>645</v>
      </c>
      <c r="M51">
        <v>629</v>
      </c>
      <c r="N51">
        <v>602</v>
      </c>
      <c r="O51">
        <v>535</v>
      </c>
      <c r="Q51" s="27">
        <v>36</v>
      </c>
      <c r="R51" s="27">
        <v>50</v>
      </c>
      <c r="S51" s="27">
        <v>54</v>
      </c>
      <c r="T51" s="27">
        <v>42</v>
      </c>
      <c r="U51" s="27">
        <v>28</v>
      </c>
      <c r="V51" s="27">
        <v>50</v>
      </c>
      <c r="W51" s="27">
        <v>35</v>
      </c>
      <c r="X51" s="27">
        <v>34</v>
      </c>
      <c r="Y51" s="27">
        <v>30</v>
      </c>
      <c r="Z51" s="27">
        <v>23</v>
      </c>
      <c r="AA51" s="27">
        <v>30</v>
      </c>
      <c r="AB51" s="27">
        <v>15</v>
      </c>
      <c r="AQ51">
        <v>92</v>
      </c>
      <c r="AR51">
        <v>104</v>
      </c>
      <c r="AS51">
        <v>84</v>
      </c>
      <c r="AT51">
        <v>86</v>
      </c>
      <c r="AU51">
        <v>98</v>
      </c>
      <c r="AV51">
        <v>88</v>
      </c>
      <c r="AW51">
        <v>98</v>
      </c>
      <c r="AX51">
        <v>104</v>
      </c>
      <c r="AY51">
        <v>100</v>
      </c>
      <c r="AZ51">
        <v>100</v>
      </c>
      <c r="BA51">
        <v>182</v>
      </c>
      <c r="BB51">
        <v>230</v>
      </c>
    </row>
    <row r="52" spans="1:54" x14ac:dyDescent="0.25">
      <c r="A52" s="24" t="s">
        <v>54</v>
      </c>
      <c r="B52" s="24" t="s">
        <v>75</v>
      </c>
      <c r="D52">
        <v>103</v>
      </c>
      <c r="E52">
        <v>101</v>
      </c>
      <c r="F52">
        <v>98</v>
      </c>
      <c r="G52">
        <v>103</v>
      </c>
      <c r="H52">
        <v>98</v>
      </c>
      <c r="I52">
        <v>98</v>
      </c>
      <c r="J52">
        <v>93</v>
      </c>
      <c r="K52">
        <v>93</v>
      </c>
      <c r="L52">
        <v>90</v>
      </c>
      <c r="M52">
        <v>88</v>
      </c>
      <c r="N52">
        <v>80</v>
      </c>
      <c r="O52">
        <v>69</v>
      </c>
      <c r="Q52" s="27">
        <v>5</v>
      </c>
      <c r="R52" s="27">
        <v>2</v>
      </c>
      <c r="S52" s="27">
        <v>11</v>
      </c>
      <c r="U52" s="27">
        <v>8</v>
      </c>
      <c r="V52" s="27">
        <v>3</v>
      </c>
      <c r="W52" s="27">
        <v>3</v>
      </c>
      <c r="X52" s="27">
        <v>1</v>
      </c>
      <c r="Y52" s="27">
        <v>1</v>
      </c>
      <c r="Z52" s="27">
        <v>4</v>
      </c>
      <c r="AA52" s="27">
        <v>2</v>
      </c>
      <c r="AB52" s="27">
        <v>3</v>
      </c>
      <c r="AQ52">
        <v>12</v>
      </c>
      <c r="AR52">
        <v>10</v>
      </c>
      <c r="AS52">
        <v>12</v>
      </c>
      <c r="AT52">
        <v>12</v>
      </c>
      <c r="AU52">
        <v>6</v>
      </c>
      <c r="AV52">
        <v>16</v>
      </c>
      <c r="AW52">
        <v>6</v>
      </c>
      <c r="AX52">
        <v>8</v>
      </c>
      <c r="AY52">
        <v>8</v>
      </c>
      <c r="AZ52">
        <v>22</v>
      </c>
      <c r="BA52">
        <v>26</v>
      </c>
      <c r="BB52">
        <v>28</v>
      </c>
    </row>
    <row r="53" spans="1:54" x14ac:dyDescent="0.25">
      <c r="A53" s="24" t="s">
        <v>55</v>
      </c>
      <c r="B53" s="24" t="s">
        <v>75</v>
      </c>
      <c r="D53">
        <v>449</v>
      </c>
      <c r="E53">
        <v>444</v>
      </c>
      <c r="F53">
        <v>447</v>
      </c>
      <c r="G53">
        <v>434</v>
      </c>
      <c r="H53">
        <v>430</v>
      </c>
      <c r="I53">
        <v>426</v>
      </c>
      <c r="J53">
        <v>406</v>
      </c>
      <c r="K53">
        <v>392</v>
      </c>
      <c r="L53">
        <v>379</v>
      </c>
      <c r="M53">
        <v>346</v>
      </c>
      <c r="N53">
        <v>339</v>
      </c>
      <c r="O53">
        <v>308</v>
      </c>
      <c r="Q53" s="27">
        <v>26</v>
      </c>
      <c r="R53" s="27">
        <v>24</v>
      </c>
      <c r="S53" s="27">
        <v>8</v>
      </c>
      <c r="T53" s="27">
        <v>23</v>
      </c>
      <c r="U53" s="27">
        <v>17</v>
      </c>
      <c r="V53" s="27">
        <v>15</v>
      </c>
      <c r="W53" s="27">
        <v>12</v>
      </c>
      <c r="X53" s="27">
        <v>16</v>
      </c>
      <c r="Y53" s="27">
        <v>8</v>
      </c>
      <c r="Z53" s="27">
        <v>24</v>
      </c>
      <c r="AA53" s="27">
        <v>4</v>
      </c>
      <c r="AB53" s="27">
        <v>4</v>
      </c>
      <c r="AQ53">
        <v>52</v>
      </c>
      <c r="AR53">
        <v>48</v>
      </c>
      <c r="AS53">
        <v>48</v>
      </c>
      <c r="AT53">
        <v>46</v>
      </c>
      <c r="AU53">
        <v>66</v>
      </c>
      <c r="AV53">
        <v>72</v>
      </c>
      <c r="AW53">
        <v>66</v>
      </c>
      <c r="AX53">
        <v>66</v>
      </c>
      <c r="AY53">
        <v>80</v>
      </c>
      <c r="AZ53">
        <v>60</v>
      </c>
      <c r="BA53">
        <v>84</v>
      </c>
      <c r="BB53">
        <v>162</v>
      </c>
    </row>
    <row r="54" spans="1:54" x14ac:dyDescent="0.25">
      <c r="A54" s="24" t="s">
        <v>56</v>
      </c>
      <c r="B54" s="24" t="s">
        <v>75</v>
      </c>
      <c r="D54">
        <v>465</v>
      </c>
      <c r="E54">
        <v>459</v>
      </c>
      <c r="F54">
        <v>451</v>
      </c>
      <c r="G54">
        <v>459</v>
      </c>
      <c r="H54">
        <v>455</v>
      </c>
      <c r="I54">
        <v>452</v>
      </c>
      <c r="J54">
        <v>435</v>
      </c>
      <c r="K54">
        <v>427</v>
      </c>
      <c r="L54">
        <v>416</v>
      </c>
      <c r="M54">
        <v>410</v>
      </c>
      <c r="N54">
        <v>382</v>
      </c>
      <c r="O54">
        <v>351</v>
      </c>
      <c r="Q54" s="27">
        <v>21</v>
      </c>
      <c r="R54" s="27">
        <v>21</v>
      </c>
      <c r="S54" s="27">
        <v>30</v>
      </c>
      <c r="T54" s="27">
        <v>7</v>
      </c>
      <c r="U54" s="27">
        <v>20</v>
      </c>
      <c r="V54" s="27">
        <v>9</v>
      </c>
      <c r="W54" s="27">
        <v>10</v>
      </c>
      <c r="X54" s="27">
        <v>15</v>
      </c>
      <c r="Y54" s="27">
        <v>11</v>
      </c>
      <c r="Z54" s="27">
        <v>16</v>
      </c>
      <c r="AA54" s="27">
        <v>12</v>
      </c>
      <c r="AB54" s="27">
        <v>8</v>
      </c>
      <c r="AQ54">
        <v>46</v>
      </c>
      <c r="AR54">
        <v>50</v>
      </c>
      <c r="AS54">
        <v>40</v>
      </c>
      <c r="AT54">
        <v>26</v>
      </c>
      <c r="AU54">
        <v>50</v>
      </c>
      <c r="AV54">
        <v>56</v>
      </c>
      <c r="AW54">
        <v>50</v>
      </c>
      <c r="AX54">
        <v>54</v>
      </c>
      <c r="AY54">
        <v>36</v>
      </c>
      <c r="AZ54">
        <v>86</v>
      </c>
      <c r="BA54">
        <v>82</v>
      </c>
      <c r="BB54">
        <v>154</v>
      </c>
    </row>
    <row r="55" spans="1:54" x14ac:dyDescent="0.25">
      <c r="A55" s="24" t="s">
        <v>57</v>
      </c>
      <c r="B55" s="24" t="s">
        <v>75</v>
      </c>
      <c r="D55">
        <v>43</v>
      </c>
      <c r="E55">
        <v>40</v>
      </c>
      <c r="F55">
        <v>42</v>
      </c>
      <c r="G55">
        <v>43</v>
      </c>
      <c r="H55">
        <v>42</v>
      </c>
      <c r="I55">
        <v>39</v>
      </c>
      <c r="J55">
        <v>38</v>
      </c>
      <c r="K55">
        <v>37</v>
      </c>
      <c r="L55">
        <v>38</v>
      </c>
      <c r="M55">
        <v>36</v>
      </c>
      <c r="N55">
        <v>34</v>
      </c>
      <c r="O55">
        <v>33</v>
      </c>
      <c r="Q55" s="27">
        <v>3</v>
      </c>
      <c r="R55" s="27">
        <v>5</v>
      </c>
      <c r="S55" s="27">
        <v>2</v>
      </c>
      <c r="T55" s="27">
        <v>3</v>
      </c>
      <c r="V55" s="27">
        <v>1</v>
      </c>
      <c r="W55" s="27">
        <v>2</v>
      </c>
      <c r="X55" s="27">
        <v>2</v>
      </c>
      <c r="Z55" s="27">
        <v>1</v>
      </c>
      <c r="AA55" s="27">
        <v>0</v>
      </c>
      <c r="AB55" s="27">
        <v>1</v>
      </c>
      <c r="AQ55">
        <v>10</v>
      </c>
      <c r="AR55">
        <v>4</v>
      </c>
      <c r="AS55">
        <v>2</v>
      </c>
      <c r="AT55">
        <v>6</v>
      </c>
      <c r="AU55">
        <v>2</v>
      </c>
      <c r="AV55">
        <v>4</v>
      </c>
      <c r="AW55">
        <v>2</v>
      </c>
      <c r="AX55">
        <v>2</v>
      </c>
      <c r="AY55">
        <v>4</v>
      </c>
      <c r="AZ55">
        <v>6</v>
      </c>
      <c r="BA55">
        <v>2</v>
      </c>
      <c r="BB55">
        <v>22</v>
      </c>
    </row>
    <row r="56" spans="1:54" x14ac:dyDescent="0.25">
      <c r="A56" s="24" t="s">
        <v>58</v>
      </c>
      <c r="B56" s="24" t="s">
        <v>75</v>
      </c>
      <c r="D56">
        <v>211</v>
      </c>
      <c r="E56">
        <v>211</v>
      </c>
      <c r="F56">
        <v>209</v>
      </c>
      <c r="G56">
        <v>202</v>
      </c>
      <c r="H56">
        <v>203</v>
      </c>
      <c r="I56">
        <v>197</v>
      </c>
      <c r="J56">
        <v>195</v>
      </c>
      <c r="K56">
        <v>189</v>
      </c>
      <c r="L56">
        <v>178</v>
      </c>
      <c r="M56">
        <v>170</v>
      </c>
      <c r="N56">
        <v>146</v>
      </c>
      <c r="O56">
        <v>127</v>
      </c>
      <c r="Q56" s="27">
        <v>12</v>
      </c>
      <c r="R56" s="27">
        <v>8</v>
      </c>
      <c r="S56" s="27">
        <v>9</v>
      </c>
      <c r="T56" s="27">
        <v>11</v>
      </c>
      <c r="U56" s="27">
        <v>8</v>
      </c>
      <c r="V56" s="27">
        <v>12</v>
      </c>
      <c r="W56" s="27">
        <v>13</v>
      </c>
      <c r="X56" s="27">
        <v>5</v>
      </c>
      <c r="Y56" s="27">
        <v>9</v>
      </c>
      <c r="Z56" s="27">
        <v>7</v>
      </c>
      <c r="AA56" s="27">
        <v>9</v>
      </c>
      <c r="AB56" s="27">
        <v>0</v>
      </c>
      <c r="AQ56">
        <v>20</v>
      </c>
      <c r="AR56">
        <v>20</v>
      </c>
      <c r="AS56">
        <v>30</v>
      </c>
      <c r="AT56">
        <v>20</v>
      </c>
      <c r="AU56">
        <v>34</v>
      </c>
      <c r="AV56">
        <v>26</v>
      </c>
      <c r="AW56">
        <v>34</v>
      </c>
      <c r="AX56">
        <v>38</v>
      </c>
      <c r="AY56">
        <v>48</v>
      </c>
      <c r="AZ56">
        <v>62</v>
      </c>
      <c r="BA56">
        <v>58</v>
      </c>
      <c r="BB56">
        <v>62</v>
      </c>
    </row>
    <row r="57" spans="1:54" x14ac:dyDescent="0.25">
      <c r="A57" s="24" t="s">
        <v>60</v>
      </c>
      <c r="B57" s="24" t="s">
        <v>75</v>
      </c>
      <c r="D57">
        <v>50</v>
      </c>
      <c r="E57">
        <v>51</v>
      </c>
      <c r="F57">
        <v>49</v>
      </c>
      <c r="G57">
        <v>49</v>
      </c>
      <c r="H57">
        <v>49</v>
      </c>
      <c r="I57">
        <v>48</v>
      </c>
      <c r="J57">
        <v>43</v>
      </c>
      <c r="K57">
        <v>41</v>
      </c>
      <c r="L57">
        <v>39</v>
      </c>
      <c r="M57">
        <v>37</v>
      </c>
      <c r="N57">
        <v>34</v>
      </c>
      <c r="O57">
        <v>26</v>
      </c>
      <c r="Q57" s="27">
        <v>1</v>
      </c>
      <c r="R57" s="27">
        <v>2</v>
      </c>
      <c r="S57" s="27">
        <v>4</v>
      </c>
      <c r="T57" s="27">
        <v>2</v>
      </c>
      <c r="W57" s="27">
        <v>1</v>
      </c>
      <c r="X57" s="27">
        <v>2</v>
      </c>
      <c r="Y57" s="27">
        <v>2</v>
      </c>
      <c r="Z57" s="27">
        <v>0</v>
      </c>
      <c r="AA57" s="27">
        <v>0</v>
      </c>
      <c r="AB57" s="27">
        <v>2</v>
      </c>
      <c r="AQ57">
        <v>2</v>
      </c>
      <c r="AR57">
        <v>6</v>
      </c>
      <c r="AS57">
        <v>6</v>
      </c>
      <c r="AT57">
        <v>4</v>
      </c>
      <c r="AU57">
        <v>8</v>
      </c>
      <c r="AV57">
        <v>10</v>
      </c>
      <c r="AW57">
        <v>8</v>
      </c>
      <c r="AX57">
        <v>8</v>
      </c>
      <c r="AY57">
        <v>8</v>
      </c>
      <c r="AZ57">
        <v>6</v>
      </c>
      <c r="BA57">
        <v>18</v>
      </c>
      <c r="BB57">
        <v>6</v>
      </c>
    </row>
    <row r="58" spans="1:54" x14ac:dyDescent="0.25">
      <c r="A58" s="24" t="s">
        <v>61</v>
      </c>
      <c r="B58" s="24" t="s">
        <v>75</v>
      </c>
      <c r="D58">
        <v>427</v>
      </c>
      <c r="E58">
        <v>433</v>
      </c>
      <c r="F58">
        <v>429</v>
      </c>
      <c r="G58">
        <v>425</v>
      </c>
      <c r="H58">
        <v>414</v>
      </c>
      <c r="I58">
        <v>399</v>
      </c>
      <c r="J58">
        <v>381</v>
      </c>
      <c r="K58">
        <v>362</v>
      </c>
      <c r="L58">
        <v>364</v>
      </c>
      <c r="M58">
        <v>377</v>
      </c>
      <c r="N58">
        <v>372</v>
      </c>
      <c r="O58">
        <v>336</v>
      </c>
      <c r="Q58" s="27">
        <v>38</v>
      </c>
      <c r="R58" s="27">
        <v>41</v>
      </c>
      <c r="S58" s="27">
        <v>23</v>
      </c>
      <c r="T58" s="27">
        <v>25</v>
      </c>
      <c r="U58" s="27">
        <v>28</v>
      </c>
      <c r="V58" s="27">
        <v>34</v>
      </c>
      <c r="W58" s="27">
        <v>29</v>
      </c>
      <c r="X58" s="27">
        <v>47</v>
      </c>
      <c r="Y58" s="27">
        <v>65</v>
      </c>
      <c r="Z58" s="27">
        <v>29</v>
      </c>
      <c r="AA58" s="27">
        <v>17</v>
      </c>
      <c r="AB58" s="27">
        <v>4</v>
      </c>
      <c r="AQ58">
        <v>54</v>
      </c>
      <c r="AR58">
        <v>78</v>
      </c>
      <c r="AS58">
        <v>60</v>
      </c>
      <c r="AT58">
        <v>68</v>
      </c>
      <c r="AU58">
        <v>52</v>
      </c>
      <c r="AV58">
        <v>106</v>
      </c>
      <c r="AW58">
        <v>52</v>
      </c>
      <c r="AX58">
        <v>92</v>
      </c>
      <c r="AY58">
        <v>98</v>
      </c>
      <c r="AZ58">
        <v>64</v>
      </c>
      <c r="BA58">
        <v>102</v>
      </c>
      <c r="BB58">
        <v>64</v>
      </c>
    </row>
    <row r="59" spans="1:54" x14ac:dyDescent="0.25">
      <c r="A59" s="24" t="s">
        <v>62</v>
      </c>
      <c r="B59" s="24" t="s">
        <v>75</v>
      </c>
      <c r="D59">
        <v>120</v>
      </c>
      <c r="E59">
        <v>120</v>
      </c>
      <c r="F59">
        <v>117</v>
      </c>
      <c r="G59">
        <v>117</v>
      </c>
      <c r="H59">
        <v>121</v>
      </c>
      <c r="I59">
        <v>122</v>
      </c>
      <c r="J59">
        <v>117</v>
      </c>
      <c r="K59">
        <v>113</v>
      </c>
      <c r="L59">
        <v>112</v>
      </c>
      <c r="M59">
        <v>111</v>
      </c>
      <c r="N59">
        <v>110</v>
      </c>
      <c r="O59">
        <v>97</v>
      </c>
      <c r="Q59" s="27">
        <v>9</v>
      </c>
      <c r="R59" s="27">
        <v>8</v>
      </c>
      <c r="S59" s="27">
        <v>10</v>
      </c>
      <c r="T59" s="27">
        <v>12</v>
      </c>
      <c r="U59" s="27">
        <v>12</v>
      </c>
      <c r="V59" s="27">
        <v>7</v>
      </c>
      <c r="W59" s="27">
        <v>9</v>
      </c>
      <c r="X59" s="27">
        <v>7</v>
      </c>
      <c r="Y59" s="27">
        <v>7</v>
      </c>
      <c r="Z59" s="27">
        <v>11</v>
      </c>
      <c r="AA59" s="27">
        <v>6</v>
      </c>
      <c r="AB59" s="27">
        <v>7</v>
      </c>
      <c r="AQ59">
        <v>26</v>
      </c>
      <c r="AR59">
        <v>28</v>
      </c>
      <c r="AS59">
        <v>14</v>
      </c>
      <c r="AT59">
        <v>18</v>
      </c>
      <c r="AU59">
        <v>24</v>
      </c>
      <c r="AV59">
        <v>24</v>
      </c>
      <c r="AW59">
        <v>24</v>
      </c>
      <c r="AX59">
        <v>18</v>
      </c>
      <c r="AY59">
        <v>16</v>
      </c>
      <c r="AZ59">
        <v>20</v>
      </c>
      <c r="BA59">
        <v>36</v>
      </c>
      <c r="BB59">
        <v>34</v>
      </c>
    </row>
    <row r="60" spans="1:54" x14ac:dyDescent="0.25">
      <c r="A60" s="24" t="s">
        <v>63</v>
      </c>
      <c r="B60" s="24" t="s">
        <v>75</v>
      </c>
      <c r="D60">
        <v>3</v>
      </c>
      <c r="E60">
        <v>3</v>
      </c>
      <c r="F60">
        <v>2</v>
      </c>
      <c r="G60">
        <v>2</v>
      </c>
      <c r="H60">
        <v>2</v>
      </c>
      <c r="I60">
        <v>2</v>
      </c>
      <c r="J60">
        <v>2</v>
      </c>
      <c r="K60">
        <v>2</v>
      </c>
      <c r="L60">
        <v>2</v>
      </c>
      <c r="M60">
        <v>2</v>
      </c>
      <c r="N60">
        <v>2</v>
      </c>
      <c r="O60">
        <v>2</v>
      </c>
      <c r="S60" s="27">
        <v>3</v>
      </c>
      <c r="Z60" s="27">
        <v>0</v>
      </c>
      <c r="AA60" s="27">
        <v>0</v>
      </c>
      <c r="AB60" s="27">
        <v>1</v>
      </c>
      <c r="AQ60" t="s">
        <v>81</v>
      </c>
      <c r="AR60">
        <v>2</v>
      </c>
      <c r="AS60">
        <v>4</v>
      </c>
      <c r="AT60" t="s">
        <v>81</v>
      </c>
      <c r="AU60" t="s">
        <v>81</v>
      </c>
      <c r="AV60" t="s">
        <v>81</v>
      </c>
      <c r="AW60" t="s">
        <v>81</v>
      </c>
      <c r="AX60" t="s">
        <v>81</v>
      </c>
      <c r="AY60" t="s">
        <v>81</v>
      </c>
      <c r="AZ60">
        <v>2</v>
      </c>
      <c r="BA60">
        <v>0</v>
      </c>
      <c r="BB60">
        <v>2</v>
      </c>
    </row>
    <row r="61" spans="1:54" x14ac:dyDescent="0.25">
      <c r="A61" s="24" t="s">
        <v>64</v>
      </c>
      <c r="B61" s="24" t="s">
        <v>75</v>
      </c>
      <c r="D61">
        <v>58</v>
      </c>
      <c r="E61">
        <v>58</v>
      </c>
      <c r="F61">
        <v>55</v>
      </c>
      <c r="G61">
        <v>53</v>
      </c>
      <c r="H61">
        <v>53</v>
      </c>
      <c r="I61">
        <v>50</v>
      </c>
      <c r="J61">
        <v>54</v>
      </c>
      <c r="K61">
        <v>54</v>
      </c>
      <c r="L61">
        <v>50</v>
      </c>
      <c r="M61">
        <v>50</v>
      </c>
      <c r="N61">
        <v>50</v>
      </c>
      <c r="O61">
        <v>45</v>
      </c>
      <c r="Q61" s="27">
        <v>4</v>
      </c>
      <c r="R61" s="27">
        <v>4</v>
      </c>
      <c r="T61" s="27">
        <v>5</v>
      </c>
      <c r="U61" s="27">
        <v>4</v>
      </c>
      <c r="V61" s="27">
        <v>5</v>
      </c>
      <c r="W61" s="27">
        <v>4</v>
      </c>
      <c r="X61" s="27">
        <v>2</v>
      </c>
      <c r="Y61" s="27">
        <v>6</v>
      </c>
      <c r="Z61" s="27">
        <v>4</v>
      </c>
      <c r="AA61" s="27">
        <v>0</v>
      </c>
      <c r="AB61" s="27">
        <v>0</v>
      </c>
      <c r="AQ61">
        <v>8</v>
      </c>
      <c r="AR61">
        <v>16</v>
      </c>
      <c r="AS61">
        <v>4</v>
      </c>
      <c r="AT61">
        <v>8</v>
      </c>
      <c r="AU61">
        <v>20</v>
      </c>
      <c r="AV61">
        <v>4</v>
      </c>
      <c r="AW61">
        <v>20</v>
      </c>
      <c r="AX61">
        <v>16</v>
      </c>
      <c r="AY61">
        <v>10</v>
      </c>
      <c r="AZ61">
        <v>6</v>
      </c>
      <c r="BA61">
        <v>10</v>
      </c>
      <c r="BB61">
        <v>6</v>
      </c>
    </row>
    <row r="62" spans="1:54" x14ac:dyDescent="0.25">
      <c r="A62" s="24" t="s">
        <v>65</v>
      </c>
      <c r="B62" s="24" t="s">
        <v>75</v>
      </c>
      <c r="D62">
        <v>11</v>
      </c>
      <c r="E62">
        <v>13</v>
      </c>
      <c r="F62">
        <v>11</v>
      </c>
      <c r="G62">
        <v>10</v>
      </c>
      <c r="H62">
        <v>10</v>
      </c>
      <c r="I62">
        <v>11</v>
      </c>
      <c r="J62">
        <v>11</v>
      </c>
      <c r="K62">
        <v>11</v>
      </c>
      <c r="L62">
        <v>13</v>
      </c>
      <c r="M62">
        <v>12</v>
      </c>
      <c r="N62">
        <v>13</v>
      </c>
      <c r="O62">
        <v>12</v>
      </c>
      <c r="Q62" s="27">
        <v>2</v>
      </c>
      <c r="R62" s="27">
        <v>1</v>
      </c>
      <c r="U62" s="27">
        <v>1</v>
      </c>
      <c r="X62" s="27">
        <v>2</v>
      </c>
      <c r="Y62" s="27">
        <v>1</v>
      </c>
      <c r="Z62" s="27">
        <v>2</v>
      </c>
      <c r="AA62" s="27">
        <v>0</v>
      </c>
      <c r="AB62" s="27">
        <v>0</v>
      </c>
      <c r="AQ62" t="s">
        <v>81</v>
      </c>
      <c r="AR62">
        <v>6</v>
      </c>
      <c r="AS62">
        <v>2</v>
      </c>
      <c r="AT62" t="s">
        <v>81</v>
      </c>
      <c r="AU62" t="s">
        <v>81</v>
      </c>
      <c r="AV62" t="s">
        <v>81</v>
      </c>
      <c r="AW62" t="s">
        <v>81</v>
      </c>
      <c r="AX62">
        <v>2</v>
      </c>
      <c r="AY62">
        <v>4</v>
      </c>
      <c r="AZ62">
        <v>0</v>
      </c>
      <c r="BA62">
        <v>4</v>
      </c>
      <c r="BB62">
        <v>2</v>
      </c>
    </row>
    <row r="63" spans="1:54" x14ac:dyDescent="0.25">
      <c r="A63" s="24" t="s">
        <v>66</v>
      </c>
      <c r="B63" s="24" t="s">
        <v>75</v>
      </c>
      <c r="D63">
        <v>4</v>
      </c>
      <c r="E63">
        <v>4</v>
      </c>
      <c r="F63">
        <v>4</v>
      </c>
      <c r="G63">
        <v>4</v>
      </c>
      <c r="H63">
        <v>3</v>
      </c>
      <c r="I63">
        <v>3</v>
      </c>
      <c r="J63">
        <v>3</v>
      </c>
      <c r="K63">
        <v>4</v>
      </c>
      <c r="L63">
        <v>3</v>
      </c>
      <c r="M63">
        <v>3</v>
      </c>
      <c r="N63">
        <v>3</v>
      </c>
      <c r="O63">
        <v>3</v>
      </c>
      <c r="W63" s="27">
        <v>1</v>
      </c>
      <c r="Z63" s="27" t="s">
        <v>81</v>
      </c>
      <c r="AA63" s="27" t="s">
        <v>81</v>
      </c>
      <c r="AB63" s="27" t="s">
        <v>81</v>
      </c>
      <c r="AQ63" t="s">
        <v>81</v>
      </c>
      <c r="AR63" t="s">
        <v>81</v>
      </c>
      <c r="AS63" t="s">
        <v>81</v>
      </c>
      <c r="AT63">
        <v>2</v>
      </c>
      <c r="AU63" t="s">
        <v>81</v>
      </c>
      <c r="AV63" t="s">
        <v>81</v>
      </c>
      <c r="AW63" t="s">
        <v>81</v>
      </c>
      <c r="AX63">
        <v>2</v>
      </c>
      <c r="AY63" t="s">
        <v>81</v>
      </c>
      <c r="AZ63" t="s">
        <v>81</v>
      </c>
      <c r="BA63" t="s">
        <v>81</v>
      </c>
      <c r="BB63" t="s">
        <v>81</v>
      </c>
    </row>
    <row r="64" spans="1:54" x14ac:dyDescent="0.25">
      <c r="A64" s="24" t="s">
        <v>67</v>
      </c>
      <c r="B64" s="24" t="s">
        <v>75</v>
      </c>
      <c r="D64">
        <v>12</v>
      </c>
      <c r="E64">
        <v>12</v>
      </c>
      <c r="F64">
        <v>12</v>
      </c>
      <c r="G64">
        <v>12</v>
      </c>
      <c r="H64">
        <v>12</v>
      </c>
      <c r="I64">
        <v>14</v>
      </c>
      <c r="J64">
        <v>14</v>
      </c>
      <c r="K64">
        <v>14</v>
      </c>
      <c r="L64">
        <v>14</v>
      </c>
      <c r="M64">
        <v>12</v>
      </c>
      <c r="N64">
        <v>11</v>
      </c>
      <c r="O64">
        <v>11</v>
      </c>
      <c r="Q64" s="27">
        <v>1</v>
      </c>
      <c r="T64" s="27">
        <v>2</v>
      </c>
      <c r="U64" s="27">
        <v>2</v>
      </c>
      <c r="X64" s="27">
        <v>1</v>
      </c>
      <c r="Z64" s="27">
        <v>0</v>
      </c>
      <c r="AA64" s="27">
        <v>2</v>
      </c>
      <c r="AB64" s="27">
        <v>0</v>
      </c>
      <c r="AQ64">
        <v>4</v>
      </c>
      <c r="AR64">
        <v>2</v>
      </c>
      <c r="AS64" t="s">
        <v>81</v>
      </c>
      <c r="AT64">
        <v>2</v>
      </c>
      <c r="AU64" t="s">
        <v>81</v>
      </c>
      <c r="AV64" t="s">
        <v>81</v>
      </c>
      <c r="AW64" t="s">
        <v>81</v>
      </c>
      <c r="AX64">
        <v>2</v>
      </c>
      <c r="AY64">
        <v>4</v>
      </c>
      <c r="AZ64">
        <v>2</v>
      </c>
      <c r="BA64">
        <v>2</v>
      </c>
      <c r="BB64">
        <v>6</v>
      </c>
    </row>
    <row r="65" spans="1:54" x14ac:dyDescent="0.25">
      <c r="A65" s="24" t="s">
        <v>68</v>
      </c>
      <c r="B65" s="24" t="s">
        <v>75</v>
      </c>
      <c r="D65">
        <v>43</v>
      </c>
      <c r="E65">
        <v>43</v>
      </c>
      <c r="F65">
        <v>45</v>
      </c>
      <c r="G65">
        <v>44</v>
      </c>
      <c r="H65">
        <v>39</v>
      </c>
      <c r="I65">
        <v>37</v>
      </c>
      <c r="J65">
        <v>38</v>
      </c>
      <c r="K65">
        <v>34</v>
      </c>
      <c r="L65">
        <v>33</v>
      </c>
      <c r="M65">
        <v>32</v>
      </c>
      <c r="N65">
        <v>31</v>
      </c>
      <c r="O65">
        <v>31</v>
      </c>
      <c r="Q65" s="27">
        <v>4</v>
      </c>
      <c r="R65" s="27">
        <v>7</v>
      </c>
      <c r="S65" s="27">
        <v>5</v>
      </c>
      <c r="T65" s="27">
        <v>2</v>
      </c>
      <c r="V65" s="27">
        <v>1</v>
      </c>
      <c r="W65" s="27">
        <v>1</v>
      </c>
      <c r="X65" s="27">
        <v>1</v>
      </c>
      <c r="Y65" s="27">
        <v>1</v>
      </c>
      <c r="Z65" s="27">
        <v>3</v>
      </c>
      <c r="AA65" s="27">
        <v>0</v>
      </c>
      <c r="AB65" s="27">
        <v>2</v>
      </c>
      <c r="AQ65">
        <v>8</v>
      </c>
      <c r="AR65">
        <v>6</v>
      </c>
      <c r="AS65">
        <v>14</v>
      </c>
      <c r="AT65">
        <v>18</v>
      </c>
      <c r="AU65">
        <v>16</v>
      </c>
      <c r="AV65">
        <v>2</v>
      </c>
      <c r="AW65">
        <v>16</v>
      </c>
      <c r="AX65">
        <v>6</v>
      </c>
      <c r="AY65">
        <v>2</v>
      </c>
      <c r="AZ65">
        <v>6</v>
      </c>
      <c r="BA65">
        <v>0</v>
      </c>
      <c r="BB65">
        <v>24</v>
      </c>
    </row>
    <row r="66" spans="1:54" x14ac:dyDescent="0.25">
      <c r="A66" s="24" t="s">
        <v>69</v>
      </c>
      <c r="B66" s="24" t="s">
        <v>75</v>
      </c>
      <c r="D66">
        <v>1454</v>
      </c>
      <c r="E66">
        <v>1464</v>
      </c>
      <c r="F66">
        <v>1470</v>
      </c>
      <c r="G66">
        <v>1478</v>
      </c>
      <c r="H66">
        <v>1446</v>
      </c>
      <c r="I66">
        <v>1469</v>
      </c>
      <c r="J66">
        <v>1448</v>
      </c>
      <c r="K66">
        <v>1408</v>
      </c>
      <c r="L66">
        <v>1397</v>
      </c>
      <c r="M66">
        <v>1396</v>
      </c>
      <c r="N66">
        <v>1278</v>
      </c>
      <c r="O66">
        <v>1179</v>
      </c>
      <c r="Q66" s="27">
        <v>145</v>
      </c>
      <c r="R66" s="27">
        <v>129</v>
      </c>
      <c r="S66" s="27">
        <v>125</v>
      </c>
      <c r="T66" s="27">
        <v>82</v>
      </c>
      <c r="U66" s="27">
        <v>136</v>
      </c>
      <c r="V66" s="27">
        <v>147</v>
      </c>
      <c r="W66" s="27">
        <v>122</v>
      </c>
      <c r="X66" s="27">
        <v>125</v>
      </c>
      <c r="Y66" s="27">
        <v>110</v>
      </c>
      <c r="Z66" s="27">
        <v>85</v>
      </c>
      <c r="AA66" s="27">
        <v>56</v>
      </c>
      <c r="AB66" s="27">
        <v>23</v>
      </c>
      <c r="AQ66">
        <v>216</v>
      </c>
      <c r="AR66">
        <v>202</v>
      </c>
      <c r="AS66">
        <v>232</v>
      </c>
      <c r="AT66">
        <v>238</v>
      </c>
      <c r="AU66">
        <v>234</v>
      </c>
      <c r="AV66">
        <v>330</v>
      </c>
      <c r="AW66">
        <v>234</v>
      </c>
      <c r="AX66">
        <v>284</v>
      </c>
      <c r="AY66">
        <v>232</v>
      </c>
      <c r="AZ66">
        <v>394</v>
      </c>
      <c r="BA66">
        <v>308</v>
      </c>
      <c r="BB66">
        <v>342</v>
      </c>
    </row>
    <row r="67" spans="1:54" x14ac:dyDescent="0.25">
      <c r="A67" s="24" t="s">
        <v>70</v>
      </c>
      <c r="B67" s="24" t="s">
        <v>75</v>
      </c>
      <c r="D67">
        <v>7</v>
      </c>
      <c r="E67">
        <v>7</v>
      </c>
      <c r="F67">
        <v>7</v>
      </c>
      <c r="G67">
        <v>6</v>
      </c>
      <c r="H67">
        <v>6</v>
      </c>
      <c r="I67">
        <v>5</v>
      </c>
      <c r="J67">
        <v>5</v>
      </c>
      <c r="K67">
        <v>5</v>
      </c>
      <c r="L67">
        <v>5</v>
      </c>
      <c r="M67">
        <v>4</v>
      </c>
      <c r="N67">
        <v>3</v>
      </c>
      <c r="O67">
        <v>3</v>
      </c>
      <c r="Z67" s="27" t="s">
        <v>81</v>
      </c>
      <c r="AA67" s="27" t="s">
        <v>81</v>
      </c>
      <c r="AB67" s="27" t="s">
        <v>81</v>
      </c>
      <c r="AQ67" t="s">
        <v>81</v>
      </c>
      <c r="AR67" t="s">
        <v>81</v>
      </c>
      <c r="AS67">
        <v>2</v>
      </c>
      <c r="AT67" t="s">
        <v>81</v>
      </c>
      <c r="AU67">
        <v>2</v>
      </c>
      <c r="AV67" t="s">
        <v>81</v>
      </c>
      <c r="AW67">
        <v>2</v>
      </c>
      <c r="AX67" t="s">
        <v>81</v>
      </c>
      <c r="AY67">
        <v>2</v>
      </c>
      <c r="AZ67">
        <v>4</v>
      </c>
      <c r="BA67">
        <v>0</v>
      </c>
      <c r="BB67">
        <v>2</v>
      </c>
    </row>
    <row r="68" spans="1:54" x14ac:dyDescent="0.25">
      <c r="F68">
        <v>1</v>
      </c>
      <c r="G68">
        <v>1</v>
      </c>
      <c r="H68">
        <v>2</v>
      </c>
      <c r="I68">
        <v>2</v>
      </c>
      <c r="J68">
        <v>2</v>
      </c>
      <c r="K68">
        <v>2</v>
      </c>
      <c r="L68">
        <v>2</v>
      </c>
      <c r="M68" t="s">
        <v>81</v>
      </c>
      <c r="N68" t="s">
        <v>81</v>
      </c>
      <c r="O68" t="s">
        <v>81</v>
      </c>
      <c r="R68" s="27">
        <v>1</v>
      </c>
      <c r="U68" s="27">
        <v>1</v>
      </c>
      <c r="Z68" s="27" t="s">
        <v>81</v>
      </c>
      <c r="AA68" s="27" t="s">
        <v>81</v>
      </c>
      <c r="AB68" s="27" t="s">
        <v>81</v>
      </c>
      <c r="AQ68" t="s">
        <v>81</v>
      </c>
      <c r="AS68" t="s">
        <v>81</v>
      </c>
    </row>
    <row r="69" spans="1:54" x14ac:dyDescent="0.25">
      <c r="Q69" s="27" t="s">
        <v>81</v>
      </c>
    </row>
    <row r="71" spans="1:54" x14ac:dyDescent="0.25"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</row>
  </sheetData>
  <mergeCells count="5">
    <mergeCell ref="D1:O1"/>
    <mergeCell ref="Q1:AB1"/>
    <mergeCell ref="AD1:AO1"/>
    <mergeCell ref="AQ1:BB1"/>
    <mergeCell ref="A1:B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EFC17-A240-4D20-886F-1812E5A219C8}">
  <sheetPr>
    <tabColor rgb="FFFFFF00"/>
  </sheetPr>
  <dimension ref="A1:AI144"/>
  <sheetViews>
    <sheetView topLeftCell="U14" workbookViewId="0">
      <selection activeCell="AF57" sqref="AF27:AH57"/>
    </sheetView>
  </sheetViews>
  <sheetFormatPr defaultRowHeight="15" x14ac:dyDescent="0.25"/>
  <cols>
    <col min="17" max="17" width="13" customWidth="1"/>
    <col min="18" max="18" width="11" bestFit="1" customWidth="1"/>
    <col min="19" max="19" width="8.85546875" bestFit="1" customWidth="1"/>
    <col min="20" max="21" width="7" bestFit="1" customWidth="1"/>
    <col min="22" max="22" width="6" bestFit="1" customWidth="1"/>
    <col min="23" max="23" width="11.28515625" bestFit="1" customWidth="1"/>
    <col min="30" max="30" width="16.28515625" customWidth="1"/>
    <col min="31" max="31" width="11" bestFit="1" customWidth="1"/>
    <col min="32" max="34" width="8.85546875" bestFit="1" customWidth="1"/>
    <col min="35" max="35" width="11.28515625" bestFit="1" customWidth="1"/>
  </cols>
  <sheetData>
    <row r="1" spans="1:35" x14ac:dyDescent="0.25">
      <c r="A1" s="48" t="s">
        <v>0</v>
      </c>
      <c r="B1" s="48" t="s">
        <v>133</v>
      </c>
      <c r="C1" s="48" t="s">
        <v>154</v>
      </c>
      <c r="D1" s="48" t="s">
        <v>155</v>
      </c>
      <c r="G1" s="48" t="s">
        <v>0</v>
      </c>
      <c r="H1" s="48" t="s">
        <v>133</v>
      </c>
      <c r="I1" s="48" t="s">
        <v>154</v>
      </c>
      <c r="J1" s="48" t="s">
        <v>158</v>
      </c>
      <c r="K1" s="48" t="s">
        <v>159</v>
      </c>
      <c r="Q1" s="51" t="s">
        <v>165</v>
      </c>
      <c r="S1" s="51" t="s">
        <v>158</v>
      </c>
      <c r="X1" s="48" t="s">
        <v>0</v>
      </c>
      <c r="Y1" s="48" t="s">
        <v>133</v>
      </c>
      <c r="Z1" s="48" t="s">
        <v>154</v>
      </c>
      <c r="AA1" s="48" t="s">
        <v>166</v>
      </c>
      <c r="AB1" s="48" t="s">
        <v>158</v>
      </c>
      <c r="AD1" s="51" t="s">
        <v>165</v>
      </c>
      <c r="AF1" s="51" t="s">
        <v>158</v>
      </c>
    </row>
    <row r="2" spans="1:35" x14ac:dyDescent="0.25">
      <c r="A2" s="49" t="s">
        <v>35</v>
      </c>
      <c r="B2" s="49" t="s">
        <v>156</v>
      </c>
      <c r="C2" s="50">
        <v>78</v>
      </c>
      <c r="D2" s="50">
        <v>1</v>
      </c>
      <c r="E2" t="str">
        <f>VLOOKUP(A2,'6. Deposits 2020'!$A$3:$A$34,1,FALSE)</f>
        <v>98901</v>
      </c>
      <c r="G2" s="49" t="s">
        <v>35</v>
      </c>
      <c r="H2" s="49" t="s">
        <v>156</v>
      </c>
      <c r="I2" s="50">
        <v>4</v>
      </c>
      <c r="J2" s="49" t="s">
        <v>160</v>
      </c>
      <c r="K2" s="50">
        <v>0</v>
      </c>
      <c r="Q2" s="51" t="s">
        <v>133</v>
      </c>
      <c r="R2" s="51" t="s">
        <v>0</v>
      </c>
      <c r="S2" t="s">
        <v>160</v>
      </c>
      <c r="T2" t="s">
        <v>161</v>
      </c>
      <c r="U2" t="s">
        <v>162</v>
      </c>
      <c r="V2" t="s">
        <v>163</v>
      </c>
      <c r="X2" s="49" t="s">
        <v>35</v>
      </c>
      <c r="Y2" s="49" t="s">
        <v>156</v>
      </c>
      <c r="Z2" s="50">
        <v>30</v>
      </c>
      <c r="AA2" s="50">
        <v>0</v>
      </c>
      <c r="AB2" s="50">
        <v>10</v>
      </c>
      <c r="AD2" s="51" t="s">
        <v>133</v>
      </c>
      <c r="AE2" s="51" t="s">
        <v>0</v>
      </c>
      <c r="AF2">
        <v>10</v>
      </c>
      <c r="AG2">
        <v>11</v>
      </c>
      <c r="AH2">
        <v>12</v>
      </c>
      <c r="AI2" t="s">
        <v>164</v>
      </c>
    </row>
    <row r="3" spans="1:35" x14ac:dyDescent="0.25">
      <c r="A3" s="49" t="s">
        <v>36</v>
      </c>
      <c r="B3" s="49" t="s">
        <v>156</v>
      </c>
      <c r="C3" s="50">
        <v>97</v>
      </c>
      <c r="D3" s="50">
        <v>1</v>
      </c>
      <c r="E3" t="str">
        <f>VLOOKUP(A3,'6. Deposits 2020'!$A$3:$A$34,1,FALSE)</f>
        <v>98902</v>
      </c>
      <c r="G3" s="49" t="s">
        <v>35</v>
      </c>
      <c r="H3" s="49" t="s">
        <v>156</v>
      </c>
      <c r="I3" s="50">
        <v>9</v>
      </c>
      <c r="J3" s="49" t="s">
        <v>161</v>
      </c>
      <c r="K3" s="50">
        <v>0</v>
      </c>
      <c r="Q3" t="s">
        <v>156</v>
      </c>
      <c r="R3" t="s">
        <v>35</v>
      </c>
      <c r="S3" s="52">
        <v>4</v>
      </c>
      <c r="T3" s="52">
        <v>9</v>
      </c>
      <c r="U3" s="52">
        <v>2</v>
      </c>
      <c r="V3" s="52">
        <v>6</v>
      </c>
      <c r="X3" s="49" t="s">
        <v>35</v>
      </c>
      <c r="Y3" s="49" t="s">
        <v>156</v>
      </c>
      <c r="Z3" s="50">
        <v>16</v>
      </c>
      <c r="AA3" s="50">
        <v>0</v>
      </c>
      <c r="AB3" s="50">
        <v>11</v>
      </c>
      <c r="AD3" t="s">
        <v>156</v>
      </c>
      <c r="AE3" t="s">
        <v>35</v>
      </c>
      <c r="AF3" s="52">
        <v>30</v>
      </c>
      <c r="AG3" s="52">
        <v>16</v>
      </c>
      <c r="AH3" s="52">
        <v>20</v>
      </c>
      <c r="AI3" s="52">
        <v>66</v>
      </c>
    </row>
    <row r="4" spans="1:35" x14ac:dyDescent="0.25">
      <c r="A4" s="49" t="s">
        <v>37</v>
      </c>
      <c r="B4" s="49" t="s">
        <v>156</v>
      </c>
      <c r="C4" s="50">
        <v>47</v>
      </c>
      <c r="D4" s="50">
        <v>1</v>
      </c>
      <c r="E4" t="str">
        <f>VLOOKUP(A4,'6. Deposits 2020'!$A$3:$A$34,1,FALSE)</f>
        <v>98903</v>
      </c>
      <c r="G4" s="49" t="s">
        <v>35</v>
      </c>
      <c r="H4" s="49" t="s">
        <v>156</v>
      </c>
      <c r="I4" s="50">
        <v>2</v>
      </c>
      <c r="J4" s="49" t="s">
        <v>162</v>
      </c>
      <c r="K4" s="50">
        <v>0</v>
      </c>
      <c r="Q4" t="s">
        <v>156</v>
      </c>
      <c r="R4" t="s">
        <v>36</v>
      </c>
      <c r="S4" s="52">
        <v>8</v>
      </c>
      <c r="T4" s="52">
        <v>2</v>
      </c>
      <c r="U4" s="52">
        <v>2</v>
      </c>
      <c r="V4" s="52">
        <v>5</v>
      </c>
      <c r="X4" s="49" t="s">
        <v>35</v>
      </c>
      <c r="Y4" s="49" t="s">
        <v>156</v>
      </c>
      <c r="Z4" s="50">
        <v>20</v>
      </c>
      <c r="AA4" s="50">
        <v>0</v>
      </c>
      <c r="AB4" s="50">
        <v>12</v>
      </c>
      <c r="AD4" t="s">
        <v>156</v>
      </c>
      <c r="AE4" t="s">
        <v>36</v>
      </c>
      <c r="AF4" s="52">
        <v>24</v>
      </c>
      <c r="AG4" s="52">
        <v>22</v>
      </c>
      <c r="AH4" s="52">
        <v>32</v>
      </c>
      <c r="AI4" s="52">
        <v>78</v>
      </c>
    </row>
    <row r="5" spans="1:35" x14ac:dyDescent="0.25">
      <c r="A5" s="49" t="s">
        <v>40</v>
      </c>
      <c r="B5" s="49" t="s">
        <v>156</v>
      </c>
      <c r="C5" s="50">
        <v>35</v>
      </c>
      <c r="D5" s="50">
        <v>1</v>
      </c>
      <c r="E5" t="str">
        <f>VLOOKUP(A5,'6. Deposits 2020'!$A$3:$A$34,1,FALSE)</f>
        <v>98908</v>
      </c>
      <c r="G5" s="49" t="s">
        <v>35</v>
      </c>
      <c r="H5" s="49" t="s">
        <v>156</v>
      </c>
      <c r="I5" s="50">
        <v>6</v>
      </c>
      <c r="J5" s="49" t="s">
        <v>163</v>
      </c>
      <c r="K5" s="50">
        <v>0</v>
      </c>
      <c r="Q5" t="s">
        <v>156</v>
      </c>
      <c r="R5" t="s">
        <v>37</v>
      </c>
      <c r="S5" s="52">
        <v>2</v>
      </c>
      <c r="T5" s="52">
        <v>2</v>
      </c>
      <c r="U5" s="52"/>
      <c r="V5" s="52">
        <v>4</v>
      </c>
      <c r="X5" s="49" t="s">
        <v>35</v>
      </c>
      <c r="Y5" s="49" t="s">
        <v>157</v>
      </c>
      <c r="Z5" s="50">
        <v>344</v>
      </c>
      <c r="AA5" s="50">
        <v>0</v>
      </c>
      <c r="AB5" s="50">
        <v>10</v>
      </c>
      <c r="AD5" t="s">
        <v>156</v>
      </c>
      <c r="AE5" t="s">
        <v>37</v>
      </c>
      <c r="AF5" s="52">
        <v>12</v>
      </c>
      <c r="AG5" s="52">
        <v>6</v>
      </c>
      <c r="AH5" s="52">
        <v>8</v>
      </c>
      <c r="AI5" s="52">
        <v>26</v>
      </c>
    </row>
    <row r="6" spans="1:35" x14ac:dyDescent="0.25">
      <c r="A6" s="49" t="s">
        <v>41</v>
      </c>
      <c r="B6" s="49" t="s">
        <v>156</v>
      </c>
      <c r="C6" s="50">
        <v>2</v>
      </c>
      <c r="D6" s="50">
        <v>1</v>
      </c>
      <c r="E6" t="str">
        <f>VLOOKUP(A6,'6. Deposits 2020'!$A$3:$A$34,1,FALSE)</f>
        <v>98920</v>
      </c>
      <c r="G6" s="49" t="s">
        <v>35</v>
      </c>
      <c r="H6" s="49" t="s">
        <v>157</v>
      </c>
      <c r="I6" s="50">
        <v>99</v>
      </c>
      <c r="J6" s="49" t="s">
        <v>160</v>
      </c>
      <c r="K6" s="50">
        <v>0</v>
      </c>
      <c r="Q6" t="s">
        <v>156</v>
      </c>
      <c r="R6" t="s">
        <v>40</v>
      </c>
      <c r="S6" s="52"/>
      <c r="T6" s="52">
        <v>5</v>
      </c>
      <c r="U6" s="52"/>
      <c r="V6" s="52"/>
      <c r="X6" s="49" t="s">
        <v>35</v>
      </c>
      <c r="Y6" s="49" t="s">
        <v>157</v>
      </c>
      <c r="Z6" s="50">
        <v>358</v>
      </c>
      <c r="AA6" s="50">
        <v>0</v>
      </c>
      <c r="AB6" s="50">
        <v>11</v>
      </c>
      <c r="AD6" t="s">
        <v>156</v>
      </c>
      <c r="AE6" t="s">
        <v>40</v>
      </c>
      <c r="AF6" s="52">
        <v>8</v>
      </c>
      <c r="AG6" s="52">
        <v>18</v>
      </c>
      <c r="AH6" s="52">
        <v>12</v>
      </c>
      <c r="AI6" s="52">
        <v>38</v>
      </c>
    </row>
    <row r="7" spans="1:35" x14ac:dyDescent="0.25">
      <c r="A7" s="49" t="s">
        <v>42</v>
      </c>
      <c r="B7" s="49" t="s">
        <v>156</v>
      </c>
      <c r="C7" s="50">
        <v>2</v>
      </c>
      <c r="D7" s="50">
        <v>1</v>
      </c>
      <c r="E7" t="str">
        <f>VLOOKUP(A7,'6. Deposits 2020'!$A$3:$A$34,1,FALSE)</f>
        <v>98921</v>
      </c>
      <c r="G7" s="49" t="s">
        <v>35</v>
      </c>
      <c r="H7" s="49" t="s">
        <v>157</v>
      </c>
      <c r="I7" s="50">
        <v>70</v>
      </c>
      <c r="J7" s="49" t="s">
        <v>161</v>
      </c>
      <c r="K7" s="50">
        <v>0</v>
      </c>
      <c r="Q7" t="s">
        <v>156</v>
      </c>
      <c r="R7" t="s">
        <v>44</v>
      </c>
      <c r="S7" s="52">
        <v>3</v>
      </c>
      <c r="T7" s="52"/>
      <c r="U7" s="52"/>
      <c r="V7" s="52"/>
      <c r="X7" s="49" t="s">
        <v>35</v>
      </c>
      <c r="Y7" s="49" t="s">
        <v>157</v>
      </c>
      <c r="Z7" s="50">
        <v>398</v>
      </c>
      <c r="AA7" s="50">
        <v>0</v>
      </c>
      <c r="AB7" s="50">
        <v>12</v>
      </c>
      <c r="AD7" t="s">
        <v>156</v>
      </c>
      <c r="AE7" t="s">
        <v>41</v>
      </c>
      <c r="AF7" s="52"/>
      <c r="AG7" s="52"/>
      <c r="AH7" s="52">
        <v>2</v>
      </c>
      <c r="AI7" s="52">
        <v>2</v>
      </c>
    </row>
    <row r="8" spans="1:35" x14ac:dyDescent="0.25">
      <c r="A8" s="49" t="s">
        <v>44</v>
      </c>
      <c r="B8" s="49" t="s">
        <v>156</v>
      </c>
      <c r="C8" s="50">
        <v>24</v>
      </c>
      <c r="D8" s="50">
        <v>1</v>
      </c>
      <c r="E8" t="str">
        <f>VLOOKUP(A8,'6. Deposits 2020'!$A$3:$A$34,1,FALSE)</f>
        <v>98930</v>
      </c>
      <c r="G8" s="49" t="s">
        <v>35</v>
      </c>
      <c r="H8" s="49" t="s">
        <v>157</v>
      </c>
      <c r="I8" s="50">
        <v>26</v>
      </c>
      <c r="J8" s="49" t="s">
        <v>162</v>
      </c>
      <c r="K8" s="50">
        <v>0</v>
      </c>
      <c r="Q8" t="s">
        <v>156</v>
      </c>
      <c r="R8" t="s">
        <v>49</v>
      </c>
      <c r="S8" s="52"/>
      <c r="T8" s="52">
        <v>3</v>
      </c>
      <c r="U8" s="52">
        <v>2</v>
      </c>
      <c r="V8" s="52"/>
      <c r="X8" s="49" t="s">
        <v>36</v>
      </c>
      <c r="Y8" s="49" t="s">
        <v>156</v>
      </c>
      <c r="Z8" s="50">
        <v>24</v>
      </c>
      <c r="AA8" s="50">
        <v>0</v>
      </c>
      <c r="AB8" s="50">
        <v>10</v>
      </c>
      <c r="AD8" t="s">
        <v>156</v>
      </c>
      <c r="AE8" t="s">
        <v>44</v>
      </c>
      <c r="AF8" s="52">
        <v>8</v>
      </c>
      <c r="AG8" s="52">
        <v>8</v>
      </c>
      <c r="AH8" s="52">
        <v>4</v>
      </c>
      <c r="AI8" s="52">
        <v>20</v>
      </c>
    </row>
    <row r="9" spans="1:35" x14ac:dyDescent="0.25">
      <c r="A9" s="49" t="s">
        <v>45</v>
      </c>
      <c r="B9" s="49" t="s">
        <v>156</v>
      </c>
      <c r="C9" s="50">
        <v>7</v>
      </c>
      <c r="D9" s="50">
        <v>1</v>
      </c>
      <c r="E9" t="str">
        <f>VLOOKUP(A9,'6. Deposits 2020'!$A$3:$A$34,1,FALSE)</f>
        <v>98932</v>
      </c>
      <c r="G9" s="49" t="s">
        <v>35</v>
      </c>
      <c r="H9" s="49" t="s">
        <v>157</v>
      </c>
      <c r="I9" s="50">
        <v>109</v>
      </c>
      <c r="J9" s="49" t="s">
        <v>163</v>
      </c>
      <c r="K9" s="50">
        <v>0</v>
      </c>
      <c r="Q9" t="s">
        <v>156</v>
      </c>
      <c r="R9" t="s">
        <v>52</v>
      </c>
      <c r="S9" s="52">
        <v>2</v>
      </c>
      <c r="T9" s="52"/>
      <c r="U9" s="52"/>
      <c r="V9" s="52">
        <v>1</v>
      </c>
      <c r="X9" s="49" t="s">
        <v>36</v>
      </c>
      <c r="Y9" s="49" t="s">
        <v>156</v>
      </c>
      <c r="Z9" s="50">
        <v>22</v>
      </c>
      <c r="AA9" s="50">
        <v>0</v>
      </c>
      <c r="AB9" s="50">
        <v>11</v>
      </c>
      <c r="AD9" t="s">
        <v>156</v>
      </c>
      <c r="AE9" t="s">
        <v>45</v>
      </c>
      <c r="AF9" s="52">
        <v>2</v>
      </c>
      <c r="AG9" s="52"/>
      <c r="AH9" s="52"/>
      <c r="AI9" s="52">
        <v>2</v>
      </c>
    </row>
    <row r="10" spans="1:35" x14ac:dyDescent="0.25">
      <c r="A10" s="49" t="s">
        <v>46</v>
      </c>
      <c r="B10" s="49" t="s">
        <v>156</v>
      </c>
      <c r="C10" s="50">
        <v>3</v>
      </c>
      <c r="D10" s="50">
        <v>1</v>
      </c>
      <c r="E10" t="str">
        <f>VLOOKUP(A10,'6. Deposits 2020'!$A$3:$A$34,1,FALSE)</f>
        <v>98933</v>
      </c>
      <c r="G10" s="49" t="s">
        <v>36</v>
      </c>
      <c r="H10" s="49" t="s">
        <v>156</v>
      </c>
      <c r="I10" s="50">
        <v>8</v>
      </c>
      <c r="J10" s="49" t="s">
        <v>160</v>
      </c>
      <c r="K10" s="50">
        <v>0</v>
      </c>
      <c r="Q10" t="s">
        <v>156</v>
      </c>
      <c r="R10" t="s">
        <v>53</v>
      </c>
      <c r="S10" s="52">
        <v>17</v>
      </c>
      <c r="T10" s="52"/>
      <c r="U10" s="52">
        <v>6</v>
      </c>
      <c r="V10" s="52">
        <v>2</v>
      </c>
      <c r="X10" s="49" t="s">
        <v>36</v>
      </c>
      <c r="Y10" s="49" t="s">
        <v>156</v>
      </c>
      <c r="Z10" s="50">
        <v>32</v>
      </c>
      <c r="AA10" s="50">
        <v>0</v>
      </c>
      <c r="AB10" s="50">
        <v>12</v>
      </c>
      <c r="AD10" t="s">
        <v>156</v>
      </c>
      <c r="AE10" t="s">
        <v>46</v>
      </c>
      <c r="AF10" s="52">
        <v>2</v>
      </c>
      <c r="AG10" s="52">
        <v>4</v>
      </c>
      <c r="AH10" s="52">
        <v>2</v>
      </c>
      <c r="AI10" s="52">
        <v>8</v>
      </c>
    </row>
    <row r="11" spans="1:35" x14ac:dyDescent="0.25">
      <c r="A11" s="49" t="s">
        <v>47</v>
      </c>
      <c r="B11" s="49" t="s">
        <v>156</v>
      </c>
      <c r="C11" s="50">
        <v>4</v>
      </c>
      <c r="D11" s="50">
        <v>1</v>
      </c>
      <c r="E11" t="str">
        <f>VLOOKUP(A11,'6. Deposits 2020'!$A$3:$A$34,1,FALSE)</f>
        <v>98935</v>
      </c>
      <c r="G11" s="49" t="s">
        <v>36</v>
      </c>
      <c r="H11" s="49" t="s">
        <v>156</v>
      </c>
      <c r="I11" s="50">
        <v>2</v>
      </c>
      <c r="J11" s="49" t="s">
        <v>161</v>
      </c>
      <c r="K11" s="50">
        <v>0</v>
      </c>
      <c r="Q11" t="s">
        <v>156</v>
      </c>
      <c r="R11" t="s">
        <v>55</v>
      </c>
      <c r="S11" s="52">
        <v>2</v>
      </c>
      <c r="T11" s="52"/>
      <c r="U11" s="52"/>
      <c r="V11" s="52"/>
      <c r="X11" s="49" t="s">
        <v>36</v>
      </c>
      <c r="Y11" s="49" t="s">
        <v>157</v>
      </c>
      <c r="Z11" s="50">
        <v>502</v>
      </c>
      <c r="AA11" s="50">
        <v>0</v>
      </c>
      <c r="AB11" s="50">
        <v>10</v>
      </c>
      <c r="AD11" t="s">
        <v>156</v>
      </c>
      <c r="AE11" t="s">
        <v>47</v>
      </c>
      <c r="AF11" s="52">
        <v>4</v>
      </c>
      <c r="AG11" s="52"/>
      <c r="AH11" s="52"/>
      <c r="AI11" s="52">
        <v>4</v>
      </c>
    </row>
    <row r="12" spans="1:35" x14ac:dyDescent="0.25">
      <c r="A12" s="49" t="s">
        <v>48</v>
      </c>
      <c r="B12" s="49" t="s">
        <v>156</v>
      </c>
      <c r="C12" s="50">
        <v>21</v>
      </c>
      <c r="D12" s="50">
        <v>1</v>
      </c>
      <c r="E12" t="str">
        <f>VLOOKUP(A12,'6. Deposits 2020'!$A$3:$A$34,1,FALSE)</f>
        <v>98936</v>
      </c>
      <c r="G12" s="49" t="s">
        <v>36</v>
      </c>
      <c r="H12" s="49" t="s">
        <v>156</v>
      </c>
      <c r="I12" s="50">
        <v>2</v>
      </c>
      <c r="J12" s="49" t="s">
        <v>162</v>
      </c>
      <c r="K12" s="50">
        <v>0</v>
      </c>
      <c r="Q12" t="s">
        <v>156</v>
      </c>
      <c r="R12" t="s">
        <v>56</v>
      </c>
      <c r="S12" s="52">
        <v>2</v>
      </c>
      <c r="T12" s="52">
        <v>2</v>
      </c>
      <c r="U12" s="52">
        <v>2</v>
      </c>
      <c r="V12" s="52"/>
      <c r="X12" s="49" t="s">
        <v>36</v>
      </c>
      <c r="Y12" s="49" t="s">
        <v>157</v>
      </c>
      <c r="Z12" s="50">
        <v>510</v>
      </c>
      <c r="AA12" s="50">
        <v>0</v>
      </c>
      <c r="AB12" s="50">
        <v>11</v>
      </c>
      <c r="AD12" t="s">
        <v>156</v>
      </c>
      <c r="AE12" t="s">
        <v>48</v>
      </c>
      <c r="AF12" s="52">
        <v>4</v>
      </c>
      <c r="AG12" s="52">
        <v>2</v>
      </c>
      <c r="AH12" s="52">
        <v>24</v>
      </c>
      <c r="AI12" s="52">
        <v>30</v>
      </c>
    </row>
    <row r="13" spans="1:35" x14ac:dyDescent="0.25">
      <c r="A13" s="49" t="s">
        <v>49</v>
      </c>
      <c r="B13" s="49" t="s">
        <v>156</v>
      </c>
      <c r="C13" s="50">
        <v>10</v>
      </c>
      <c r="D13" s="50">
        <v>1</v>
      </c>
      <c r="E13" t="str">
        <f>VLOOKUP(A13,'6. Deposits 2020'!$A$3:$A$34,1,FALSE)</f>
        <v>98937</v>
      </c>
      <c r="G13" s="49" t="s">
        <v>36</v>
      </c>
      <c r="H13" s="49" t="s">
        <v>156</v>
      </c>
      <c r="I13" s="50">
        <v>5</v>
      </c>
      <c r="J13" s="49" t="s">
        <v>163</v>
      </c>
      <c r="K13" s="50">
        <v>0</v>
      </c>
      <c r="Q13" t="s">
        <v>156</v>
      </c>
      <c r="R13" t="s">
        <v>61</v>
      </c>
      <c r="S13" s="52"/>
      <c r="T13" s="52">
        <v>2</v>
      </c>
      <c r="U13" s="52"/>
      <c r="V13" s="52"/>
      <c r="X13" s="49" t="s">
        <v>36</v>
      </c>
      <c r="Y13" s="49" t="s">
        <v>157</v>
      </c>
      <c r="Z13" s="50">
        <v>784</v>
      </c>
      <c r="AA13" s="50">
        <v>0</v>
      </c>
      <c r="AB13" s="50">
        <v>12</v>
      </c>
      <c r="AD13" t="s">
        <v>156</v>
      </c>
      <c r="AE13" t="s">
        <v>49</v>
      </c>
      <c r="AF13" s="52"/>
      <c r="AG13" s="52">
        <v>6</v>
      </c>
      <c r="AH13" s="52">
        <v>2</v>
      </c>
      <c r="AI13" s="52">
        <v>8</v>
      </c>
    </row>
    <row r="14" spans="1:35" x14ac:dyDescent="0.25">
      <c r="A14" s="49" t="s">
        <v>50</v>
      </c>
      <c r="B14" s="49" t="s">
        <v>156</v>
      </c>
      <c r="C14" s="50">
        <v>1</v>
      </c>
      <c r="D14" s="50">
        <v>1</v>
      </c>
      <c r="E14" t="str">
        <f>VLOOKUP(A14,'6. Deposits 2020'!$A$3:$A$34,1,FALSE)</f>
        <v>98938</v>
      </c>
      <c r="G14" s="49" t="s">
        <v>36</v>
      </c>
      <c r="H14" s="49" t="s">
        <v>157</v>
      </c>
      <c r="I14" s="50">
        <v>163</v>
      </c>
      <c r="J14" s="49" t="s">
        <v>160</v>
      </c>
      <c r="K14" s="50">
        <v>0</v>
      </c>
      <c r="Q14" t="s">
        <v>156</v>
      </c>
      <c r="R14" t="s">
        <v>62</v>
      </c>
      <c r="S14" s="52"/>
      <c r="T14" s="52"/>
      <c r="U14" s="52"/>
      <c r="V14" s="52">
        <v>1</v>
      </c>
      <c r="X14" s="49" t="s">
        <v>37</v>
      </c>
      <c r="Y14" s="49" t="s">
        <v>156</v>
      </c>
      <c r="Z14" s="50">
        <v>12</v>
      </c>
      <c r="AA14" s="50">
        <v>0</v>
      </c>
      <c r="AB14" s="50">
        <v>10</v>
      </c>
      <c r="AD14" t="s">
        <v>156</v>
      </c>
      <c r="AE14" t="s">
        <v>52</v>
      </c>
      <c r="AF14" s="52">
        <v>8</v>
      </c>
      <c r="AG14" s="52">
        <v>14</v>
      </c>
      <c r="AH14" s="52">
        <v>4</v>
      </c>
      <c r="AI14" s="52">
        <v>26</v>
      </c>
    </row>
    <row r="15" spans="1:35" x14ac:dyDescent="0.25">
      <c r="A15" s="49" t="s">
        <v>52</v>
      </c>
      <c r="B15" s="49" t="s">
        <v>156</v>
      </c>
      <c r="C15" s="50">
        <v>18</v>
      </c>
      <c r="D15" s="50">
        <v>1</v>
      </c>
      <c r="E15" t="str">
        <f>VLOOKUP(A15,'6. Deposits 2020'!$A$3:$A$34,1,FALSE)</f>
        <v>98942</v>
      </c>
      <c r="G15" s="49" t="s">
        <v>36</v>
      </c>
      <c r="H15" s="49" t="s">
        <v>157</v>
      </c>
      <c r="I15" s="50">
        <v>98</v>
      </c>
      <c r="J15" s="49" t="s">
        <v>161</v>
      </c>
      <c r="K15" s="50">
        <v>0</v>
      </c>
      <c r="Q15" t="s">
        <v>156</v>
      </c>
      <c r="R15" t="s">
        <v>64</v>
      </c>
      <c r="S15" s="52">
        <v>2</v>
      </c>
      <c r="T15" s="52">
        <v>2</v>
      </c>
      <c r="U15" s="52"/>
      <c r="V15" s="52"/>
      <c r="X15" s="49" t="s">
        <v>37</v>
      </c>
      <c r="Y15" s="49" t="s">
        <v>156</v>
      </c>
      <c r="Z15" s="50">
        <v>6</v>
      </c>
      <c r="AA15" s="50">
        <v>0</v>
      </c>
      <c r="AB15" s="50">
        <v>11</v>
      </c>
      <c r="AD15" t="s">
        <v>156</v>
      </c>
      <c r="AE15" t="s">
        <v>53</v>
      </c>
      <c r="AF15" s="52">
        <v>12</v>
      </c>
      <c r="AG15" s="52">
        <v>26</v>
      </c>
      <c r="AH15" s="52">
        <v>18</v>
      </c>
      <c r="AI15" s="52">
        <v>56</v>
      </c>
    </row>
    <row r="16" spans="1:35" x14ac:dyDescent="0.25">
      <c r="A16" s="49" t="s">
        <v>53</v>
      </c>
      <c r="B16" s="49" t="s">
        <v>156</v>
      </c>
      <c r="C16" s="50">
        <v>61</v>
      </c>
      <c r="D16" s="50">
        <v>1</v>
      </c>
      <c r="E16" t="str">
        <f>VLOOKUP(A16,'6. Deposits 2020'!$A$3:$A$34,1,FALSE)</f>
        <v>98944</v>
      </c>
      <c r="G16" s="49" t="s">
        <v>36</v>
      </c>
      <c r="H16" s="49" t="s">
        <v>157</v>
      </c>
      <c r="I16" s="50">
        <v>53</v>
      </c>
      <c r="J16" s="49" t="s">
        <v>162</v>
      </c>
      <c r="K16" s="50">
        <v>0</v>
      </c>
      <c r="Q16" t="s">
        <v>156</v>
      </c>
      <c r="R16" t="s">
        <v>67</v>
      </c>
      <c r="S16" s="52"/>
      <c r="T16" s="52">
        <v>2</v>
      </c>
      <c r="U16" s="52"/>
      <c r="V16" s="52"/>
      <c r="X16" s="49" t="s">
        <v>37</v>
      </c>
      <c r="Y16" s="49" t="s">
        <v>156</v>
      </c>
      <c r="Z16" s="50">
        <v>8</v>
      </c>
      <c r="AA16" s="50">
        <v>0</v>
      </c>
      <c r="AB16" s="50">
        <v>12</v>
      </c>
      <c r="AD16" t="s">
        <v>156</v>
      </c>
      <c r="AE16" t="s">
        <v>55</v>
      </c>
      <c r="AF16" s="52">
        <v>6</v>
      </c>
      <c r="AG16" s="52">
        <v>2</v>
      </c>
      <c r="AH16" s="52">
        <v>10</v>
      </c>
      <c r="AI16" s="52">
        <v>18</v>
      </c>
    </row>
    <row r="17" spans="1:35" x14ac:dyDescent="0.25">
      <c r="A17" s="49" t="s">
        <v>54</v>
      </c>
      <c r="B17" s="49" t="s">
        <v>156</v>
      </c>
      <c r="C17" s="50">
        <v>1</v>
      </c>
      <c r="D17" s="50">
        <v>1</v>
      </c>
      <c r="E17" t="str">
        <f>VLOOKUP(A17,'6. Deposits 2020'!$A$3:$A$34,1,FALSE)</f>
        <v>98947</v>
      </c>
      <c r="G17" s="49" t="s">
        <v>36</v>
      </c>
      <c r="H17" s="49" t="s">
        <v>157</v>
      </c>
      <c r="I17" s="50">
        <v>127</v>
      </c>
      <c r="J17" s="49" t="s">
        <v>163</v>
      </c>
      <c r="K17" s="50">
        <v>0</v>
      </c>
      <c r="Q17" t="s">
        <v>156</v>
      </c>
      <c r="R17" t="s">
        <v>68</v>
      </c>
      <c r="S17" s="52">
        <v>2</v>
      </c>
      <c r="T17" s="52"/>
      <c r="U17" s="52"/>
      <c r="V17" s="52">
        <v>1</v>
      </c>
      <c r="X17" s="49" t="s">
        <v>37</v>
      </c>
      <c r="Y17" s="49" t="s">
        <v>157</v>
      </c>
      <c r="Z17" s="50">
        <v>130</v>
      </c>
      <c r="AA17" s="50">
        <v>0</v>
      </c>
      <c r="AB17" s="50">
        <v>10</v>
      </c>
      <c r="AD17" t="s">
        <v>156</v>
      </c>
      <c r="AE17" t="s">
        <v>56</v>
      </c>
      <c r="AF17" s="52">
        <v>2</v>
      </c>
      <c r="AG17" s="52">
        <v>4</v>
      </c>
      <c r="AH17" s="52">
        <v>16</v>
      </c>
      <c r="AI17" s="52">
        <v>22</v>
      </c>
    </row>
    <row r="18" spans="1:35" x14ac:dyDescent="0.25">
      <c r="A18" s="49" t="s">
        <v>55</v>
      </c>
      <c r="B18" s="49" t="s">
        <v>156</v>
      </c>
      <c r="C18" s="50">
        <v>29</v>
      </c>
      <c r="D18" s="50">
        <v>1</v>
      </c>
      <c r="E18" t="str">
        <f>VLOOKUP(A18,'6. Deposits 2020'!$A$3:$A$34,1,FALSE)</f>
        <v>98948</v>
      </c>
      <c r="G18" s="49" t="s">
        <v>37</v>
      </c>
      <c r="H18" s="49" t="s">
        <v>156</v>
      </c>
      <c r="I18" s="50">
        <v>2</v>
      </c>
      <c r="J18" s="49" t="s">
        <v>160</v>
      </c>
      <c r="K18" s="50">
        <v>0</v>
      </c>
      <c r="Q18" t="s">
        <v>156</v>
      </c>
      <c r="R18" t="s">
        <v>69</v>
      </c>
      <c r="S18" s="52">
        <v>4</v>
      </c>
      <c r="T18" s="52">
        <v>8</v>
      </c>
      <c r="U18" s="52">
        <v>3</v>
      </c>
      <c r="V18" s="52">
        <v>8</v>
      </c>
      <c r="X18" s="49" t="s">
        <v>37</v>
      </c>
      <c r="Y18" s="49" t="s">
        <v>157</v>
      </c>
      <c r="Z18" s="50">
        <v>84</v>
      </c>
      <c r="AA18" s="50">
        <v>0</v>
      </c>
      <c r="AB18" s="50">
        <v>11</v>
      </c>
      <c r="AD18" t="s">
        <v>156</v>
      </c>
      <c r="AE18" t="s">
        <v>57</v>
      </c>
      <c r="AF18" s="52"/>
      <c r="AG18" s="52"/>
      <c r="AH18" s="52">
        <v>4</v>
      </c>
      <c r="AI18" s="52">
        <v>4</v>
      </c>
    </row>
    <row r="19" spans="1:35" x14ac:dyDescent="0.25">
      <c r="A19" s="49" t="s">
        <v>56</v>
      </c>
      <c r="B19" s="49" t="s">
        <v>156</v>
      </c>
      <c r="C19" s="50">
        <v>36</v>
      </c>
      <c r="D19" s="50">
        <v>1</v>
      </c>
      <c r="E19" t="str">
        <f>VLOOKUP(A19,'6. Deposits 2020'!$A$3:$A$34,1,FALSE)</f>
        <v>98951</v>
      </c>
      <c r="G19" s="49" t="s">
        <v>37</v>
      </c>
      <c r="H19" s="49" t="s">
        <v>156</v>
      </c>
      <c r="I19" s="50">
        <v>2</v>
      </c>
      <c r="J19" s="49" t="s">
        <v>161</v>
      </c>
      <c r="K19" s="50">
        <v>0</v>
      </c>
      <c r="Q19" t="s">
        <v>156</v>
      </c>
      <c r="R19" t="s">
        <v>70</v>
      </c>
      <c r="S19" s="52">
        <v>1</v>
      </c>
      <c r="T19" s="52"/>
      <c r="U19" s="52"/>
      <c r="V19" s="52"/>
      <c r="X19" s="49" t="s">
        <v>37</v>
      </c>
      <c r="Y19" s="49" t="s">
        <v>157</v>
      </c>
      <c r="Z19" s="50">
        <v>130</v>
      </c>
      <c r="AA19" s="50">
        <v>0</v>
      </c>
      <c r="AB19" s="50">
        <v>12</v>
      </c>
      <c r="AD19" t="s">
        <v>156</v>
      </c>
      <c r="AE19" t="s">
        <v>58</v>
      </c>
      <c r="AF19" s="52">
        <v>2</v>
      </c>
      <c r="AG19" s="52">
        <v>2</v>
      </c>
      <c r="AH19" s="52">
        <v>4</v>
      </c>
      <c r="AI19" s="52">
        <v>8</v>
      </c>
    </row>
    <row r="20" spans="1:35" x14ac:dyDescent="0.25">
      <c r="A20" s="49" t="s">
        <v>57</v>
      </c>
      <c r="B20" s="49" t="s">
        <v>156</v>
      </c>
      <c r="C20" s="50">
        <v>1</v>
      </c>
      <c r="D20" s="50">
        <v>1</v>
      </c>
      <c r="E20" t="str">
        <f>VLOOKUP(A20,'6. Deposits 2020'!$A$3:$A$34,1,FALSE)</f>
        <v>98952</v>
      </c>
      <c r="G20" s="49" t="s">
        <v>37</v>
      </c>
      <c r="H20" s="49" t="s">
        <v>156</v>
      </c>
      <c r="I20" s="50">
        <v>4</v>
      </c>
      <c r="J20" s="49" t="s">
        <v>163</v>
      </c>
      <c r="K20" s="50">
        <v>0</v>
      </c>
      <c r="Q20" t="s">
        <v>157</v>
      </c>
      <c r="R20" t="s">
        <v>35</v>
      </c>
      <c r="S20" s="52">
        <v>99</v>
      </c>
      <c r="T20" s="52">
        <v>70</v>
      </c>
      <c r="U20" s="52">
        <v>26</v>
      </c>
      <c r="V20" s="52">
        <v>109</v>
      </c>
      <c r="X20" s="49" t="s">
        <v>40</v>
      </c>
      <c r="Y20" s="49" t="s">
        <v>156</v>
      </c>
      <c r="Z20" s="50">
        <v>8</v>
      </c>
      <c r="AA20" s="50">
        <v>0</v>
      </c>
      <c r="AB20" s="50">
        <v>10</v>
      </c>
      <c r="AD20" t="s">
        <v>156</v>
      </c>
      <c r="AE20" t="s">
        <v>60</v>
      </c>
      <c r="AF20" s="52"/>
      <c r="AG20" s="52"/>
      <c r="AH20" s="52">
        <v>2</v>
      </c>
      <c r="AI20" s="52">
        <v>2</v>
      </c>
    </row>
    <row r="21" spans="1:35" x14ac:dyDescent="0.25">
      <c r="A21" s="49" t="s">
        <v>58</v>
      </c>
      <c r="B21" s="49" t="s">
        <v>156</v>
      </c>
      <c r="C21" s="50">
        <v>10</v>
      </c>
      <c r="D21" s="50">
        <v>1</v>
      </c>
      <c r="E21" t="str">
        <f>VLOOKUP(A21,'6. Deposits 2020'!$A$3:$A$34,1,FALSE)</f>
        <v>98953</v>
      </c>
      <c r="G21" s="49" t="s">
        <v>37</v>
      </c>
      <c r="H21" s="49" t="s">
        <v>157</v>
      </c>
      <c r="I21" s="50">
        <v>27</v>
      </c>
      <c r="J21" s="49" t="s">
        <v>160</v>
      </c>
      <c r="K21" s="50">
        <v>0</v>
      </c>
      <c r="Q21" t="s">
        <v>157</v>
      </c>
      <c r="R21" t="s">
        <v>36</v>
      </c>
      <c r="S21" s="52">
        <v>163</v>
      </c>
      <c r="T21" s="52">
        <v>98</v>
      </c>
      <c r="U21" s="52">
        <v>53</v>
      </c>
      <c r="V21" s="52">
        <v>127</v>
      </c>
      <c r="X21" s="49" t="s">
        <v>40</v>
      </c>
      <c r="Y21" s="49" t="s">
        <v>156</v>
      </c>
      <c r="Z21" s="50">
        <v>18</v>
      </c>
      <c r="AA21" s="50">
        <v>0</v>
      </c>
      <c r="AB21" s="50">
        <v>11</v>
      </c>
      <c r="AD21" t="s">
        <v>156</v>
      </c>
      <c r="AE21" t="s">
        <v>61</v>
      </c>
      <c r="AF21" s="52"/>
      <c r="AG21" s="52">
        <v>4</v>
      </c>
      <c r="AH21" s="52">
        <v>2</v>
      </c>
      <c r="AI21" s="52">
        <v>6</v>
      </c>
    </row>
    <row r="22" spans="1:35" x14ac:dyDescent="0.25">
      <c r="A22" s="49" t="s">
        <v>60</v>
      </c>
      <c r="B22" s="49" t="s">
        <v>156</v>
      </c>
      <c r="C22" s="50">
        <v>1</v>
      </c>
      <c r="D22" s="50">
        <v>1</v>
      </c>
      <c r="E22" t="str">
        <f>VLOOKUP(A22,'6. Deposits 2020'!$A$3:$A$34,1,FALSE)</f>
        <v>99323</v>
      </c>
      <c r="G22" s="49" t="s">
        <v>37</v>
      </c>
      <c r="H22" s="49" t="s">
        <v>157</v>
      </c>
      <c r="I22" s="50">
        <v>5</v>
      </c>
      <c r="J22" s="49" t="s">
        <v>161</v>
      </c>
      <c r="K22" s="50">
        <v>0</v>
      </c>
      <c r="Q22" t="s">
        <v>157</v>
      </c>
      <c r="R22" t="s">
        <v>37</v>
      </c>
      <c r="S22" s="52">
        <v>27</v>
      </c>
      <c r="T22" s="52">
        <v>5</v>
      </c>
      <c r="U22" s="52">
        <v>12</v>
      </c>
      <c r="V22" s="52">
        <v>26</v>
      </c>
      <c r="X22" s="49" t="s">
        <v>40</v>
      </c>
      <c r="Y22" s="49" t="s">
        <v>156</v>
      </c>
      <c r="Z22" s="50">
        <v>12</v>
      </c>
      <c r="AA22" s="50">
        <v>0</v>
      </c>
      <c r="AB22" s="50">
        <v>12</v>
      </c>
      <c r="AD22" t="s">
        <v>156</v>
      </c>
      <c r="AE22" t="s">
        <v>62</v>
      </c>
      <c r="AF22" s="52">
        <v>2</v>
      </c>
      <c r="AG22" s="52"/>
      <c r="AH22" s="52">
        <v>2</v>
      </c>
      <c r="AI22" s="52">
        <v>4</v>
      </c>
    </row>
    <row r="23" spans="1:35" x14ac:dyDescent="0.25">
      <c r="A23" s="49" t="s">
        <v>61</v>
      </c>
      <c r="B23" s="49" t="s">
        <v>156</v>
      </c>
      <c r="C23" s="50">
        <v>4</v>
      </c>
      <c r="D23" s="50">
        <v>1</v>
      </c>
      <c r="E23" t="str">
        <f>VLOOKUP(A23,'6. Deposits 2020'!$A$3:$A$34,1,FALSE)</f>
        <v>99324</v>
      </c>
      <c r="G23" s="49" t="s">
        <v>37</v>
      </c>
      <c r="H23" s="49" t="s">
        <v>157</v>
      </c>
      <c r="I23" s="50">
        <v>12</v>
      </c>
      <c r="J23" s="49" t="s">
        <v>162</v>
      </c>
      <c r="K23" s="50">
        <v>0</v>
      </c>
      <c r="Q23" t="s">
        <v>157</v>
      </c>
      <c r="R23" t="s">
        <v>40</v>
      </c>
      <c r="S23" s="52">
        <v>136</v>
      </c>
      <c r="T23" s="52">
        <v>107</v>
      </c>
      <c r="U23" s="52">
        <v>32</v>
      </c>
      <c r="V23" s="52">
        <v>123</v>
      </c>
      <c r="X23" s="49" t="s">
        <v>40</v>
      </c>
      <c r="Y23" s="49" t="s">
        <v>157</v>
      </c>
      <c r="Z23" s="50">
        <v>320</v>
      </c>
      <c r="AA23" s="50">
        <v>0</v>
      </c>
      <c r="AB23" s="50">
        <v>10</v>
      </c>
      <c r="AD23" t="s">
        <v>156</v>
      </c>
      <c r="AE23" t="s">
        <v>64</v>
      </c>
      <c r="AF23" s="52"/>
      <c r="AG23" s="52">
        <v>4</v>
      </c>
      <c r="AH23" s="52"/>
      <c r="AI23" s="52">
        <v>4</v>
      </c>
    </row>
    <row r="24" spans="1:35" x14ac:dyDescent="0.25">
      <c r="A24" s="49" t="s">
        <v>62</v>
      </c>
      <c r="B24" s="49" t="s">
        <v>156</v>
      </c>
      <c r="C24" s="50">
        <v>5</v>
      </c>
      <c r="D24" s="50">
        <v>1</v>
      </c>
      <c r="E24" t="str">
        <f>VLOOKUP(A24,'6. Deposits 2020'!$A$3:$A$34,1,FALSE)</f>
        <v>99328</v>
      </c>
      <c r="G24" s="49" t="s">
        <v>37</v>
      </c>
      <c r="H24" s="49" t="s">
        <v>157</v>
      </c>
      <c r="I24" s="50">
        <v>26</v>
      </c>
      <c r="J24" s="49" t="s">
        <v>163</v>
      </c>
      <c r="K24" s="50">
        <v>0</v>
      </c>
      <c r="Q24" t="s">
        <v>157</v>
      </c>
      <c r="R24" t="s">
        <v>42</v>
      </c>
      <c r="S24" s="52">
        <v>7</v>
      </c>
      <c r="T24" s="52">
        <v>4</v>
      </c>
      <c r="U24" s="52"/>
      <c r="V24" s="52">
        <v>4</v>
      </c>
      <c r="X24" s="49" t="s">
        <v>40</v>
      </c>
      <c r="Y24" s="49" t="s">
        <v>157</v>
      </c>
      <c r="Z24" s="50">
        <v>450</v>
      </c>
      <c r="AA24" s="50">
        <v>0</v>
      </c>
      <c r="AB24" s="50">
        <v>11</v>
      </c>
      <c r="AD24" t="s">
        <v>156</v>
      </c>
      <c r="AE24" t="s">
        <v>67</v>
      </c>
      <c r="AF24" s="52"/>
      <c r="AG24" s="52">
        <v>4</v>
      </c>
      <c r="AH24" s="52">
        <v>2</v>
      </c>
      <c r="AI24" s="52">
        <v>6</v>
      </c>
    </row>
    <row r="25" spans="1:35" x14ac:dyDescent="0.25">
      <c r="A25" s="49" t="s">
        <v>63</v>
      </c>
      <c r="B25" s="49" t="s">
        <v>156</v>
      </c>
      <c r="C25" s="50">
        <v>1</v>
      </c>
      <c r="D25" s="50">
        <v>1</v>
      </c>
      <c r="E25" t="str">
        <f>VLOOKUP(A25,'6. Deposits 2020'!$A$3:$A$34,1,FALSE)</f>
        <v>99329</v>
      </c>
      <c r="G25" s="49" t="s">
        <v>40</v>
      </c>
      <c r="H25" s="49" t="s">
        <v>156</v>
      </c>
      <c r="I25" s="50">
        <v>5</v>
      </c>
      <c r="J25" s="49" t="s">
        <v>161</v>
      </c>
      <c r="K25" s="50">
        <v>0</v>
      </c>
      <c r="Q25" t="s">
        <v>157</v>
      </c>
      <c r="R25" t="s">
        <v>43</v>
      </c>
      <c r="S25" s="52">
        <v>3</v>
      </c>
      <c r="T25" s="52">
        <v>2</v>
      </c>
      <c r="U25" s="52">
        <v>1</v>
      </c>
      <c r="V25" s="52">
        <v>2</v>
      </c>
      <c r="X25" s="49" t="s">
        <v>40</v>
      </c>
      <c r="Y25" s="49" t="s">
        <v>157</v>
      </c>
      <c r="Z25" s="50">
        <v>350</v>
      </c>
      <c r="AA25" s="50">
        <v>0</v>
      </c>
      <c r="AB25" s="50">
        <v>12</v>
      </c>
      <c r="AD25" t="s">
        <v>156</v>
      </c>
      <c r="AE25" t="s">
        <v>68</v>
      </c>
      <c r="AF25" s="52"/>
      <c r="AG25" s="52"/>
      <c r="AH25" s="52">
        <v>6</v>
      </c>
      <c r="AI25" s="52">
        <v>6</v>
      </c>
    </row>
    <row r="26" spans="1:35" x14ac:dyDescent="0.25">
      <c r="A26" s="49" t="s">
        <v>64</v>
      </c>
      <c r="B26" s="49" t="s">
        <v>156</v>
      </c>
      <c r="C26" s="50">
        <v>3</v>
      </c>
      <c r="D26" s="50">
        <v>1</v>
      </c>
      <c r="E26" t="str">
        <f>VLOOKUP(A26,'6. Deposits 2020'!$A$3:$A$34,1,FALSE)</f>
        <v>99347</v>
      </c>
      <c r="G26" s="49" t="s">
        <v>40</v>
      </c>
      <c r="H26" s="49" t="s">
        <v>157</v>
      </c>
      <c r="I26" s="50">
        <v>136</v>
      </c>
      <c r="J26" s="49" t="s">
        <v>160</v>
      </c>
      <c r="K26" s="50">
        <v>0</v>
      </c>
      <c r="Q26" t="s">
        <v>157</v>
      </c>
      <c r="R26" t="s">
        <v>44</v>
      </c>
      <c r="S26" s="52">
        <v>29</v>
      </c>
      <c r="T26" s="52">
        <v>10</v>
      </c>
      <c r="U26" s="52">
        <v>18</v>
      </c>
      <c r="V26" s="52">
        <v>15</v>
      </c>
      <c r="X26" s="49" t="s">
        <v>41</v>
      </c>
      <c r="Y26" s="49" t="s">
        <v>156</v>
      </c>
      <c r="Z26" s="50">
        <v>2</v>
      </c>
      <c r="AA26" s="50">
        <v>0</v>
      </c>
      <c r="AB26" s="50">
        <v>12</v>
      </c>
      <c r="AD26" t="s">
        <v>156</v>
      </c>
      <c r="AE26" t="s">
        <v>69</v>
      </c>
      <c r="AF26" s="52">
        <v>18</v>
      </c>
      <c r="AG26" s="52">
        <v>20</v>
      </c>
      <c r="AH26" s="52">
        <v>16</v>
      </c>
      <c r="AI26" s="52">
        <v>54</v>
      </c>
    </row>
    <row r="27" spans="1:35" x14ac:dyDescent="0.25">
      <c r="A27" s="49" t="s">
        <v>67</v>
      </c>
      <c r="B27" s="49" t="s">
        <v>156</v>
      </c>
      <c r="C27" s="50">
        <v>3</v>
      </c>
      <c r="D27" s="50">
        <v>1</v>
      </c>
      <c r="E27" t="str">
        <f>VLOOKUP(A27,'6. Deposits 2020'!$A$3:$A$34,1,FALSE)</f>
        <v>99360</v>
      </c>
      <c r="G27" s="49" t="s">
        <v>40</v>
      </c>
      <c r="H27" s="49" t="s">
        <v>157</v>
      </c>
      <c r="I27" s="50">
        <v>107</v>
      </c>
      <c r="J27" s="49" t="s">
        <v>161</v>
      </c>
      <c r="K27" s="50">
        <v>0</v>
      </c>
      <c r="Q27" t="s">
        <v>157</v>
      </c>
      <c r="R27" t="s">
        <v>45</v>
      </c>
      <c r="S27" s="52">
        <v>7</v>
      </c>
      <c r="T27" s="52">
        <v>17</v>
      </c>
      <c r="U27" s="52">
        <v>8</v>
      </c>
      <c r="V27" s="52">
        <v>7</v>
      </c>
      <c r="X27" s="49" t="s">
        <v>42</v>
      </c>
      <c r="Y27" s="49" t="s">
        <v>157</v>
      </c>
      <c r="Z27" s="50">
        <v>6</v>
      </c>
      <c r="AA27" s="50">
        <v>0</v>
      </c>
      <c r="AB27" s="50">
        <v>10</v>
      </c>
      <c r="AD27" t="s">
        <v>157</v>
      </c>
      <c r="AE27" t="s">
        <v>35</v>
      </c>
      <c r="AF27" s="52">
        <v>344</v>
      </c>
      <c r="AG27" s="52">
        <v>358</v>
      </c>
      <c r="AH27" s="52">
        <v>398</v>
      </c>
      <c r="AI27" s="52">
        <v>1100</v>
      </c>
    </row>
    <row r="28" spans="1:35" x14ac:dyDescent="0.25">
      <c r="A28" s="49" t="s">
        <v>68</v>
      </c>
      <c r="B28" s="49" t="s">
        <v>156</v>
      </c>
      <c r="C28" s="50">
        <v>6</v>
      </c>
      <c r="D28" s="50">
        <v>1</v>
      </c>
      <c r="E28" t="str">
        <f>VLOOKUP(A28,'6. Deposits 2020'!$A$3:$A$34,1,FALSE)</f>
        <v>99361</v>
      </c>
      <c r="G28" s="49" t="s">
        <v>40</v>
      </c>
      <c r="H28" s="49" t="s">
        <v>157</v>
      </c>
      <c r="I28" s="50">
        <v>32</v>
      </c>
      <c r="J28" s="49" t="s">
        <v>162</v>
      </c>
      <c r="K28" s="50">
        <v>0</v>
      </c>
      <c r="Q28" t="s">
        <v>157</v>
      </c>
      <c r="R28" t="s">
        <v>46</v>
      </c>
      <c r="S28" s="52">
        <v>3</v>
      </c>
      <c r="T28" s="52">
        <v>3</v>
      </c>
      <c r="U28" s="52">
        <v>3</v>
      </c>
      <c r="V28" s="52">
        <v>1</v>
      </c>
      <c r="X28" s="49" t="s">
        <v>42</v>
      </c>
      <c r="Y28" s="49" t="s">
        <v>157</v>
      </c>
      <c r="Z28" s="50">
        <v>18</v>
      </c>
      <c r="AA28" s="50">
        <v>0</v>
      </c>
      <c r="AB28" s="50">
        <v>11</v>
      </c>
      <c r="AD28" t="s">
        <v>157</v>
      </c>
      <c r="AE28" t="s">
        <v>36</v>
      </c>
      <c r="AF28" s="52">
        <v>502</v>
      </c>
      <c r="AG28" s="52">
        <v>510</v>
      </c>
      <c r="AH28" s="52">
        <v>784</v>
      </c>
      <c r="AI28" s="52">
        <v>1796</v>
      </c>
    </row>
    <row r="29" spans="1:35" x14ac:dyDescent="0.25">
      <c r="A29" s="49" t="s">
        <v>69</v>
      </c>
      <c r="B29" s="49" t="s">
        <v>156</v>
      </c>
      <c r="C29" s="50">
        <v>62</v>
      </c>
      <c r="D29" s="50">
        <v>1</v>
      </c>
      <c r="E29" t="str">
        <f>VLOOKUP(A29,'6. Deposits 2020'!$A$3:$A$34,1,FALSE)</f>
        <v>99362</v>
      </c>
      <c r="G29" s="49" t="s">
        <v>40</v>
      </c>
      <c r="H29" s="49" t="s">
        <v>157</v>
      </c>
      <c r="I29" s="50">
        <v>123</v>
      </c>
      <c r="J29" s="49" t="s">
        <v>163</v>
      </c>
      <c r="K29" s="50">
        <v>0</v>
      </c>
      <c r="Q29" t="s">
        <v>157</v>
      </c>
      <c r="R29" t="s">
        <v>47</v>
      </c>
      <c r="S29" s="52">
        <v>5</v>
      </c>
      <c r="T29" s="52">
        <v>6</v>
      </c>
      <c r="U29" s="52">
        <v>2</v>
      </c>
      <c r="V29" s="52">
        <v>4</v>
      </c>
      <c r="X29" s="49" t="s">
        <v>42</v>
      </c>
      <c r="Y29" s="49" t="s">
        <v>157</v>
      </c>
      <c r="Z29" s="50">
        <v>14</v>
      </c>
      <c r="AA29" s="50">
        <v>0</v>
      </c>
      <c r="AB29" s="50">
        <v>12</v>
      </c>
      <c r="AD29" t="s">
        <v>157</v>
      </c>
      <c r="AE29" t="s">
        <v>37</v>
      </c>
      <c r="AF29" s="52">
        <v>130</v>
      </c>
      <c r="AG29" s="52">
        <v>84</v>
      </c>
      <c r="AH29" s="52">
        <v>130</v>
      </c>
      <c r="AI29" s="52">
        <v>344</v>
      </c>
    </row>
    <row r="30" spans="1:35" x14ac:dyDescent="0.25">
      <c r="A30" s="49" t="s">
        <v>70</v>
      </c>
      <c r="B30" s="49" t="s">
        <v>156</v>
      </c>
      <c r="C30" s="50">
        <v>1</v>
      </c>
      <c r="D30" s="50">
        <v>1</v>
      </c>
      <c r="E30" t="str">
        <f>VLOOKUP(A30,'6. Deposits 2020'!$A$3:$A$34,1,FALSE)</f>
        <v>99363</v>
      </c>
      <c r="G30" s="49" t="s">
        <v>42</v>
      </c>
      <c r="H30" s="49" t="s">
        <v>157</v>
      </c>
      <c r="I30" s="50">
        <v>7</v>
      </c>
      <c r="J30" s="49" t="s">
        <v>160</v>
      </c>
      <c r="K30" s="50">
        <v>0</v>
      </c>
      <c r="Q30" t="s">
        <v>157</v>
      </c>
      <c r="R30" t="s">
        <v>48</v>
      </c>
      <c r="S30" s="52">
        <v>6</v>
      </c>
      <c r="T30" s="52">
        <v>10</v>
      </c>
      <c r="U30" s="52">
        <v>6</v>
      </c>
      <c r="V30" s="52">
        <v>5</v>
      </c>
      <c r="X30" s="49" t="s">
        <v>43</v>
      </c>
      <c r="Y30" s="49" t="s">
        <v>157</v>
      </c>
      <c r="Z30" s="50">
        <v>4</v>
      </c>
      <c r="AA30" s="50">
        <v>0</v>
      </c>
      <c r="AB30" s="50">
        <v>10</v>
      </c>
      <c r="AD30" t="s">
        <v>157</v>
      </c>
      <c r="AE30" t="s">
        <v>40</v>
      </c>
      <c r="AF30" s="52">
        <v>320</v>
      </c>
      <c r="AG30" s="52">
        <v>450</v>
      </c>
      <c r="AH30" s="52">
        <v>350</v>
      </c>
      <c r="AI30" s="52">
        <v>1120</v>
      </c>
    </row>
    <row r="31" spans="1:35" x14ac:dyDescent="0.25">
      <c r="A31" s="49" t="s">
        <v>35</v>
      </c>
      <c r="B31" s="49" t="s">
        <v>157</v>
      </c>
      <c r="C31" s="50">
        <v>1427</v>
      </c>
      <c r="D31" s="50">
        <v>1</v>
      </c>
      <c r="E31" t="str">
        <f>VLOOKUP(A31,'6. Deposits 2020'!$A$35:$A$67,1,FALSE)</f>
        <v>98901</v>
      </c>
      <c r="G31" s="49" t="s">
        <v>42</v>
      </c>
      <c r="H31" s="49" t="s">
        <v>157</v>
      </c>
      <c r="I31" s="50">
        <v>4</v>
      </c>
      <c r="J31" s="49" t="s">
        <v>161</v>
      </c>
      <c r="K31" s="50">
        <v>0</v>
      </c>
      <c r="Q31" t="s">
        <v>157</v>
      </c>
      <c r="R31" t="s">
        <v>49</v>
      </c>
      <c r="S31" s="52">
        <v>9</v>
      </c>
      <c r="T31" s="52">
        <v>2</v>
      </c>
      <c r="U31" s="52">
        <v>3</v>
      </c>
      <c r="V31" s="52">
        <v>7</v>
      </c>
      <c r="X31" s="49" t="s">
        <v>43</v>
      </c>
      <c r="Y31" s="49" t="s">
        <v>157</v>
      </c>
      <c r="Z31" s="50">
        <v>4</v>
      </c>
      <c r="AA31" s="50">
        <v>0</v>
      </c>
      <c r="AB31" s="50">
        <v>11</v>
      </c>
      <c r="AD31" t="s">
        <v>157</v>
      </c>
      <c r="AE31" t="s">
        <v>42</v>
      </c>
      <c r="AF31" s="52">
        <v>6</v>
      </c>
      <c r="AG31" s="52">
        <v>18</v>
      </c>
      <c r="AH31" s="52">
        <v>14</v>
      </c>
      <c r="AI31" s="52">
        <v>38</v>
      </c>
    </row>
    <row r="32" spans="1:35" x14ac:dyDescent="0.25">
      <c r="A32" s="49" t="s">
        <v>36</v>
      </c>
      <c r="B32" s="49" t="s">
        <v>157</v>
      </c>
      <c r="C32" s="50">
        <v>1838</v>
      </c>
      <c r="D32" s="50">
        <v>1</v>
      </c>
      <c r="E32" t="str">
        <f>VLOOKUP(A32,'6. Deposits 2020'!$A$35:$A$67,1,FALSE)</f>
        <v>98902</v>
      </c>
      <c r="G32" s="49" t="s">
        <v>42</v>
      </c>
      <c r="H32" s="49" t="s">
        <v>157</v>
      </c>
      <c r="I32" s="50">
        <v>4</v>
      </c>
      <c r="J32" s="49" t="s">
        <v>163</v>
      </c>
      <c r="K32" s="50">
        <v>0</v>
      </c>
      <c r="Q32" t="s">
        <v>157</v>
      </c>
      <c r="R32" t="s">
        <v>50</v>
      </c>
      <c r="S32" s="52">
        <v>1</v>
      </c>
      <c r="T32" s="52"/>
      <c r="U32" s="52">
        <v>4</v>
      </c>
      <c r="V32" s="52"/>
      <c r="X32" s="49" t="s">
        <v>43</v>
      </c>
      <c r="Y32" s="49" t="s">
        <v>157</v>
      </c>
      <c r="Z32" s="50">
        <v>16</v>
      </c>
      <c r="AA32" s="50">
        <v>0</v>
      </c>
      <c r="AB32" s="50">
        <v>12</v>
      </c>
      <c r="AD32" t="s">
        <v>157</v>
      </c>
      <c r="AE32" t="s">
        <v>43</v>
      </c>
      <c r="AF32" s="52">
        <v>4</v>
      </c>
      <c r="AG32" s="52">
        <v>4</v>
      </c>
      <c r="AH32" s="52">
        <v>16</v>
      </c>
      <c r="AI32" s="52">
        <v>24</v>
      </c>
    </row>
    <row r="33" spans="1:35" x14ac:dyDescent="0.25">
      <c r="A33" s="49" t="s">
        <v>37</v>
      </c>
      <c r="B33" s="49" t="s">
        <v>157</v>
      </c>
      <c r="C33" s="50">
        <v>403</v>
      </c>
      <c r="D33" s="50">
        <v>1</v>
      </c>
      <c r="E33" t="str">
        <f>VLOOKUP(A33,'6. Deposits 2020'!$A$35:$A$67,1,FALSE)</f>
        <v>98903</v>
      </c>
      <c r="G33" s="49" t="s">
        <v>43</v>
      </c>
      <c r="H33" s="49" t="s">
        <v>157</v>
      </c>
      <c r="I33" s="50">
        <v>3</v>
      </c>
      <c r="J33" s="49" t="s">
        <v>160</v>
      </c>
      <c r="K33" s="50">
        <v>0</v>
      </c>
      <c r="Q33" t="s">
        <v>157</v>
      </c>
      <c r="R33" t="s">
        <v>51</v>
      </c>
      <c r="S33" s="52"/>
      <c r="T33" s="52"/>
      <c r="U33" s="52">
        <v>1</v>
      </c>
      <c r="V33" s="52"/>
      <c r="X33" s="49" t="s">
        <v>44</v>
      </c>
      <c r="Y33" s="49" t="s">
        <v>156</v>
      </c>
      <c r="Z33" s="50">
        <v>8</v>
      </c>
      <c r="AA33" s="50">
        <v>0</v>
      </c>
      <c r="AB33" s="50">
        <v>10</v>
      </c>
      <c r="AD33" t="s">
        <v>157</v>
      </c>
      <c r="AE33" t="s">
        <v>44</v>
      </c>
      <c r="AF33" s="52">
        <v>90</v>
      </c>
      <c r="AG33" s="52">
        <v>74</v>
      </c>
      <c r="AH33" s="52">
        <v>120</v>
      </c>
      <c r="AI33" s="52">
        <v>284</v>
      </c>
    </row>
    <row r="34" spans="1:35" x14ac:dyDescent="0.25">
      <c r="A34" s="49" t="s">
        <v>40</v>
      </c>
      <c r="B34" s="49" t="s">
        <v>157</v>
      </c>
      <c r="C34" s="50">
        <v>1026</v>
      </c>
      <c r="D34" s="50">
        <v>1</v>
      </c>
      <c r="E34" t="str">
        <f>VLOOKUP(A34,'6. Deposits 2020'!$A$35:$A$67,1,FALSE)</f>
        <v>98908</v>
      </c>
      <c r="G34" s="49" t="s">
        <v>43</v>
      </c>
      <c r="H34" s="49" t="s">
        <v>157</v>
      </c>
      <c r="I34" s="50">
        <v>2</v>
      </c>
      <c r="J34" s="49" t="s">
        <v>161</v>
      </c>
      <c r="K34" s="50">
        <v>0</v>
      </c>
      <c r="Q34" t="s">
        <v>157</v>
      </c>
      <c r="R34" t="s">
        <v>52</v>
      </c>
      <c r="S34" s="52">
        <v>42</v>
      </c>
      <c r="T34" s="52">
        <v>27</v>
      </c>
      <c r="U34" s="52">
        <v>12</v>
      </c>
      <c r="V34" s="52">
        <v>36</v>
      </c>
      <c r="X34" s="49" t="s">
        <v>44</v>
      </c>
      <c r="Y34" s="49" t="s">
        <v>156</v>
      </c>
      <c r="Z34" s="50">
        <v>8</v>
      </c>
      <c r="AA34" s="50">
        <v>0</v>
      </c>
      <c r="AB34" s="50">
        <v>11</v>
      </c>
      <c r="AD34" t="s">
        <v>157</v>
      </c>
      <c r="AE34" t="s">
        <v>45</v>
      </c>
      <c r="AF34" s="52">
        <v>30</v>
      </c>
      <c r="AG34" s="52">
        <v>72</v>
      </c>
      <c r="AH34" s="52">
        <v>62</v>
      </c>
      <c r="AI34" s="52">
        <v>164</v>
      </c>
    </row>
    <row r="35" spans="1:35" x14ac:dyDescent="0.25">
      <c r="A35" s="49" t="s">
        <v>42</v>
      </c>
      <c r="B35" s="49" t="s">
        <v>157</v>
      </c>
      <c r="C35" s="50">
        <v>31</v>
      </c>
      <c r="D35" s="50">
        <v>1</v>
      </c>
      <c r="E35" t="str">
        <f>VLOOKUP(A35,'6. Deposits 2020'!$A$35:$A$67,1,FALSE)</f>
        <v>98921</v>
      </c>
      <c r="G35" s="49" t="s">
        <v>43</v>
      </c>
      <c r="H35" s="49" t="s">
        <v>157</v>
      </c>
      <c r="I35" s="50">
        <v>1</v>
      </c>
      <c r="J35" s="49" t="s">
        <v>162</v>
      </c>
      <c r="K35" s="50">
        <v>0</v>
      </c>
      <c r="Q35" t="s">
        <v>157</v>
      </c>
      <c r="R35" t="s">
        <v>53</v>
      </c>
      <c r="S35" s="52">
        <v>23</v>
      </c>
      <c r="T35" s="52">
        <v>30</v>
      </c>
      <c r="U35" s="52">
        <v>15</v>
      </c>
      <c r="V35" s="52">
        <v>31</v>
      </c>
      <c r="X35" s="49" t="s">
        <v>44</v>
      </c>
      <c r="Y35" s="49" t="s">
        <v>156</v>
      </c>
      <c r="Z35" s="50">
        <v>4</v>
      </c>
      <c r="AA35" s="50">
        <v>0</v>
      </c>
      <c r="AB35" s="50">
        <v>12</v>
      </c>
      <c r="AD35" t="s">
        <v>157</v>
      </c>
      <c r="AE35" t="s">
        <v>46</v>
      </c>
      <c r="AF35" s="52">
        <v>4</v>
      </c>
      <c r="AG35" s="52">
        <v>4</v>
      </c>
      <c r="AH35" s="52">
        <v>14</v>
      </c>
      <c r="AI35" s="52">
        <v>22</v>
      </c>
    </row>
    <row r="36" spans="1:35" x14ac:dyDescent="0.25">
      <c r="A36" s="49" t="s">
        <v>43</v>
      </c>
      <c r="B36" s="49" t="s">
        <v>157</v>
      </c>
      <c r="C36" s="50">
        <v>30</v>
      </c>
      <c r="D36" s="50">
        <v>1</v>
      </c>
      <c r="E36" t="str">
        <f>VLOOKUP(A36,'6. Deposits 2020'!$A$35:$A$67,1,FALSE)</f>
        <v>98923</v>
      </c>
      <c r="G36" s="49" t="s">
        <v>43</v>
      </c>
      <c r="H36" s="49" t="s">
        <v>157</v>
      </c>
      <c r="I36" s="50">
        <v>2</v>
      </c>
      <c r="J36" s="49" t="s">
        <v>163</v>
      </c>
      <c r="K36" s="50">
        <v>0</v>
      </c>
      <c r="Q36" t="s">
        <v>157</v>
      </c>
      <c r="R36" t="s">
        <v>54</v>
      </c>
      <c r="S36" s="52">
        <v>4</v>
      </c>
      <c r="T36" s="52">
        <v>2</v>
      </c>
      <c r="U36" s="52">
        <v>3</v>
      </c>
      <c r="V36" s="52">
        <v>1</v>
      </c>
      <c r="X36" s="49" t="s">
        <v>44</v>
      </c>
      <c r="Y36" s="49" t="s">
        <v>157</v>
      </c>
      <c r="Z36" s="50">
        <v>90</v>
      </c>
      <c r="AA36" s="50">
        <v>0</v>
      </c>
      <c r="AB36" s="50">
        <v>10</v>
      </c>
      <c r="AD36" t="s">
        <v>157</v>
      </c>
      <c r="AE36" t="s">
        <v>47</v>
      </c>
      <c r="AF36" s="52">
        <v>30</v>
      </c>
      <c r="AG36" s="52">
        <v>16</v>
      </c>
      <c r="AH36" s="52">
        <v>36</v>
      </c>
      <c r="AI36" s="52">
        <v>82</v>
      </c>
    </row>
    <row r="37" spans="1:35" x14ac:dyDescent="0.25">
      <c r="A37" s="49" t="s">
        <v>44</v>
      </c>
      <c r="B37" s="49" t="s">
        <v>157</v>
      </c>
      <c r="C37" s="50">
        <v>336</v>
      </c>
      <c r="D37" s="50">
        <v>1</v>
      </c>
      <c r="E37" t="str">
        <f>VLOOKUP(A37,'6. Deposits 2020'!$A$35:$A$67,1,FALSE)</f>
        <v>98930</v>
      </c>
      <c r="G37" s="49" t="s">
        <v>44</v>
      </c>
      <c r="H37" s="49" t="s">
        <v>156</v>
      </c>
      <c r="I37" s="50">
        <v>3</v>
      </c>
      <c r="J37" s="49" t="s">
        <v>160</v>
      </c>
      <c r="K37" s="50">
        <v>0</v>
      </c>
      <c r="Q37" t="s">
        <v>157</v>
      </c>
      <c r="R37" t="s">
        <v>55</v>
      </c>
      <c r="S37" s="52">
        <v>24</v>
      </c>
      <c r="T37" s="52">
        <v>4</v>
      </c>
      <c r="U37" s="52">
        <v>4</v>
      </c>
      <c r="V37" s="52">
        <v>10</v>
      </c>
      <c r="X37" s="49" t="s">
        <v>44</v>
      </c>
      <c r="Y37" s="49" t="s">
        <v>157</v>
      </c>
      <c r="Z37" s="50">
        <v>74</v>
      </c>
      <c r="AA37" s="50">
        <v>0</v>
      </c>
      <c r="AB37" s="50">
        <v>11</v>
      </c>
      <c r="AD37" t="s">
        <v>157</v>
      </c>
      <c r="AE37" t="s">
        <v>48</v>
      </c>
      <c r="AF37" s="52">
        <v>38</v>
      </c>
      <c r="AG37" s="52">
        <v>26</v>
      </c>
      <c r="AH37" s="52">
        <v>80</v>
      </c>
      <c r="AI37" s="52">
        <v>144</v>
      </c>
    </row>
    <row r="38" spans="1:35" x14ac:dyDescent="0.25">
      <c r="A38" s="49" t="s">
        <v>45</v>
      </c>
      <c r="B38" s="49" t="s">
        <v>157</v>
      </c>
      <c r="C38" s="50">
        <v>165</v>
      </c>
      <c r="D38" s="50">
        <v>1</v>
      </c>
      <c r="E38" t="str">
        <f>VLOOKUP(A38,'6. Deposits 2020'!$A$35:$A$67,1,FALSE)</f>
        <v>98932</v>
      </c>
      <c r="G38" s="49" t="s">
        <v>44</v>
      </c>
      <c r="H38" s="49" t="s">
        <v>157</v>
      </c>
      <c r="I38" s="50">
        <v>29</v>
      </c>
      <c r="J38" s="49" t="s">
        <v>160</v>
      </c>
      <c r="K38" s="50">
        <v>0</v>
      </c>
      <c r="Q38" t="s">
        <v>157</v>
      </c>
      <c r="R38" t="s">
        <v>56</v>
      </c>
      <c r="S38" s="52">
        <v>16</v>
      </c>
      <c r="T38" s="52">
        <v>12</v>
      </c>
      <c r="U38" s="52">
        <v>8</v>
      </c>
      <c r="V38" s="52">
        <v>10</v>
      </c>
      <c r="X38" s="49" t="s">
        <v>44</v>
      </c>
      <c r="Y38" s="49" t="s">
        <v>157</v>
      </c>
      <c r="Z38" s="50">
        <v>120</v>
      </c>
      <c r="AA38" s="50">
        <v>0</v>
      </c>
      <c r="AB38" s="50">
        <v>12</v>
      </c>
      <c r="AD38" t="s">
        <v>157</v>
      </c>
      <c r="AE38" t="s">
        <v>49</v>
      </c>
      <c r="AF38" s="52">
        <v>20</v>
      </c>
      <c r="AG38" s="52">
        <v>30</v>
      </c>
      <c r="AH38" s="52">
        <v>38</v>
      </c>
      <c r="AI38" s="52">
        <v>88</v>
      </c>
    </row>
    <row r="39" spans="1:35" x14ac:dyDescent="0.25">
      <c r="A39" s="49" t="s">
        <v>46</v>
      </c>
      <c r="B39" s="49" t="s">
        <v>157</v>
      </c>
      <c r="C39" s="50">
        <v>24</v>
      </c>
      <c r="D39" s="50">
        <v>1</v>
      </c>
      <c r="E39" t="str">
        <f>VLOOKUP(A39,'6. Deposits 2020'!$A$35:$A$67,1,FALSE)</f>
        <v>98933</v>
      </c>
      <c r="G39" s="49" t="s">
        <v>44</v>
      </c>
      <c r="H39" s="49" t="s">
        <v>157</v>
      </c>
      <c r="I39" s="50">
        <v>10</v>
      </c>
      <c r="J39" s="49" t="s">
        <v>161</v>
      </c>
      <c r="K39" s="50">
        <v>0</v>
      </c>
      <c r="Q39" t="s">
        <v>157</v>
      </c>
      <c r="R39" t="s">
        <v>57</v>
      </c>
      <c r="S39" s="52">
        <v>1</v>
      </c>
      <c r="T39" s="52"/>
      <c r="U39" s="52">
        <v>1</v>
      </c>
      <c r="V39" s="52"/>
      <c r="X39" s="49" t="s">
        <v>45</v>
      </c>
      <c r="Y39" s="49" t="s">
        <v>156</v>
      </c>
      <c r="Z39" s="50">
        <v>2</v>
      </c>
      <c r="AA39" s="50">
        <v>0</v>
      </c>
      <c r="AB39" s="50">
        <v>10</v>
      </c>
      <c r="AD39" t="s">
        <v>157</v>
      </c>
      <c r="AE39" t="s">
        <v>50</v>
      </c>
      <c r="AF39" s="52">
        <v>24</v>
      </c>
      <c r="AG39" s="52">
        <v>14</v>
      </c>
      <c r="AH39" s="52">
        <v>40</v>
      </c>
      <c r="AI39" s="52">
        <v>78</v>
      </c>
    </row>
    <row r="40" spans="1:35" x14ac:dyDescent="0.25">
      <c r="A40" s="49" t="s">
        <v>47</v>
      </c>
      <c r="B40" s="49" t="s">
        <v>157</v>
      </c>
      <c r="C40" s="50">
        <v>85</v>
      </c>
      <c r="D40" s="50">
        <v>1</v>
      </c>
      <c r="E40" t="str">
        <f>VLOOKUP(A40,'6. Deposits 2020'!$A$35:$A$67,1,FALSE)</f>
        <v>98935</v>
      </c>
      <c r="G40" s="49" t="s">
        <v>44</v>
      </c>
      <c r="H40" s="49" t="s">
        <v>157</v>
      </c>
      <c r="I40" s="50">
        <v>18</v>
      </c>
      <c r="J40" s="49" t="s">
        <v>162</v>
      </c>
      <c r="K40" s="50">
        <v>0</v>
      </c>
      <c r="Q40" t="s">
        <v>157</v>
      </c>
      <c r="R40" t="s">
        <v>58</v>
      </c>
      <c r="S40" s="52">
        <v>7</v>
      </c>
      <c r="T40" s="52">
        <v>9</v>
      </c>
      <c r="U40" s="52"/>
      <c r="V40" s="52">
        <v>10</v>
      </c>
      <c r="X40" s="49" t="s">
        <v>45</v>
      </c>
      <c r="Y40" s="49" t="s">
        <v>157</v>
      </c>
      <c r="Z40" s="50">
        <v>30</v>
      </c>
      <c r="AA40" s="50">
        <v>0</v>
      </c>
      <c r="AB40" s="50">
        <v>10</v>
      </c>
      <c r="AD40" t="s">
        <v>157</v>
      </c>
      <c r="AE40" t="s">
        <v>51</v>
      </c>
      <c r="AF40" s="52">
        <v>4</v>
      </c>
      <c r="AG40" s="52">
        <v>4</v>
      </c>
      <c r="AH40" s="52">
        <v>2</v>
      </c>
      <c r="AI40" s="52">
        <v>10</v>
      </c>
    </row>
    <row r="41" spans="1:35" x14ac:dyDescent="0.25">
      <c r="A41" s="49" t="s">
        <v>48</v>
      </c>
      <c r="B41" s="49" t="s">
        <v>157</v>
      </c>
      <c r="C41" s="50">
        <v>130</v>
      </c>
      <c r="D41" s="50">
        <v>1</v>
      </c>
      <c r="E41" t="str">
        <f>VLOOKUP(A41,'6. Deposits 2020'!$A$35:$A$67,1,FALSE)</f>
        <v>98936</v>
      </c>
      <c r="G41" s="49" t="s">
        <v>44</v>
      </c>
      <c r="H41" s="49" t="s">
        <v>157</v>
      </c>
      <c r="I41" s="50">
        <v>15</v>
      </c>
      <c r="J41" s="49" t="s">
        <v>163</v>
      </c>
      <c r="K41" s="50">
        <v>0</v>
      </c>
      <c r="Q41" t="s">
        <v>157</v>
      </c>
      <c r="R41" t="s">
        <v>60</v>
      </c>
      <c r="S41" s="52"/>
      <c r="T41" s="52"/>
      <c r="U41" s="52">
        <v>2</v>
      </c>
      <c r="V41" s="52">
        <v>2</v>
      </c>
      <c r="X41" s="49" t="s">
        <v>45</v>
      </c>
      <c r="Y41" s="49" t="s">
        <v>157</v>
      </c>
      <c r="Z41" s="50">
        <v>72</v>
      </c>
      <c r="AA41" s="50">
        <v>0</v>
      </c>
      <c r="AB41" s="50">
        <v>11</v>
      </c>
      <c r="AD41" t="s">
        <v>157</v>
      </c>
      <c r="AE41" t="s">
        <v>52</v>
      </c>
      <c r="AF41" s="52">
        <v>114</v>
      </c>
      <c r="AG41" s="52">
        <v>190</v>
      </c>
      <c r="AH41" s="52">
        <v>106</v>
      </c>
      <c r="AI41" s="52">
        <v>410</v>
      </c>
    </row>
    <row r="42" spans="1:35" x14ac:dyDescent="0.25">
      <c r="A42" s="49" t="s">
        <v>49</v>
      </c>
      <c r="B42" s="49" t="s">
        <v>157</v>
      </c>
      <c r="C42" s="50">
        <v>85</v>
      </c>
      <c r="D42" s="50">
        <v>1</v>
      </c>
      <c r="E42" t="str">
        <f>VLOOKUP(A42,'6. Deposits 2020'!$A$35:$A$67,1,FALSE)</f>
        <v>98937</v>
      </c>
      <c r="G42" s="49" t="s">
        <v>45</v>
      </c>
      <c r="H42" s="49" t="s">
        <v>157</v>
      </c>
      <c r="I42" s="50">
        <v>7</v>
      </c>
      <c r="J42" s="49" t="s">
        <v>160</v>
      </c>
      <c r="K42" s="50">
        <v>0</v>
      </c>
      <c r="Q42" t="s">
        <v>157</v>
      </c>
      <c r="R42" t="s">
        <v>61</v>
      </c>
      <c r="S42" s="52">
        <v>29</v>
      </c>
      <c r="T42" s="52">
        <v>17</v>
      </c>
      <c r="U42" s="52">
        <v>4</v>
      </c>
      <c r="V42" s="52">
        <v>67</v>
      </c>
      <c r="X42" s="49" t="s">
        <v>45</v>
      </c>
      <c r="Y42" s="49" t="s">
        <v>157</v>
      </c>
      <c r="Z42" s="50">
        <v>62</v>
      </c>
      <c r="AA42" s="50">
        <v>0</v>
      </c>
      <c r="AB42" s="50">
        <v>12</v>
      </c>
      <c r="AD42" t="s">
        <v>157</v>
      </c>
      <c r="AE42" t="s">
        <v>53</v>
      </c>
      <c r="AF42" s="52">
        <v>100</v>
      </c>
      <c r="AG42" s="52">
        <v>182</v>
      </c>
      <c r="AH42" s="52">
        <v>230</v>
      </c>
      <c r="AI42" s="52">
        <v>512</v>
      </c>
    </row>
    <row r="43" spans="1:35" x14ac:dyDescent="0.25">
      <c r="A43" s="49" t="s">
        <v>50</v>
      </c>
      <c r="B43" s="49" t="s">
        <v>157</v>
      </c>
      <c r="C43" s="50">
        <v>51</v>
      </c>
      <c r="D43" s="50">
        <v>1</v>
      </c>
      <c r="E43" t="str">
        <f>VLOOKUP(A43,'6. Deposits 2020'!$A$35:$A$67,1,FALSE)</f>
        <v>98938</v>
      </c>
      <c r="G43" s="49" t="s">
        <v>45</v>
      </c>
      <c r="H43" s="49" t="s">
        <v>157</v>
      </c>
      <c r="I43" s="50">
        <v>17</v>
      </c>
      <c r="J43" s="49" t="s">
        <v>161</v>
      </c>
      <c r="K43" s="50">
        <v>0</v>
      </c>
      <c r="Q43" t="s">
        <v>157</v>
      </c>
      <c r="R43" t="s">
        <v>62</v>
      </c>
      <c r="S43" s="52">
        <v>11</v>
      </c>
      <c r="T43" s="52">
        <v>6</v>
      </c>
      <c r="U43" s="52">
        <v>7</v>
      </c>
      <c r="V43" s="52">
        <v>8</v>
      </c>
      <c r="X43" s="49" t="s">
        <v>46</v>
      </c>
      <c r="Y43" s="49" t="s">
        <v>156</v>
      </c>
      <c r="Z43" s="50">
        <v>2</v>
      </c>
      <c r="AA43" s="50">
        <v>0</v>
      </c>
      <c r="AB43" s="50">
        <v>10</v>
      </c>
      <c r="AD43" t="s">
        <v>157</v>
      </c>
      <c r="AE43" t="s">
        <v>54</v>
      </c>
      <c r="AF43" s="52">
        <v>22</v>
      </c>
      <c r="AG43" s="52">
        <v>26</v>
      </c>
      <c r="AH43" s="52">
        <v>28</v>
      </c>
      <c r="AI43" s="52">
        <v>76</v>
      </c>
    </row>
    <row r="44" spans="1:35" x14ac:dyDescent="0.25">
      <c r="A44" s="49" t="s">
        <v>51</v>
      </c>
      <c r="B44" s="49" t="s">
        <v>157</v>
      </c>
      <c r="C44" s="50">
        <v>8</v>
      </c>
      <c r="D44" s="50">
        <v>1</v>
      </c>
      <c r="E44" t="str">
        <f>VLOOKUP(A44,'6. Deposits 2020'!$A$35:$A$67,1,FALSE)</f>
        <v>98939</v>
      </c>
      <c r="G44" s="49" t="s">
        <v>45</v>
      </c>
      <c r="H44" s="49" t="s">
        <v>157</v>
      </c>
      <c r="I44" s="50">
        <v>8</v>
      </c>
      <c r="J44" s="49" t="s">
        <v>162</v>
      </c>
      <c r="K44" s="50">
        <v>0</v>
      </c>
      <c r="Q44" t="s">
        <v>157</v>
      </c>
      <c r="R44" t="s">
        <v>63</v>
      </c>
      <c r="S44" s="52"/>
      <c r="T44" s="52"/>
      <c r="U44" s="52">
        <v>1</v>
      </c>
      <c r="V44" s="52"/>
      <c r="X44" s="49" t="s">
        <v>46</v>
      </c>
      <c r="Y44" s="49" t="s">
        <v>156</v>
      </c>
      <c r="Z44" s="50">
        <v>4</v>
      </c>
      <c r="AA44" s="50">
        <v>0</v>
      </c>
      <c r="AB44" s="50">
        <v>11</v>
      </c>
      <c r="AD44" t="s">
        <v>157</v>
      </c>
      <c r="AE44" t="s">
        <v>55</v>
      </c>
      <c r="AF44" s="52">
        <v>60</v>
      </c>
      <c r="AG44" s="52">
        <v>84</v>
      </c>
      <c r="AH44" s="52">
        <v>162</v>
      </c>
      <c r="AI44" s="52">
        <v>306</v>
      </c>
    </row>
    <row r="45" spans="1:35" x14ac:dyDescent="0.25">
      <c r="A45" s="49" t="s">
        <v>52</v>
      </c>
      <c r="B45" s="49" t="s">
        <v>157</v>
      </c>
      <c r="C45" s="50">
        <v>446</v>
      </c>
      <c r="D45" s="50">
        <v>1</v>
      </c>
      <c r="E45" t="str">
        <f>VLOOKUP(A45,'6. Deposits 2020'!$A$35:$A$67,1,FALSE)</f>
        <v>98942</v>
      </c>
      <c r="G45" s="49" t="s">
        <v>45</v>
      </c>
      <c r="H45" s="49" t="s">
        <v>157</v>
      </c>
      <c r="I45" s="50">
        <v>7</v>
      </c>
      <c r="J45" s="49" t="s">
        <v>163</v>
      </c>
      <c r="K45" s="50">
        <v>0</v>
      </c>
      <c r="Q45" t="s">
        <v>157</v>
      </c>
      <c r="R45" t="s">
        <v>64</v>
      </c>
      <c r="S45" s="52">
        <v>4</v>
      </c>
      <c r="T45" s="52"/>
      <c r="U45" s="52"/>
      <c r="V45" s="52">
        <v>6</v>
      </c>
      <c r="X45" s="49" t="s">
        <v>46</v>
      </c>
      <c r="Y45" s="49" t="s">
        <v>156</v>
      </c>
      <c r="Z45" s="50">
        <v>2</v>
      </c>
      <c r="AA45" s="50">
        <v>0</v>
      </c>
      <c r="AB45" s="50">
        <v>12</v>
      </c>
      <c r="AD45" t="s">
        <v>157</v>
      </c>
      <c r="AE45" t="s">
        <v>56</v>
      </c>
      <c r="AF45" s="52">
        <v>86</v>
      </c>
      <c r="AG45" s="52">
        <v>82</v>
      </c>
      <c r="AH45" s="52">
        <v>154</v>
      </c>
      <c r="AI45" s="52">
        <v>322</v>
      </c>
    </row>
    <row r="46" spans="1:35" x14ac:dyDescent="0.25">
      <c r="A46" s="49" t="s">
        <v>53</v>
      </c>
      <c r="B46" s="49" t="s">
        <v>157</v>
      </c>
      <c r="C46" s="50">
        <v>535</v>
      </c>
      <c r="D46" s="50">
        <v>1</v>
      </c>
      <c r="E46" t="str">
        <f>VLOOKUP(A46,'6. Deposits 2020'!$A$35:$A$67,1,FALSE)</f>
        <v>98944</v>
      </c>
      <c r="G46" s="49" t="s">
        <v>46</v>
      </c>
      <c r="H46" s="49" t="s">
        <v>157</v>
      </c>
      <c r="I46" s="50">
        <v>3</v>
      </c>
      <c r="J46" s="49" t="s">
        <v>160</v>
      </c>
      <c r="K46" s="50">
        <v>0</v>
      </c>
      <c r="Q46" t="s">
        <v>157</v>
      </c>
      <c r="R46" t="s">
        <v>65</v>
      </c>
      <c r="S46" s="52">
        <v>2</v>
      </c>
      <c r="T46" s="52"/>
      <c r="U46" s="52"/>
      <c r="V46" s="52">
        <v>1</v>
      </c>
      <c r="X46" s="49" t="s">
        <v>46</v>
      </c>
      <c r="Y46" s="49" t="s">
        <v>157</v>
      </c>
      <c r="Z46" s="50">
        <v>4</v>
      </c>
      <c r="AA46" s="50">
        <v>0</v>
      </c>
      <c r="AB46" s="50">
        <v>10</v>
      </c>
      <c r="AD46" t="s">
        <v>157</v>
      </c>
      <c r="AE46" t="s">
        <v>57</v>
      </c>
      <c r="AF46" s="52">
        <v>6</v>
      </c>
      <c r="AG46" s="52">
        <v>2</v>
      </c>
      <c r="AH46" s="52">
        <v>22</v>
      </c>
      <c r="AI46" s="52">
        <v>30</v>
      </c>
    </row>
    <row r="47" spans="1:35" x14ac:dyDescent="0.25">
      <c r="A47" s="49" t="s">
        <v>54</v>
      </c>
      <c r="B47" s="49" t="s">
        <v>157</v>
      </c>
      <c r="C47" s="50">
        <v>69</v>
      </c>
      <c r="D47" s="50">
        <v>1</v>
      </c>
      <c r="E47" t="str">
        <f>VLOOKUP(A47,'6. Deposits 2020'!$A$35:$A$67,1,FALSE)</f>
        <v>98947</v>
      </c>
      <c r="G47" s="49" t="s">
        <v>46</v>
      </c>
      <c r="H47" s="49" t="s">
        <v>157</v>
      </c>
      <c r="I47" s="50">
        <v>3</v>
      </c>
      <c r="J47" s="49" t="s">
        <v>161</v>
      </c>
      <c r="K47" s="50">
        <v>0</v>
      </c>
      <c r="Q47" t="s">
        <v>157</v>
      </c>
      <c r="R47" t="s">
        <v>67</v>
      </c>
      <c r="S47" s="52"/>
      <c r="T47" s="52">
        <v>2</v>
      </c>
      <c r="U47" s="52"/>
      <c r="V47" s="52"/>
      <c r="X47" s="49" t="s">
        <v>46</v>
      </c>
      <c r="Y47" s="49" t="s">
        <v>157</v>
      </c>
      <c r="Z47" s="50">
        <v>4</v>
      </c>
      <c r="AA47" s="50">
        <v>0</v>
      </c>
      <c r="AB47" s="50">
        <v>11</v>
      </c>
      <c r="AD47" t="s">
        <v>157</v>
      </c>
      <c r="AE47" t="s">
        <v>58</v>
      </c>
      <c r="AF47" s="52">
        <v>62</v>
      </c>
      <c r="AG47" s="52">
        <v>58</v>
      </c>
      <c r="AH47" s="52">
        <v>62</v>
      </c>
      <c r="AI47" s="52">
        <v>182</v>
      </c>
    </row>
    <row r="48" spans="1:35" x14ac:dyDescent="0.25">
      <c r="A48" s="49" t="s">
        <v>55</v>
      </c>
      <c r="B48" s="49" t="s">
        <v>157</v>
      </c>
      <c r="C48" s="50">
        <v>308</v>
      </c>
      <c r="D48" s="50">
        <v>1</v>
      </c>
      <c r="E48" t="str">
        <f>VLOOKUP(A48,'6. Deposits 2020'!$A$35:$A$67,1,FALSE)</f>
        <v>98948</v>
      </c>
      <c r="G48" s="49" t="s">
        <v>46</v>
      </c>
      <c r="H48" s="49" t="s">
        <v>157</v>
      </c>
      <c r="I48" s="50">
        <v>3</v>
      </c>
      <c r="J48" s="49" t="s">
        <v>162</v>
      </c>
      <c r="K48" s="50">
        <v>0</v>
      </c>
      <c r="Q48" t="s">
        <v>157</v>
      </c>
      <c r="R48" t="s">
        <v>68</v>
      </c>
      <c r="S48" s="52">
        <v>3</v>
      </c>
      <c r="T48" s="52"/>
      <c r="U48" s="52">
        <v>2</v>
      </c>
      <c r="V48" s="52">
        <v>1</v>
      </c>
      <c r="X48" s="49" t="s">
        <v>46</v>
      </c>
      <c r="Y48" s="49" t="s">
        <v>157</v>
      </c>
      <c r="Z48" s="50">
        <v>14</v>
      </c>
      <c r="AA48" s="50">
        <v>0</v>
      </c>
      <c r="AB48" s="50">
        <v>12</v>
      </c>
      <c r="AD48" t="s">
        <v>157</v>
      </c>
      <c r="AE48" t="s">
        <v>60</v>
      </c>
      <c r="AF48" s="52">
        <v>6</v>
      </c>
      <c r="AG48" s="52">
        <v>18</v>
      </c>
      <c r="AH48" s="52">
        <v>6</v>
      </c>
      <c r="AI48" s="52">
        <v>30</v>
      </c>
    </row>
    <row r="49" spans="1:35" x14ac:dyDescent="0.25">
      <c r="A49" s="49" t="s">
        <v>56</v>
      </c>
      <c r="B49" s="49" t="s">
        <v>157</v>
      </c>
      <c r="C49" s="50">
        <v>351</v>
      </c>
      <c r="D49" s="50">
        <v>1</v>
      </c>
      <c r="E49" t="str">
        <f>VLOOKUP(A49,'6. Deposits 2020'!$A$35:$A$67,1,FALSE)</f>
        <v>98951</v>
      </c>
      <c r="G49" s="49" t="s">
        <v>46</v>
      </c>
      <c r="H49" s="49" t="s">
        <v>157</v>
      </c>
      <c r="I49" s="50">
        <v>1</v>
      </c>
      <c r="J49" s="49" t="s">
        <v>163</v>
      </c>
      <c r="K49" s="50">
        <v>0</v>
      </c>
      <c r="Q49" t="s">
        <v>157</v>
      </c>
      <c r="R49" t="s">
        <v>69</v>
      </c>
      <c r="S49" s="52">
        <v>85</v>
      </c>
      <c r="T49" s="52">
        <v>56</v>
      </c>
      <c r="U49" s="52">
        <v>23</v>
      </c>
      <c r="V49" s="52">
        <v>112</v>
      </c>
      <c r="X49" s="49" t="s">
        <v>47</v>
      </c>
      <c r="Y49" s="49" t="s">
        <v>156</v>
      </c>
      <c r="Z49" s="50">
        <v>4</v>
      </c>
      <c r="AA49" s="50">
        <v>0</v>
      </c>
      <c r="AB49" s="50">
        <v>10</v>
      </c>
      <c r="AD49" t="s">
        <v>157</v>
      </c>
      <c r="AE49" t="s">
        <v>61</v>
      </c>
      <c r="AF49" s="52">
        <v>64</v>
      </c>
      <c r="AG49" s="52">
        <v>102</v>
      </c>
      <c r="AH49" s="52">
        <v>64</v>
      </c>
      <c r="AI49" s="52">
        <v>230</v>
      </c>
    </row>
    <row r="50" spans="1:35" x14ac:dyDescent="0.25">
      <c r="A50" s="49" t="s">
        <v>57</v>
      </c>
      <c r="B50" s="49" t="s">
        <v>157</v>
      </c>
      <c r="C50" s="50">
        <v>33</v>
      </c>
      <c r="D50" s="50">
        <v>1</v>
      </c>
      <c r="E50" t="str">
        <f>VLOOKUP(A50,'6. Deposits 2020'!$A$35:$A$67,1,FALSE)</f>
        <v>98952</v>
      </c>
      <c r="G50" s="49" t="s">
        <v>47</v>
      </c>
      <c r="H50" s="49" t="s">
        <v>157</v>
      </c>
      <c r="I50" s="50">
        <v>5</v>
      </c>
      <c r="J50" s="49" t="s">
        <v>160</v>
      </c>
      <c r="K50" s="50">
        <v>0</v>
      </c>
      <c r="Q50" t="s">
        <v>164</v>
      </c>
      <c r="S50" s="52">
        <v>795</v>
      </c>
      <c r="T50" s="52">
        <v>536</v>
      </c>
      <c r="U50" s="52">
        <v>268</v>
      </c>
      <c r="V50" s="52">
        <v>753</v>
      </c>
      <c r="X50" s="49" t="s">
        <v>47</v>
      </c>
      <c r="Y50" s="49" t="s">
        <v>157</v>
      </c>
      <c r="Z50" s="50">
        <v>30</v>
      </c>
      <c r="AA50" s="50">
        <v>0</v>
      </c>
      <c r="AB50" s="50">
        <v>10</v>
      </c>
      <c r="AD50" t="s">
        <v>157</v>
      </c>
      <c r="AE50" t="s">
        <v>62</v>
      </c>
      <c r="AF50" s="52">
        <v>20</v>
      </c>
      <c r="AG50" s="52">
        <v>36</v>
      </c>
      <c r="AH50" s="52">
        <v>34</v>
      </c>
      <c r="AI50" s="52">
        <v>90</v>
      </c>
    </row>
    <row r="51" spans="1:35" x14ac:dyDescent="0.25">
      <c r="A51" s="49" t="s">
        <v>58</v>
      </c>
      <c r="B51" s="49" t="s">
        <v>157</v>
      </c>
      <c r="C51" s="50">
        <v>127</v>
      </c>
      <c r="D51" s="50">
        <v>1</v>
      </c>
      <c r="E51" t="str">
        <f>VLOOKUP(A51,'6. Deposits 2020'!$A$35:$A$67,1,FALSE)</f>
        <v>98953</v>
      </c>
      <c r="G51" s="49" t="s">
        <v>47</v>
      </c>
      <c r="H51" s="49" t="s">
        <v>157</v>
      </c>
      <c r="I51" s="50">
        <v>6</v>
      </c>
      <c r="J51" s="49" t="s">
        <v>161</v>
      </c>
      <c r="K51" s="50">
        <v>0</v>
      </c>
      <c r="X51" s="49" t="s">
        <v>47</v>
      </c>
      <c r="Y51" s="49" t="s">
        <v>157</v>
      </c>
      <c r="Z51" s="50">
        <v>16</v>
      </c>
      <c r="AA51" s="50">
        <v>0</v>
      </c>
      <c r="AB51" s="50">
        <v>11</v>
      </c>
      <c r="AD51" t="s">
        <v>157</v>
      </c>
      <c r="AE51" t="s">
        <v>63</v>
      </c>
      <c r="AF51" s="52">
        <v>2</v>
      </c>
      <c r="AG51" s="52"/>
      <c r="AH51" s="52">
        <v>2</v>
      </c>
      <c r="AI51" s="52">
        <v>4</v>
      </c>
    </row>
    <row r="52" spans="1:35" x14ac:dyDescent="0.25">
      <c r="A52" s="49" t="s">
        <v>60</v>
      </c>
      <c r="B52" s="49" t="s">
        <v>157</v>
      </c>
      <c r="C52" s="50">
        <v>26</v>
      </c>
      <c r="D52" s="50">
        <v>1</v>
      </c>
      <c r="E52" t="str">
        <f>VLOOKUP(A52,'6. Deposits 2020'!$A$35:$A$67,1,FALSE)</f>
        <v>99323</v>
      </c>
      <c r="G52" s="49" t="s">
        <v>47</v>
      </c>
      <c r="H52" s="49" t="s">
        <v>157</v>
      </c>
      <c r="I52" s="50">
        <v>2</v>
      </c>
      <c r="J52" s="49" t="s">
        <v>162</v>
      </c>
      <c r="K52" s="50">
        <v>0</v>
      </c>
      <c r="X52" s="49" t="s">
        <v>47</v>
      </c>
      <c r="Y52" s="49" t="s">
        <v>157</v>
      </c>
      <c r="Z52" s="50">
        <v>36</v>
      </c>
      <c r="AA52" s="50">
        <v>0</v>
      </c>
      <c r="AB52" s="50">
        <v>12</v>
      </c>
      <c r="AD52" t="s">
        <v>157</v>
      </c>
      <c r="AE52" t="s">
        <v>64</v>
      </c>
      <c r="AF52" s="52">
        <v>6</v>
      </c>
      <c r="AG52" s="52">
        <v>10</v>
      </c>
      <c r="AH52" s="52">
        <v>6</v>
      </c>
      <c r="AI52" s="52">
        <v>22</v>
      </c>
    </row>
    <row r="53" spans="1:35" x14ac:dyDescent="0.25">
      <c r="A53" s="49" t="s">
        <v>61</v>
      </c>
      <c r="B53" s="49" t="s">
        <v>157</v>
      </c>
      <c r="C53" s="50">
        <v>336</v>
      </c>
      <c r="D53" s="50">
        <v>1</v>
      </c>
      <c r="E53" t="str">
        <f>VLOOKUP(A53,'6. Deposits 2020'!$A$35:$A$67,1,FALSE)</f>
        <v>99324</v>
      </c>
      <c r="G53" s="49" t="s">
        <v>47</v>
      </c>
      <c r="H53" s="49" t="s">
        <v>157</v>
      </c>
      <c r="I53" s="50">
        <v>4</v>
      </c>
      <c r="J53" s="49" t="s">
        <v>163</v>
      </c>
      <c r="K53" s="50">
        <v>0</v>
      </c>
      <c r="X53" s="49" t="s">
        <v>48</v>
      </c>
      <c r="Y53" s="49" t="s">
        <v>156</v>
      </c>
      <c r="Z53" s="50">
        <v>4</v>
      </c>
      <c r="AA53" s="50">
        <v>0</v>
      </c>
      <c r="AB53" s="50">
        <v>10</v>
      </c>
      <c r="AD53" t="s">
        <v>157</v>
      </c>
      <c r="AE53" t="s">
        <v>65</v>
      </c>
      <c r="AF53" s="52"/>
      <c r="AG53" s="52">
        <v>4</v>
      </c>
      <c r="AH53" s="52">
        <v>2</v>
      </c>
      <c r="AI53" s="52">
        <v>6</v>
      </c>
    </row>
    <row r="54" spans="1:35" x14ac:dyDescent="0.25">
      <c r="A54" s="49" t="s">
        <v>62</v>
      </c>
      <c r="B54" s="49" t="s">
        <v>157</v>
      </c>
      <c r="C54" s="50">
        <v>97</v>
      </c>
      <c r="D54" s="50">
        <v>1</v>
      </c>
      <c r="E54" t="str">
        <f>VLOOKUP(A54,'6. Deposits 2020'!$A$35:$A$67,1,FALSE)</f>
        <v>99328</v>
      </c>
      <c r="G54" s="49" t="s">
        <v>48</v>
      </c>
      <c r="H54" s="49" t="s">
        <v>157</v>
      </c>
      <c r="I54" s="50">
        <v>6</v>
      </c>
      <c r="J54" s="49" t="s">
        <v>160</v>
      </c>
      <c r="K54" s="50">
        <v>0</v>
      </c>
      <c r="X54" s="49" t="s">
        <v>48</v>
      </c>
      <c r="Y54" s="49" t="s">
        <v>156</v>
      </c>
      <c r="Z54" s="50">
        <v>2</v>
      </c>
      <c r="AA54" s="50">
        <v>0</v>
      </c>
      <c r="AB54" s="50">
        <v>11</v>
      </c>
      <c r="AD54" t="s">
        <v>157</v>
      </c>
      <c r="AE54" t="s">
        <v>67</v>
      </c>
      <c r="AF54" s="52">
        <v>2</v>
      </c>
      <c r="AG54" s="52">
        <v>2</v>
      </c>
      <c r="AH54" s="52">
        <v>6</v>
      </c>
      <c r="AI54" s="52">
        <v>10</v>
      </c>
    </row>
    <row r="55" spans="1:35" x14ac:dyDescent="0.25">
      <c r="A55" s="49" t="s">
        <v>63</v>
      </c>
      <c r="B55" s="49" t="s">
        <v>157</v>
      </c>
      <c r="C55" s="50">
        <v>2</v>
      </c>
      <c r="D55" s="50">
        <v>1</v>
      </c>
      <c r="E55" t="str">
        <f>VLOOKUP(A55,'6. Deposits 2020'!$A$35:$A$67,1,FALSE)</f>
        <v>99329</v>
      </c>
      <c r="G55" s="49" t="s">
        <v>48</v>
      </c>
      <c r="H55" s="49" t="s">
        <v>157</v>
      </c>
      <c r="I55" s="50">
        <v>10</v>
      </c>
      <c r="J55" s="49" t="s">
        <v>161</v>
      </c>
      <c r="K55" s="50">
        <v>0</v>
      </c>
      <c r="X55" s="49" t="s">
        <v>48</v>
      </c>
      <c r="Y55" s="49" t="s">
        <v>156</v>
      </c>
      <c r="Z55" s="50">
        <v>24</v>
      </c>
      <c r="AA55" s="50">
        <v>0</v>
      </c>
      <c r="AB55" s="50">
        <v>12</v>
      </c>
      <c r="AD55" t="s">
        <v>157</v>
      </c>
      <c r="AE55" t="s">
        <v>68</v>
      </c>
      <c r="AF55" s="52">
        <v>6</v>
      </c>
      <c r="AG55" s="52"/>
      <c r="AH55" s="52">
        <v>24</v>
      </c>
      <c r="AI55" s="52">
        <v>30</v>
      </c>
    </row>
    <row r="56" spans="1:35" x14ac:dyDescent="0.25">
      <c r="A56" s="49" t="s">
        <v>64</v>
      </c>
      <c r="B56" s="49" t="s">
        <v>157</v>
      </c>
      <c r="C56" s="50">
        <v>45</v>
      </c>
      <c r="D56" s="50">
        <v>1</v>
      </c>
      <c r="E56" t="str">
        <f>VLOOKUP(A56,'6. Deposits 2020'!$A$35:$A$67,1,FALSE)</f>
        <v>99347</v>
      </c>
      <c r="G56" s="49" t="s">
        <v>48</v>
      </c>
      <c r="H56" s="49" t="s">
        <v>157</v>
      </c>
      <c r="I56" s="50">
        <v>6</v>
      </c>
      <c r="J56" s="49" t="s">
        <v>162</v>
      </c>
      <c r="K56" s="50">
        <v>0</v>
      </c>
      <c r="X56" s="49" t="s">
        <v>48</v>
      </c>
      <c r="Y56" s="49" t="s">
        <v>157</v>
      </c>
      <c r="Z56" s="50">
        <v>38</v>
      </c>
      <c r="AA56" s="50">
        <v>0</v>
      </c>
      <c r="AB56" s="50">
        <v>10</v>
      </c>
      <c r="AD56" t="s">
        <v>157</v>
      </c>
      <c r="AE56" t="s">
        <v>69</v>
      </c>
      <c r="AF56" s="52">
        <v>394</v>
      </c>
      <c r="AG56" s="52">
        <v>308</v>
      </c>
      <c r="AH56" s="52">
        <v>342</v>
      </c>
      <c r="AI56" s="52">
        <v>1044</v>
      </c>
    </row>
    <row r="57" spans="1:35" x14ac:dyDescent="0.25">
      <c r="A57" s="49" t="s">
        <v>65</v>
      </c>
      <c r="B57" s="49" t="s">
        <v>157</v>
      </c>
      <c r="C57" s="50">
        <v>12</v>
      </c>
      <c r="D57" s="50">
        <v>1</v>
      </c>
      <c r="E57" t="str">
        <f>VLOOKUP(A57,'6. Deposits 2020'!$A$35:$A$67,1,FALSE)</f>
        <v>99348</v>
      </c>
      <c r="G57" s="49" t="s">
        <v>48</v>
      </c>
      <c r="H57" s="49" t="s">
        <v>157</v>
      </c>
      <c r="I57" s="50">
        <v>5</v>
      </c>
      <c r="J57" s="49" t="s">
        <v>163</v>
      </c>
      <c r="K57" s="50">
        <v>0</v>
      </c>
      <c r="X57" s="49" t="s">
        <v>48</v>
      </c>
      <c r="Y57" s="49" t="s">
        <v>157</v>
      </c>
      <c r="Z57" s="50">
        <v>26</v>
      </c>
      <c r="AA57" s="50">
        <v>0</v>
      </c>
      <c r="AB57" s="50">
        <v>11</v>
      </c>
      <c r="AD57" t="s">
        <v>157</v>
      </c>
      <c r="AE57" t="s">
        <v>70</v>
      </c>
      <c r="AF57" s="52">
        <v>4</v>
      </c>
      <c r="AG57" s="52"/>
      <c r="AH57" s="52">
        <v>2</v>
      </c>
      <c r="AI57" s="52">
        <v>6</v>
      </c>
    </row>
    <row r="58" spans="1:35" x14ac:dyDescent="0.25">
      <c r="A58" s="49" t="s">
        <v>66</v>
      </c>
      <c r="B58" s="49" t="s">
        <v>157</v>
      </c>
      <c r="C58" s="50">
        <v>3</v>
      </c>
      <c r="D58" s="50">
        <v>1</v>
      </c>
      <c r="E58" t="str">
        <f>VLOOKUP(A58,'6. Deposits 2020'!$A$35:$A$67,1,FALSE)</f>
        <v>99350</v>
      </c>
      <c r="G58" s="49" t="s">
        <v>49</v>
      </c>
      <c r="H58" s="49" t="s">
        <v>156</v>
      </c>
      <c r="I58" s="50">
        <v>3</v>
      </c>
      <c r="J58" s="49" t="s">
        <v>161</v>
      </c>
      <c r="K58" s="50">
        <v>0</v>
      </c>
      <c r="X58" s="49" t="s">
        <v>48</v>
      </c>
      <c r="Y58" s="49" t="s">
        <v>157</v>
      </c>
      <c r="Z58" s="50">
        <v>80</v>
      </c>
      <c r="AA58" s="50">
        <v>0</v>
      </c>
      <c r="AB58" s="50">
        <v>12</v>
      </c>
      <c r="AD58" t="s">
        <v>164</v>
      </c>
      <c r="AF58" s="52">
        <v>2644</v>
      </c>
      <c r="AG58" s="52">
        <v>2930</v>
      </c>
      <c r="AH58" s="52">
        <v>3528</v>
      </c>
      <c r="AI58" s="52">
        <v>9102</v>
      </c>
    </row>
    <row r="59" spans="1:35" x14ac:dyDescent="0.25">
      <c r="A59" s="49" t="s">
        <v>67</v>
      </c>
      <c r="B59" s="49" t="s">
        <v>157</v>
      </c>
      <c r="C59" s="50">
        <v>11</v>
      </c>
      <c r="D59" s="50">
        <v>1</v>
      </c>
      <c r="E59" t="str">
        <f>VLOOKUP(A59,'6. Deposits 2020'!$A$35:$A$67,1,FALSE)</f>
        <v>99360</v>
      </c>
      <c r="G59" s="49" t="s">
        <v>49</v>
      </c>
      <c r="H59" s="49" t="s">
        <v>156</v>
      </c>
      <c r="I59" s="50">
        <v>2</v>
      </c>
      <c r="J59" s="49" t="s">
        <v>162</v>
      </c>
      <c r="K59" s="50">
        <v>0</v>
      </c>
      <c r="X59" s="49" t="s">
        <v>49</v>
      </c>
      <c r="Y59" s="49" t="s">
        <v>156</v>
      </c>
      <c r="Z59" s="50">
        <v>6</v>
      </c>
      <c r="AA59" s="50">
        <v>0</v>
      </c>
      <c r="AB59" s="50">
        <v>11</v>
      </c>
    </row>
    <row r="60" spans="1:35" x14ac:dyDescent="0.25">
      <c r="A60" s="49" t="s">
        <v>68</v>
      </c>
      <c r="B60" s="49" t="s">
        <v>157</v>
      </c>
      <c r="C60" s="50">
        <v>31</v>
      </c>
      <c r="D60" s="50">
        <v>1</v>
      </c>
      <c r="E60" t="str">
        <f>VLOOKUP(A60,'6. Deposits 2020'!$A$35:$A$67,1,FALSE)</f>
        <v>99361</v>
      </c>
      <c r="G60" s="49" t="s">
        <v>49</v>
      </c>
      <c r="H60" s="49" t="s">
        <v>157</v>
      </c>
      <c r="I60" s="50">
        <v>9</v>
      </c>
      <c r="J60" s="49" t="s">
        <v>160</v>
      </c>
      <c r="K60" s="50">
        <v>0</v>
      </c>
      <c r="X60" s="49" t="s">
        <v>49</v>
      </c>
      <c r="Y60" s="49" t="s">
        <v>156</v>
      </c>
      <c r="Z60" s="50">
        <v>2</v>
      </c>
      <c r="AA60" s="50">
        <v>0</v>
      </c>
      <c r="AB60" s="50">
        <v>12</v>
      </c>
    </row>
    <row r="61" spans="1:35" x14ac:dyDescent="0.25">
      <c r="A61" s="49" t="s">
        <v>69</v>
      </c>
      <c r="B61" s="49" t="s">
        <v>157</v>
      </c>
      <c r="C61" s="50">
        <v>1179</v>
      </c>
      <c r="D61" s="50">
        <v>1</v>
      </c>
      <c r="E61" t="str">
        <f>VLOOKUP(A61,'6. Deposits 2020'!$A$35:$A$67,1,FALSE)</f>
        <v>99362</v>
      </c>
      <c r="G61" s="49" t="s">
        <v>49</v>
      </c>
      <c r="H61" s="49" t="s">
        <v>157</v>
      </c>
      <c r="I61" s="50">
        <v>2</v>
      </c>
      <c r="J61" s="49" t="s">
        <v>161</v>
      </c>
      <c r="K61" s="50">
        <v>0</v>
      </c>
      <c r="X61" s="49" t="s">
        <v>49</v>
      </c>
      <c r="Y61" s="49" t="s">
        <v>157</v>
      </c>
      <c r="Z61" s="50">
        <v>20</v>
      </c>
      <c r="AA61" s="50">
        <v>0</v>
      </c>
      <c r="AB61" s="50">
        <v>10</v>
      </c>
    </row>
    <row r="62" spans="1:35" x14ac:dyDescent="0.25">
      <c r="A62" s="49" t="s">
        <v>70</v>
      </c>
      <c r="B62" s="49" t="s">
        <v>157</v>
      </c>
      <c r="C62" s="50">
        <v>3</v>
      </c>
      <c r="D62" s="50">
        <v>1</v>
      </c>
      <c r="E62" t="str">
        <f>VLOOKUP(A62,'6. Deposits 2020'!$A$35:$A$67,1,FALSE)</f>
        <v>99363</v>
      </c>
      <c r="G62" s="49" t="s">
        <v>49</v>
      </c>
      <c r="H62" s="49" t="s">
        <v>157</v>
      </c>
      <c r="I62" s="50">
        <v>3</v>
      </c>
      <c r="J62" s="49" t="s">
        <v>162</v>
      </c>
      <c r="K62" s="50">
        <v>0</v>
      </c>
      <c r="X62" s="49" t="s">
        <v>49</v>
      </c>
      <c r="Y62" s="49" t="s">
        <v>157</v>
      </c>
      <c r="Z62" s="50">
        <v>30</v>
      </c>
      <c r="AA62" s="50">
        <v>0</v>
      </c>
      <c r="AB62" s="50">
        <v>11</v>
      </c>
    </row>
    <row r="63" spans="1:35" x14ac:dyDescent="0.25">
      <c r="G63" s="49" t="s">
        <v>49</v>
      </c>
      <c r="H63" s="49" t="s">
        <v>157</v>
      </c>
      <c r="I63" s="50">
        <v>7</v>
      </c>
      <c r="J63" s="49" t="s">
        <v>163</v>
      </c>
      <c r="K63" s="50">
        <v>0</v>
      </c>
      <c r="X63" s="49" t="s">
        <v>49</v>
      </c>
      <c r="Y63" s="49" t="s">
        <v>157</v>
      </c>
      <c r="Z63" s="50">
        <v>38</v>
      </c>
      <c r="AA63" s="50">
        <v>0</v>
      </c>
      <c r="AB63" s="50">
        <v>12</v>
      </c>
    </row>
    <row r="64" spans="1:35" x14ac:dyDescent="0.25">
      <c r="G64" s="49" t="s">
        <v>50</v>
      </c>
      <c r="H64" s="49" t="s">
        <v>157</v>
      </c>
      <c r="I64" s="50">
        <v>1</v>
      </c>
      <c r="J64" s="49" t="s">
        <v>160</v>
      </c>
      <c r="K64" s="50">
        <v>0</v>
      </c>
      <c r="X64" s="49" t="s">
        <v>50</v>
      </c>
      <c r="Y64" s="49" t="s">
        <v>157</v>
      </c>
      <c r="Z64" s="50">
        <v>24</v>
      </c>
      <c r="AA64" s="50">
        <v>0</v>
      </c>
      <c r="AB64" s="50">
        <v>10</v>
      </c>
    </row>
    <row r="65" spans="7:28" x14ac:dyDescent="0.25">
      <c r="G65" s="49" t="s">
        <v>50</v>
      </c>
      <c r="H65" s="49" t="s">
        <v>157</v>
      </c>
      <c r="I65" s="50">
        <v>4</v>
      </c>
      <c r="J65" s="49" t="s">
        <v>162</v>
      </c>
      <c r="K65" s="50">
        <v>0</v>
      </c>
      <c r="X65" s="49" t="s">
        <v>50</v>
      </c>
      <c r="Y65" s="49" t="s">
        <v>157</v>
      </c>
      <c r="Z65" s="50">
        <v>14</v>
      </c>
      <c r="AA65" s="50">
        <v>0</v>
      </c>
      <c r="AB65" s="50">
        <v>11</v>
      </c>
    </row>
    <row r="66" spans="7:28" x14ac:dyDescent="0.25">
      <c r="G66" s="49" t="s">
        <v>51</v>
      </c>
      <c r="H66" s="49" t="s">
        <v>157</v>
      </c>
      <c r="I66" s="50">
        <v>1</v>
      </c>
      <c r="J66" s="49" t="s">
        <v>162</v>
      </c>
      <c r="K66" s="50">
        <v>0</v>
      </c>
      <c r="X66" s="49" t="s">
        <v>50</v>
      </c>
      <c r="Y66" s="49" t="s">
        <v>157</v>
      </c>
      <c r="Z66" s="50">
        <v>40</v>
      </c>
      <c r="AA66" s="50">
        <v>0</v>
      </c>
      <c r="AB66" s="50">
        <v>12</v>
      </c>
    </row>
    <row r="67" spans="7:28" x14ac:dyDescent="0.25">
      <c r="G67" s="49" t="s">
        <v>52</v>
      </c>
      <c r="H67" s="49" t="s">
        <v>156</v>
      </c>
      <c r="I67" s="50">
        <v>2</v>
      </c>
      <c r="J67" s="49" t="s">
        <v>160</v>
      </c>
      <c r="K67" s="50">
        <v>0</v>
      </c>
      <c r="X67" s="49" t="s">
        <v>51</v>
      </c>
      <c r="Y67" s="49" t="s">
        <v>157</v>
      </c>
      <c r="Z67" s="50">
        <v>4</v>
      </c>
      <c r="AA67" s="50">
        <v>0</v>
      </c>
      <c r="AB67" s="50">
        <v>10</v>
      </c>
    </row>
    <row r="68" spans="7:28" x14ac:dyDescent="0.25">
      <c r="G68" s="49" t="s">
        <v>52</v>
      </c>
      <c r="H68" s="49" t="s">
        <v>156</v>
      </c>
      <c r="I68" s="50">
        <v>1</v>
      </c>
      <c r="J68" s="49" t="s">
        <v>163</v>
      </c>
      <c r="K68" s="50">
        <v>0</v>
      </c>
      <c r="X68" s="49" t="s">
        <v>51</v>
      </c>
      <c r="Y68" s="49" t="s">
        <v>157</v>
      </c>
      <c r="Z68" s="50">
        <v>4</v>
      </c>
      <c r="AA68" s="50">
        <v>0</v>
      </c>
      <c r="AB68" s="50">
        <v>11</v>
      </c>
    </row>
    <row r="69" spans="7:28" x14ac:dyDescent="0.25">
      <c r="G69" s="49" t="s">
        <v>52</v>
      </c>
      <c r="H69" s="49" t="s">
        <v>157</v>
      </c>
      <c r="I69" s="50">
        <v>42</v>
      </c>
      <c r="J69" s="49" t="s">
        <v>160</v>
      </c>
      <c r="K69" s="50">
        <v>0</v>
      </c>
      <c r="X69" s="49" t="s">
        <v>51</v>
      </c>
      <c r="Y69" s="49" t="s">
        <v>157</v>
      </c>
      <c r="Z69" s="50">
        <v>2</v>
      </c>
      <c r="AA69" s="50">
        <v>0</v>
      </c>
      <c r="AB69" s="50">
        <v>12</v>
      </c>
    </row>
    <row r="70" spans="7:28" x14ac:dyDescent="0.25">
      <c r="G70" s="49" t="s">
        <v>52</v>
      </c>
      <c r="H70" s="49" t="s">
        <v>157</v>
      </c>
      <c r="I70" s="50">
        <v>27</v>
      </c>
      <c r="J70" s="49" t="s">
        <v>161</v>
      </c>
      <c r="K70" s="50">
        <v>0</v>
      </c>
      <c r="X70" s="49" t="s">
        <v>52</v>
      </c>
      <c r="Y70" s="49" t="s">
        <v>156</v>
      </c>
      <c r="Z70" s="50">
        <v>8</v>
      </c>
      <c r="AA70" s="50">
        <v>0</v>
      </c>
      <c r="AB70" s="50">
        <v>10</v>
      </c>
    </row>
    <row r="71" spans="7:28" x14ac:dyDescent="0.25">
      <c r="G71" s="49" t="s">
        <v>52</v>
      </c>
      <c r="H71" s="49" t="s">
        <v>157</v>
      </c>
      <c r="I71" s="50">
        <v>12</v>
      </c>
      <c r="J71" s="49" t="s">
        <v>162</v>
      </c>
      <c r="K71" s="50">
        <v>0</v>
      </c>
      <c r="X71" s="49" t="s">
        <v>52</v>
      </c>
      <c r="Y71" s="49" t="s">
        <v>156</v>
      </c>
      <c r="Z71" s="50">
        <v>14</v>
      </c>
      <c r="AA71" s="50">
        <v>0</v>
      </c>
      <c r="AB71" s="50">
        <v>11</v>
      </c>
    </row>
    <row r="72" spans="7:28" x14ac:dyDescent="0.25">
      <c r="G72" s="49" t="s">
        <v>52</v>
      </c>
      <c r="H72" s="49" t="s">
        <v>157</v>
      </c>
      <c r="I72" s="50">
        <v>36</v>
      </c>
      <c r="J72" s="49" t="s">
        <v>163</v>
      </c>
      <c r="K72" s="50">
        <v>0</v>
      </c>
      <c r="X72" s="49" t="s">
        <v>52</v>
      </c>
      <c r="Y72" s="49" t="s">
        <v>156</v>
      </c>
      <c r="Z72" s="50">
        <v>4</v>
      </c>
      <c r="AA72" s="50">
        <v>0</v>
      </c>
      <c r="AB72" s="50">
        <v>12</v>
      </c>
    </row>
    <row r="73" spans="7:28" x14ac:dyDescent="0.25">
      <c r="G73" s="49" t="s">
        <v>53</v>
      </c>
      <c r="H73" s="49" t="s">
        <v>156</v>
      </c>
      <c r="I73" s="50">
        <v>17</v>
      </c>
      <c r="J73" s="49" t="s">
        <v>160</v>
      </c>
      <c r="K73" s="50">
        <v>0</v>
      </c>
      <c r="X73" s="49" t="s">
        <v>52</v>
      </c>
      <c r="Y73" s="49" t="s">
        <v>157</v>
      </c>
      <c r="Z73" s="50">
        <v>114</v>
      </c>
      <c r="AA73" s="50">
        <v>0</v>
      </c>
      <c r="AB73" s="50">
        <v>10</v>
      </c>
    </row>
    <row r="74" spans="7:28" x14ac:dyDescent="0.25">
      <c r="G74" s="49" t="s">
        <v>53</v>
      </c>
      <c r="H74" s="49" t="s">
        <v>156</v>
      </c>
      <c r="I74" s="50">
        <v>6</v>
      </c>
      <c r="J74" s="49" t="s">
        <v>162</v>
      </c>
      <c r="K74" s="50">
        <v>0</v>
      </c>
      <c r="X74" s="49" t="s">
        <v>52</v>
      </c>
      <c r="Y74" s="49" t="s">
        <v>157</v>
      </c>
      <c r="Z74" s="50">
        <v>190</v>
      </c>
      <c r="AA74" s="50">
        <v>0</v>
      </c>
      <c r="AB74" s="50">
        <v>11</v>
      </c>
    </row>
    <row r="75" spans="7:28" x14ac:dyDescent="0.25">
      <c r="G75" s="49" t="s">
        <v>53</v>
      </c>
      <c r="H75" s="49" t="s">
        <v>156</v>
      </c>
      <c r="I75" s="50">
        <v>2</v>
      </c>
      <c r="J75" s="49" t="s">
        <v>163</v>
      </c>
      <c r="K75" s="50">
        <v>0</v>
      </c>
      <c r="X75" s="49" t="s">
        <v>52</v>
      </c>
      <c r="Y75" s="49" t="s">
        <v>157</v>
      </c>
      <c r="Z75" s="50">
        <v>106</v>
      </c>
      <c r="AA75" s="50">
        <v>0</v>
      </c>
      <c r="AB75" s="50">
        <v>12</v>
      </c>
    </row>
    <row r="76" spans="7:28" x14ac:dyDescent="0.25">
      <c r="G76" s="49" t="s">
        <v>53</v>
      </c>
      <c r="H76" s="49" t="s">
        <v>157</v>
      </c>
      <c r="I76" s="50">
        <v>23</v>
      </c>
      <c r="J76" s="49" t="s">
        <v>160</v>
      </c>
      <c r="K76" s="50">
        <v>0</v>
      </c>
      <c r="X76" s="49" t="s">
        <v>53</v>
      </c>
      <c r="Y76" s="49" t="s">
        <v>156</v>
      </c>
      <c r="Z76" s="50">
        <v>12</v>
      </c>
      <c r="AA76" s="50">
        <v>0</v>
      </c>
      <c r="AB76" s="50">
        <v>10</v>
      </c>
    </row>
    <row r="77" spans="7:28" x14ac:dyDescent="0.25">
      <c r="G77" s="49" t="s">
        <v>53</v>
      </c>
      <c r="H77" s="49" t="s">
        <v>157</v>
      </c>
      <c r="I77" s="50">
        <v>30</v>
      </c>
      <c r="J77" s="49" t="s">
        <v>161</v>
      </c>
      <c r="K77" s="50">
        <v>0</v>
      </c>
      <c r="X77" s="49" t="s">
        <v>53</v>
      </c>
      <c r="Y77" s="49" t="s">
        <v>156</v>
      </c>
      <c r="Z77" s="50">
        <v>26</v>
      </c>
      <c r="AA77" s="50">
        <v>0</v>
      </c>
      <c r="AB77" s="50">
        <v>11</v>
      </c>
    </row>
    <row r="78" spans="7:28" x14ac:dyDescent="0.25">
      <c r="G78" s="49" t="s">
        <v>53</v>
      </c>
      <c r="H78" s="49" t="s">
        <v>157</v>
      </c>
      <c r="I78" s="50">
        <v>15</v>
      </c>
      <c r="J78" s="49" t="s">
        <v>162</v>
      </c>
      <c r="K78" s="50">
        <v>0</v>
      </c>
      <c r="X78" s="49" t="s">
        <v>53</v>
      </c>
      <c r="Y78" s="49" t="s">
        <v>156</v>
      </c>
      <c r="Z78" s="50">
        <v>18</v>
      </c>
      <c r="AA78" s="50">
        <v>0</v>
      </c>
      <c r="AB78" s="50">
        <v>12</v>
      </c>
    </row>
    <row r="79" spans="7:28" x14ac:dyDescent="0.25">
      <c r="G79" s="49" t="s">
        <v>53</v>
      </c>
      <c r="H79" s="49" t="s">
        <v>157</v>
      </c>
      <c r="I79" s="50">
        <v>31</v>
      </c>
      <c r="J79" s="49" t="s">
        <v>163</v>
      </c>
      <c r="K79" s="50">
        <v>0</v>
      </c>
      <c r="X79" s="49" t="s">
        <v>53</v>
      </c>
      <c r="Y79" s="49" t="s">
        <v>157</v>
      </c>
      <c r="Z79" s="50">
        <v>100</v>
      </c>
      <c r="AA79" s="50">
        <v>0</v>
      </c>
      <c r="AB79" s="50">
        <v>10</v>
      </c>
    </row>
    <row r="80" spans="7:28" x14ac:dyDescent="0.25">
      <c r="G80" s="49" t="s">
        <v>54</v>
      </c>
      <c r="H80" s="49" t="s">
        <v>157</v>
      </c>
      <c r="I80" s="50">
        <v>4</v>
      </c>
      <c r="J80" s="49" t="s">
        <v>160</v>
      </c>
      <c r="K80" s="50">
        <v>0</v>
      </c>
      <c r="X80" s="49" t="s">
        <v>53</v>
      </c>
      <c r="Y80" s="49" t="s">
        <v>157</v>
      </c>
      <c r="Z80" s="50">
        <v>182</v>
      </c>
      <c r="AA80" s="50">
        <v>0</v>
      </c>
      <c r="AB80" s="50">
        <v>11</v>
      </c>
    </row>
    <row r="81" spans="7:28" x14ac:dyDescent="0.25">
      <c r="G81" s="49" t="s">
        <v>54</v>
      </c>
      <c r="H81" s="49" t="s">
        <v>157</v>
      </c>
      <c r="I81" s="50">
        <v>2</v>
      </c>
      <c r="J81" s="49" t="s">
        <v>161</v>
      </c>
      <c r="K81" s="50">
        <v>0</v>
      </c>
      <c r="X81" s="49" t="s">
        <v>53</v>
      </c>
      <c r="Y81" s="49" t="s">
        <v>157</v>
      </c>
      <c r="Z81" s="50">
        <v>230</v>
      </c>
      <c r="AA81" s="50">
        <v>0</v>
      </c>
      <c r="AB81" s="50">
        <v>12</v>
      </c>
    </row>
    <row r="82" spans="7:28" x14ac:dyDescent="0.25">
      <c r="G82" s="49" t="s">
        <v>54</v>
      </c>
      <c r="H82" s="49" t="s">
        <v>157</v>
      </c>
      <c r="I82" s="50">
        <v>3</v>
      </c>
      <c r="J82" s="49" t="s">
        <v>162</v>
      </c>
      <c r="K82" s="50">
        <v>0</v>
      </c>
      <c r="X82" s="49" t="s">
        <v>54</v>
      </c>
      <c r="Y82" s="49" t="s">
        <v>157</v>
      </c>
      <c r="Z82" s="50">
        <v>22</v>
      </c>
      <c r="AA82" s="50">
        <v>0</v>
      </c>
      <c r="AB82" s="50">
        <v>10</v>
      </c>
    </row>
    <row r="83" spans="7:28" x14ac:dyDescent="0.25">
      <c r="G83" s="49" t="s">
        <v>54</v>
      </c>
      <c r="H83" s="49" t="s">
        <v>157</v>
      </c>
      <c r="I83" s="50">
        <v>1</v>
      </c>
      <c r="J83" s="49" t="s">
        <v>163</v>
      </c>
      <c r="K83" s="50">
        <v>0</v>
      </c>
      <c r="X83" s="49" t="s">
        <v>54</v>
      </c>
      <c r="Y83" s="49" t="s">
        <v>157</v>
      </c>
      <c r="Z83" s="50">
        <v>26</v>
      </c>
      <c r="AA83" s="50">
        <v>0</v>
      </c>
      <c r="AB83" s="50">
        <v>11</v>
      </c>
    </row>
    <row r="84" spans="7:28" x14ac:dyDescent="0.25">
      <c r="G84" s="49" t="s">
        <v>55</v>
      </c>
      <c r="H84" s="49" t="s">
        <v>156</v>
      </c>
      <c r="I84" s="50">
        <v>2</v>
      </c>
      <c r="J84" s="49" t="s">
        <v>160</v>
      </c>
      <c r="K84" s="50">
        <v>0</v>
      </c>
      <c r="X84" s="49" t="s">
        <v>54</v>
      </c>
      <c r="Y84" s="49" t="s">
        <v>157</v>
      </c>
      <c r="Z84" s="50">
        <v>28</v>
      </c>
      <c r="AA84" s="50">
        <v>0</v>
      </c>
      <c r="AB84" s="50">
        <v>12</v>
      </c>
    </row>
    <row r="85" spans="7:28" x14ac:dyDescent="0.25">
      <c r="G85" s="49" t="s">
        <v>55</v>
      </c>
      <c r="H85" s="49" t="s">
        <v>157</v>
      </c>
      <c r="I85" s="50">
        <v>24</v>
      </c>
      <c r="J85" s="49" t="s">
        <v>160</v>
      </c>
      <c r="K85" s="50">
        <v>0</v>
      </c>
      <c r="X85" s="49" t="s">
        <v>55</v>
      </c>
      <c r="Y85" s="49" t="s">
        <v>156</v>
      </c>
      <c r="Z85" s="50">
        <v>6</v>
      </c>
      <c r="AA85" s="50">
        <v>0</v>
      </c>
      <c r="AB85" s="50">
        <v>10</v>
      </c>
    </row>
    <row r="86" spans="7:28" x14ac:dyDescent="0.25">
      <c r="G86" s="49" t="s">
        <v>55</v>
      </c>
      <c r="H86" s="49" t="s">
        <v>157</v>
      </c>
      <c r="I86" s="50">
        <v>4</v>
      </c>
      <c r="J86" s="49" t="s">
        <v>161</v>
      </c>
      <c r="K86" s="50">
        <v>0</v>
      </c>
      <c r="X86" s="49" t="s">
        <v>55</v>
      </c>
      <c r="Y86" s="49" t="s">
        <v>156</v>
      </c>
      <c r="Z86" s="50">
        <v>2</v>
      </c>
      <c r="AA86" s="50">
        <v>0</v>
      </c>
      <c r="AB86" s="50">
        <v>11</v>
      </c>
    </row>
    <row r="87" spans="7:28" x14ac:dyDescent="0.25">
      <c r="G87" s="49" t="s">
        <v>55</v>
      </c>
      <c r="H87" s="49" t="s">
        <v>157</v>
      </c>
      <c r="I87" s="50">
        <v>4</v>
      </c>
      <c r="J87" s="49" t="s">
        <v>162</v>
      </c>
      <c r="K87" s="50">
        <v>0</v>
      </c>
      <c r="X87" s="49" t="s">
        <v>55</v>
      </c>
      <c r="Y87" s="49" t="s">
        <v>156</v>
      </c>
      <c r="Z87" s="50">
        <v>10</v>
      </c>
      <c r="AA87" s="50">
        <v>0</v>
      </c>
      <c r="AB87" s="50">
        <v>12</v>
      </c>
    </row>
    <row r="88" spans="7:28" x14ac:dyDescent="0.25">
      <c r="G88" s="49" t="s">
        <v>55</v>
      </c>
      <c r="H88" s="49" t="s">
        <v>157</v>
      </c>
      <c r="I88" s="50">
        <v>10</v>
      </c>
      <c r="J88" s="49" t="s">
        <v>163</v>
      </c>
      <c r="K88" s="50">
        <v>0</v>
      </c>
      <c r="X88" s="49" t="s">
        <v>55</v>
      </c>
      <c r="Y88" s="49" t="s">
        <v>157</v>
      </c>
      <c r="Z88" s="50">
        <v>60</v>
      </c>
      <c r="AA88" s="50">
        <v>0</v>
      </c>
      <c r="AB88" s="50">
        <v>10</v>
      </c>
    </row>
    <row r="89" spans="7:28" x14ac:dyDescent="0.25">
      <c r="G89" s="49" t="s">
        <v>56</v>
      </c>
      <c r="H89" s="49" t="s">
        <v>156</v>
      </c>
      <c r="I89" s="50">
        <v>2</v>
      </c>
      <c r="J89" s="49" t="s">
        <v>160</v>
      </c>
      <c r="K89" s="50">
        <v>0</v>
      </c>
      <c r="X89" s="49" t="s">
        <v>55</v>
      </c>
      <c r="Y89" s="49" t="s">
        <v>157</v>
      </c>
      <c r="Z89" s="50">
        <v>84</v>
      </c>
      <c r="AA89" s="50">
        <v>0</v>
      </c>
      <c r="AB89" s="50">
        <v>11</v>
      </c>
    </row>
    <row r="90" spans="7:28" x14ac:dyDescent="0.25">
      <c r="G90" s="49" t="s">
        <v>56</v>
      </c>
      <c r="H90" s="49" t="s">
        <v>156</v>
      </c>
      <c r="I90" s="50">
        <v>2</v>
      </c>
      <c r="J90" s="49" t="s">
        <v>161</v>
      </c>
      <c r="K90" s="50">
        <v>0</v>
      </c>
      <c r="X90" s="49" t="s">
        <v>55</v>
      </c>
      <c r="Y90" s="49" t="s">
        <v>157</v>
      </c>
      <c r="Z90" s="50">
        <v>162</v>
      </c>
      <c r="AA90" s="50">
        <v>0</v>
      </c>
      <c r="AB90" s="50">
        <v>12</v>
      </c>
    </row>
    <row r="91" spans="7:28" x14ac:dyDescent="0.25">
      <c r="G91" s="49" t="s">
        <v>56</v>
      </c>
      <c r="H91" s="49" t="s">
        <v>156</v>
      </c>
      <c r="I91" s="50">
        <v>2</v>
      </c>
      <c r="J91" s="49" t="s">
        <v>162</v>
      </c>
      <c r="K91" s="50">
        <v>0</v>
      </c>
      <c r="X91" s="49" t="s">
        <v>56</v>
      </c>
      <c r="Y91" s="49" t="s">
        <v>156</v>
      </c>
      <c r="Z91" s="50">
        <v>2</v>
      </c>
      <c r="AA91" s="50">
        <v>0</v>
      </c>
      <c r="AB91" s="50">
        <v>10</v>
      </c>
    </row>
    <row r="92" spans="7:28" x14ac:dyDescent="0.25">
      <c r="G92" s="49" t="s">
        <v>56</v>
      </c>
      <c r="H92" s="49" t="s">
        <v>157</v>
      </c>
      <c r="I92" s="50">
        <v>16</v>
      </c>
      <c r="J92" s="49" t="s">
        <v>160</v>
      </c>
      <c r="K92" s="50">
        <v>0</v>
      </c>
      <c r="X92" s="49" t="s">
        <v>56</v>
      </c>
      <c r="Y92" s="49" t="s">
        <v>156</v>
      </c>
      <c r="Z92" s="50">
        <v>4</v>
      </c>
      <c r="AA92" s="50">
        <v>0</v>
      </c>
      <c r="AB92" s="50">
        <v>11</v>
      </c>
    </row>
    <row r="93" spans="7:28" x14ac:dyDescent="0.25">
      <c r="G93" s="49" t="s">
        <v>56</v>
      </c>
      <c r="H93" s="49" t="s">
        <v>157</v>
      </c>
      <c r="I93" s="50">
        <v>12</v>
      </c>
      <c r="J93" s="49" t="s">
        <v>161</v>
      </c>
      <c r="K93" s="50">
        <v>0</v>
      </c>
      <c r="X93" s="49" t="s">
        <v>56</v>
      </c>
      <c r="Y93" s="49" t="s">
        <v>156</v>
      </c>
      <c r="Z93" s="50">
        <v>16</v>
      </c>
      <c r="AA93" s="50">
        <v>0</v>
      </c>
      <c r="AB93" s="50">
        <v>12</v>
      </c>
    </row>
    <row r="94" spans="7:28" x14ac:dyDescent="0.25">
      <c r="G94" s="49" t="s">
        <v>56</v>
      </c>
      <c r="H94" s="49" t="s">
        <v>157</v>
      </c>
      <c r="I94" s="50">
        <v>8</v>
      </c>
      <c r="J94" s="49" t="s">
        <v>162</v>
      </c>
      <c r="K94" s="50">
        <v>0</v>
      </c>
      <c r="X94" s="49" t="s">
        <v>56</v>
      </c>
      <c r="Y94" s="49" t="s">
        <v>157</v>
      </c>
      <c r="Z94" s="50">
        <v>86</v>
      </c>
      <c r="AA94" s="50">
        <v>0</v>
      </c>
      <c r="AB94" s="50">
        <v>10</v>
      </c>
    </row>
    <row r="95" spans="7:28" x14ac:dyDescent="0.25">
      <c r="G95" s="49" t="s">
        <v>56</v>
      </c>
      <c r="H95" s="49" t="s">
        <v>157</v>
      </c>
      <c r="I95" s="50">
        <v>10</v>
      </c>
      <c r="J95" s="49" t="s">
        <v>163</v>
      </c>
      <c r="K95" s="50">
        <v>0</v>
      </c>
      <c r="X95" s="49" t="s">
        <v>56</v>
      </c>
      <c r="Y95" s="49" t="s">
        <v>157</v>
      </c>
      <c r="Z95" s="50">
        <v>82</v>
      </c>
      <c r="AA95" s="50">
        <v>0</v>
      </c>
      <c r="AB95" s="50">
        <v>11</v>
      </c>
    </row>
    <row r="96" spans="7:28" x14ac:dyDescent="0.25">
      <c r="G96" s="49" t="s">
        <v>57</v>
      </c>
      <c r="H96" s="49" t="s">
        <v>157</v>
      </c>
      <c r="I96" s="50">
        <v>1</v>
      </c>
      <c r="J96" s="49" t="s">
        <v>160</v>
      </c>
      <c r="K96" s="50">
        <v>0</v>
      </c>
      <c r="X96" s="49" t="s">
        <v>56</v>
      </c>
      <c r="Y96" s="49" t="s">
        <v>157</v>
      </c>
      <c r="Z96" s="50">
        <v>154</v>
      </c>
      <c r="AA96" s="50">
        <v>0</v>
      </c>
      <c r="AB96" s="50">
        <v>12</v>
      </c>
    </row>
    <row r="97" spans="7:28" x14ac:dyDescent="0.25">
      <c r="G97" s="49" t="s">
        <v>57</v>
      </c>
      <c r="H97" s="49" t="s">
        <v>157</v>
      </c>
      <c r="I97" s="50">
        <v>1</v>
      </c>
      <c r="J97" s="49" t="s">
        <v>162</v>
      </c>
      <c r="K97" s="50">
        <v>0</v>
      </c>
      <c r="X97" s="49" t="s">
        <v>57</v>
      </c>
      <c r="Y97" s="49" t="s">
        <v>156</v>
      </c>
      <c r="Z97" s="50">
        <v>4</v>
      </c>
      <c r="AA97" s="50">
        <v>0</v>
      </c>
      <c r="AB97" s="50">
        <v>12</v>
      </c>
    </row>
    <row r="98" spans="7:28" x14ac:dyDescent="0.25">
      <c r="G98" s="49" t="s">
        <v>58</v>
      </c>
      <c r="H98" s="49" t="s">
        <v>157</v>
      </c>
      <c r="I98" s="50">
        <v>7</v>
      </c>
      <c r="J98" s="49" t="s">
        <v>160</v>
      </c>
      <c r="K98" s="50">
        <v>0</v>
      </c>
      <c r="X98" s="49" t="s">
        <v>57</v>
      </c>
      <c r="Y98" s="49" t="s">
        <v>157</v>
      </c>
      <c r="Z98" s="50">
        <v>6</v>
      </c>
      <c r="AA98" s="50">
        <v>0</v>
      </c>
      <c r="AB98" s="50">
        <v>10</v>
      </c>
    </row>
    <row r="99" spans="7:28" x14ac:dyDescent="0.25">
      <c r="G99" s="49" t="s">
        <v>58</v>
      </c>
      <c r="H99" s="49" t="s">
        <v>157</v>
      </c>
      <c r="I99" s="50">
        <v>9</v>
      </c>
      <c r="J99" s="49" t="s">
        <v>161</v>
      </c>
      <c r="K99" s="50">
        <v>0</v>
      </c>
      <c r="X99" s="49" t="s">
        <v>57</v>
      </c>
      <c r="Y99" s="49" t="s">
        <v>157</v>
      </c>
      <c r="Z99" s="50">
        <v>2</v>
      </c>
      <c r="AA99" s="50">
        <v>0</v>
      </c>
      <c r="AB99" s="50">
        <v>11</v>
      </c>
    </row>
    <row r="100" spans="7:28" x14ac:dyDescent="0.25">
      <c r="G100" s="49" t="s">
        <v>58</v>
      </c>
      <c r="H100" s="49" t="s">
        <v>157</v>
      </c>
      <c r="I100" s="50">
        <v>10</v>
      </c>
      <c r="J100" s="49" t="s">
        <v>163</v>
      </c>
      <c r="K100" s="50">
        <v>0</v>
      </c>
      <c r="X100" s="49" t="s">
        <v>57</v>
      </c>
      <c r="Y100" s="49" t="s">
        <v>157</v>
      </c>
      <c r="Z100" s="50">
        <v>22</v>
      </c>
      <c r="AA100" s="50">
        <v>0</v>
      </c>
      <c r="AB100" s="50">
        <v>12</v>
      </c>
    </row>
    <row r="101" spans="7:28" x14ac:dyDescent="0.25">
      <c r="G101" s="49" t="s">
        <v>60</v>
      </c>
      <c r="H101" s="49" t="s">
        <v>157</v>
      </c>
      <c r="I101" s="50">
        <v>2</v>
      </c>
      <c r="J101" s="49" t="s">
        <v>162</v>
      </c>
      <c r="K101" s="50">
        <v>0</v>
      </c>
      <c r="X101" s="49" t="s">
        <v>58</v>
      </c>
      <c r="Y101" s="49" t="s">
        <v>156</v>
      </c>
      <c r="Z101" s="50">
        <v>2</v>
      </c>
      <c r="AA101" s="50">
        <v>0</v>
      </c>
      <c r="AB101" s="50">
        <v>10</v>
      </c>
    </row>
    <row r="102" spans="7:28" x14ac:dyDescent="0.25">
      <c r="G102" s="49" t="s">
        <v>60</v>
      </c>
      <c r="H102" s="49" t="s">
        <v>157</v>
      </c>
      <c r="I102" s="50">
        <v>2</v>
      </c>
      <c r="J102" s="49" t="s">
        <v>163</v>
      </c>
      <c r="K102" s="50">
        <v>0</v>
      </c>
      <c r="X102" s="49" t="s">
        <v>58</v>
      </c>
      <c r="Y102" s="49" t="s">
        <v>156</v>
      </c>
      <c r="Z102" s="50">
        <v>2</v>
      </c>
      <c r="AA102" s="50">
        <v>0</v>
      </c>
      <c r="AB102" s="50">
        <v>11</v>
      </c>
    </row>
    <row r="103" spans="7:28" x14ac:dyDescent="0.25">
      <c r="G103" s="49" t="s">
        <v>61</v>
      </c>
      <c r="H103" s="49" t="s">
        <v>156</v>
      </c>
      <c r="I103" s="50">
        <v>2</v>
      </c>
      <c r="J103" s="49" t="s">
        <v>161</v>
      </c>
      <c r="K103" s="50">
        <v>0</v>
      </c>
      <c r="X103" s="49" t="s">
        <v>58</v>
      </c>
      <c r="Y103" s="49" t="s">
        <v>156</v>
      </c>
      <c r="Z103" s="50">
        <v>4</v>
      </c>
      <c r="AA103" s="50">
        <v>0</v>
      </c>
      <c r="AB103" s="50">
        <v>12</v>
      </c>
    </row>
    <row r="104" spans="7:28" x14ac:dyDescent="0.25">
      <c r="G104" s="49" t="s">
        <v>61</v>
      </c>
      <c r="H104" s="49" t="s">
        <v>157</v>
      </c>
      <c r="I104" s="50">
        <v>29</v>
      </c>
      <c r="J104" s="49" t="s">
        <v>160</v>
      </c>
      <c r="K104" s="50">
        <v>0</v>
      </c>
      <c r="X104" s="49" t="s">
        <v>58</v>
      </c>
      <c r="Y104" s="49" t="s">
        <v>157</v>
      </c>
      <c r="Z104" s="50">
        <v>62</v>
      </c>
      <c r="AA104" s="50">
        <v>0</v>
      </c>
      <c r="AB104" s="50">
        <v>10</v>
      </c>
    </row>
    <row r="105" spans="7:28" x14ac:dyDescent="0.25">
      <c r="G105" s="49" t="s">
        <v>61</v>
      </c>
      <c r="H105" s="49" t="s">
        <v>157</v>
      </c>
      <c r="I105" s="50">
        <v>17</v>
      </c>
      <c r="J105" s="49" t="s">
        <v>161</v>
      </c>
      <c r="K105" s="50">
        <v>0</v>
      </c>
      <c r="X105" s="49" t="s">
        <v>58</v>
      </c>
      <c r="Y105" s="49" t="s">
        <v>157</v>
      </c>
      <c r="Z105" s="50">
        <v>58</v>
      </c>
      <c r="AA105" s="50">
        <v>0</v>
      </c>
      <c r="AB105" s="50">
        <v>11</v>
      </c>
    </row>
    <row r="106" spans="7:28" x14ac:dyDescent="0.25">
      <c r="G106" s="49" t="s">
        <v>61</v>
      </c>
      <c r="H106" s="49" t="s">
        <v>157</v>
      </c>
      <c r="I106" s="50">
        <v>4</v>
      </c>
      <c r="J106" s="49" t="s">
        <v>162</v>
      </c>
      <c r="K106" s="50">
        <v>0</v>
      </c>
      <c r="X106" s="49" t="s">
        <v>58</v>
      </c>
      <c r="Y106" s="49" t="s">
        <v>157</v>
      </c>
      <c r="Z106" s="50">
        <v>62</v>
      </c>
      <c r="AA106" s="50">
        <v>0</v>
      </c>
      <c r="AB106" s="50">
        <v>12</v>
      </c>
    </row>
    <row r="107" spans="7:28" x14ac:dyDescent="0.25">
      <c r="G107" s="49" t="s">
        <v>61</v>
      </c>
      <c r="H107" s="49" t="s">
        <v>157</v>
      </c>
      <c r="I107" s="50">
        <v>67</v>
      </c>
      <c r="J107" s="49" t="s">
        <v>163</v>
      </c>
      <c r="K107" s="50">
        <v>0</v>
      </c>
      <c r="X107" s="49" t="s">
        <v>60</v>
      </c>
      <c r="Y107" s="49" t="s">
        <v>156</v>
      </c>
      <c r="Z107" s="50">
        <v>2</v>
      </c>
      <c r="AA107" s="50">
        <v>0</v>
      </c>
      <c r="AB107" s="50">
        <v>12</v>
      </c>
    </row>
    <row r="108" spans="7:28" x14ac:dyDescent="0.25">
      <c r="G108" s="49" t="s">
        <v>62</v>
      </c>
      <c r="H108" s="49" t="s">
        <v>156</v>
      </c>
      <c r="I108" s="50">
        <v>1</v>
      </c>
      <c r="J108" s="49" t="s">
        <v>163</v>
      </c>
      <c r="K108" s="50">
        <v>0</v>
      </c>
      <c r="X108" s="49" t="s">
        <v>60</v>
      </c>
      <c r="Y108" s="49" t="s">
        <v>157</v>
      </c>
      <c r="Z108" s="50">
        <v>6</v>
      </c>
      <c r="AA108" s="50">
        <v>0</v>
      </c>
      <c r="AB108" s="50">
        <v>10</v>
      </c>
    </row>
    <row r="109" spans="7:28" x14ac:dyDescent="0.25">
      <c r="G109" s="49" t="s">
        <v>62</v>
      </c>
      <c r="H109" s="49" t="s">
        <v>157</v>
      </c>
      <c r="I109" s="50">
        <v>11</v>
      </c>
      <c r="J109" s="49" t="s">
        <v>160</v>
      </c>
      <c r="K109" s="50">
        <v>0</v>
      </c>
      <c r="X109" s="49" t="s">
        <v>60</v>
      </c>
      <c r="Y109" s="49" t="s">
        <v>157</v>
      </c>
      <c r="Z109" s="50">
        <v>18</v>
      </c>
      <c r="AA109" s="50">
        <v>0</v>
      </c>
      <c r="AB109" s="50">
        <v>11</v>
      </c>
    </row>
    <row r="110" spans="7:28" x14ac:dyDescent="0.25">
      <c r="G110" s="49" t="s">
        <v>62</v>
      </c>
      <c r="H110" s="49" t="s">
        <v>157</v>
      </c>
      <c r="I110" s="50">
        <v>6</v>
      </c>
      <c r="J110" s="49" t="s">
        <v>161</v>
      </c>
      <c r="K110" s="50">
        <v>0</v>
      </c>
      <c r="X110" s="49" t="s">
        <v>60</v>
      </c>
      <c r="Y110" s="49" t="s">
        <v>157</v>
      </c>
      <c r="Z110" s="50">
        <v>6</v>
      </c>
      <c r="AA110" s="50">
        <v>0</v>
      </c>
      <c r="AB110" s="50">
        <v>12</v>
      </c>
    </row>
    <row r="111" spans="7:28" x14ac:dyDescent="0.25">
      <c r="G111" s="49" t="s">
        <v>62</v>
      </c>
      <c r="H111" s="49" t="s">
        <v>157</v>
      </c>
      <c r="I111" s="50">
        <v>7</v>
      </c>
      <c r="J111" s="49" t="s">
        <v>162</v>
      </c>
      <c r="K111" s="50">
        <v>0</v>
      </c>
      <c r="X111" s="49" t="s">
        <v>61</v>
      </c>
      <c r="Y111" s="49" t="s">
        <v>156</v>
      </c>
      <c r="Z111" s="50">
        <v>4</v>
      </c>
      <c r="AA111" s="50">
        <v>0</v>
      </c>
      <c r="AB111" s="50">
        <v>11</v>
      </c>
    </row>
    <row r="112" spans="7:28" x14ac:dyDescent="0.25">
      <c r="G112" s="49" t="s">
        <v>62</v>
      </c>
      <c r="H112" s="49" t="s">
        <v>157</v>
      </c>
      <c r="I112" s="50">
        <v>8</v>
      </c>
      <c r="J112" s="49" t="s">
        <v>163</v>
      </c>
      <c r="K112" s="50">
        <v>0</v>
      </c>
      <c r="X112" s="49" t="s">
        <v>61</v>
      </c>
      <c r="Y112" s="49" t="s">
        <v>156</v>
      </c>
      <c r="Z112" s="50">
        <v>2</v>
      </c>
      <c r="AA112" s="50">
        <v>0</v>
      </c>
      <c r="AB112" s="50">
        <v>12</v>
      </c>
    </row>
    <row r="113" spans="7:28" x14ac:dyDescent="0.25">
      <c r="G113" s="49" t="s">
        <v>63</v>
      </c>
      <c r="H113" s="49" t="s">
        <v>157</v>
      </c>
      <c r="I113" s="50">
        <v>1</v>
      </c>
      <c r="J113" s="49" t="s">
        <v>162</v>
      </c>
      <c r="K113" s="50">
        <v>0</v>
      </c>
      <c r="X113" s="49" t="s">
        <v>61</v>
      </c>
      <c r="Y113" s="49" t="s">
        <v>157</v>
      </c>
      <c r="Z113" s="50">
        <v>64</v>
      </c>
      <c r="AA113" s="50">
        <v>0</v>
      </c>
      <c r="AB113" s="50">
        <v>10</v>
      </c>
    </row>
    <row r="114" spans="7:28" x14ac:dyDescent="0.25">
      <c r="G114" s="49" t="s">
        <v>64</v>
      </c>
      <c r="H114" s="49" t="s">
        <v>156</v>
      </c>
      <c r="I114" s="50">
        <v>2</v>
      </c>
      <c r="J114" s="49" t="s">
        <v>160</v>
      </c>
      <c r="K114" s="50">
        <v>0</v>
      </c>
      <c r="X114" s="49" t="s">
        <v>61</v>
      </c>
      <c r="Y114" s="49" t="s">
        <v>157</v>
      </c>
      <c r="Z114" s="50">
        <v>102</v>
      </c>
      <c r="AA114" s="50">
        <v>0</v>
      </c>
      <c r="AB114" s="50">
        <v>11</v>
      </c>
    </row>
    <row r="115" spans="7:28" x14ac:dyDescent="0.25">
      <c r="G115" s="49" t="s">
        <v>64</v>
      </c>
      <c r="H115" s="49" t="s">
        <v>156</v>
      </c>
      <c r="I115" s="50">
        <v>2</v>
      </c>
      <c r="J115" s="49" t="s">
        <v>161</v>
      </c>
      <c r="K115" s="50">
        <v>0</v>
      </c>
      <c r="X115" s="49" t="s">
        <v>61</v>
      </c>
      <c r="Y115" s="49" t="s">
        <v>157</v>
      </c>
      <c r="Z115" s="50">
        <v>64</v>
      </c>
      <c r="AA115" s="50">
        <v>0</v>
      </c>
      <c r="AB115" s="50">
        <v>12</v>
      </c>
    </row>
    <row r="116" spans="7:28" x14ac:dyDescent="0.25">
      <c r="G116" s="49" t="s">
        <v>64</v>
      </c>
      <c r="H116" s="49" t="s">
        <v>157</v>
      </c>
      <c r="I116" s="50">
        <v>4</v>
      </c>
      <c r="J116" s="49" t="s">
        <v>160</v>
      </c>
      <c r="K116" s="50">
        <v>0</v>
      </c>
      <c r="X116" s="49" t="s">
        <v>62</v>
      </c>
      <c r="Y116" s="49" t="s">
        <v>156</v>
      </c>
      <c r="Z116" s="50">
        <v>2</v>
      </c>
      <c r="AA116" s="50">
        <v>0</v>
      </c>
      <c r="AB116" s="50">
        <v>10</v>
      </c>
    </row>
    <row r="117" spans="7:28" x14ac:dyDescent="0.25">
      <c r="G117" s="49" t="s">
        <v>64</v>
      </c>
      <c r="H117" s="49" t="s">
        <v>157</v>
      </c>
      <c r="I117" s="50">
        <v>6</v>
      </c>
      <c r="J117" s="49" t="s">
        <v>163</v>
      </c>
      <c r="K117" s="50">
        <v>0</v>
      </c>
      <c r="X117" s="49" t="s">
        <v>62</v>
      </c>
      <c r="Y117" s="49" t="s">
        <v>156</v>
      </c>
      <c r="Z117" s="50">
        <v>2</v>
      </c>
      <c r="AA117" s="50">
        <v>0</v>
      </c>
      <c r="AB117" s="50">
        <v>12</v>
      </c>
    </row>
    <row r="118" spans="7:28" x14ac:dyDescent="0.25">
      <c r="G118" s="49" t="s">
        <v>65</v>
      </c>
      <c r="H118" s="49" t="s">
        <v>157</v>
      </c>
      <c r="I118" s="50">
        <v>2</v>
      </c>
      <c r="J118" s="49" t="s">
        <v>160</v>
      </c>
      <c r="K118" s="50">
        <v>0</v>
      </c>
      <c r="X118" s="49" t="s">
        <v>62</v>
      </c>
      <c r="Y118" s="49" t="s">
        <v>157</v>
      </c>
      <c r="Z118" s="50">
        <v>20</v>
      </c>
      <c r="AA118" s="50">
        <v>0</v>
      </c>
      <c r="AB118" s="50">
        <v>10</v>
      </c>
    </row>
    <row r="119" spans="7:28" x14ac:dyDescent="0.25">
      <c r="G119" s="49" t="s">
        <v>65</v>
      </c>
      <c r="H119" s="49" t="s">
        <v>157</v>
      </c>
      <c r="I119" s="50">
        <v>1</v>
      </c>
      <c r="J119" s="49" t="s">
        <v>163</v>
      </c>
      <c r="K119" s="50">
        <v>0</v>
      </c>
      <c r="X119" s="49" t="s">
        <v>62</v>
      </c>
      <c r="Y119" s="49" t="s">
        <v>157</v>
      </c>
      <c r="Z119" s="50">
        <v>36</v>
      </c>
      <c r="AA119" s="50">
        <v>0</v>
      </c>
      <c r="AB119" s="50">
        <v>11</v>
      </c>
    </row>
    <row r="120" spans="7:28" x14ac:dyDescent="0.25">
      <c r="G120" s="49" t="s">
        <v>67</v>
      </c>
      <c r="H120" s="49" t="s">
        <v>156</v>
      </c>
      <c r="I120" s="50">
        <v>2</v>
      </c>
      <c r="J120" s="49" t="s">
        <v>161</v>
      </c>
      <c r="K120" s="50">
        <v>0</v>
      </c>
      <c r="X120" s="49" t="s">
        <v>62</v>
      </c>
      <c r="Y120" s="49" t="s">
        <v>157</v>
      </c>
      <c r="Z120" s="50">
        <v>34</v>
      </c>
      <c r="AA120" s="50">
        <v>0</v>
      </c>
      <c r="AB120" s="50">
        <v>12</v>
      </c>
    </row>
    <row r="121" spans="7:28" x14ac:dyDescent="0.25">
      <c r="G121" s="49" t="s">
        <v>67</v>
      </c>
      <c r="H121" s="49" t="s">
        <v>157</v>
      </c>
      <c r="I121" s="50">
        <v>2</v>
      </c>
      <c r="J121" s="49" t="s">
        <v>161</v>
      </c>
      <c r="K121" s="50">
        <v>0</v>
      </c>
      <c r="X121" s="49" t="s">
        <v>63</v>
      </c>
      <c r="Y121" s="49" t="s">
        <v>157</v>
      </c>
      <c r="Z121" s="50">
        <v>2</v>
      </c>
      <c r="AA121" s="50">
        <v>0</v>
      </c>
      <c r="AB121" s="50">
        <v>10</v>
      </c>
    </row>
    <row r="122" spans="7:28" x14ac:dyDescent="0.25">
      <c r="G122" s="49" t="s">
        <v>68</v>
      </c>
      <c r="H122" s="49" t="s">
        <v>156</v>
      </c>
      <c r="I122" s="50">
        <v>2</v>
      </c>
      <c r="J122" s="49" t="s">
        <v>160</v>
      </c>
      <c r="K122" s="50">
        <v>0</v>
      </c>
      <c r="X122" s="49" t="s">
        <v>63</v>
      </c>
      <c r="Y122" s="49" t="s">
        <v>157</v>
      </c>
      <c r="Z122" s="50">
        <v>2</v>
      </c>
      <c r="AA122" s="50">
        <v>0</v>
      </c>
      <c r="AB122" s="50">
        <v>12</v>
      </c>
    </row>
    <row r="123" spans="7:28" x14ac:dyDescent="0.25">
      <c r="G123" s="49" t="s">
        <v>68</v>
      </c>
      <c r="H123" s="49" t="s">
        <v>156</v>
      </c>
      <c r="I123" s="50">
        <v>1</v>
      </c>
      <c r="J123" s="49" t="s">
        <v>163</v>
      </c>
      <c r="K123" s="50">
        <v>0</v>
      </c>
      <c r="X123" s="49" t="s">
        <v>64</v>
      </c>
      <c r="Y123" s="49" t="s">
        <v>156</v>
      </c>
      <c r="Z123" s="50">
        <v>4</v>
      </c>
      <c r="AA123" s="50">
        <v>0</v>
      </c>
      <c r="AB123" s="50">
        <v>11</v>
      </c>
    </row>
    <row r="124" spans="7:28" x14ac:dyDescent="0.25">
      <c r="G124" s="49" t="s">
        <v>68</v>
      </c>
      <c r="H124" s="49" t="s">
        <v>157</v>
      </c>
      <c r="I124" s="50">
        <v>3</v>
      </c>
      <c r="J124" s="49" t="s">
        <v>160</v>
      </c>
      <c r="K124" s="50">
        <v>0</v>
      </c>
      <c r="X124" s="49" t="s">
        <v>64</v>
      </c>
      <c r="Y124" s="49" t="s">
        <v>157</v>
      </c>
      <c r="Z124" s="50">
        <v>6</v>
      </c>
      <c r="AA124" s="50">
        <v>0</v>
      </c>
      <c r="AB124" s="50">
        <v>10</v>
      </c>
    </row>
    <row r="125" spans="7:28" x14ac:dyDescent="0.25">
      <c r="G125" s="49" t="s">
        <v>68</v>
      </c>
      <c r="H125" s="49" t="s">
        <v>157</v>
      </c>
      <c r="I125" s="50">
        <v>2</v>
      </c>
      <c r="J125" s="49" t="s">
        <v>162</v>
      </c>
      <c r="K125" s="50">
        <v>0</v>
      </c>
      <c r="X125" s="49" t="s">
        <v>64</v>
      </c>
      <c r="Y125" s="49" t="s">
        <v>157</v>
      </c>
      <c r="Z125" s="50">
        <v>10</v>
      </c>
      <c r="AA125" s="50">
        <v>0</v>
      </c>
      <c r="AB125" s="50">
        <v>11</v>
      </c>
    </row>
    <row r="126" spans="7:28" x14ac:dyDescent="0.25">
      <c r="G126" s="49" t="s">
        <v>68</v>
      </c>
      <c r="H126" s="49" t="s">
        <v>157</v>
      </c>
      <c r="I126" s="50">
        <v>1</v>
      </c>
      <c r="J126" s="49" t="s">
        <v>163</v>
      </c>
      <c r="K126" s="50">
        <v>0</v>
      </c>
      <c r="X126" s="49" t="s">
        <v>64</v>
      </c>
      <c r="Y126" s="49" t="s">
        <v>157</v>
      </c>
      <c r="Z126" s="50">
        <v>6</v>
      </c>
      <c r="AA126" s="50">
        <v>0</v>
      </c>
      <c r="AB126" s="50">
        <v>12</v>
      </c>
    </row>
    <row r="127" spans="7:28" x14ac:dyDescent="0.25">
      <c r="G127" s="49" t="s">
        <v>69</v>
      </c>
      <c r="H127" s="49" t="s">
        <v>156</v>
      </c>
      <c r="I127" s="50">
        <v>4</v>
      </c>
      <c r="J127" s="49" t="s">
        <v>160</v>
      </c>
      <c r="K127" s="50">
        <v>0</v>
      </c>
      <c r="X127" s="49" t="s">
        <v>65</v>
      </c>
      <c r="Y127" s="49" t="s">
        <v>157</v>
      </c>
      <c r="Z127" s="50">
        <v>4</v>
      </c>
      <c r="AA127" s="50">
        <v>0</v>
      </c>
      <c r="AB127" s="50">
        <v>11</v>
      </c>
    </row>
    <row r="128" spans="7:28" x14ac:dyDescent="0.25">
      <c r="G128" s="49" t="s">
        <v>69</v>
      </c>
      <c r="H128" s="49" t="s">
        <v>156</v>
      </c>
      <c r="I128" s="50">
        <v>8</v>
      </c>
      <c r="J128" s="49" t="s">
        <v>161</v>
      </c>
      <c r="K128" s="50">
        <v>0</v>
      </c>
      <c r="X128" s="49" t="s">
        <v>65</v>
      </c>
      <c r="Y128" s="49" t="s">
        <v>157</v>
      </c>
      <c r="Z128" s="50">
        <v>2</v>
      </c>
      <c r="AA128" s="50">
        <v>0</v>
      </c>
      <c r="AB128" s="50">
        <v>12</v>
      </c>
    </row>
    <row r="129" spans="7:28" x14ac:dyDescent="0.25">
      <c r="G129" s="49" t="s">
        <v>69</v>
      </c>
      <c r="H129" s="49" t="s">
        <v>156</v>
      </c>
      <c r="I129" s="50">
        <v>3</v>
      </c>
      <c r="J129" s="49" t="s">
        <v>162</v>
      </c>
      <c r="K129" s="50">
        <v>0</v>
      </c>
      <c r="X129" s="49" t="s">
        <v>67</v>
      </c>
      <c r="Y129" s="49" t="s">
        <v>156</v>
      </c>
      <c r="Z129" s="50">
        <v>4</v>
      </c>
      <c r="AA129" s="50">
        <v>0</v>
      </c>
      <c r="AB129" s="50">
        <v>11</v>
      </c>
    </row>
    <row r="130" spans="7:28" x14ac:dyDescent="0.25">
      <c r="G130" s="49" t="s">
        <v>69</v>
      </c>
      <c r="H130" s="49" t="s">
        <v>156</v>
      </c>
      <c r="I130" s="50">
        <v>8</v>
      </c>
      <c r="J130" s="49" t="s">
        <v>163</v>
      </c>
      <c r="K130" s="50">
        <v>0</v>
      </c>
      <c r="X130" s="49" t="s">
        <v>67</v>
      </c>
      <c r="Y130" s="49" t="s">
        <v>156</v>
      </c>
      <c r="Z130" s="50">
        <v>2</v>
      </c>
      <c r="AA130" s="50">
        <v>0</v>
      </c>
      <c r="AB130" s="50">
        <v>12</v>
      </c>
    </row>
    <row r="131" spans="7:28" x14ac:dyDescent="0.25">
      <c r="G131" s="49" t="s">
        <v>69</v>
      </c>
      <c r="H131" s="49" t="s">
        <v>157</v>
      </c>
      <c r="I131" s="50">
        <v>85</v>
      </c>
      <c r="J131" s="49" t="s">
        <v>160</v>
      </c>
      <c r="K131" s="50">
        <v>0</v>
      </c>
      <c r="X131" s="49" t="s">
        <v>67</v>
      </c>
      <c r="Y131" s="49" t="s">
        <v>157</v>
      </c>
      <c r="Z131" s="50">
        <v>2</v>
      </c>
      <c r="AA131" s="50">
        <v>0</v>
      </c>
      <c r="AB131" s="50">
        <v>10</v>
      </c>
    </row>
    <row r="132" spans="7:28" x14ac:dyDescent="0.25">
      <c r="G132" s="49" t="s">
        <v>69</v>
      </c>
      <c r="H132" s="49" t="s">
        <v>157</v>
      </c>
      <c r="I132" s="50">
        <v>56</v>
      </c>
      <c r="J132" s="49" t="s">
        <v>161</v>
      </c>
      <c r="K132" s="50">
        <v>0</v>
      </c>
      <c r="X132" s="49" t="s">
        <v>67</v>
      </c>
      <c r="Y132" s="49" t="s">
        <v>157</v>
      </c>
      <c r="Z132" s="50">
        <v>2</v>
      </c>
      <c r="AA132" s="50">
        <v>0</v>
      </c>
      <c r="AB132" s="50">
        <v>11</v>
      </c>
    </row>
    <row r="133" spans="7:28" x14ac:dyDescent="0.25">
      <c r="G133" s="49" t="s">
        <v>69</v>
      </c>
      <c r="H133" s="49" t="s">
        <v>157</v>
      </c>
      <c r="I133" s="50">
        <v>23</v>
      </c>
      <c r="J133" s="49" t="s">
        <v>162</v>
      </c>
      <c r="K133" s="50">
        <v>0</v>
      </c>
      <c r="X133" s="49" t="s">
        <v>67</v>
      </c>
      <c r="Y133" s="49" t="s">
        <v>157</v>
      </c>
      <c r="Z133" s="50">
        <v>6</v>
      </c>
      <c r="AA133" s="50">
        <v>0</v>
      </c>
      <c r="AB133" s="50">
        <v>12</v>
      </c>
    </row>
    <row r="134" spans="7:28" x14ac:dyDescent="0.25">
      <c r="G134" s="49" t="s">
        <v>69</v>
      </c>
      <c r="H134" s="49" t="s">
        <v>157</v>
      </c>
      <c r="I134" s="50">
        <v>112</v>
      </c>
      <c r="J134" s="49" t="s">
        <v>163</v>
      </c>
      <c r="K134" s="50">
        <v>0</v>
      </c>
      <c r="X134" s="49" t="s">
        <v>68</v>
      </c>
      <c r="Y134" s="49" t="s">
        <v>156</v>
      </c>
      <c r="Z134" s="50">
        <v>6</v>
      </c>
      <c r="AA134" s="50">
        <v>0</v>
      </c>
      <c r="AB134" s="50">
        <v>12</v>
      </c>
    </row>
    <row r="135" spans="7:28" x14ac:dyDescent="0.25">
      <c r="G135" s="49" t="s">
        <v>70</v>
      </c>
      <c r="H135" s="49" t="s">
        <v>156</v>
      </c>
      <c r="I135" s="50">
        <v>1</v>
      </c>
      <c r="J135" s="49" t="s">
        <v>160</v>
      </c>
      <c r="K135" s="50">
        <v>0</v>
      </c>
      <c r="X135" s="49" t="s">
        <v>68</v>
      </c>
      <c r="Y135" s="49" t="s">
        <v>157</v>
      </c>
      <c r="Z135" s="50">
        <v>6</v>
      </c>
      <c r="AA135" s="50">
        <v>0</v>
      </c>
      <c r="AB135" s="50">
        <v>10</v>
      </c>
    </row>
    <row r="136" spans="7:28" x14ac:dyDescent="0.25">
      <c r="X136" s="49" t="s">
        <v>68</v>
      </c>
      <c r="Y136" s="49" t="s">
        <v>157</v>
      </c>
      <c r="Z136" s="50">
        <v>24</v>
      </c>
      <c r="AA136" s="50">
        <v>0</v>
      </c>
      <c r="AB136" s="50">
        <v>12</v>
      </c>
    </row>
    <row r="137" spans="7:28" x14ac:dyDescent="0.25">
      <c r="X137" s="49" t="s">
        <v>69</v>
      </c>
      <c r="Y137" s="49" t="s">
        <v>156</v>
      </c>
      <c r="Z137" s="50">
        <v>18</v>
      </c>
      <c r="AA137" s="50">
        <v>0</v>
      </c>
      <c r="AB137" s="50">
        <v>10</v>
      </c>
    </row>
    <row r="138" spans="7:28" x14ac:dyDescent="0.25">
      <c r="X138" s="49" t="s">
        <v>69</v>
      </c>
      <c r="Y138" s="49" t="s">
        <v>156</v>
      </c>
      <c r="Z138" s="50">
        <v>20</v>
      </c>
      <c r="AA138" s="50">
        <v>0</v>
      </c>
      <c r="AB138" s="50">
        <v>11</v>
      </c>
    </row>
    <row r="139" spans="7:28" x14ac:dyDescent="0.25">
      <c r="X139" s="49" t="s">
        <v>69</v>
      </c>
      <c r="Y139" s="49" t="s">
        <v>156</v>
      </c>
      <c r="Z139" s="50">
        <v>16</v>
      </c>
      <c r="AA139" s="50">
        <v>0</v>
      </c>
      <c r="AB139" s="50">
        <v>12</v>
      </c>
    </row>
    <row r="140" spans="7:28" x14ac:dyDescent="0.25">
      <c r="X140" s="49" t="s">
        <v>69</v>
      </c>
      <c r="Y140" s="49" t="s">
        <v>157</v>
      </c>
      <c r="Z140" s="50">
        <v>394</v>
      </c>
      <c r="AA140" s="50">
        <v>0</v>
      </c>
      <c r="AB140" s="50">
        <v>10</v>
      </c>
    </row>
    <row r="141" spans="7:28" x14ac:dyDescent="0.25">
      <c r="X141" s="49" t="s">
        <v>69</v>
      </c>
      <c r="Y141" s="49" t="s">
        <v>157</v>
      </c>
      <c r="Z141" s="50">
        <v>308</v>
      </c>
      <c r="AA141" s="50">
        <v>0</v>
      </c>
      <c r="AB141" s="50">
        <v>11</v>
      </c>
    </row>
    <row r="142" spans="7:28" x14ac:dyDescent="0.25">
      <c r="X142" s="49" t="s">
        <v>69</v>
      </c>
      <c r="Y142" s="49" t="s">
        <v>157</v>
      </c>
      <c r="Z142" s="50">
        <v>342</v>
      </c>
      <c r="AA142" s="50">
        <v>0</v>
      </c>
      <c r="AB142" s="50">
        <v>12</v>
      </c>
    </row>
    <row r="143" spans="7:28" x14ac:dyDescent="0.25">
      <c r="X143" s="49" t="s">
        <v>70</v>
      </c>
      <c r="Y143" s="49" t="s">
        <v>157</v>
      </c>
      <c r="Z143" s="50">
        <v>4</v>
      </c>
      <c r="AA143" s="50">
        <v>0</v>
      </c>
      <c r="AB143" s="50">
        <v>10</v>
      </c>
    </row>
    <row r="144" spans="7:28" x14ac:dyDescent="0.25">
      <c r="X144" s="49" t="s">
        <v>70</v>
      </c>
      <c r="Y144" s="49" t="s">
        <v>157</v>
      </c>
      <c r="Z144" s="50">
        <v>2</v>
      </c>
      <c r="AA144" s="50">
        <v>0</v>
      </c>
      <c r="AB144" s="50">
        <v>12</v>
      </c>
    </row>
  </sheetData>
  <autoFilter ref="A1:E62" xr:uid="{90B7D82C-13FA-49E3-950B-95B04F5CE430}">
    <sortState xmlns:xlrd2="http://schemas.microsoft.com/office/spreadsheetml/2017/richdata2" ref="A2:E62">
      <sortCondition ref="B1:B62"/>
    </sortState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</sheetPr>
  <dimension ref="A1:O53"/>
  <sheetViews>
    <sheetView workbookViewId="0">
      <selection activeCell="M16" sqref="M16"/>
    </sheetView>
  </sheetViews>
  <sheetFormatPr defaultRowHeight="15" x14ac:dyDescent="0.25"/>
  <cols>
    <col min="2" max="2" width="14.5703125" bestFit="1" customWidth="1"/>
    <col min="3" max="3" width="2.85546875" style="1" customWidth="1"/>
  </cols>
  <sheetData>
    <row r="1" spans="1:15" s="7" customFormat="1" ht="30" customHeight="1" x14ac:dyDescent="0.25">
      <c r="A1" s="80" t="s">
        <v>31</v>
      </c>
      <c r="B1" s="80"/>
      <c r="C1" s="28"/>
      <c r="D1" s="88" t="s">
        <v>14</v>
      </c>
      <c r="E1" s="89"/>
      <c r="F1" s="89"/>
      <c r="G1" s="89"/>
      <c r="H1" s="89"/>
      <c r="I1" s="89"/>
      <c r="J1" s="89"/>
      <c r="K1" s="89"/>
      <c r="L1" s="89"/>
      <c r="M1" s="89"/>
      <c r="N1" s="89"/>
      <c r="O1" s="90"/>
    </row>
    <row r="2" spans="1:15" s="7" customFormat="1" x14ac:dyDescent="0.25">
      <c r="A2" s="29" t="s">
        <v>0</v>
      </c>
      <c r="B2" s="31" t="s">
        <v>1</v>
      </c>
      <c r="C2" s="28"/>
      <c r="D2" s="26">
        <v>43831</v>
      </c>
      <c r="E2" s="26">
        <v>43862</v>
      </c>
      <c r="F2" s="26">
        <v>43891</v>
      </c>
      <c r="G2" s="26">
        <v>43922</v>
      </c>
      <c r="H2" s="26">
        <v>43952</v>
      </c>
      <c r="I2" s="26">
        <v>43983</v>
      </c>
      <c r="J2" s="26">
        <v>44013</v>
      </c>
      <c r="K2" s="26">
        <v>44044</v>
      </c>
      <c r="L2" s="26">
        <v>44075</v>
      </c>
      <c r="M2" s="26">
        <v>44105</v>
      </c>
      <c r="N2" s="26">
        <v>44136</v>
      </c>
      <c r="O2" s="26">
        <v>44166</v>
      </c>
    </row>
    <row r="3" spans="1:15" x14ac:dyDescent="0.25">
      <c r="A3" t="s">
        <v>35</v>
      </c>
      <c r="B3" t="s">
        <v>75</v>
      </c>
      <c r="D3">
        <v>34</v>
      </c>
      <c r="E3">
        <v>32</v>
      </c>
      <c r="F3" s="30">
        <v>30</v>
      </c>
      <c r="G3">
        <v>28</v>
      </c>
      <c r="H3">
        <v>28</v>
      </c>
      <c r="I3">
        <v>28</v>
      </c>
      <c r="J3">
        <v>26</v>
      </c>
      <c r="K3">
        <v>23</v>
      </c>
      <c r="L3">
        <v>21</v>
      </c>
      <c r="M3">
        <v>27</v>
      </c>
      <c r="N3">
        <v>24</v>
      </c>
      <c r="O3">
        <v>24</v>
      </c>
    </row>
    <row r="4" spans="1:15" x14ac:dyDescent="0.25">
      <c r="A4" t="s">
        <v>36</v>
      </c>
      <c r="B4" t="s">
        <v>75</v>
      </c>
      <c r="D4">
        <v>44</v>
      </c>
      <c r="E4">
        <v>41</v>
      </c>
      <c r="F4" s="30">
        <v>37</v>
      </c>
      <c r="G4">
        <v>35</v>
      </c>
      <c r="H4">
        <v>32</v>
      </c>
      <c r="I4">
        <v>30</v>
      </c>
      <c r="J4">
        <v>27</v>
      </c>
      <c r="K4">
        <v>23</v>
      </c>
      <c r="L4">
        <v>21</v>
      </c>
      <c r="M4">
        <v>29</v>
      </c>
      <c r="N4">
        <v>27</v>
      </c>
      <c r="O4">
        <v>24</v>
      </c>
    </row>
    <row r="5" spans="1:15" x14ac:dyDescent="0.25">
      <c r="A5" t="s">
        <v>37</v>
      </c>
      <c r="B5" t="s">
        <v>75</v>
      </c>
      <c r="D5">
        <v>23</v>
      </c>
      <c r="E5">
        <v>23</v>
      </c>
      <c r="F5" s="30">
        <v>21</v>
      </c>
      <c r="G5">
        <v>21</v>
      </c>
      <c r="H5">
        <v>20</v>
      </c>
      <c r="I5">
        <v>18</v>
      </c>
      <c r="J5">
        <v>19</v>
      </c>
      <c r="K5">
        <v>20</v>
      </c>
      <c r="L5">
        <v>19</v>
      </c>
      <c r="M5">
        <v>22</v>
      </c>
      <c r="N5">
        <v>22</v>
      </c>
      <c r="O5">
        <v>21</v>
      </c>
    </row>
    <row r="6" spans="1:15" x14ac:dyDescent="0.25">
      <c r="A6" t="s">
        <v>40</v>
      </c>
      <c r="B6" t="s">
        <v>75</v>
      </c>
      <c r="D6">
        <v>24</v>
      </c>
      <c r="E6">
        <v>24</v>
      </c>
      <c r="F6" s="30">
        <v>22</v>
      </c>
      <c r="G6">
        <v>22</v>
      </c>
      <c r="H6">
        <v>22</v>
      </c>
      <c r="I6">
        <v>21</v>
      </c>
      <c r="J6">
        <v>21</v>
      </c>
      <c r="K6">
        <v>20</v>
      </c>
      <c r="L6">
        <v>20</v>
      </c>
      <c r="M6">
        <v>26</v>
      </c>
      <c r="N6">
        <v>26</v>
      </c>
      <c r="O6">
        <v>23</v>
      </c>
    </row>
    <row r="7" spans="1:15" x14ac:dyDescent="0.25">
      <c r="A7" t="s">
        <v>42</v>
      </c>
      <c r="B7" t="s">
        <v>75</v>
      </c>
      <c r="D7">
        <v>10</v>
      </c>
      <c r="E7">
        <v>10</v>
      </c>
      <c r="F7" s="30">
        <v>9</v>
      </c>
      <c r="G7">
        <v>9</v>
      </c>
      <c r="H7">
        <v>9</v>
      </c>
      <c r="I7">
        <v>10</v>
      </c>
      <c r="J7">
        <v>9</v>
      </c>
      <c r="K7">
        <v>9</v>
      </c>
      <c r="L7">
        <v>7</v>
      </c>
      <c r="M7">
        <v>7</v>
      </c>
      <c r="N7">
        <v>7</v>
      </c>
      <c r="O7">
        <v>7</v>
      </c>
    </row>
    <row r="8" spans="1:15" x14ac:dyDescent="0.25">
      <c r="A8" t="s">
        <v>43</v>
      </c>
      <c r="B8" t="s">
        <v>75</v>
      </c>
      <c r="D8">
        <v>3</v>
      </c>
      <c r="E8">
        <v>4</v>
      </c>
      <c r="F8" s="30">
        <v>3</v>
      </c>
      <c r="G8">
        <v>4</v>
      </c>
      <c r="H8">
        <v>3</v>
      </c>
      <c r="I8">
        <v>3</v>
      </c>
      <c r="J8">
        <v>4</v>
      </c>
      <c r="K8">
        <v>3</v>
      </c>
      <c r="L8">
        <v>4</v>
      </c>
      <c r="M8">
        <v>3</v>
      </c>
      <c r="N8">
        <v>4</v>
      </c>
      <c r="O8">
        <v>4</v>
      </c>
    </row>
    <row r="9" spans="1:15" x14ac:dyDescent="0.25">
      <c r="A9" t="s">
        <v>44</v>
      </c>
      <c r="B9" t="s">
        <v>75</v>
      </c>
      <c r="D9">
        <v>26</v>
      </c>
      <c r="E9">
        <v>25</v>
      </c>
      <c r="F9" s="30">
        <v>24</v>
      </c>
      <c r="G9">
        <v>24</v>
      </c>
      <c r="H9">
        <v>22</v>
      </c>
      <c r="I9">
        <v>21</v>
      </c>
      <c r="J9">
        <v>20</v>
      </c>
      <c r="K9">
        <v>20</v>
      </c>
      <c r="L9">
        <v>19</v>
      </c>
      <c r="M9">
        <v>24</v>
      </c>
      <c r="N9">
        <v>21</v>
      </c>
      <c r="O9">
        <v>20</v>
      </c>
    </row>
    <row r="10" spans="1:15" x14ac:dyDescent="0.25">
      <c r="A10" t="s">
        <v>45</v>
      </c>
      <c r="B10" t="s">
        <v>75</v>
      </c>
      <c r="D10">
        <v>19</v>
      </c>
      <c r="E10">
        <v>18</v>
      </c>
      <c r="F10" s="30">
        <v>19</v>
      </c>
      <c r="G10">
        <v>20</v>
      </c>
      <c r="H10">
        <v>19</v>
      </c>
      <c r="I10">
        <v>16</v>
      </c>
      <c r="J10">
        <v>16</v>
      </c>
      <c r="K10">
        <v>16</v>
      </c>
      <c r="L10">
        <v>15</v>
      </c>
      <c r="M10">
        <v>16</v>
      </c>
      <c r="N10">
        <v>15</v>
      </c>
      <c r="O10">
        <v>14</v>
      </c>
    </row>
    <row r="11" spans="1:15" x14ac:dyDescent="0.25">
      <c r="A11" t="s">
        <v>46</v>
      </c>
      <c r="B11" t="s">
        <v>75</v>
      </c>
      <c r="D11">
        <v>4</v>
      </c>
      <c r="E11">
        <v>4</v>
      </c>
      <c r="F11" s="30">
        <v>4</v>
      </c>
      <c r="G11">
        <v>4</v>
      </c>
      <c r="H11">
        <v>4</v>
      </c>
      <c r="I11">
        <v>4</v>
      </c>
      <c r="J11">
        <v>4</v>
      </c>
      <c r="K11">
        <v>3</v>
      </c>
      <c r="L11">
        <v>2</v>
      </c>
      <c r="M11">
        <v>2</v>
      </c>
      <c r="N11">
        <v>2</v>
      </c>
      <c r="O11">
        <v>3</v>
      </c>
    </row>
    <row r="12" spans="1:15" x14ac:dyDescent="0.25">
      <c r="A12" t="s">
        <v>47</v>
      </c>
      <c r="B12" t="s">
        <v>75</v>
      </c>
      <c r="D12">
        <v>10</v>
      </c>
      <c r="E12">
        <v>10</v>
      </c>
      <c r="F12" s="30">
        <v>10</v>
      </c>
      <c r="G12">
        <v>10</v>
      </c>
      <c r="H12">
        <v>10</v>
      </c>
      <c r="I12">
        <v>9</v>
      </c>
      <c r="J12">
        <v>8</v>
      </c>
      <c r="K12">
        <v>8</v>
      </c>
      <c r="L12">
        <v>8</v>
      </c>
      <c r="M12">
        <v>10</v>
      </c>
      <c r="N12">
        <v>10</v>
      </c>
      <c r="O12">
        <v>8</v>
      </c>
    </row>
    <row r="13" spans="1:15" x14ac:dyDescent="0.25">
      <c r="A13" t="s">
        <v>48</v>
      </c>
      <c r="B13" t="s">
        <v>75</v>
      </c>
      <c r="D13">
        <v>8</v>
      </c>
      <c r="E13">
        <v>8</v>
      </c>
      <c r="F13" s="30">
        <v>7</v>
      </c>
      <c r="G13">
        <v>8</v>
      </c>
      <c r="H13">
        <v>7</v>
      </c>
      <c r="I13">
        <v>8</v>
      </c>
      <c r="J13">
        <v>8</v>
      </c>
      <c r="K13">
        <v>8</v>
      </c>
      <c r="L13">
        <v>8</v>
      </c>
      <c r="M13">
        <v>10</v>
      </c>
      <c r="N13">
        <v>10</v>
      </c>
      <c r="O13">
        <v>9</v>
      </c>
    </row>
    <row r="14" spans="1:15" x14ac:dyDescent="0.25">
      <c r="A14" t="s">
        <v>49</v>
      </c>
      <c r="B14" t="s">
        <v>75</v>
      </c>
      <c r="D14">
        <v>8</v>
      </c>
      <c r="E14">
        <v>9</v>
      </c>
      <c r="F14" s="30">
        <v>8</v>
      </c>
      <c r="G14">
        <v>8</v>
      </c>
      <c r="H14">
        <v>7</v>
      </c>
      <c r="I14">
        <v>9</v>
      </c>
      <c r="J14">
        <v>9</v>
      </c>
      <c r="K14">
        <v>8</v>
      </c>
      <c r="L14">
        <v>8</v>
      </c>
      <c r="M14">
        <v>9</v>
      </c>
      <c r="N14">
        <v>9</v>
      </c>
      <c r="O14">
        <v>9</v>
      </c>
    </row>
    <row r="15" spans="1:15" x14ac:dyDescent="0.25">
      <c r="A15" t="s">
        <v>50</v>
      </c>
      <c r="B15" t="s">
        <v>75</v>
      </c>
      <c r="D15">
        <v>8</v>
      </c>
      <c r="E15">
        <v>8</v>
      </c>
      <c r="F15" s="30">
        <v>9</v>
      </c>
      <c r="G15">
        <v>8</v>
      </c>
      <c r="H15">
        <v>8</v>
      </c>
      <c r="I15">
        <v>7</v>
      </c>
      <c r="J15">
        <v>7</v>
      </c>
      <c r="K15">
        <v>7</v>
      </c>
      <c r="L15">
        <v>6</v>
      </c>
      <c r="M15">
        <v>6</v>
      </c>
      <c r="N15">
        <v>7</v>
      </c>
      <c r="O15">
        <v>7</v>
      </c>
    </row>
    <row r="16" spans="1:15" x14ac:dyDescent="0.25">
      <c r="A16" t="s">
        <v>51</v>
      </c>
      <c r="B16" t="s">
        <v>75</v>
      </c>
      <c r="D16">
        <v>4</v>
      </c>
      <c r="E16">
        <v>5</v>
      </c>
      <c r="F16" s="30">
        <v>5</v>
      </c>
      <c r="G16">
        <v>4</v>
      </c>
      <c r="H16">
        <v>4</v>
      </c>
      <c r="I16">
        <v>5</v>
      </c>
      <c r="J16">
        <v>5</v>
      </c>
      <c r="K16">
        <v>4</v>
      </c>
      <c r="L16">
        <v>4</v>
      </c>
      <c r="M16">
        <v>5</v>
      </c>
      <c r="N16">
        <v>5</v>
      </c>
      <c r="O16">
        <v>5</v>
      </c>
    </row>
    <row r="17" spans="1:15" x14ac:dyDescent="0.25">
      <c r="A17" t="s">
        <v>52</v>
      </c>
      <c r="B17" t="s">
        <v>75</v>
      </c>
      <c r="D17">
        <v>19</v>
      </c>
      <c r="E17">
        <v>19</v>
      </c>
      <c r="F17" s="30">
        <v>18</v>
      </c>
      <c r="G17">
        <v>18</v>
      </c>
      <c r="H17">
        <v>17</v>
      </c>
      <c r="I17">
        <v>16</v>
      </c>
      <c r="J17">
        <v>15</v>
      </c>
      <c r="K17">
        <v>15</v>
      </c>
      <c r="L17">
        <v>14</v>
      </c>
      <c r="M17">
        <v>16</v>
      </c>
      <c r="N17">
        <v>15</v>
      </c>
      <c r="O17">
        <v>15</v>
      </c>
    </row>
    <row r="18" spans="1:15" x14ac:dyDescent="0.25">
      <c r="A18" t="s">
        <v>53</v>
      </c>
      <c r="B18" t="s">
        <v>75</v>
      </c>
      <c r="D18">
        <v>30</v>
      </c>
      <c r="E18">
        <v>30</v>
      </c>
      <c r="F18" s="30">
        <v>28</v>
      </c>
      <c r="G18">
        <v>28</v>
      </c>
      <c r="H18">
        <v>27</v>
      </c>
      <c r="I18">
        <v>25</v>
      </c>
      <c r="J18">
        <v>21</v>
      </c>
      <c r="K18">
        <v>21</v>
      </c>
      <c r="L18">
        <v>20</v>
      </c>
      <c r="M18">
        <v>24</v>
      </c>
      <c r="N18">
        <v>23</v>
      </c>
      <c r="O18">
        <v>21</v>
      </c>
    </row>
    <row r="19" spans="1:15" x14ac:dyDescent="0.25">
      <c r="A19" t="s">
        <v>54</v>
      </c>
      <c r="B19" t="s">
        <v>75</v>
      </c>
      <c r="D19">
        <v>10</v>
      </c>
      <c r="E19">
        <v>9</v>
      </c>
      <c r="F19" s="30">
        <v>9</v>
      </c>
      <c r="G19">
        <v>9</v>
      </c>
      <c r="H19">
        <v>8</v>
      </c>
      <c r="I19">
        <v>9</v>
      </c>
      <c r="J19">
        <v>9</v>
      </c>
      <c r="K19">
        <v>9</v>
      </c>
      <c r="L19">
        <v>9</v>
      </c>
      <c r="M19">
        <v>9</v>
      </c>
      <c r="N19">
        <v>9</v>
      </c>
      <c r="O19">
        <v>9</v>
      </c>
    </row>
    <row r="20" spans="1:15" x14ac:dyDescent="0.25">
      <c r="A20" t="s">
        <v>55</v>
      </c>
      <c r="B20" t="s">
        <v>75</v>
      </c>
      <c r="D20">
        <v>22</v>
      </c>
      <c r="E20">
        <v>23</v>
      </c>
      <c r="F20" s="30">
        <v>22</v>
      </c>
      <c r="G20">
        <v>22</v>
      </c>
      <c r="H20">
        <v>23</v>
      </c>
      <c r="I20">
        <v>23</v>
      </c>
      <c r="J20">
        <v>23</v>
      </c>
      <c r="K20">
        <v>21</v>
      </c>
      <c r="L20">
        <v>20</v>
      </c>
      <c r="M20">
        <v>24</v>
      </c>
      <c r="N20">
        <v>22</v>
      </c>
      <c r="O20">
        <v>20</v>
      </c>
    </row>
    <row r="21" spans="1:15" x14ac:dyDescent="0.25">
      <c r="A21" t="s">
        <v>56</v>
      </c>
      <c r="B21" t="s">
        <v>75</v>
      </c>
      <c r="D21">
        <v>21</v>
      </c>
      <c r="E21">
        <v>21</v>
      </c>
      <c r="F21" s="30">
        <v>21</v>
      </c>
      <c r="G21">
        <v>21</v>
      </c>
      <c r="H21">
        <v>22</v>
      </c>
      <c r="I21">
        <v>22</v>
      </c>
      <c r="J21">
        <v>21</v>
      </c>
      <c r="K21">
        <v>20</v>
      </c>
      <c r="L21">
        <v>18</v>
      </c>
      <c r="M21">
        <v>21</v>
      </c>
      <c r="N21">
        <v>19</v>
      </c>
      <c r="O21">
        <v>18</v>
      </c>
    </row>
    <row r="22" spans="1:15" x14ac:dyDescent="0.25">
      <c r="A22" t="s">
        <v>57</v>
      </c>
      <c r="B22" t="s">
        <v>75</v>
      </c>
      <c r="D22">
        <v>2</v>
      </c>
      <c r="E22">
        <v>2</v>
      </c>
      <c r="F22" s="30">
        <v>2</v>
      </c>
      <c r="G22">
        <v>2</v>
      </c>
      <c r="H22">
        <v>1</v>
      </c>
      <c r="I22">
        <v>2</v>
      </c>
      <c r="J22">
        <v>2</v>
      </c>
      <c r="K22">
        <v>1</v>
      </c>
      <c r="L22">
        <v>2</v>
      </c>
      <c r="M22">
        <v>0</v>
      </c>
      <c r="N22">
        <v>0</v>
      </c>
      <c r="O22">
        <v>0</v>
      </c>
    </row>
    <row r="23" spans="1:15" x14ac:dyDescent="0.25">
      <c r="A23" t="s">
        <v>58</v>
      </c>
      <c r="B23" t="s">
        <v>75</v>
      </c>
      <c r="D23">
        <v>12</v>
      </c>
      <c r="E23">
        <v>12</v>
      </c>
      <c r="F23" s="30">
        <v>12</v>
      </c>
      <c r="G23">
        <v>11</v>
      </c>
      <c r="H23">
        <v>11</v>
      </c>
      <c r="I23">
        <v>10</v>
      </c>
      <c r="J23">
        <v>10</v>
      </c>
      <c r="K23">
        <v>9</v>
      </c>
      <c r="L23">
        <v>8</v>
      </c>
      <c r="M23">
        <v>9</v>
      </c>
      <c r="N23">
        <v>9</v>
      </c>
      <c r="O23">
        <v>9</v>
      </c>
    </row>
    <row r="24" spans="1:15" x14ac:dyDescent="0.25">
      <c r="A24" t="s">
        <v>60</v>
      </c>
      <c r="B24" t="s">
        <v>75</v>
      </c>
      <c r="D24">
        <v>2</v>
      </c>
      <c r="E24">
        <v>2</v>
      </c>
      <c r="F24" s="30">
        <v>2</v>
      </c>
      <c r="G24">
        <v>1</v>
      </c>
      <c r="H24">
        <v>1</v>
      </c>
      <c r="I24">
        <v>2</v>
      </c>
      <c r="J24">
        <v>2</v>
      </c>
      <c r="K24">
        <v>2</v>
      </c>
      <c r="L24">
        <v>2</v>
      </c>
      <c r="M24">
        <v>2</v>
      </c>
      <c r="N24">
        <v>2</v>
      </c>
      <c r="O24">
        <v>2</v>
      </c>
    </row>
    <row r="25" spans="1:15" x14ac:dyDescent="0.25">
      <c r="A25" t="s">
        <v>61</v>
      </c>
      <c r="B25" t="s">
        <v>75</v>
      </c>
      <c r="D25">
        <v>21</v>
      </c>
      <c r="E25">
        <v>21</v>
      </c>
      <c r="F25" s="30">
        <v>21</v>
      </c>
      <c r="G25">
        <v>21</v>
      </c>
      <c r="H25">
        <v>21</v>
      </c>
      <c r="I25">
        <v>21</v>
      </c>
      <c r="J25">
        <v>21</v>
      </c>
      <c r="K25">
        <v>20</v>
      </c>
      <c r="L25">
        <v>19</v>
      </c>
      <c r="M25">
        <v>22</v>
      </c>
      <c r="N25">
        <v>20</v>
      </c>
      <c r="O25">
        <v>19</v>
      </c>
    </row>
    <row r="26" spans="1:15" x14ac:dyDescent="0.25">
      <c r="A26" t="s">
        <v>62</v>
      </c>
      <c r="B26" t="s">
        <v>75</v>
      </c>
      <c r="D26">
        <v>18</v>
      </c>
      <c r="E26">
        <v>18</v>
      </c>
      <c r="F26" s="30">
        <v>19</v>
      </c>
      <c r="G26">
        <v>18</v>
      </c>
      <c r="H26">
        <v>18</v>
      </c>
      <c r="I26">
        <v>18</v>
      </c>
      <c r="J26">
        <v>18</v>
      </c>
      <c r="K26">
        <v>18</v>
      </c>
      <c r="L26">
        <v>18</v>
      </c>
      <c r="M26">
        <v>20</v>
      </c>
      <c r="N26">
        <v>19</v>
      </c>
      <c r="O26">
        <v>18</v>
      </c>
    </row>
    <row r="27" spans="1:15" x14ac:dyDescent="0.25">
      <c r="A27" t="s">
        <v>63</v>
      </c>
      <c r="B27" t="s">
        <v>75</v>
      </c>
      <c r="D27">
        <v>1</v>
      </c>
      <c r="E27">
        <v>1</v>
      </c>
      <c r="F27" s="30">
        <v>2</v>
      </c>
      <c r="G27">
        <v>2</v>
      </c>
      <c r="H27">
        <v>2</v>
      </c>
      <c r="I27">
        <v>2</v>
      </c>
      <c r="J27">
        <v>2</v>
      </c>
      <c r="K27">
        <v>2</v>
      </c>
      <c r="L27">
        <v>2</v>
      </c>
      <c r="M27">
        <v>2</v>
      </c>
      <c r="N27">
        <v>2</v>
      </c>
      <c r="O27">
        <v>2</v>
      </c>
    </row>
    <row r="28" spans="1:15" x14ac:dyDescent="0.25">
      <c r="A28" t="s">
        <v>64</v>
      </c>
      <c r="B28" t="s">
        <v>75</v>
      </c>
      <c r="D28">
        <v>5</v>
      </c>
      <c r="E28">
        <v>5</v>
      </c>
      <c r="F28" s="30">
        <v>5</v>
      </c>
      <c r="G28">
        <v>6</v>
      </c>
      <c r="H28">
        <v>5</v>
      </c>
      <c r="I28">
        <v>6</v>
      </c>
      <c r="J28">
        <v>6</v>
      </c>
      <c r="K28">
        <v>6</v>
      </c>
      <c r="L28">
        <v>6</v>
      </c>
      <c r="M28">
        <v>6</v>
      </c>
      <c r="N28">
        <v>7</v>
      </c>
      <c r="O28">
        <v>7</v>
      </c>
    </row>
    <row r="29" spans="1:15" x14ac:dyDescent="0.25">
      <c r="A29" t="s">
        <v>65</v>
      </c>
      <c r="B29" t="s">
        <v>75</v>
      </c>
      <c r="D29">
        <v>2</v>
      </c>
      <c r="E29">
        <v>3</v>
      </c>
      <c r="F29" s="30">
        <v>2</v>
      </c>
      <c r="G29">
        <v>3</v>
      </c>
      <c r="H29">
        <v>3</v>
      </c>
      <c r="I29">
        <v>2</v>
      </c>
      <c r="J29">
        <v>2</v>
      </c>
      <c r="K29">
        <v>3</v>
      </c>
      <c r="L29">
        <v>1</v>
      </c>
      <c r="M29">
        <v>1</v>
      </c>
      <c r="N29">
        <v>1</v>
      </c>
      <c r="O29">
        <v>1</v>
      </c>
    </row>
    <row r="30" spans="1:15" x14ac:dyDescent="0.25">
      <c r="A30" t="s">
        <v>66</v>
      </c>
      <c r="B30" t="s">
        <v>75</v>
      </c>
      <c r="D30">
        <v>1</v>
      </c>
      <c r="E30">
        <v>2</v>
      </c>
      <c r="F30" s="30">
        <v>1</v>
      </c>
      <c r="G30">
        <v>1</v>
      </c>
      <c r="H30">
        <v>1</v>
      </c>
      <c r="I30">
        <v>2</v>
      </c>
      <c r="J30">
        <v>1</v>
      </c>
      <c r="K30">
        <v>2</v>
      </c>
      <c r="L30">
        <v>1</v>
      </c>
      <c r="M30">
        <v>1</v>
      </c>
      <c r="N30">
        <v>1</v>
      </c>
      <c r="O30">
        <v>2</v>
      </c>
    </row>
    <row r="31" spans="1:15" x14ac:dyDescent="0.25">
      <c r="A31" t="s">
        <v>67</v>
      </c>
      <c r="B31" t="s">
        <v>75</v>
      </c>
      <c r="D31">
        <v>1</v>
      </c>
      <c r="E31">
        <v>1</v>
      </c>
      <c r="F31" s="30">
        <v>1</v>
      </c>
      <c r="G31">
        <v>2</v>
      </c>
      <c r="H31">
        <v>1</v>
      </c>
      <c r="I31">
        <v>1</v>
      </c>
      <c r="J31">
        <v>2</v>
      </c>
      <c r="K31">
        <v>2</v>
      </c>
      <c r="L31">
        <v>1</v>
      </c>
      <c r="M31">
        <v>1</v>
      </c>
      <c r="N31">
        <v>1</v>
      </c>
      <c r="O31">
        <v>2</v>
      </c>
    </row>
    <row r="32" spans="1:15" x14ac:dyDescent="0.25">
      <c r="A32" t="s">
        <v>68</v>
      </c>
      <c r="B32" t="s">
        <v>75</v>
      </c>
      <c r="D32">
        <v>8</v>
      </c>
      <c r="E32">
        <v>8</v>
      </c>
      <c r="F32" s="30">
        <v>7</v>
      </c>
      <c r="G32">
        <v>8</v>
      </c>
      <c r="H32">
        <v>8</v>
      </c>
      <c r="I32">
        <v>8</v>
      </c>
      <c r="J32">
        <v>6</v>
      </c>
      <c r="K32">
        <v>5</v>
      </c>
      <c r="L32">
        <v>6</v>
      </c>
      <c r="M32">
        <v>5</v>
      </c>
      <c r="N32">
        <v>5</v>
      </c>
      <c r="O32">
        <v>4</v>
      </c>
    </row>
    <row r="33" spans="1:15" x14ac:dyDescent="0.25">
      <c r="A33" t="s">
        <v>69</v>
      </c>
      <c r="B33" t="s">
        <v>75</v>
      </c>
      <c r="D33">
        <v>34</v>
      </c>
      <c r="E33">
        <v>35</v>
      </c>
      <c r="F33" s="30">
        <v>34</v>
      </c>
      <c r="G33">
        <v>33</v>
      </c>
      <c r="H33">
        <v>32</v>
      </c>
      <c r="I33">
        <v>29</v>
      </c>
      <c r="J33">
        <v>28</v>
      </c>
      <c r="K33">
        <v>26</v>
      </c>
      <c r="L33">
        <v>21</v>
      </c>
      <c r="M33">
        <v>27</v>
      </c>
      <c r="N33">
        <v>25</v>
      </c>
      <c r="O33">
        <v>23</v>
      </c>
    </row>
    <row r="34" spans="1:15" x14ac:dyDescent="0.25">
      <c r="A34" t="s">
        <v>70</v>
      </c>
      <c r="B34" t="s">
        <v>75</v>
      </c>
      <c r="D34">
        <v>3</v>
      </c>
      <c r="E34">
        <v>2</v>
      </c>
      <c r="F34" s="30">
        <v>2</v>
      </c>
      <c r="G34">
        <v>2</v>
      </c>
      <c r="H34">
        <v>2</v>
      </c>
      <c r="I34">
        <v>2</v>
      </c>
      <c r="J34">
        <v>2</v>
      </c>
      <c r="K34">
        <v>1</v>
      </c>
      <c r="L34">
        <v>2</v>
      </c>
      <c r="M34">
        <v>1</v>
      </c>
      <c r="N34">
        <v>1</v>
      </c>
      <c r="O34">
        <v>1</v>
      </c>
    </row>
    <row r="35" spans="1:15" x14ac:dyDescent="0.25">
      <c r="D35" s="30"/>
      <c r="E35" s="30"/>
    </row>
    <row r="36" spans="1:15" x14ac:dyDescent="0.25">
      <c r="D36" s="30"/>
    </row>
    <row r="37" spans="1:15" x14ac:dyDescent="0.25">
      <c r="D37" s="30"/>
    </row>
    <row r="38" spans="1:15" x14ac:dyDescent="0.25">
      <c r="D38" s="30"/>
    </row>
    <row r="39" spans="1:15" x14ac:dyDescent="0.25">
      <c r="D39" s="30"/>
    </row>
    <row r="40" spans="1:15" x14ac:dyDescent="0.25">
      <c r="D40" s="30"/>
    </row>
    <row r="41" spans="1:15" x14ac:dyDescent="0.25">
      <c r="D41" s="30"/>
    </row>
    <row r="42" spans="1:15" x14ac:dyDescent="0.25">
      <c r="D42" s="30"/>
    </row>
    <row r="43" spans="1:15" x14ac:dyDescent="0.25">
      <c r="D43" s="30"/>
    </row>
    <row r="44" spans="1:15" x14ac:dyDescent="0.25">
      <c r="D44" s="30"/>
    </row>
    <row r="45" spans="1:15" x14ac:dyDescent="0.25">
      <c r="D45" s="30"/>
    </row>
    <row r="46" spans="1:15" x14ac:dyDescent="0.25">
      <c r="D46" s="30"/>
    </row>
    <row r="47" spans="1:15" x14ac:dyDescent="0.25">
      <c r="D47" s="30"/>
    </row>
    <row r="48" spans="1:15" x14ac:dyDescent="0.25">
      <c r="D48" s="30"/>
    </row>
    <row r="49" spans="4:4" x14ac:dyDescent="0.25">
      <c r="D49" s="30"/>
    </row>
    <row r="50" spans="4:4" x14ac:dyDescent="0.25">
      <c r="D50" s="30"/>
    </row>
    <row r="51" spans="4:4" x14ac:dyDescent="0.25">
      <c r="D51" s="30"/>
    </row>
    <row r="52" spans="4:4" x14ac:dyDescent="0.25">
      <c r="D52" s="30"/>
    </row>
    <row r="53" spans="4:4" x14ac:dyDescent="0.25">
      <c r="D53" s="30"/>
    </row>
  </sheetData>
  <mergeCells count="2">
    <mergeCell ref="A1:B1"/>
    <mergeCell ref="D1:O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EA83C-20A7-4F94-88DD-684611619B98}">
  <sheetPr>
    <tabColor rgb="FFFFFF00"/>
  </sheetPr>
  <dimension ref="A1:Y33"/>
  <sheetViews>
    <sheetView topLeftCell="A10" workbookViewId="0">
      <selection activeCell="K2" sqref="K2:M33"/>
    </sheetView>
  </sheetViews>
  <sheetFormatPr defaultRowHeight="15" x14ac:dyDescent="0.25"/>
  <sheetData>
    <row r="1" spans="1:25" x14ac:dyDescent="0.25">
      <c r="A1" s="54" t="s">
        <v>78</v>
      </c>
      <c r="B1" s="54" t="s">
        <v>167</v>
      </c>
      <c r="C1" s="54" t="s">
        <v>168</v>
      </c>
      <c r="D1" s="54" t="s">
        <v>169</v>
      </c>
      <c r="E1" s="54" t="s">
        <v>170</v>
      </c>
      <c r="F1" s="54" t="s">
        <v>171</v>
      </c>
      <c r="G1" s="54" t="s">
        <v>172</v>
      </c>
      <c r="H1" s="54" t="s">
        <v>173</v>
      </c>
      <c r="I1" s="54" t="s">
        <v>174</v>
      </c>
      <c r="J1" s="54" t="s">
        <v>175</v>
      </c>
      <c r="K1" s="54" t="s">
        <v>189</v>
      </c>
      <c r="L1" s="54" t="s">
        <v>190</v>
      </c>
      <c r="M1" s="54" t="s">
        <v>191</v>
      </c>
      <c r="N1" s="54" t="s">
        <v>176</v>
      </c>
      <c r="O1" s="54" t="s">
        <v>177</v>
      </c>
      <c r="P1" s="54" t="s">
        <v>178</v>
      </c>
      <c r="Q1" s="54" t="s">
        <v>179</v>
      </c>
      <c r="R1" s="54" t="s">
        <v>180</v>
      </c>
      <c r="S1" s="54" t="s">
        <v>181</v>
      </c>
      <c r="T1" s="54" t="s">
        <v>182</v>
      </c>
      <c r="U1" s="54" t="s">
        <v>183</v>
      </c>
      <c r="V1" s="54" t="s">
        <v>184</v>
      </c>
      <c r="W1" s="54" t="s">
        <v>185</v>
      </c>
      <c r="X1" s="54" t="s">
        <v>186</v>
      </c>
      <c r="Y1" s="54" t="s">
        <v>187</v>
      </c>
    </row>
    <row r="2" spans="1:25" x14ac:dyDescent="0.25">
      <c r="A2" s="55" t="s">
        <v>87</v>
      </c>
      <c r="B2" s="56">
        <v>37</v>
      </c>
      <c r="C2" s="56">
        <v>35</v>
      </c>
      <c r="D2" s="56">
        <v>33</v>
      </c>
      <c r="E2" s="56">
        <v>31</v>
      </c>
      <c r="F2" s="56">
        <v>31</v>
      </c>
      <c r="G2" s="56">
        <v>31</v>
      </c>
      <c r="H2" s="56">
        <v>30</v>
      </c>
      <c r="I2" s="56">
        <v>27</v>
      </c>
      <c r="J2" s="56">
        <v>27</v>
      </c>
      <c r="K2" s="56">
        <v>27</v>
      </c>
      <c r="L2" s="56">
        <v>24</v>
      </c>
      <c r="M2" s="56">
        <v>24</v>
      </c>
      <c r="N2" s="56">
        <v>23</v>
      </c>
      <c r="O2" s="56">
        <v>28</v>
      </c>
      <c r="P2" s="56">
        <v>28</v>
      </c>
      <c r="Q2" s="56">
        <v>30</v>
      </c>
      <c r="R2" s="56">
        <v>32</v>
      </c>
      <c r="S2" s="56">
        <v>33</v>
      </c>
      <c r="T2" s="56">
        <v>33</v>
      </c>
      <c r="U2" s="56">
        <v>35</v>
      </c>
      <c r="V2" s="56">
        <v>36</v>
      </c>
      <c r="W2" s="56">
        <v>37</v>
      </c>
      <c r="X2" s="56">
        <v>38</v>
      </c>
      <c r="Y2" s="56">
        <v>39</v>
      </c>
    </row>
    <row r="3" spans="1:25" x14ac:dyDescent="0.25">
      <c r="A3" s="55" t="s">
        <v>88</v>
      </c>
      <c r="B3" s="56">
        <v>54</v>
      </c>
      <c r="C3" s="56">
        <v>51</v>
      </c>
      <c r="D3" s="56">
        <v>48</v>
      </c>
      <c r="E3" s="56">
        <v>46</v>
      </c>
      <c r="F3" s="56">
        <v>43</v>
      </c>
      <c r="G3" s="56">
        <v>41</v>
      </c>
      <c r="H3" s="56">
        <v>38</v>
      </c>
      <c r="I3" s="56">
        <v>34</v>
      </c>
      <c r="J3" s="56">
        <v>33</v>
      </c>
      <c r="K3" s="56">
        <v>29</v>
      </c>
      <c r="L3" s="56">
        <v>27</v>
      </c>
      <c r="M3" s="56">
        <v>24</v>
      </c>
      <c r="N3" s="56">
        <v>24</v>
      </c>
      <c r="O3" s="56">
        <v>31</v>
      </c>
      <c r="P3" s="56">
        <v>34</v>
      </c>
      <c r="Q3" s="56">
        <v>38</v>
      </c>
      <c r="R3" s="56">
        <v>39</v>
      </c>
      <c r="S3" s="56">
        <v>43</v>
      </c>
      <c r="T3" s="56">
        <v>45</v>
      </c>
      <c r="U3" s="56">
        <v>47</v>
      </c>
      <c r="V3" s="56">
        <v>48</v>
      </c>
      <c r="W3" s="56">
        <v>50</v>
      </c>
      <c r="X3" s="56">
        <v>51</v>
      </c>
      <c r="Y3" s="56">
        <v>53</v>
      </c>
    </row>
    <row r="4" spans="1:25" x14ac:dyDescent="0.25">
      <c r="A4" s="55" t="s">
        <v>89</v>
      </c>
      <c r="B4" s="56">
        <v>26</v>
      </c>
      <c r="C4" s="56">
        <v>26</v>
      </c>
      <c r="D4" s="56">
        <v>24</v>
      </c>
      <c r="E4" s="56">
        <v>24</v>
      </c>
      <c r="F4" s="56">
        <v>23</v>
      </c>
      <c r="G4" s="56">
        <v>21</v>
      </c>
      <c r="H4" s="56">
        <v>22</v>
      </c>
      <c r="I4" s="56">
        <v>23</v>
      </c>
      <c r="J4" s="56">
        <v>23</v>
      </c>
      <c r="K4" s="56">
        <v>22</v>
      </c>
      <c r="L4" s="56">
        <v>22</v>
      </c>
      <c r="M4" s="56">
        <v>21</v>
      </c>
      <c r="N4" s="56">
        <v>22</v>
      </c>
      <c r="O4" s="56">
        <v>23</v>
      </c>
      <c r="P4" s="56">
        <v>24</v>
      </c>
      <c r="Q4" s="56">
        <v>26</v>
      </c>
      <c r="R4" s="56">
        <v>26</v>
      </c>
      <c r="S4" s="56">
        <v>27</v>
      </c>
      <c r="T4" s="56">
        <v>26</v>
      </c>
      <c r="U4" s="56">
        <v>26</v>
      </c>
      <c r="V4" s="56">
        <v>25</v>
      </c>
      <c r="W4" s="56">
        <v>26</v>
      </c>
      <c r="X4" s="56">
        <v>26</v>
      </c>
      <c r="Y4" s="56">
        <v>26</v>
      </c>
    </row>
    <row r="5" spans="1:25" x14ac:dyDescent="0.25">
      <c r="A5" s="55" t="s">
        <v>90</v>
      </c>
      <c r="B5" s="56">
        <v>29</v>
      </c>
      <c r="C5" s="56">
        <v>29</v>
      </c>
      <c r="D5" s="56">
        <v>27</v>
      </c>
      <c r="E5" s="56">
        <v>27</v>
      </c>
      <c r="F5" s="56">
        <v>27</v>
      </c>
      <c r="G5" s="56">
        <v>26</v>
      </c>
      <c r="H5" s="56">
        <v>26</v>
      </c>
      <c r="I5" s="56">
        <v>25</v>
      </c>
      <c r="J5" s="56">
        <v>26</v>
      </c>
      <c r="K5" s="56">
        <v>26</v>
      </c>
      <c r="L5" s="56">
        <v>26</v>
      </c>
      <c r="M5" s="56">
        <v>23</v>
      </c>
      <c r="N5" s="56">
        <v>23</v>
      </c>
      <c r="O5" s="56">
        <v>26</v>
      </c>
      <c r="P5" s="56">
        <v>26</v>
      </c>
      <c r="Q5" s="56">
        <v>26</v>
      </c>
      <c r="R5" s="56">
        <v>25</v>
      </c>
      <c r="S5" s="56">
        <v>25</v>
      </c>
      <c r="T5" s="56">
        <v>25</v>
      </c>
      <c r="U5" s="56">
        <v>26</v>
      </c>
      <c r="V5" s="56">
        <v>27</v>
      </c>
      <c r="W5" s="56">
        <v>27</v>
      </c>
      <c r="X5" s="56">
        <v>26</v>
      </c>
      <c r="Y5" s="56">
        <v>28</v>
      </c>
    </row>
    <row r="6" spans="1:25" x14ac:dyDescent="0.25">
      <c r="A6" s="55" t="s">
        <v>118</v>
      </c>
      <c r="B6" s="56">
        <v>10</v>
      </c>
      <c r="C6" s="56">
        <v>10</v>
      </c>
      <c r="D6" s="56">
        <v>9</v>
      </c>
      <c r="E6" s="56">
        <v>9</v>
      </c>
      <c r="F6" s="56">
        <v>9</v>
      </c>
      <c r="G6" s="56">
        <v>10</v>
      </c>
      <c r="H6" s="56">
        <v>9</v>
      </c>
      <c r="I6" s="56">
        <v>9</v>
      </c>
      <c r="J6" s="56">
        <v>7</v>
      </c>
      <c r="K6" s="56">
        <v>7</v>
      </c>
      <c r="L6" s="56">
        <v>7</v>
      </c>
      <c r="M6" s="56">
        <v>7</v>
      </c>
      <c r="N6" s="56">
        <v>12</v>
      </c>
      <c r="O6" s="56">
        <v>13</v>
      </c>
      <c r="P6" s="56">
        <v>12</v>
      </c>
      <c r="Q6" s="56">
        <v>12</v>
      </c>
      <c r="R6" s="56">
        <v>12</v>
      </c>
      <c r="S6" s="56">
        <v>11</v>
      </c>
      <c r="T6" s="56">
        <v>11</v>
      </c>
      <c r="U6" s="56">
        <v>10</v>
      </c>
      <c r="V6" s="56">
        <v>10</v>
      </c>
      <c r="W6" s="56">
        <v>10</v>
      </c>
      <c r="X6" s="56">
        <v>10</v>
      </c>
      <c r="Y6" s="56">
        <v>10</v>
      </c>
    </row>
    <row r="7" spans="1:25" x14ac:dyDescent="0.25">
      <c r="A7" s="55" t="s">
        <v>111</v>
      </c>
      <c r="B7" s="56">
        <v>3</v>
      </c>
      <c r="C7" s="56">
        <v>4</v>
      </c>
      <c r="D7" s="56">
        <v>3</v>
      </c>
      <c r="E7" s="56">
        <v>4</v>
      </c>
      <c r="F7" s="56">
        <v>3</v>
      </c>
      <c r="G7" s="56">
        <v>3</v>
      </c>
      <c r="H7" s="56">
        <v>4</v>
      </c>
      <c r="I7" s="56">
        <v>3</v>
      </c>
      <c r="J7" s="56">
        <v>4</v>
      </c>
      <c r="K7" s="56">
        <v>3</v>
      </c>
      <c r="L7" s="56">
        <v>4</v>
      </c>
      <c r="M7" s="56">
        <v>4</v>
      </c>
      <c r="N7" s="56">
        <v>4</v>
      </c>
      <c r="O7" s="56">
        <v>4</v>
      </c>
      <c r="P7" s="56">
        <v>5</v>
      </c>
      <c r="Q7" s="56">
        <v>4</v>
      </c>
      <c r="R7" s="56">
        <v>4</v>
      </c>
      <c r="S7" s="56">
        <v>5</v>
      </c>
      <c r="T7" s="56">
        <v>4</v>
      </c>
      <c r="U7" s="56">
        <v>4</v>
      </c>
      <c r="V7" s="56">
        <v>5</v>
      </c>
      <c r="W7" s="56">
        <v>5</v>
      </c>
      <c r="X7" s="56">
        <v>4</v>
      </c>
      <c r="Y7" s="56">
        <v>4</v>
      </c>
    </row>
    <row r="8" spans="1:25" x14ac:dyDescent="0.25">
      <c r="A8" s="55" t="s">
        <v>96</v>
      </c>
      <c r="B8" s="56">
        <v>33</v>
      </c>
      <c r="C8" s="56">
        <v>32</v>
      </c>
      <c r="D8" s="56">
        <v>32</v>
      </c>
      <c r="E8" s="56">
        <v>32</v>
      </c>
      <c r="F8" s="56">
        <v>30</v>
      </c>
      <c r="G8" s="56">
        <v>29</v>
      </c>
      <c r="H8" s="56">
        <v>28</v>
      </c>
      <c r="I8" s="56">
        <v>28</v>
      </c>
      <c r="J8" s="56">
        <v>28</v>
      </c>
      <c r="K8" s="56">
        <v>24</v>
      </c>
      <c r="L8" s="56">
        <v>21</v>
      </c>
      <c r="M8" s="56">
        <v>20</v>
      </c>
      <c r="N8" s="56">
        <v>21</v>
      </c>
      <c r="O8" s="56">
        <v>22</v>
      </c>
      <c r="P8" s="56">
        <v>25</v>
      </c>
      <c r="Q8" s="56">
        <v>25</v>
      </c>
      <c r="R8" s="56">
        <v>26</v>
      </c>
      <c r="S8" s="56">
        <v>27</v>
      </c>
      <c r="T8" s="56">
        <v>28</v>
      </c>
      <c r="U8" s="56">
        <v>28</v>
      </c>
      <c r="V8" s="56">
        <v>32</v>
      </c>
      <c r="W8" s="56">
        <v>31</v>
      </c>
      <c r="X8" s="56">
        <v>32</v>
      </c>
      <c r="Y8" s="56">
        <v>32</v>
      </c>
    </row>
    <row r="9" spans="1:25" x14ac:dyDescent="0.25">
      <c r="A9" s="55" t="s">
        <v>94</v>
      </c>
      <c r="B9" s="56">
        <v>21</v>
      </c>
      <c r="C9" s="56">
        <v>20</v>
      </c>
      <c r="D9" s="56">
        <v>21</v>
      </c>
      <c r="E9" s="56">
        <v>22</v>
      </c>
      <c r="F9" s="56">
        <v>21</v>
      </c>
      <c r="G9" s="56">
        <v>18</v>
      </c>
      <c r="H9" s="56">
        <v>18</v>
      </c>
      <c r="I9" s="56">
        <v>18</v>
      </c>
      <c r="J9" s="56">
        <v>17</v>
      </c>
      <c r="K9" s="56">
        <v>16</v>
      </c>
      <c r="L9" s="56">
        <v>15</v>
      </c>
      <c r="M9" s="56">
        <v>14</v>
      </c>
      <c r="N9" s="56">
        <v>16</v>
      </c>
      <c r="O9" s="56">
        <v>17</v>
      </c>
      <c r="P9" s="56">
        <v>17</v>
      </c>
      <c r="Q9" s="56">
        <v>17</v>
      </c>
      <c r="R9" s="56">
        <v>17</v>
      </c>
      <c r="S9" s="56">
        <v>19</v>
      </c>
      <c r="T9" s="56">
        <v>19</v>
      </c>
      <c r="U9" s="56">
        <v>20</v>
      </c>
      <c r="V9" s="56">
        <v>19</v>
      </c>
      <c r="W9" s="56">
        <v>20</v>
      </c>
      <c r="X9" s="56">
        <v>21</v>
      </c>
      <c r="Y9" s="56">
        <v>21</v>
      </c>
    </row>
    <row r="10" spans="1:25" x14ac:dyDescent="0.25">
      <c r="A10" s="55" t="s">
        <v>95</v>
      </c>
      <c r="B10" s="56">
        <v>4</v>
      </c>
      <c r="C10" s="56">
        <v>4</v>
      </c>
      <c r="D10" s="56">
        <v>4</v>
      </c>
      <c r="E10" s="56">
        <v>4</v>
      </c>
      <c r="F10" s="56">
        <v>4</v>
      </c>
      <c r="G10" s="56">
        <v>4</v>
      </c>
      <c r="H10" s="56">
        <v>4</v>
      </c>
      <c r="I10" s="56">
        <v>3</v>
      </c>
      <c r="J10" s="56">
        <v>2</v>
      </c>
      <c r="K10" s="56">
        <v>2</v>
      </c>
      <c r="L10" s="56">
        <v>2</v>
      </c>
      <c r="M10" s="56">
        <v>3</v>
      </c>
      <c r="N10" s="56">
        <v>2</v>
      </c>
      <c r="O10" s="56">
        <v>3</v>
      </c>
      <c r="P10" s="56">
        <v>3</v>
      </c>
      <c r="Q10" s="56">
        <v>3</v>
      </c>
      <c r="R10" s="56">
        <v>2</v>
      </c>
      <c r="S10" s="56">
        <v>3</v>
      </c>
      <c r="T10" s="56">
        <v>1</v>
      </c>
      <c r="U10" s="56">
        <v>1</v>
      </c>
      <c r="V10" s="56">
        <v>1</v>
      </c>
      <c r="W10" s="56">
        <v>2</v>
      </c>
      <c r="X10" s="56">
        <v>3</v>
      </c>
      <c r="Y10" s="56">
        <v>3</v>
      </c>
    </row>
    <row r="11" spans="1:25" x14ac:dyDescent="0.25">
      <c r="A11" s="55" t="s">
        <v>97</v>
      </c>
      <c r="B11" s="56">
        <v>12</v>
      </c>
      <c r="C11" s="56">
        <v>12</v>
      </c>
      <c r="D11" s="56">
        <v>12</v>
      </c>
      <c r="E11" s="56">
        <v>12</v>
      </c>
      <c r="F11" s="56">
        <v>12</v>
      </c>
      <c r="G11" s="56">
        <v>11</v>
      </c>
      <c r="H11" s="56">
        <v>10</v>
      </c>
      <c r="I11" s="56">
        <v>10</v>
      </c>
      <c r="J11" s="56">
        <v>10</v>
      </c>
      <c r="K11" s="56">
        <v>10</v>
      </c>
      <c r="L11" s="56">
        <v>10</v>
      </c>
      <c r="M11" s="56">
        <v>8</v>
      </c>
      <c r="N11" s="56">
        <v>9</v>
      </c>
      <c r="O11" s="56">
        <v>10</v>
      </c>
      <c r="P11" s="56">
        <v>10</v>
      </c>
      <c r="Q11" s="56">
        <v>9</v>
      </c>
      <c r="R11" s="56">
        <v>10</v>
      </c>
      <c r="S11" s="56">
        <v>11</v>
      </c>
      <c r="T11" s="56">
        <v>11</v>
      </c>
      <c r="U11" s="56">
        <v>10</v>
      </c>
      <c r="V11" s="56">
        <v>10</v>
      </c>
      <c r="W11" s="56">
        <v>12</v>
      </c>
      <c r="X11" s="56">
        <v>12</v>
      </c>
      <c r="Y11" s="56">
        <v>12</v>
      </c>
    </row>
    <row r="12" spans="1:25" x14ac:dyDescent="0.25">
      <c r="A12" s="55" t="s">
        <v>98</v>
      </c>
      <c r="B12" s="56">
        <v>8</v>
      </c>
      <c r="C12" s="56">
        <v>8</v>
      </c>
      <c r="D12" s="56">
        <v>7</v>
      </c>
      <c r="E12" s="56">
        <v>8</v>
      </c>
      <c r="F12" s="56">
        <v>7</v>
      </c>
      <c r="G12" s="56">
        <v>8</v>
      </c>
      <c r="H12" s="56">
        <v>8</v>
      </c>
      <c r="I12" s="56">
        <v>8</v>
      </c>
      <c r="J12" s="56">
        <v>8</v>
      </c>
      <c r="K12" s="56">
        <v>10</v>
      </c>
      <c r="L12" s="56">
        <v>10</v>
      </c>
      <c r="M12" s="56">
        <v>9</v>
      </c>
      <c r="N12" s="56">
        <v>7</v>
      </c>
      <c r="O12" s="56">
        <v>7</v>
      </c>
      <c r="P12" s="56">
        <v>7</v>
      </c>
      <c r="Q12" s="56">
        <v>7</v>
      </c>
      <c r="R12" s="56">
        <v>6</v>
      </c>
      <c r="S12" s="56">
        <v>6</v>
      </c>
      <c r="T12" s="56">
        <v>6</v>
      </c>
      <c r="U12" s="56">
        <v>5</v>
      </c>
      <c r="V12" s="56">
        <v>5</v>
      </c>
      <c r="W12" s="56">
        <v>7</v>
      </c>
      <c r="X12" s="56">
        <v>6</v>
      </c>
      <c r="Y12" s="56">
        <v>8</v>
      </c>
    </row>
    <row r="13" spans="1:25" x14ac:dyDescent="0.25">
      <c r="A13" s="55" t="s">
        <v>107</v>
      </c>
      <c r="B13" s="56">
        <v>9</v>
      </c>
      <c r="C13" s="56">
        <v>10</v>
      </c>
      <c r="D13" s="56">
        <v>9</v>
      </c>
      <c r="E13" s="56">
        <v>9</v>
      </c>
      <c r="F13" s="56">
        <v>8</v>
      </c>
      <c r="G13" s="56">
        <v>10</v>
      </c>
      <c r="H13" s="56">
        <v>10</v>
      </c>
      <c r="I13" s="56">
        <v>9</v>
      </c>
      <c r="J13" s="56">
        <v>10</v>
      </c>
      <c r="K13" s="56">
        <v>9</v>
      </c>
      <c r="L13" s="56">
        <v>9</v>
      </c>
      <c r="M13" s="56">
        <v>9</v>
      </c>
      <c r="N13" s="56">
        <v>7</v>
      </c>
      <c r="O13" s="56">
        <v>7</v>
      </c>
      <c r="P13" s="56">
        <v>7</v>
      </c>
      <c r="Q13" s="56">
        <v>7</v>
      </c>
      <c r="R13" s="56">
        <v>8</v>
      </c>
      <c r="S13" s="56">
        <v>8</v>
      </c>
      <c r="T13" s="56">
        <v>7</v>
      </c>
      <c r="U13" s="56">
        <v>7</v>
      </c>
      <c r="V13" s="56">
        <v>7</v>
      </c>
      <c r="W13" s="56">
        <v>9</v>
      </c>
      <c r="X13" s="56">
        <v>8</v>
      </c>
      <c r="Y13" s="56">
        <v>9</v>
      </c>
    </row>
    <row r="14" spans="1:25" x14ac:dyDescent="0.25">
      <c r="A14" s="55" t="s">
        <v>105</v>
      </c>
      <c r="B14" s="56">
        <v>8</v>
      </c>
      <c r="C14" s="56">
        <v>8</v>
      </c>
      <c r="D14" s="56">
        <v>9</v>
      </c>
      <c r="E14" s="56">
        <v>8</v>
      </c>
      <c r="F14" s="56">
        <v>8</v>
      </c>
      <c r="G14" s="56">
        <v>7</v>
      </c>
      <c r="H14" s="56">
        <v>7</v>
      </c>
      <c r="I14" s="56">
        <v>7</v>
      </c>
      <c r="J14" s="56">
        <v>6</v>
      </c>
      <c r="K14" s="56">
        <v>6</v>
      </c>
      <c r="L14" s="56">
        <v>7</v>
      </c>
      <c r="M14" s="56">
        <v>7</v>
      </c>
      <c r="N14" s="56">
        <v>8</v>
      </c>
      <c r="O14" s="56">
        <v>8</v>
      </c>
      <c r="P14" s="56">
        <v>8</v>
      </c>
      <c r="Q14" s="56">
        <v>8</v>
      </c>
      <c r="R14" s="56">
        <v>7</v>
      </c>
      <c r="S14" s="56">
        <v>8</v>
      </c>
      <c r="T14" s="56">
        <v>8</v>
      </c>
      <c r="U14" s="56">
        <v>7</v>
      </c>
      <c r="V14" s="56">
        <v>7</v>
      </c>
      <c r="W14" s="56">
        <v>9</v>
      </c>
      <c r="X14" s="56">
        <v>9</v>
      </c>
      <c r="Y14" s="56">
        <v>9</v>
      </c>
    </row>
    <row r="15" spans="1:25" x14ac:dyDescent="0.25">
      <c r="A15" s="55" t="s">
        <v>119</v>
      </c>
      <c r="B15" s="56">
        <v>5</v>
      </c>
      <c r="C15" s="56">
        <v>6</v>
      </c>
      <c r="D15" s="56">
        <v>6</v>
      </c>
      <c r="E15" s="56">
        <v>5</v>
      </c>
      <c r="F15" s="56">
        <v>5</v>
      </c>
      <c r="G15" s="56">
        <v>6</v>
      </c>
      <c r="H15" s="56">
        <v>6</v>
      </c>
      <c r="I15" s="56">
        <v>5</v>
      </c>
      <c r="J15" s="56">
        <v>5</v>
      </c>
      <c r="K15" s="56">
        <v>5</v>
      </c>
      <c r="L15" s="56">
        <v>5</v>
      </c>
      <c r="M15" s="56">
        <v>5</v>
      </c>
      <c r="N15" s="56">
        <v>5</v>
      </c>
      <c r="O15" s="56">
        <v>5</v>
      </c>
      <c r="P15" s="56">
        <v>4</v>
      </c>
      <c r="Q15" s="56">
        <v>4</v>
      </c>
      <c r="R15" s="56">
        <v>4</v>
      </c>
      <c r="S15" s="56">
        <v>6</v>
      </c>
      <c r="T15" s="56">
        <v>4</v>
      </c>
      <c r="U15" s="56">
        <v>5</v>
      </c>
      <c r="V15" s="56">
        <v>6</v>
      </c>
      <c r="W15" s="56">
        <v>7</v>
      </c>
      <c r="X15" s="56">
        <v>7</v>
      </c>
      <c r="Y15" s="56">
        <v>7</v>
      </c>
    </row>
    <row r="16" spans="1:25" x14ac:dyDescent="0.25">
      <c r="A16" s="55" t="s">
        <v>99</v>
      </c>
      <c r="B16" s="56">
        <v>21</v>
      </c>
      <c r="C16" s="56">
        <v>21</v>
      </c>
      <c r="D16" s="56">
        <v>20</v>
      </c>
      <c r="E16" s="56">
        <v>20</v>
      </c>
      <c r="F16" s="56">
        <v>19</v>
      </c>
      <c r="G16" s="56">
        <v>18</v>
      </c>
      <c r="H16" s="56">
        <v>17</v>
      </c>
      <c r="I16" s="56">
        <v>17</v>
      </c>
      <c r="J16" s="56">
        <v>16</v>
      </c>
      <c r="K16" s="56">
        <v>16</v>
      </c>
      <c r="L16" s="56">
        <v>15</v>
      </c>
      <c r="M16" s="56">
        <v>15</v>
      </c>
      <c r="N16" s="56">
        <v>20</v>
      </c>
      <c r="O16" s="56">
        <v>21</v>
      </c>
      <c r="P16" s="56">
        <v>21</v>
      </c>
      <c r="Q16" s="56">
        <v>21</v>
      </c>
      <c r="R16" s="56">
        <v>22</v>
      </c>
      <c r="S16" s="56">
        <v>22</v>
      </c>
      <c r="T16" s="56">
        <v>22</v>
      </c>
      <c r="U16" s="56">
        <v>21</v>
      </c>
      <c r="V16" s="56">
        <v>21</v>
      </c>
      <c r="W16" s="56">
        <v>21</v>
      </c>
      <c r="X16" s="56">
        <v>20</v>
      </c>
      <c r="Y16" s="56">
        <v>21</v>
      </c>
    </row>
    <row r="17" spans="1:25" x14ac:dyDescent="0.25">
      <c r="A17" s="55" t="s">
        <v>91</v>
      </c>
      <c r="B17" s="56">
        <v>35</v>
      </c>
      <c r="C17" s="56">
        <v>35</v>
      </c>
      <c r="D17" s="56">
        <v>33</v>
      </c>
      <c r="E17" s="56">
        <v>33</v>
      </c>
      <c r="F17" s="56">
        <v>32</v>
      </c>
      <c r="G17" s="56">
        <v>30</v>
      </c>
      <c r="H17" s="56">
        <v>26</v>
      </c>
      <c r="I17" s="56">
        <v>26</v>
      </c>
      <c r="J17" s="56">
        <v>25</v>
      </c>
      <c r="K17" s="56">
        <v>24</v>
      </c>
      <c r="L17" s="56">
        <v>23</v>
      </c>
      <c r="M17" s="56">
        <v>21</v>
      </c>
      <c r="N17" s="56">
        <v>24</v>
      </c>
      <c r="O17" s="56">
        <v>25</v>
      </c>
      <c r="P17" s="56">
        <v>25</v>
      </c>
      <c r="Q17" s="56">
        <v>26</v>
      </c>
      <c r="R17" s="56">
        <v>29</v>
      </c>
      <c r="S17" s="56">
        <v>30</v>
      </c>
      <c r="T17" s="56">
        <v>30</v>
      </c>
      <c r="U17" s="56">
        <v>32</v>
      </c>
      <c r="V17" s="56">
        <v>32</v>
      </c>
      <c r="W17" s="56">
        <v>33</v>
      </c>
      <c r="X17" s="56">
        <v>33</v>
      </c>
      <c r="Y17" s="56">
        <v>34</v>
      </c>
    </row>
    <row r="18" spans="1:25" x14ac:dyDescent="0.25">
      <c r="A18" s="55" t="s">
        <v>100</v>
      </c>
      <c r="B18" s="56">
        <v>11</v>
      </c>
      <c r="C18" s="56">
        <v>10</v>
      </c>
      <c r="D18" s="56">
        <v>10</v>
      </c>
      <c r="E18" s="56">
        <v>10</v>
      </c>
      <c r="F18" s="56">
        <v>9</v>
      </c>
      <c r="G18" s="56">
        <v>10</v>
      </c>
      <c r="H18" s="56">
        <v>10</v>
      </c>
      <c r="I18" s="56">
        <v>10</v>
      </c>
      <c r="J18" s="56">
        <v>10</v>
      </c>
      <c r="K18" s="56">
        <v>9</v>
      </c>
      <c r="L18" s="56">
        <v>9</v>
      </c>
      <c r="M18" s="56">
        <v>9</v>
      </c>
      <c r="N18" s="56">
        <v>8</v>
      </c>
      <c r="O18" s="56">
        <v>9</v>
      </c>
      <c r="P18" s="56">
        <v>9</v>
      </c>
      <c r="Q18" s="56">
        <v>9</v>
      </c>
      <c r="R18" s="56">
        <v>8</v>
      </c>
      <c r="S18" s="56">
        <v>8</v>
      </c>
      <c r="T18" s="56">
        <v>8</v>
      </c>
      <c r="U18" s="56">
        <v>7</v>
      </c>
      <c r="V18" s="56">
        <v>8</v>
      </c>
      <c r="W18" s="56">
        <v>10</v>
      </c>
      <c r="X18" s="56">
        <v>11</v>
      </c>
      <c r="Y18" s="56">
        <v>11</v>
      </c>
    </row>
    <row r="19" spans="1:25" x14ac:dyDescent="0.25">
      <c r="A19" s="55" t="s">
        <v>101</v>
      </c>
      <c r="B19" s="56">
        <v>28</v>
      </c>
      <c r="C19" s="56">
        <v>29</v>
      </c>
      <c r="D19" s="56">
        <v>28</v>
      </c>
      <c r="E19" s="56">
        <v>28</v>
      </c>
      <c r="F19" s="56">
        <v>29</v>
      </c>
      <c r="G19" s="56">
        <v>29</v>
      </c>
      <c r="H19" s="56">
        <v>29</v>
      </c>
      <c r="I19" s="56">
        <v>27</v>
      </c>
      <c r="J19" s="56">
        <v>26</v>
      </c>
      <c r="K19" s="56">
        <v>24</v>
      </c>
      <c r="L19" s="56">
        <v>22</v>
      </c>
      <c r="M19" s="56">
        <v>20</v>
      </c>
      <c r="N19" s="56">
        <v>22</v>
      </c>
      <c r="O19" s="56">
        <v>27</v>
      </c>
      <c r="P19" s="56">
        <v>27</v>
      </c>
      <c r="Q19" s="56">
        <v>28</v>
      </c>
      <c r="R19" s="56">
        <v>29</v>
      </c>
      <c r="S19" s="56">
        <v>29</v>
      </c>
      <c r="T19" s="56">
        <v>28</v>
      </c>
      <c r="U19" s="56">
        <v>29</v>
      </c>
      <c r="V19" s="56">
        <v>29</v>
      </c>
      <c r="W19" s="56">
        <v>29</v>
      </c>
      <c r="X19" s="56">
        <v>28</v>
      </c>
      <c r="Y19" s="56">
        <v>27</v>
      </c>
    </row>
    <row r="20" spans="1:25" x14ac:dyDescent="0.25">
      <c r="A20" s="55" t="s">
        <v>106</v>
      </c>
      <c r="B20" s="56">
        <v>23</v>
      </c>
      <c r="C20" s="56">
        <v>23</v>
      </c>
      <c r="D20" s="56">
        <v>24</v>
      </c>
      <c r="E20" s="56">
        <v>24</v>
      </c>
      <c r="F20" s="56">
        <v>25</v>
      </c>
      <c r="G20" s="56">
        <v>25</v>
      </c>
      <c r="H20" s="56">
        <v>24</v>
      </c>
      <c r="I20" s="56">
        <v>23</v>
      </c>
      <c r="J20" s="56">
        <v>21</v>
      </c>
      <c r="K20" s="56">
        <v>21</v>
      </c>
      <c r="L20" s="56">
        <v>19</v>
      </c>
      <c r="M20" s="56">
        <v>18</v>
      </c>
      <c r="N20" s="56">
        <v>20</v>
      </c>
      <c r="O20" s="56">
        <v>20</v>
      </c>
      <c r="P20" s="56">
        <v>20</v>
      </c>
      <c r="Q20" s="56">
        <v>20</v>
      </c>
      <c r="R20" s="56">
        <v>20</v>
      </c>
      <c r="S20" s="56">
        <v>20</v>
      </c>
      <c r="T20" s="56">
        <v>20</v>
      </c>
      <c r="U20" s="56">
        <v>21</v>
      </c>
      <c r="V20" s="56">
        <v>21</v>
      </c>
      <c r="W20" s="56">
        <v>21</v>
      </c>
      <c r="X20" s="56">
        <v>21</v>
      </c>
      <c r="Y20" s="56">
        <v>22</v>
      </c>
    </row>
    <row r="21" spans="1:25" x14ac:dyDescent="0.25">
      <c r="A21" s="55" t="s">
        <v>110</v>
      </c>
      <c r="B21" s="56">
        <v>2</v>
      </c>
      <c r="C21" s="56">
        <v>2</v>
      </c>
      <c r="D21" s="56">
        <v>2</v>
      </c>
      <c r="E21" s="56">
        <v>2</v>
      </c>
      <c r="F21" s="56">
        <v>1</v>
      </c>
      <c r="G21" s="56">
        <v>2</v>
      </c>
      <c r="H21" s="56">
        <v>2</v>
      </c>
      <c r="I21" s="56">
        <v>1</v>
      </c>
      <c r="J21" s="56">
        <v>2</v>
      </c>
      <c r="K21" s="56">
        <v>0</v>
      </c>
      <c r="L21" s="56">
        <v>0</v>
      </c>
      <c r="M21" s="56">
        <v>0</v>
      </c>
      <c r="N21" s="56">
        <v>4</v>
      </c>
      <c r="O21" s="56">
        <v>4</v>
      </c>
      <c r="P21" s="56">
        <v>4</v>
      </c>
      <c r="Q21" s="56">
        <v>4</v>
      </c>
      <c r="R21" s="56">
        <v>3</v>
      </c>
      <c r="S21" s="56">
        <v>4</v>
      </c>
      <c r="T21" s="56">
        <v>3</v>
      </c>
      <c r="U21" s="56">
        <v>2</v>
      </c>
      <c r="V21" s="56">
        <v>3</v>
      </c>
      <c r="W21" s="56">
        <v>1</v>
      </c>
      <c r="X21" s="56">
        <v>2</v>
      </c>
      <c r="Y21" s="56">
        <v>2</v>
      </c>
    </row>
    <row r="22" spans="1:25" x14ac:dyDescent="0.25">
      <c r="A22" s="55" t="s">
        <v>92</v>
      </c>
      <c r="B22" s="56">
        <v>12</v>
      </c>
      <c r="C22" s="56">
        <v>12</v>
      </c>
      <c r="D22" s="56">
        <v>12</v>
      </c>
      <c r="E22" s="56">
        <v>11</v>
      </c>
      <c r="F22" s="56">
        <v>11</v>
      </c>
      <c r="G22" s="56">
        <v>10</v>
      </c>
      <c r="H22" s="56">
        <v>10</v>
      </c>
      <c r="I22" s="56">
        <v>9</v>
      </c>
      <c r="J22" s="56">
        <v>8</v>
      </c>
      <c r="K22" s="56">
        <v>9</v>
      </c>
      <c r="L22" s="56">
        <v>9</v>
      </c>
      <c r="M22" s="56">
        <v>9</v>
      </c>
      <c r="N22" s="56">
        <v>15</v>
      </c>
      <c r="O22" s="56">
        <v>15</v>
      </c>
      <c r="P22" s="56">
        <v>15</v>
      </c>
      <c r="Q22" s="56">
        <v>14</v>
      </c>
      <c r="R22" s="56">
        <v>14</v>
      </c>
      <c r="S22" s="56">
        <v>14</v>
      </c>
      <c r="T22" s="56">
        <v>13</v>
      </c>
      <c r="U22" s="56">
        <v>11</v>
      </c>
      <c r="V22" s="56">
        <v>11</v>
      </c>
      <c r="W22" s="56">
        <v>11</v>
      </c>
      <c r="X22" s="56">
        <v>11</v>
      </c>
      <c r="Y22" s="56">
        <v>11</v>
      </c>
    </row>
    <row r="23" spans="1:25" x14ac:dyDescent="0.25">
      <c r="A23" s="55" t="s">
        <v>114</v>
      </c>
      <c r="B23" s="56">
        <v>2</v>
      </c>
      <c r="C23" s="56">
        <v>2</v>
      </c>
      <c r="D23" s="56">
        <v>2</v>
      </c>
      <c r="E23" s="56">
        <v>1</v>
      </c>
      <c r="F23" s="56">
        <v>1</v>
      </c>
      <c r="G23" s="56">
        <v>2</v>
      </c>
      <c r="H23" s="56">
        <v>2</v>
      </c>
      <c r="I23" s="56">
        <v>2</v>
      </c>
      <c r="J23" s="56">
        <v>2</v>
      </c>
      <c r="K23" s="56">
        <v>2</v>
      </c>
      <c r="L23" s="56">
        <v>2</v>
      </c>
      <c r="M23" s="56">
        <v>2</v>
      </c>
      <c r="N23" s="56">
        <v>3</v>
      </c>
      <c r="O23" s="56">
        <v>3</v>
      </c>
      <c r="P23" s="56">
        <v>3</v>
      </c>
      <c r="Q23" s="56">
        <v>3</v>
      </c>
      <c r="R23" s="56">
        <v>3</v>
      </c>
      <c r="S23" s="56">
        <v>3</v>
      </c>
      <c r="T23" s="56">
        <v>2</v>
      </c>
      <c r="U23" s="56">
        <v>2</v>
      </c>
      <c r="V23" s="56">
        <v>2</v>
      </c>
      <c r="W23" s="56">
        <v>2</v>
      </c>
      <c r="X23" s="56">
        <v>2</v>
      </c>
      <c r="Y23" s="56">
        <v>1</v>
      </c>
    </row>
    <row r="24" spans="1:25" x14ac:dyDescent="0.25">
      <c r="A24" s="55" t="s">
        <v>108</v>
      </c>
      <c r="B24" s="56">
        <v>24</v>
      </c>
      <c r="C24" s="56">
        <v>24</v>
      </c>
      <c r="D24" s="56">
        <v>24</v>
      </c>
      <c r="E24" s="56">
        <v>24</v>
      </c>
      <c r="F24" s="56">
        <v>24</v>
      </c>
      <c r="G24" s="56">
        <v>24</v>
      </c>
      <c r="H24" s="56">
        <v>24</v>
      </c>
      <c r="I24" s="56">
        <v>23</v>
      </c>
      <c r="J24" s="56">
        <v>23</v>
      </c>
      <c r="K24" s="56">
        <v>22</v>
      </c>
      <c r="L24" s="56">
        <v>20</v>
      </c>
      <c r="M24" s="56">
        <v>19</v>
      </c>
      <c r="N24" s="56">
        <v>19</v>
      </c>
      <c r="O24" s="56">
        <v>21</v>
      </c>
      <c r="P24" s="56">
        <v>22</v>
      </c>
      <c r="Q24" s="56">
        <v>24</v>
      </c>
      <c r="R24" s="56">
        <v>24</v>
      </c>
      <c r="S24" s="56">
        <v>24</v>
      </c>
      <c r="T24" s="56">
        <v>24</v>
      </c>
      <c r="U24" s="56">
        <v>24</v>
      </c>
      <c r="V24" s="56">
        <v>25</v>
      </c>
      <c r="W24" s="56">
        <v>26</v>
      </c>
      <c r="X24" s="56">
        <v>25</v>
      </c>
      <c r="Y24" s="56">
        <v>25</v>
      </c>
    </row>
    <row r="25" spans="1:25" x14ac:dyDescent="0.25">
      <c r="A25" s="55" t="s">
        <v>102</v>
      </c>
      <c r="B25" s="56">
        <v>20</v>
      </c>
      <c r="C25" s="56">
        <v>20</v>
      </c>
      <c r="D25" s="56">
        <v>21</v>
      </c>
      <c r="E25" s="56">
        <v>20</v>
      </c>
      <c r="F25" s="56">
        <v>20</v>
      </c>
      <c r="G25" s="56">
        <v>20</v>
      </c>
      <c r="H25" s="56">
        <v>20</v>
      </c>
      <c r="I25" s="56">
        <v>20</v>
      </c>
      <c r="J25" s="56">
        <v>21</v>
      </c>
      <c r="K25" s="56">
        <v>20</v>
      </c>
      <c r="L25" s="56">
        <v>19</v>
      </c>
      <c r="M25" s="56">
        <v>18</v>
      </c>
      <c r="N25" s="56">
        <v>18</v>
      </c>
      <c r="O25" s="56">
        <v>19</v>
      </c>
      <c r="P25" s="56">
        <v>19</v>
      </c>
      <c r="Q25" s="56">
        <v>19</v>
      </c>
      <c r="R25" s="56">
        <v>20</v>
      </c>
      <c r="S25" s="56">
        <v>19</v>
      </c>
      <c r="T25" s="56">
        <v>20</v>
      </c>
      <c r="U25" s="56">
        <v>19</v>
      </c>
      <c r="V25" s="56">
        <v>19</v>
      </c>
      <c r="W25" s="56">
        <v>20</v>
      </c>
      <c r="X25" s="56">
        <v>20</v>
      </c>
      <c r="Y25" s="56">
        <v>20</v>
      </c>
    </row>
    <row r="26" spans="1:25" x14ac:dyDescent="0.25">
      <c r="A26" s="55" t="s">
        <v>188</v>
      </c>
      <c r="B26" s="56">
        <v>1</v>
      </c>
      <c r="C26" s="56">
        <v>1</v>
      </c>
      <c r="D26" s="56">
        <v>2</v>
      </c>
      <c r="E26" s="56">
        <v>2</v>
      </c>
      <c r="F26" s="56">
        <v>2</v>
      </c>
      <c r="G26" s="56">
        <v>2</v>
      </c>
      <c r="H26" s="56">
        <v>2</v>
      </c>
      <c r="I26" s="56">
        <v>2</v>
      </c>
      <c r="J26" s="56">
        <v>2</v>
      </c>
      <c r="K26" s="56">
        <v>2</v>
      </c>
      <c r="L26" s="56">
        <v>2</v>
      </c>
      <c r="M26" s="56">
        <v>2</v>
      </c>
      <c r="N26" s="56">
        <v>2</v>
      </c>
      <c r="O26" s="56">
        <v>2</v>
      </c>
      <c r="P26" s="56">
        <v>3</v>
      </c>
      <c r="Q26" s="56">
        <v>2</v>
      </c>
      <c r="R26" s="56">
        <v>2</v>
      </c>
      <c r="S26" s="56">
        <v>2</v>
      </c>
      <c r="T26" s="56">
        <v>2</v>
      </c>
      <c r="U26" s="56">
        <v>2</v>
      </c>
      <c r="V26" s="56">
        <v>2</v>
      </c>
      <c r="W26" s="56">
        <v>2</v>
      </c>
      <c r="X26" s="56">
        <v>2</v>
      </c>
      <c r="Y26" s="56">
        <v>1</v>
      </c>
    </row>
    <row r="27" spans="1:25" x14ac:dyDescent="0.25">
      <c r="A27" s="55" t="s">
        <v>109</v>
      </c>
      <c r="B27" s="56">
        <v>5</v>
      </c>
      <c r="C27" s="56">
        <v>5</v>
      </c>
      <c r="D27" s="56">
        <v>5</v>
      </c>
      <c r="E27" s="56">
        <v>6</v>
      </c>
      <c r="F27" s="56">
        <v>5</v>
      </c>
      <c r="G27" s="56">
        <v>6</v>
      </c>
      <c r="H27" s="56">
        <v>6</v>
      </c>
      <c r="I27" s="56">
        <v>6</v>
      </c>
      <c r="J27" s="56">
        <v>7</v>
      </c>
      <c r="K27" s="56">
        <v>6</v>
      </c>
      <c r="L27" s="56">
        <v>7</v>
      </c>
      <c r="M27" s="56">
        <v>7</v>
      </c>
      <c r="N27" s="56">
        <v>9</v>
      </c>
      <c r="O27" s="56">
        <v>8</v>
      </c>
      <c r="P27" s="56">
        <v>9</v>
      </c>
      <c r="Q27" s="56">
        <v>8</v>
      </c>
      <c r="R27" s="56">
        <v>7</v>
      </c>
      <c r="S27" s="56">
        <v>6</v>
      </c>
      <c r="T27" s="56">
        <v>5</v>
      </c>
      <c r="U27" s="56">
        <v>5</v>
      </c>
      <c r="V27" s="56">
        <v>6</v>
      </c>
      <c r="W27" s="56">
        <v>5</v>
      </c>
      <c r="X27" s="56">
        <v>4</v>
      </c>
      <c r="Y27" s="56">
        <v>5</v>
      </c>
    </row>
    <row r="28" spans="1:25" x14ac:dyDescent="0.25">
      <c r="A28" s="55" t="s">
        <v>113</v>
      </c>
      <c r="B28" s="56">
        <v>2</v>
      </c>
      <c r="C28" s="56">
        <v>3</v>
      </c>
      <c r="D28" s="56">
        <v>2</v>
      </c>
      <c r="E28" s="56">
        <v>3</v>
      </c>
      <c r="F28" s="56">
        <v>3</v>
      </c>
      <c r="G28" s="56">
        <v>2</v>
      </c>
      <c r="H28" s="56">
        <v>2</v>
      </c>
      <c r="I28" s="56">
        <v>3</v>
      </c>
      <c r="J28" s="56">
        <v>1</v>
      </c>
      <c r="K28" s="56">
        <v>1</v>
      </c>
      <c r="L28" s="56">
        <v>1</v>
      </c>
      <c r="M28" s="56">
        <v>1</v>
      </c>
      <c r="N28" s="56">
        <v>3</v>
      </c>
      <c r="O28" s="56">
        <v>3</v>
      </c>
      <c r="P28" s="56">
        <v>3</v>
      </c>
      <c r="Q28" s="56">
        <v>3</v>
      </c>
      <c r="R28" s="56">
        <v>3</v>
      </c>
      <c r="S28" s="56">
        <v>2</v>
      </c>
      <c r="T28" s="56">
        <v>2</v>
      </c>
      <c r="U28" s="56">
        <v>2</v>
      </c>
      <c r="V28" s="56">
        <v>2</v>
      </c>
      <c r="W28" s="56">
        <v>2</v>
      </c>
      <c r="X28" s="56">
        <v>2</v>
      </c>
      <c r="Y28" s="56">
        <v>3</v>
      </c>
    </row>
    <row r="29" spans="1:25" x14ac:dyDescent="0.25">
      <c r="A29" s="55" t="s">
        <v>122</v>
      </c>
      <c r="B29" s="56">
        <v>1</v>
      </c>
      <c r="C29" s="56">
        <v>2</v>
      </c>
      <c r="D29" s="56">
        <v>1</v>
      </c>
      <c r="E29" s="56">
        <v>1</v>
      </c>
      <c r="F29" s="56">
        <v>1</v>
      </c>
      <c r="G29" s="56">
        <v>2</v>
      </c>
      <c r="H29" s="56">
        <v>1</v>
      </c>
      <c r="I29" s="56">
        <v>2</v>
      </c>
      <c r="J29" s="56">
        <v>1</v>
      </c>
      <c r="K29" s="56">
        <v>1</v>
      </c>
      <c r="L29" s="56">
        <v>1</v>
      </c>
      <c r="M29" s="56">
        <v>2</v>
      </c>
      <c r="N29" s="56">
        <v>2</v>
      </c>
      <c r="O29" s="56">
        <v>1</v>
      </c>
      <c r="P29" s="56">
        <v>1</v>
      </c>
      <c r="Q29" s="56">
        <v>2</v>
      </c>
      <c r="R29" s="56">
        <v>1</v>
      </c>
      <c r="S29" s="56">
        <v>1</v>
      </c>
      <c r="T29" s="56">
        <v>1</v>
      </c>
      <c r="U29" s="56">
        <v>1</v>
      </c>
      <c r="V29" s="56">
        <v>1</v>
      </c>
      <c r="W29" s="56">
        <v>2</v>
      </c>
      <c r="X29" s="56">
        <v>1</v>
      </c>
      <c r="Y29" s="56">
        <v>1</v>
      </c>
    </row>
    <row r="30" spans="1:25" x14ac:dyDescent="0.25">
      <c r="A30" s="55" t="s">
        <v>123</v>
      </c>
      <c r="B30" s="56">
        <v>1</v>
      </c>
      <c r="C30" s="56">
        <v>1</v>
      </c>
      <c r="D30" s="56">
        <v>1</v>
      </c>
      <c r="E30" s="56">
        <v>2</v>
      </c>
      <c r="F30" s="56">
        <v>1</v>
      </c>
      <c r="G30" s="56">
        <v>1</v>
      </c>
      <c r="H30" s="56">
        <v>2</v>
      </c>
      <c r="I30" s="56">
        <v>2</v>
      </c>
      <c r="J30" s="56">
        <v>1</v>
      </c>
      <c r="K30" s="56">
        <v>1</v>
      </c>
      <c r="L30" s="56">
        <v>1</v>
      </c>
      <c r="M30" s="56">
        <v>2</v>
      </c>
      <c r="N30" s="56">
        <v>2</v>
      </c>
      <c r="O30" s="56">
        <v>3</v>
      </c>
      <c r="P30" s="56">
        <v>3</v>
      </c>
      <c r="Q30" s="56">
        <v>2</v>
      </c>
      <c r="R30" s="56">
        <v>2</v>
      </c>
      <c r="S30" s="56">
        <v>2</v>
      </c>
      <c r="T30" s="56">
        <v>2</v>
      </c>
      <c r="U30" s="56">
        <v>3</v>
      </c>
      <c r="V30" s="56">
        <v>2</v>
      </c>
      <c r="W30" s="56">
        <v>1</v>
      </c>
      <c r="X30" s="56">
        <v>1</v>
      </c>
      <c r="Y30" s="56">
        <v>2</v>
      </c>
    </row>
    <row r="31" spans="1:25" x14ac:dyDescent="0.25">
      <c r="A31" s="55" t="s">
        <v>103</v>
      </c>
      <c r="B31" s="56">
        <v>8</v>
      </c>
      <c r="C31" s="56">
        <v>8</v>
      </c>
      <c r="D31" s="56">
        <v>7</v>
      </c>
      <c r="E31" s="56">
        <v>8</v>
      </c>
      <c r="F31" s="56">
        <v>8</v>
      </c>
      <c r="G31" s="56">
        <v>8</v>
      </c>
      <c r="H31" s="56">
        <v>6</v>
      </c>
      <c r="I31" s="56">
        <v>5</v>
      </c>
      <c r="J31" s="56">
        <v>6</v>
      </c>
      <c r="K31" s="56">
        <v>5</v>
      </c>
      <c r="L31" s="56">
        <v>5</v>
      </c>
      <c r="M31" s="56">
        <v>4</v>
      </c>
      <c r="N31" s="56">
        <v>8</v>
      </c>
      <c r="O31" s="56">
        <v>8</v>
      </c>
      <c r="P31" s="56">
        <v>7</v>
      </c>
      <c r="Q31" s="56">
        <v>9</v>
      </c>
      <c r="R31" s="56">
        <v>9</v>
      </c>
      <c r="S31" s="56">
        <v>9</v>
      </c>
      <c r="T31" s="56">
        <v>9</v>
      </c>
      <c r="U31" s="56">
        <v>8</v>
      </c>
      <c r="V31" s="56">
        <v>9</v>
      </c>
      <c r="W31" s="56">
        <v>7</v>
      </c>
      <c r="X31" s="56">
        <v>8</v>
      </c>
      <c r="Y31" s="56">
        <v>8</v>
      </c>
    </row>
    <row r="32" spans="1:25" x14ac:dyDescent="0.25">
      <c r="A32" s="55" t="s">
        <v>93</v>
      </c>
      <c r="B32" s="56">
        <v>39</v>
      </c>
      <c r="C32" s="56">
        <v>41</v>
      </c>
      <c r="D32" s="56">
        <v>40</v>
      </c>
      <c r="E32" s="56">
        <v>39</v>
      </c>
      <c r="F32" s="56">
        <v>38</v>
      </c>
      <c r="G32" s="56">
        <v>35</v>
      </c>
      <c r="H32" s="56">
        <v>34</v>
      </c>
      <c r="I32" s="56">
        <v>32</v>
      </c>
      <c r="J32" s="56">
        <v>28</v>
      </c>
      <c r="K32" s="56">
        <v>27</v>
      </c>
      <c r="L32" s="56">
        <v>25</v>
      </c>
      <c r="M32" s="56">
        <v>23</v>
      </c>
      <c r="N32" s="56">
        <v>24</v>
      </c>
      <c r="O32" s="56">
        <v>28</v>
      </c>
      <c r="P32" s="56">
        <v>30</v>
      </c>
      <c r="Q32" s="56">
        <v>33</v>
      </c>
      <c r="R32" s="56">
        <v>35</v>
      </c>
      <c r="S32" s="56">
        <v>34</v>
      </c>
      <c r="T32" s="56">
        <v>34</v>
      </c>
      <c r="U32" s="56">
        <v>36</v>
      </c>
      <c r="V32" s="56">
        <v>38</v>
      </c>
      <c r="W32" s="56">
        <v>40</v>
      </c>
      <c r="X32" s="56">
        <v>41</v>
      </c>
      <c r="Y32" s="56">
        <v>41</v>
      </c>
    </row>
    <row r="33" spans="1:25" x14ac:dyDescent="0.25">
      <c r="A33" s="55" t="s">
        <v>124</v>
      </c>
      <c r="B33" s="56">
        <v>3</v>
      </c>
      <c r="C33" s="56">
        <v>2</v>
      </c>
      <c r="D33" s="56">
        <v>2</v>
      </c>
      <c r="E33" s="56">
        <v>2</v>
      </c>
      <c r="F33" s="56">
        <v>2</v>
      </c>
      <c r="G33" s="56">
        <v>2</v>
      </c>
      <c r="H33" s="56">
        <v>2</v>
      </c>
      <c r="I33" s="56">
        <v>1</v>
      </c>
      <c r="J33" s="56">
        <v>2</v>
      </c>
      <c r="K33" s="56">
        <v>1</v>
      </c>
      <c r="L33" s="56">
        <v>1</v>
      </c>
      <c r="M33" s="56">
        <v>1</v>
      </c>
      <c r="N33" s="56">
        <v>2</v>
      </c>
      <c r="O33" s="56">
        <v>2</v>
      </c>
      <c r="P33" s="56">
        <v>2</v>
      </c>
      <c r="Q33" s="56">
        <v>3</v>
      </c>
      <c r="R33" s="56">
        <v>2</v>
      </c>
      <c r="S33" s="56">
        <v>2</v>
      </c>
      <c r="T33" s="56">
        <v>2</v>
      </c>
      <c r="U33" s="56">
        <v>2</v>
      </c>
      <c r="V33" s="56">
        <v>2</v>
      </c>
      <c r="W33" s="56">
        <v>2</v>
      </c>
      <c r="X33" s="56">
        <v>2</v>
      </c>
      <c r="Y33" s="56">
        <v>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Report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2021-02-24T08:00:00+00:00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4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Props1.xml><?xml version="1.0" encoding="utf-8"?>
<ds:datastoreItem xmlns:ds="http://schemas.openxmlformats.org/officeDocument/2006/customXml" ds:itemID="{C3775350-F5EB-414F-A7E7-35B6B316DB92}"/>
</file>

<file path=customXml/itemProps2.xml><?xml version="1.0" encoding="utf-8"?>
<ds:datastoreItem xmlns:ds="http://schemas.openxmlformats.org/officeDocument/2006/customXml" ds:itemID="{022D1E26-F907-4AFB-8857-770E61B24539}"/>
</file>

<file path=customXml/itemProps3.xml><?xml version="1.0" encoding="utf-8"?>
<ds:datastoreItem xmlns:ds="http://schemas.openxmlformats.org/officeDocument/2006/customXml" ds:itemID="{EBC1D20A-DD48-4996-A69C-9F5899726813}"/>
</file>

<file path=customXml/itemProps4.xml><?xml version="1.0" encoding="utf-8"?>
<ds:datastoreItem xmlns:ds="http://schemas.openxmlformats.org/officeDocument/2006/customXml" ds:itemID="{8EE52A4F-22FF-4432-9F1A-298FADEED3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1. General 2020_Q4</vt:lpstr>
      <vt:lpstr>2. Disconnections 2020</vt:lpstr>
      <vt:lpstr>3. Fees 2020</vt:lpstr>
      <vt:lpstr>4. Payment Arrangements 2020</vt:lpstr>
      <vt:lpstr>5. Medical Certificates 2020</vt:lpstr>
      <vt:lpstr>6. Deposits 2020</vt:lpstr>
      <vt:lpstr>DEP_WKSHT</vt:lpstr>
      <vt:lpstr>7. Bill Assistance 2020</vt:lpstr>
      <vt:lpstr>BA_WRKSHT</vt:lpstr>
      <vt:lpstr>8.ARREARS NEW</vt:lpstr>
      <vt:lpstr>8. Past Due Balances 2020 OLD</vt:lpstr>
      <vt:lpstr>8. Past Due Balances 2020</vt:lpstr>
      <vt:lpstr>Sheet7</vt:lpstr>
      <vt:lpstr>Sheet6</vt:lpstr>
      <vt:lpstr>Sheet3</vt:lpstr>
      <vt:lpstr>Sheet5</vt:lpstr>
      <vt:lpstr>Sheet10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Roberts, Andrew (UTC)</dc:creator>
  <cp:lastModifiedBy>Velasco, Gustavo</cp:lastModifiedBy>
  <dcterms:created xsi:type="dcterms:W3CDTF">2020-11-12T18:23:50Z</dcterms:created>
  <dcterms:modified xsi:type="dcterms:W3CDTF">2021-02-18T00:09:49Z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ocset_NoMedatataSyncRequired">
    <vt:lpwstr>False</vt:lpwstr>
  </property>
  <property fmtid="{D5CDD505-2E9C-101B-9397-08002B2CF9AE}" pid="4" name="IsEFSEC">
    <vt:bool>false</vt:bool>
  </property>
</Properties>
</file>