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2.xml" ContentType="application/vnd.openxmlformats-officedocument.spreadsheetml.externalLink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kuzmj\Desktop\Morin\"/>
    </mc:Choice>
  </mc:AlternateContent>
  <xr:revisionPtr revIDLastSave="0" documentId="13_ncr:1_{31B1C0A8-85F3-4DB4-A8DE-6B56048E67FE}" xr6:coauthVersionLast="36" xr6:coauthVersionMax="36" xr10:uidLastSave="{00000000-0000-0000-0000-000000000000}"/>
  <bookViews>
    <workbookView xWindow="0" yWindow="0" windowWidth="13224" windowHeight="5640" xr2:uid="{00000000-000D-0000-FFFF-FFFF00000000}"/>
  </bookViews>
  <sheets>
    <sheet name="Exh. RAM-11" sheetId="43" r:id="rId1"/>
  </sheets>
  <externalReferences>
    <externalReference r:id="rId2"/>
    <externalReference r:id="rId3"/>
  </externalReferences>
  <definedNames>
    <definedName name="_R">#REF!</definedName>
    <definedName name="S">'[1]RAM-4'!$H$10:$H$74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43" l="1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C41" i="43"/>
  <c r="D41" i="43"/>
  <c r="E41" i="43"/>
  <c r="I44" i="43"/>
  <c r="I45" i="43"/>
</calcChain>
</file>

<file path=xl/sharedStrings.xml><?xml version="1.0" encoding="utf-8"?>
<sst xmlns="http://schemas.openxmlformats.org/spreadsheetml/2006/main" count="38" uniqueCount="37">
  <si>
    <t>(2)</t>
  </si>
  <si>
    <t>(3)</t>
  </si>
  <si>
    <t>(1)</t>
  </si>
  <si>
    <t>Line</t>
  </si>
  <si>
    <t>Premium</t>
  </si>
  <si>
    <t xml:space="preserve">            Ke =</t>
  </si>
  <si>
    <t>THEN RP =</t>
    <phoneticPr fontId="2" type="noConversion"/>
  </si>
  <si>
    <t>IF YIELD =</t>
  </si>
  <si>
    <t>2 S&amp;P Global Intelligence (Regulatory Research Associates)</t>
  </si>
  <si>
    <t xml:space="preserve">Sources: </t>
  </si>
  <si>
    <t>Average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</si>
  <si>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</si>
  <si>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</si>
  <si>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</si>
  <si>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</si>
  <si>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</si>
  <si>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</si>
  <si>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</si>
  <si>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</si>
  <si>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  <phoneticPr fontId="2" type="noConversion"/>
  </si>
  <si>
    <t>2008</t>
    <phoneticPr fontId="2" type="noConversion"/>
  </si>
  <si>
    <t>2007</t>
    <phoneticPr fontId="2" type="noConversion"/>
  </si>
  <si>
    <t>2006</t>
  </si>
  <si>
    <t>2005</t>
  </si>
  <si>
    <r>
      <t>Returns</t>
    </r>
    <r>
      <rPr>
        <b/>
        <u/>
        <vertAlign val="superscript"/>
        <sz val="12"/>
        <rFont val="Times New Roman"/>
        <family val="1"/>
      </rPr>
      <t>2</t>
    </r>
  </si>
  <si>
    <r>
      <t>Bond Yield</t>
    </r>
    <r>
      <rPr>
        <b/>
        <u/>
        <vertAlign val="superscript"/>
        <sz val="12"/>
        <rFont val="Times New Roman"/>
        <family val="1"/>
      </rPr>
      <t>1</t>
    </r>
  </si>
  <si>
    <t>Date</t>
  </si>
  <si>
    <t xml:space="preserve">Risk </t>
  </si>
  <si>
    <t>Electric</t>
  </si>
  <si>
    <t xml:space="preserve">Treasury </t>
  </si>
  <si>
    <t xml:space="preserve">Indicated </t>
  </si>
  <si>
    <t>Authorized</t>
  </si>
  <si>
    <t>2018</t>
  </si>
  <si>
    <t>Allowed Risk Premium Analysis</t>
  </si>
  <si>
    <t xml:space="preserve">   Major Rate Case Decisions 1986-2018</t>
  </si>
  <si>
    <t>1 Fed Reserve Board of Governors H.15 Release</t>
  </si>
  <si>
    <t xml:space="preserve">   30-Yr Treasury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</si>
</sst>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mm/dd/yy"/>
  </numFmts>
  <fonts count="16" x14ac:knownFonts="1">
    <font>
      <sz val="12"/>
      <name val="Arial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vertAlign val="superscript"/>
      <sz val="18"/>
      <name val="Times New Roman"/>
      <family val="1"/>
    </font>
    <font>
      <sz val="12"/>
      <color indexed="12"/>
      <name val="Times New Roman"/>
      <family val="1"/>
    </font>
    <font>
      <b/>
      <u/>
      <sz val="10"/>
      <name val="Arial"/>
      <family val="2"/>
    </font>
    <font>
      <b/>
      <u/>
      <sz val="12"/>
      <name val="Times New Roman"/>
      <family val="1"/>
    </font>
    <font>
      <b/>
      <u/>
      <vertAlign val="superscript"/>
      <sz val="12"/>
      <name val="Times New Roman"/>
      <family val="1"/>
    </font>
    <font>
      <sz val="12"/>
      <color rgb="FF0000FF"/>
      <name val="Times New Roman"/>
      <family val="1"/>
    </font>
    <font>
      <sz val="12"/>
      <color rgb="FF1C4BAE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/>
    <xf numFmtId="10" fontId="7" fillId="0" borderId="0" xfId="0" applyNumberFormat="1" applyFont="1"/>
    <xf numFmtId="43" fontId="0" fillId="0" borderId="0" xfId="1" applyFont="1"/>
    <xf numFmtId="0" fontId="5" fillId="0" borderId="0" xfId="0" applyFont="1"/>
    <xf numFmtId="0" fontId="8" fillId="0" borderId="0" xfId="0" applyFont="1" applyAlignment="1">
      <alignment horizontal="left"/>
    </xf>
    <xf numFmtId="10" fontId="0" fillId="0" borderId="0" xfId="2" applyNumberFormat="1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0" fillId="0" borderId="0" xfId="2" applyNumberFormat="1" applyFont="1" applyFill="1"/>
    <xf numFmtId="10" fontId="7" fillId="0" borderId="0" xfId="2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0" fontId="10" fillId="0" borderId="0" xfId="2" applyNumberFormat="1" applyFont="1" applyFill="1" applyAlignment="1">
      <alignment horizontal="center"/>
    </xf>
    <xf numFmtId="10" fontId="15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10" fontId="4" fillId="0" borderId="0" xfId="2" applyNumberFormat="1" applyFont="1" applyFill="1" applyAlignment="1">
      <alignment horizontal="center"/>
    </xf>
    <xf numFmtId="10" fontId="10" fillId="0" borderId="0" xfId="0" applyNumberFormat="1" applyFont="1" applyAlignment="1">
      <alignment horizontal="center"/>
    </xf>
    <xf numFmtId="10" fontId="0" fillId="0" borderId="0" xfId="0" applyNumberFormat="1"/>
    <xf numFmtId="10" fontId="10" fillId="0" borderId="0" xfId="2" applyNumberFormat="1" applyFont="1" applyAlignment="1">
      <alignment horizontal="center"/>
    </xf>
    <xf numFmtId="165" fontId="7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0" fontId="12" fillId="0" borderId="0" xfId="2" applyNumberFormat="1" applyFont="1" applyFill="1" applyAlignment="1">
      <alignment horizontal="center"/>
    </xf>
    <xf numFmtId="166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0" fontId="6" fillId="0" borderId="0" xfId="2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Risk Premium vs Treasury Bond Yields 1986-2018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pPr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  <a:ln>
                <a:solidFill>
                  <a:srgbClr val="666699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0810104986876601"/>
                  <c:y val="1.5819416359750603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 panose="02020603050405020304" pitchFamily="18" charset="0"/>
                      <a:ea typeface="Calibri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'Exh. RAM-11'!$C$7:$C$39</c:f>
              <c:numCache>
                <c:formatCode>0.00%</c:formatCode>
                <c:ptCount val="33"/>
                <c:pt idx="0">
                  <c:v>7.8E-2</c:v>
                </c:pt>
                <c:pt idx="1">
                  <c:v>8.5800000000000001E-2</c:v>
                </c:pt>
                <c:pt idx="2">
                  <c:v>8.9599999999999999E-2</c:v>
                </c:pt>
                <c:pt idx="3">
                  <c:v>8.4500000000000006E-2</c:v>
                </c:pt>
                <c:pt idx="4">
                  <c:v>8.6099999999999996E-2</c:v>
                </c:pt>
                <c:pt idx="5">
                  <c:v>8.14E-2</c:v>
                </c:pt>
                <c:pt idx="6">
                  <c:v>7.6700000000000004E-2</c:v>
                </c:pt>
                <c:pt idx="7">
                  <c:v>6.6000000000000003E-2</c:v>
                </c:pt>
                <c:pt idx="8">
                  <c:v>7.3700000000000002E-2</c:v>
                </c:pt>
                <c:pt idx="9">
                  <c:v>6.88E-2</c:v>
                </c:pt>
                <c:pt idx="10">
                  <c:v>6.7000000000000004E-2</c:v>
                </c:pt>
                <c:pt idx="11">
                  <c:v>6.6100000000000006E-2</c:v>
                </c:pt>
                <c:pt idx="12">
                  <c:v>5.5800000000000002E-2</c:v>
                </c:pt>
                <c:pt idx="13">
                  <c:v>5.8700000000000002E-2</c:v>
                </c:pt>
                <c:pt idx="14">
                  <c:v>5.9400000000000001E-2</c:v>
                </c:pt>
                <c:pt idx="15">
                  <c:v>5.4899999999999997E-2</c:v>
                </c:pt>
                <c:pt idx="16">
                  <c:v>5.4199999999999998E-2</c:v>
                </c:pt>
                <c:pt idx="17">
                  <c:v>5.0200000000000002E-2</c:v>
                </c:pt>
                <c:pt idx="18">
                  <c:v>5.0500000000000003E-2</c:v>
                </c:pt>
                <c:pt idx="19">
                  <c:v>4.65E-2</c:v>
                </c:pt>
                <c:pt idx="20">
                  <c:v>4.8800000000000003E-2</c:v>
                </c:pt>
                <c:pt idx="21">
                  <c:v>4.8300000000000003E-2</c:v>
                </c:pt>
                <c:pt idx="22">
                  <c:v>4.2799999999999998E-2</c:v>
                </c:pt>
                <c:pt idx="23">
                  <c:v>4.07E-2</c:v>
                </c:pt>
                <c:pt idx="24">
                  <c:v>4.2500000000000003E-2</c:v>
                </c:pt>
                <c:pt idx="25">
                  <c:v>3.9100000000000003E-2</c:v>
                </c:pt>
                <c:pt idx="26">
                  <c:v>2.92E-2</c:v>
                </c:pt>
                <c:pt idx="27">
                  <c:v>3.4500000000000003E-2</c:v>
                </c:pt>
                <c:pt idx="28">
                  <c:v>3.3399999999999999E-2</c:v>
                </c:pt>
                <c:pt idx="29">
                  <c:v>2.8400000000000002E-2</c:v>
                </c:pt>
                <c:pt idx="30">
                  <c:v>2.5999999999999999E-2</c:v>
                </c:pt>
                <c:pt idx="31">
                  <c:v>2.9000000000000001E-2</c:v>
                </c:pt>
                <c:pt idx="32">
                  <c:v>3.1099999999999999E-2</c:v>
                </c:pt>
              </c:numCache>
            </c:numRef>
          </c:xVal>
          <c:yVal>
            <c:numRef>
              <c:f>'Exh. RAM-11'!$E$7:$E$39</c:f>
              <c:numCache>
                <c:formatCode>0.0%</c:formatCode>
                <c:ptCount val="33"/>
                <c:pt idx="0">
                  <c:v>6.1300000000000007E-2</c:v>
                </c:pt>
                <c:pt idx="1">
                  <c:v>4.4099999999999986E-2</c:v>
                </c:pt>
                <c:pt idx="2">
                  <c:v>3.8300000000000015E-2</c:v>
                </c:pt>
                <c:pt idx="3">
                  <c:v>4.5200000000000004E-2</c:v>
                </c:pt>
                <c:pt idx="4">
                  <c:v>4.0900000000000006E-2</c:v>
                </c:pt>
                <c:pt idx="5">
                  <c:v>4.41E-2</c:v>
                </c:pt>
                <c:pt idx="6">
                  <c:v>4.4199999999999989E-2</c:v>
                </c:pt>
                <c:pt idx="7">
                  <c:v>4.809999999999999E-2</c:v>
                </c:pt>
                <c:pt idx="8">
                  <c:v>3.9699999999999999E-2</c:v>
                </c:pt>
                <c:pt idx="9">
                  <c:v>4.6700000000000005E-2</c:v>
                </c:pt>
                <c:pt idx="10">
                  <c:v>4.6899999999999997E-2</c:v>
                </c:pt>
                <c:pt idx="11">
                  <c:v>4.7899999999999998E-2</c:v>
                </c:pt>
                <c:pt idx="12">
                  <c:v>6.0799999999999993E-2</c:v>
                </c:pt>
                <c:pt idx="13">
                  <c:v>4.9000000000000002E-2</c:v>
                </c:pt>
                <c:pt idx="14">
                  <c:v>5.4899999999999997E-2</c:v>
                </c:pt>
                <c:pt idx="15">
                  <c:v>5.6000000000000001E-2</c:v>
                </c:pt>
                <c:pt idx="16">
                  <c:v>5.7400000000000007E-2</c:v>
                </c:pt>
                <c:pt idx="17">
                  <c:v>5.9500000000000004E-2</c:v>
                </c:pt>
                <c:pt idx="18">
                  <c:v>5.6999999999999995E-2</c:v>
                </c:pt>
                <c:pt idx="19">
                  <c:v>5.8899999999999994E-2</c:v>
                </c:pt>
                <c:pt idx="20">
                  <c:v>5.4799999999999995E-2</c:v>
                </c:pt>
                <c:pt idx="21">
                  <c:v>5.5299999999999995E-2</c:v>
                </c:pt>
                <c:pt idx="22">
                  <c:v>6.1800000000000001E-2</c:v>
                </c:pt>
                <c:pt idx="23">
                  <c:v>6.4100000000000004E-2</c:v>
                </c:pt>
                <c:pt idx="24">
                  <c:v>6.0900000000000003E-2</c:v>
                </c:pt>
                <c:pt idx="25">
                  <c:v>6.3799999999999996E-2</c:v>
                </c:pt>
                <c:pt idx="26">
                  <c:v>7.2499999999999995E-2</c:v>
                </c:pt>
                <c:pt idx="27">
                  <c:v>6.5799999999999997E-2</c:v>
                </c:pt>
                <c:pt idx="28">
                  <c:v>6.5699999999999995E-2</c:v>
                </c:pt>
                <c:pt idx="29">
                  <c:v>7.0099999999999996E-2</c:v>
                </c:pt>
                <c:pt idx="30">
                  <c:v>7.17E-2</c:v>
                </c:pt>
                <c:pt idx="31">
                  <c:v>6.8400000000000002E-2</c:v>
                </c:pt>
                <c:pt idx="32">
                  <c:v>6.5299999999999997E-2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D2-4622-A2ED-9775A0536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91144"/>
        <c:axId val="1"/>
      </c:scatterChart>
      <c:valAx>
        <c:axId val="607291144"/>
        <c:scaling>
          <c:orientation val="minMax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Interest Rates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3.0000000000000006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Risk Premium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en-US"/>
          </a:p>
        </c:txPr>
        <c:crossAx val="607291144"/>
        <c:crosses val="autoZero"/>
        <c:crossBetween val="midCat"/>
      </c:valAx>
      <c:spPr>
        <a:solidFill>
          <a:srgbClr val="93CDDD"/>
        </a:solidFill>
        <a:ln w="3175">
          <a:solidFill>
            <a:srgbClr val="993366"/>
          </a:solidFill>
          <a:prstDash val="solid"/>
        </a:ln>
        <a:effectLst>
          <a:outerShdw dist="35921" dir="2700000" algn="br">
            <a:srgbClr val="000000"/>
          </a:outerShdw>
        </a:effectLst>
      </c:spPr>
    </c:plotArea>
    <c:plotVisOnly val="1"/>
    <c:dispBlanksAs val="gap"/>
    <c:showDLblsOverMax val="0"/>
  </c:chart>
  <c:spPr>
    <a:solidFill>
      <a:srgbClr val="F2DCDB"/>
    </a:solidFill>
    <a:ln w="3175">
      <a:solidFill>
        <a:srgbClr val="666699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Allowed Risk Premium 1986-2018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Risk Premium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'Exh. RAM-11'!$B$7:$B$39</c:f>
              <c:strCache>
                <c:ptCount val="3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</c:strCache>
            </c:strRef>
          </c:cat>
          <c:val>
            <c:numRef>
              <c:f>'[2]Exhibit RAM-8'!$F$7:$F$38</c:f>
              <c:numCache>
                <c:formatCode>General</c:formatCode>
                <c:ptCount val="32"/>
                <c:pt idx="0">
                  <c:v>6.1300000000000007E-2</c:v>
                </c:pt>
                <c:pt idx="1">
                  <c:v>4.4099999999999986E-2</c:v>
                </c:pt>
                <c:pt idx="2">
                  <c:v>3.8300000000000015E-2</c:v>
                </c:pt>
                <c:pt idx="3">
                  <c:v>4.5200000000000004E-2</c:v>
                </c:pt>
                <c:pt idx="4">
                  <c:v>4.0900000000000006E-2</c:v>
                </c:pt>
                <c:pt idx="5">
                  <c:v>4.41E-2</c:v>
                </c:pt>
                <c:pt idx="6">
                  <c:v>4.4199999999999989E-2</c:v>
                </c:pt>
                <c:pt idx="7">
                  <c:v>4.809999999999999E-2</c:v>
                </c:pt>
                <c:pt idx="8">
                  <c:v>3.9699999999999999E-2</c:v>
                </c:pt>
                <c:pt idx="9">
                  <c:v>4.6700000000000005E-2</c:v>
                </c:pt>
                <c:pt idx="10">
                  <c:v>4.6899999999999997E-2</c:v>
                </c:pt>
                <c:pt idx="11">
                  <c:v>4.7899999999999998E-2</c:v>
                </c:pt>
                <c:pt idx="12">
                  <c:v>6.0799999999999993E-2</c:v>
                </c:pt>
                <c:pt idx="13">
                  <c:v>4.9000000000000002E-2</c:v>
                </c:pt>
                <c:pt idx="14">
                  <c:v>5.4899999999999997E-2</c:v>
                </c:pt>
                <c:pt idx="15">
                  <c:v>5.6000000000000001E-2</c:v>
                </c:pt>
                <c:pt idx="16">
                  <c:v>5.7400000000000007E-2</c:v>
                </c:pt>
                <c:pt idx="17">
                  <c:v>5.9500000000000004E-2</c:v>
                </c:pt>
                <c:pt idx="18">
                  <c:v>5.6999999999999995E-2</c:v>
                </c:pt>
                <c:pt idx="19">
                  <c:v>5.8899999999999994E-2</c:v>
                </c:pt>
                <c:pt idx="20">
                  <c:v>5.4799999999999995E-2</c:v>
                </c:pt>
                <c:pt idx="21">
                  <c:v>5.5299999999999995E-2</c:v>
                </c:pt>
                <c:pt idx="22">
                  <c:v>6.1800000000000001E-2</c:v>
                </c:pt>
                <c:pt idx="23">
                  <c:v>6.4100000000000004E-2</c:v>
                </c:pt>
                <c:pt idx="24">
                  <c:v>6.0900000000000003E-2</c:v>
                </c:pt>
                <c:pt idx="25">
                  <c:v>6.3799999999999996E-2</c:v>
                </c:pt>
                <c:pt idx="26">
                  <c:v>7.2499999999999995E-2</c:v>
                </c:pt>
                <c:pt idx="27">
                  <c:v>6.5799999999999997E-2</c:v>
                </c:pt>
                <c:pt idx="28">
                  <c:v>6.5699999999999995E-2</c:v>
                </c:pt>
                <c:pt idx="29">
                  <c:v>7.0099999999999996E-2</c:v>
                </c:pt>
                <c:pt idx="30">
                  <c:v>7.17E-2</c:v>
                </c:pt>
                <c:pt idx="31">
                  <c:v>6.8400000000000002E-2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F2-4066-9E73-905A4D605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303280"/>
        <c:axId val="1"/>
      </c:lineChart>
      <c:dateAx>
        <c:axId val="60730328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2"/>
        <c:minorUnit val="2"/>
      </c:dateAx>
      <c:valAx>
        <c:axId val="1"/>
        <c:scaling>
          <c:orientation val="minMax"/>
          <c:max val="9.0000000000000024E-2"/>
          <c:min val="2.0000000000000004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en-US"/>
          </a:p>
        </c:txPr>
        <c:crossAx val="607303280"/>
        <c:crosses val="autoZero"/>
        <c:crossBetween val="between"/>
      </c:valAx>
      <c:spPr>
        <a:solidFill>
          <a:srgbClr val="DCE6F2"/>
        </a:solidFill>
        <a:ln w="3175">
          <a:solidFill>
            <a:srgbClr val="666699"/>
          </a:solidFill>
          <a:prstDash val="solid"/>
        </a:ln>
        <a:effectLst>
          <a:outerShdw dist="35921" dir="2700000" algn="br">
            <a:srgbClr val="000000"/>
          </a:outerShdw>
        </a:effectLst>
      </c:spPr>
    </c:plotArea>
    <c:plotVisOnly val="1"/>
    <c:dispBlanksAs val="gap"/>
    <c:showDLblsOverMax val="0"/>
  </c:chart>
  <c:spPr>
    <a:solidFill>
      <a:srgbClr val="DDD9C3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21</xdr:row>
      <xdr:rowOff>33020</xdr:rowOff>
    </xdr:from>
    <xdr:to>
      <xdr:col>10</xdr:col>
      <xdr:colOff>825500</xdr:colOff>
      <xdr:row>40</xdr:row>
      <xdr:rowOff>101600</xdr:rowOff>
    </xdr:to>
    <xdr:graphicFrame macro="">
      <xdr:nvGraphicFramePr>
        <xdr:cNvPr id="2237" name="Chart 2">
          <a:extLst>
            <a:ext uri="{FF2B5EF4-FFF2-40B4-BE49-F238E27FC236}">
              <a16:creationId xmlns:a16="http://schemas.microsoft.com/office/drawing/2014/main" id="{E73628F0-8D43-4027-ABDA-D30D65710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101600</xdr:colOff>
      <xdr:row>1</xdr:row>
      <xdr:rowOff>193040</xdr:rowOff>
    </xdr:from>
    <xdr:to>
      <xdr:col>10</xdr:col>
      <xdr:colOff>787400</xdr:colOff>
      <xdr:row>18</xdr:row>
      <xdr:rowOff>114300</xdr:rowOff>
    </xdr:to>
    <xdr:graphicFrame macro="">
      <xdr:nvGraphicFramePr>
        <xdr:cNvPr id="2238" name="Chart 4">
          <a:extLst>
            <a:ext uri="{FF2B5EF4-FFF2-40B4-BE49-F238E27FC236}">
              <a16:creationId xmlns:a16="http://schemas.microsoft.com/office/drawing/2014/main" id="{88D33750-A0A5-4C32-9AEB-8AD300DDE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ierra%20Pacific%202007/Morin%20Direct%20Exhibits%20fil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eagate/Office%20Backup%20mar%2031/123/SDG&amp;E%20California%202019/123/SDG&amp;E%20FERC%202018/Morin%20Exhibits%20SDG&amp;E%20Sep%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-2 (P1)"/>
      <sheetName val="RAM-2 (P2)"/>
      <sheetName val="RAM-2 (P3)"/>
      <sheetName val="RAM-3"/>
      <sheetName val="RAM-4"/>
      <sheetName val="RAM-5 (P1-2)"/>
      <sheetName val="RAM-5 (P3-4)"/>
      <sheetName val="RAM-5 (P5)"/>
      <sheetName val="RAM-5 (P6)"/>
      <sheetName val="RAM-6 (P1)"/>
      <sheetName val="RAM-6 (P2)"/>
      <sheetName val="RAM-7 (P1)"/>
      <sheetName val="RAM-7 (P2)"/>
      <sheetName val="RAM-8 (P1)"/>
      <sheetName val="RAM-8 (P2)"/>
      <sheetName val="RAM-9 (P1)"/>
      <sheetName val="RAM-9 (P2)"/>
      <sheetName val="RAM-11 (P1)"/>
      <sheetName val="RAM-10 (P1)"/>
      <sheetName val="RAM-10 (P2)"/>
      <sheetName val="RAM-12 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RAM-2"/>
      <sheetName val="Exhibit RAM-3"/>
      <sheetName val="Exhibit RAM-4"/>
      <sheetName val="Exhibit RAM-5"/>
      <sheetName val="Exhibit RAM-6"/>
      <sheetName val="Exhibit RAM-7"/>
      <sheetName val="Exhibit RAM-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F7">
            <v>6.1300000000000007E-2</v>
          </cell>
        </row>
        <row r="8">
          <cell r="F8">
            <v>4.4099999999999986E-2</v>
          </cell>
        </row>
        <row r="9">
          <cell r="F9">
            <v>3.8300000000000015E-2</v>
          </cell>
        </row>
        <row r="10">
          <cell r="F10">
            <v>4.5200000000000004E-2</v>
          </cell>
        </row>
        <row r="11">
          <cell r="F11">
            <v>4.0900000000000006E-2</v>
          </cell>
        </row>
        <row r="12">
          <cell r="F12">
            <v>4.41E-2</v>
          </cell>
        </row>
        <row r="13">
          <cell r="F13">
            <v>4.4199999999999989E-2</v>
          </cell>
        </row>
        <row r="14">
          <cell r="F14">
            <v>4.809999999999999E-2</v>
          </cell>
        </row>
        <row r="15">
          <cell r="F15">
            <v>3.9699999999999999E-2</v>
          </cell>
        </row>
        <row r="16">
          <cell r="F16">
            <v>4.6700000000000005E-2</v>
          </cell>
        </row>
        <row r="17">
          <cell r="F17">
            <v>4.6899999999999997E-2</v>
          </cell>
        </row>
        <row r="18">
          <cell r="F18">
            <v>4.7899999999999998E-2</v>
          </cell>
        </row>
        <row r="19">
          <cell r="F19">
            <v>6.0799999999999993E-2</v>
          </cell>
        </row>
        <row r="20">
          <cell r="F20">
            <v>4.9000000000000002E-2</v>
          </cell>
        </row>
        <row r="21">
          <cell r="F21">
            <v>5.4899999999999997E-2</v>
          </cell>
        </row>
        <row r="22">
          <cell r="F22">
            <v>5.6000000000000001E-2</v>
          </cell>
        </row>
        <row r="23">
          <cell r="F23">
            <v>5.7400000000000007E-2</v>
          </cell>
        </row>
        <row r="24">
          <cell r="F24">
            <v>5.9500000000000004E-2</v>
          </cell>
        </row>
        <row r="25">
          <cell r="F25">
            <v>5.6999999999999995E-2</v>
          </cell>
        </row>
        <row r="26">
          <cell r="F26">
            <v>5.8899999999999994E-2</v>
          </cell>
        </row>
        <row r="27">
          <cell r="F27">
            <v>5.4799999999999995E-2</v>
          </cell>
        </row>
        <row r="28">
          <cell r="F28">
            <v>5.5299999999999995E-2</v>
          </cell>
        </row>
        <row r="29">
          <cell r="F29">
            <v>6.1800000000000001E-2</v>
          </cell>
        </row>
        <row r="30">
          <cell r="F30">
            <v>6.4100000000000004E-2</v>
          </cell>
        </row>
        <row r="31">
          <cell r="F31">
            <v>6.0900000000000003E-2</v>
          </cell>
        </row>
        <row r="32">
          <cell r="F32">
            <v>6.3799999999999996E-2</v>
          </cell>
        </row>
        <row r="33">
          <cell r="F33">
            <v>7.2499999999999995E-2</v>
          </cell>
        </row>
        <row r="34">
          <cell r="F34">
            <v>6.5799999999999997E-2</v>
          </cell>
        </row>
        <row r="35">
          <cell r="F35">
            <v>6.5699999999999995E-2</v>
          </cell>
        </row>
        <row r="36">
          <cell r="F36">
            <v>7.0099999999999996E-2</v>
          </cell>
        </row>
        <row r="37">
          <cell r="F37">
            <v>7.17E-2</v>
          </cell>
        </row>
        <row r="38">
          <cell r="F38">
            <v>6.8400000000000002E-2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7"/>
  <sheetViews>
    <sheetView tabSelected="1" topLeftCell="B27" zoomScaleNormal="100" workbookViewId="0">
      <selection activeCell="D39" sqref="D39"/>
    </sheetView>
  </sheetViews>
  <sheetFormatPr defaultRowHeight="15" x14ac:dyDescent="0.25"/>
  <cols>
    <col min="1" max="1" width="6.7265625" customWidth="1"/>
    <col min="2" max="2" width="11.54296875" customWidth="1"/>
    <col min="3" max="3" width="12.1796875" customWidth="1"/>
    <col min="4" max="256" width="10.90625" customWidth="1"/>
  </cols>
  <sheetData>
    <row r="1" spans="1:11" ht="15.6" x14ac:dyDescent="0.3">
      <c r="A1" s="43" t="s">
        <v>33</v>
      </c>
      <c r="B1" s="43"/>
      <c r="C1" s="43"/>
      <c r="D1" s="43"/>
      <c r="E1" s="43"/>
      <c r="F1" s="43" t="s">
        <v>33</v>
      </c>
      <c r="G1" s="43"/>
      <c r="H1" s="43"/>
      <c r="I1" s="43"/>
      <c r="J1" s="43"/>
      <c r="K1" s="43"/>
    </row>
    <row r="2" spans="1:11" ht="15.6" x14ac:dyDescent="0.3">
      <c r="A2" s="2"/>
      <c r="B2" s="42"/>
      <c r="C2" s="17"/>
      <c r="D2" s="3"/>
      <c r="E2" s="2"/>
      <c r="F2" s="9"/>
      <c r="G2" s="1"/>
    </row>
    <row r="3" spans="1:11" ht="15.6" x14ac:dyDescent="0.3">
      <c r="A3" s="2"/>
      <c r="B3" s="42"/>
      <c r="C3" s="41"/>
      <c r="D3" s="38" t="s">
        <v>31</v>
      </c>
      <c r="E3" s="38" t="s">
        <v>30</v>
      </c>
      <c r="F3" s="37"/>
      <c r="G3" s="3"/>
      <c r="H3" s="4"/>
      <c r="I3" s="4"/>
      <c r="J3" s="4"/>
      <c r="K3" s="4"/>
    </row>
    <row r="4" spans="1:11" ht="15.6" x14ac:dyDescent="0.3">
      <c r="A4" s="14"/>
      <c r="B4" s="40"/>
      <c r="C4" s="39" t="s">
        <v>29</v>
      </c>
      <c r="D4" s="39" t="s">
        <v>28</v>
      </c>
      <c r="E4" s="38" t="s">
        <v>27</v>
      </c>
      <c r="F4" s="37"/>
      <c r="G4" s="3"/>
      <c r="H4" s="4"/>
      <c r="I4" s="4"/>
      <c r="J4" s="4"/>
      <c r="K4" s="4"/>
    </row>
    <row r="5" spans="1:11" ht="18" x14ac:dyDescent="0.3">
      <c r="A5" s="36" t="s">
        <v>3</v>
      </c>
      <c r="B5" s="35" t="s">
        <v>26</v>
      </c>
      <c r="C5" s="34" t="s">
        <v>25</v>
      </c>
      <c r="D5" s="34" t="s">
        <v>24</v>
      </c>
      <c r="E5" s="33" t="s">
        <v>4</v>
      </c>
      <c r="F5" s="32"/>
      <c r="G5" s="4"/>
      <c r="H5" s="4"/>
      <c r="I5" s="4"/>
      <c r="J5" s="4"/>
      <c r="K5" s="4"/>
    </row>
    <row r="6" spans="1:11" ht="15.6" x14ac:dyDescent="0.3">
      <c r="A6" s="31"/>
      <c r="B6" s="31"/>
      <c r="C6" s="30" t="s">
        <v>2</v>
      </c>
      <c r="D6" s="30" t="s">
        <v>0</v>
      </c>
      <c r="E6" s="30" t="s">
        <v>1</v>
      </c>
      <c r="F6" s="29"/>
      <c r="G6" s="4"/>
      <c r="H6" s="4"/>
      <c r="I6" s="4"/>
      <c r="J6" s="4"/>
      <c r="K6" s="4"/>
    </row>
    <row r="7" spans="1:11" ht="15.6" x14ac:dyDescent="0.3">
      <c r="A7" s="2">
        <v>1</v>
      </c>
      <c r="B7" s="2">
        <v>1986</v>
      </c>
      <c r="C7" s="25">
        <v>7.8E-2</v>
      </c>
      <c r="D7" s="21">
        <v>0.13930000000000001</v>
      </c>
      <c r="E7" s="28">
        <f>D7-C7</f>
        <v>6.1300000000000007E-2</v>
      </c>
      <c r="F7" s="24"/>
      <c r="G7" s="4"/>
      <c r="H7" s="4"/>
      <c r="I7" s="4"/>
      <c r="J7" s="4"/>
      <c r="K7" s="4"/>
    </row>
    <row r="8" spans="1:11" ht="15.6" x14ac:dyDescent="0.3">
      <c r="A8" s="2">
        <v>2</v>
      </c>
      <c r="B8" s="2">
        <v>1987</v>
      </c>
      <c r="C8" s="25">
        <v>8.5800000000000001E-2</v>
      </c>
      <c r="D8" s="21">
        <v>0.12989999999999999</v>
      </c>
      <c r="E8" s="28">
        <f t="shared" ref="E8:E39" si="0">D8-C8</f>
        <v>4.4099999999999986E-2</v>
      </c>
      <c r="F8" s="24"/>
      <c r="G8" s="4"/>
      <c r="H8" s="4"/>
      <c r="I8" s="4"/>
      <c r="J8" s="4"/>
      <c r="K8" s="4"/>
    </row>
    <row r="9" spans="1:11" ht="15.6" x14ac:dyDescent="0.3">
      <c r="A9" s="2">
        <v>3</v>
      </c>
      <c r="B9" s="2">
        <v>1988</v>
      </c>
      <c r="C9" s="25">
        <v>8.9599999999999999E-2</v>
      </c>
      <c r="D9" s="21">
        <v>0.12790000000000001</v>
      </c>
      <c r="E9" s="28">
        <f t="shared" si="0"/>
        <v>3.8300000000000015E-2</v>
      </c>
      <c r="F9" s="24"/>
      <c r="G9" s="4"/>
      <c r="H9" s="4"/>
      <c r="I9" s="4"/>
      <c r="J9" s="4"/>
      <c r="K9" s="4"/>
    </row>
    <row r="10" spans="1:11" ht="15.6" x14ac:dyDescent="0.3">
      <c r="A10" s="2">
        <v>4</v>
      </c>
      <c r="B10" s="2">
        <v>1989</v>
      </c>
      <c r="C10" s="25">
        <v>8.4500000000000006E-2</v>
      </c>
      <c r="D10" s="21">
        <v>0.12970000000000001</v>
      </c>
      <c r="E10" s="28">
        <f t="shared" si="0"/>
        <v>4.5200000000000004E-2</v>
      </c>
      <c r="F10" s="24"/>
      <c r="G10" s="4"/>
      <c r="H10" s="4"/>
      <c r="I10" s="4"/>
      <c r="J10" s="4"/>
      <c r="K10" s="4"/>
    </row>
    <row r="11" spans="1:11" ht="15.6" x14ac:dyDescent="0.3">
      <c r="A11" s="2">
        <v>5</v>
      </c>
      <c r="B11" s="2">
        <v>1990</v>
      </c>
      <c r="C11" s="25">
        <v>8.6099999999999996E-2</v>
      </c>
      <c r="D11" s="21">
        <v>0.127</v>
      </c>
      <c r="E11" s="28">
        <f t="shared" si="0"/>
        <v>4.0900000000000006E-2</v>
      </c>
      <c r="F11" s="4"/>
      <c r="G11" s="4"/>
      <c r="H11" s="4"/>
      <c r="I11" s="4"/>
      <c r="J11" s="4"/>
      <c r="K11" s="4"/>
    </row>
    <row r="12" spans="1:11" ht="15.6" x14ac:dyDescent="0.3">
      <c r="A12" s="2">
        <v>6</v>
      </c>
      <c r="B12" s="2">
        <v>1991</v>
      </c>
      <c r="C12" s="25">
        <v>8.14E-2</v>
      </c>
      <c r="D12" s="21">
        <v>0.1255</v>
      </c>
      <c r="E12" s="28">
        <f t="shared" si="0"/>
        <v>4.41E-2</v>
      </c>
      <c r="F12" s="4"/>
      <c r="G12" s="4"/>
      <c r="H12" s="4"/>
      <c r="I12" s="4"/>
      <c r="J12" s="4"/>
      <c r="K12" s="4"/>
    </row>
    <row r="13" spans="1:11" ht="15.6" x14ac:dyDescent="0.3">
      <c r="A13" s="2">
        <v>7</v>
      </c>
      <c r="B13" s="2">
        <v>1992</v>
      </c>
      <c r="C13" s="25">
        <v>7.6700000000000004E-2</v>
      </c>
      <c r="D13" s="27">
        <v>0.12089999999999999</v>
      </c>
      <c r="E13" s="20">
        <f t="shared" si="0"/>
        <v>4.4199999999999989E-2</v>
      </c>
      <c r="F13" s="4"/>
      <c r="G13" s="4"/>
      <c r="H13" s="4"/>
      <c r="I13" s="4"/>
      <c r="J13" s="4"/>
      <c r="K13" s="4"/>
    </row>
    <row r="14" spans="1:11" ht="15.6" x14ac:dyDescent="0.3">
      <c r="A14" s="2">
        <v>8</v>
      </c>
      <c r="B14" s="2">
        <v>1993</v>
      </c>
      <c r="C14" s="25">
        <v>6.6000000000000003E-2</v>
      </c>
      <c r="D14" s="27">
        <v>0.11409999999999999</v>
      </c>
      <c r="E14" s="20">
        <f t="shared" si="0"/>
        <v>4.809999999999999E-2</v>
      </c>
      <c r="F14" s="4"/>
      <c r="G14" s="4"/>
      <c r="H14" s="4"/>
      <c r="I14" s="4"/>
      <c r="J14" s="4"/>
      <c r="K14" s="4"/>
    </row>
    <row r="15" spans="1:11" ht="15.6" x14ac:dyDescent="0.3">
      <c r="A15" s="2">
        <v>9</v>
      </c>
      <c r="B15" s="2">
        <v>1994</v>
      </c>
      <c r="C15" s="25">
        <v>7.3700000000000002E-2</v>
      </c>
      <c r="D15" s="27">
        <v>0.1134</v>
      </c>
      <c r="E15" s="20">
        <f t="shared" si="0"/>
        <v>3.9699999999999999E-2</v>
      </c>
      <c r="F15" s="4"/>
      <c r="G15" s="4"/>
      <c r="H15" s="4"/>
      <c r="I15" s="4"/>
      <c r="J15" s="4"/>
      <c r="K15" s="4"/>
    </row>
    <row r="16" spans="1:11" ht="15.6" x14ac:dyDescent="0.3">
      <c r="A16" s="2">
        <v>10</v>
      </c>
      <c r="B16" s="2">
        <v>1995</v>
      </c>
      <c r="C16" s="25">
        <v>6.88E-2</v>
      </c>
      <c r="D16" s="27">
        <v>0.11550000000000001</v>
      </c>
      <c r="E16" s="20">
        <f t="shared" si="0"/>
        <v>4.6700000000000005E-2</v>
      </c>
      <c r="F16" s="4"/>
      <c r="G16" s="4"/>
      <c r="H16" s="4"/>
      <c r="I16" s="4"/>
      <c r="J16" s="4"/>
      <c r="K16" s="4"/>
    </row>
    <row r="17" spans="1:11" ht="15.6" x14ac:dyDescent="0.3">
      <c r="A17" s="2">
        <v>11</v>
      </c>
      <c r="B17" s="2">
        <v>1996</v>
      </c>
      <c r="C17" s="25">
        <v>6.7000000000000004E-2</v>
      </c>
      <c r="D17" s="27">
        <v>0.1139</v>
      </c>
      <c r="E17" s="20">
        <f t="shared" si="0"/>
        <v>4.6899999999999997E-2</v>
      </c>
      <c r="F17" s="4"/>
      <c r="G17" s="4"/>
      <c r="H17" s="4"/>
      <c r="I17" s="4"/>
      <c r="J17" s="4"/>
      <c r="K17" s="4"/>
    </row>
    <row r="18" spans="1:11" ht="15.6" x14ac:dyDescent="0.3">
      <c r="A18" s="2">
        <v>12</v>
      </c>
      <c r="B18" s="2">
        <v>1997</v>
      </c>
      <c r="C18" s="25">
        <v>6.6100000000000006E-2</v>
      </c>
      <c r="D18" s="27">
        <v>0.114</v>
      </c>
      <c r="E18" s="20">
        <f t="shared" si="0"/>
        <v>4.7899999999999998E-2</v>
      </c>
      <c r="F18" s="4"/>
      <c r="G18" s="4"/>
      <c r="H18" s="4"/>
      <c r="I18" s="4"/>
      <c r="J18" s="4"/>
      <c r="K18" s="4"/>
    </row>
    <row r="19" spans="1:11" ht="15.6" x14ac:dyDescent="0.3">
      <c r="A19" s="2">
        <v>13</v>
      </c>
      <c r="B19" s="2">
        <v>1998</v>
      </c>
      <c r="C19" s="25">
        <v>5.5800000000000002E-2</v>
      </c>
      <c r="D19" s="27">
        <v>0.1166</v>
      </c>
      <c r="E19" s="20">
        <f t="shared" si="0"/>
        <v>6.0799999999999993E-2</v>
      </c>
      <c r="F19" s="4"/>
      <c r="G19" s="4"/>
      <c r="H19" s="4"/>
      <c r="I19" s="4"/>
      <c r="J19" s="4"/>
      <c r="K19" s="4"/>
    </row>
    <row r="20" spans="1:11" ht="15.6" x14ac:dyDescent="0.3">
      <c r="A20" s="2">
        <v>14</v>
      </c>
      <c r="B20" s="2">
        <v>1999</v>
      </c>
      <c r="C20" s="25">
        <v>5.8700000000000002E-2</v>
      </c>
      <c r="D20" s="27">
        <v>0.1077</v>
      </c>
      <c r="E20" s="20">
        <f t="shared" si="0"/>
        <v>4.9000000000000002E-2</v>
      </c>
      <c r="F20" s="4"/>
      <c r="G20" s="4"/>
      <c r="H20" s="4"/>
      <c r="I20" s="4"/>
      <c r="J20" s="4"/>
      <c r="K20" s="4"/>
    </row>
    <row r="21" spans="1:11" ht="15.6" x14ac:dyDescent="0.3">
      <c r="A21" s="2">
        <v>15</v>
      </c>
      <c r="B21" s="2">
        <v>2000</v>
      </c>
      <c r="C21" s="25">
        <v>5.9400000000000001E-2</v>
      </c>
      <c r="D21" s="27">
        <v>0.1143</v>
      </c>
      <c r="E21" s="20">
        <f t="shared" si="0"/>
        <v>5.4899999999999997E-2</v>
      </c>
      <c r="F21" s="4"/>
      <c r="G21" s="4"/>
      <c r="H21" s="4"/>
      <c r="I21" s="4"/>
      <c r="J21" s="4"/>
      <c r="K21" s="4"/>
    </row>
    <row r="22" spans="1:11" ht="15.6" x14ac:dyDescent="0.3">
      <c r="A22" s="2">
        <v>16</v>
      </c>
      <c r="B22" s="2">
        <v>2001</v>
      </c>
      <c r="C22" s="25">
        <v>5.4899999999999997E-2</v>
      </c>
      <c r="D22" s="27">
        <v>0.1109</v>
      </c>
      <c r="E22" s="20">
        <f t="shared" si="0"/>
        <v>5.6000000000000001E-2</v>
      </c>
      <c r="F22" s="4"/>
      <c r="G22" s="4"/>
      <c r="H22" s="4"/>
      <c r="I22" s="4"/>
      <c r="J22" s="4"/>
      <c r="K22" s="4"/>
    </row>
    <row r="23" spans="1:11" ht="15.6" x14ac:dyDescent="0.3">
      <c r="A23" s="2">
        <v>17</v>
      </c>
      <c r="B23" s="2">
        <v>2002</v>
      </c>
      <c r="C23" s="25">
        <v>5.4199999999999998E-2</v>
      </c>
      <c r="D23" s="27">
        <v>0.1116</v>
      </c>
      <c r="E23" s="20">
        <f t="shared" si="0"/>
        <v>5.7400000000000007E-2</v>
      </c>
      <c r="F23" s="4"/>
      <c r="G23" s="4"/>
      <c r="H23" s="4"/>
      <c r="I23" s="4"/>
      <c r="J23" s="4"/>
      <c r="K23" s="4"/>
    </row>
    <row r="24" spans="1:11" ht="15.6" x14ac:dyDescent="0.3">
      <c r="A24" s="2">
        <v>18</v>
      </c>
      <c r="B24" s="2">
        <v>2003</v>
      </c>
      <c r="C24" s="25">
        <v>5.0200000000000002E-2</v>
      </c>
      <c r="D24" s="27">
        <v>0.10970000000000001</v>
      </c>
      <c r="E24" s="20">
        <f t="shared" si="0"/>
        <v>5.9500000000000004E-2</v>
      </c>
      <c r="F24" s="4"/>
      <c r="G24" s="4"/>
      <c r="H24" s="4"/>
      <c r="I24" s="4"/>
      <c r="J24" s="4"/>
      <c r="K24" s="4"/>
    </row>
    <row r="25" spans="1:11" ht="15.6" x14ac:dyDescent="0.3">
      <c r="A25" s="2">
        <v>19</v>
      </c>
      <c r="B25" s="2">
        <v>2004</v>
      </c>
      <c r="C25" s="25">
        <v>5.0500000000000003E-2</v>
      </c>
      <c r="D25" s="27">
        <v>0.1075</v>
      </c>
      <c r="E25" s="20">
        <f t="shared" si="0"/>
        <v>5.6999999999999995E-2</v>
      </c>
      <c r="F25" s="4"/>
      <c r="G25" s="24"/>
      <c r="H25" s="4"/>
      <c r="I25" s="4"/>
      <c r="J25" s="4"/>
      <c r="K25" s="4"/>
    </row>
    <row r="26" spans="1:11" ht="15.6" x14ac:dyDescent="0.3">
      <c r="A26" s="2">
        <v>20</v>
      </c>
      <c r="B26" s="19" t="s">
        <v>23</v>
      </c>
      <c r="C26" s="25">
        <v>4.65E-2</v>
      </c>
      <c r="D26" s="21">
        <v>0.10539999999999999</v>
      </c>
      <c r="E26" s="20">
        <f t="shared" si="0"/>
        <v>5.8899999999999994E-2</v>
      </c>
      <c r="F26" s="4"/>
      <c r="G26" s="24"/>
      <c r="H26" s="4"/>
      <c r="I26" s="4"/>
      <c r="J26" s="26"/>
      <c r="K26" s="4"/>
    </row>
    <row r="27" spans="1:11" ht="15.6" x14ac:dyDescent="0.3">
      <c r="A27" s="2">
        <v>21</v>
      </c>
      <c r="B27" s="19" t="s">
        <v>22</v>
      </c>
      <c r="C27" s="25">
        <v>4.8800000000000003E-2</v>
      </c>
      <c r="D27" s="21">
        <v>0.1036</v>
      </c>
      <c r="E27" s="20">
        <f t="shared" si="0"/>
        <v>5.4799999999999995E-2</v>
      </c>
      <c r="F27" s="4"/>
      <c r="G27" s="24"/>
      <c r="H27" s="4"/>
      <c r="I27" s="4"/>
      <c r="J27" s="26"/>
      <c r="K27" s="4"/>
    </row>
    <row r="28" spans="1:11" ht="15.6" x14ac:dyDescent="0.3">
      <c r="A28" s="2">
        <v>22</v>
      </c>
      <c r="B28" s="19" t="s">
        <v>21</v>
      </c>
      <c r="C28" s="25">
        <v>4.8300000000000003E-2</v>
      </c>
      <c r="D28" s="21">
        <v>0.1036</v>
      </c>
      <c r="E28" s="20">
        <f t="shared" si="0"/>
        <v>5.5299999999999995E-2</v>
      </c>
      <c r="F28" s="4"/>
      <c r="G28" s="24"/>
      <c r="H28" s="4"/>
      <c r="I28" s="4"/>
      <c r="J28" s="26"/>
      <c r="K28" s="4"/>
    </row>
    <row r="29" spans="1:11" ht="15.6" x14ac:dyDescent="0.3">
      <c r="A29" s="2">
        <v>23</v>
      </c>
      <c r="B29" s="19" t="s">
        <v>20</v>
      </c>
      <c r="C29" s="25">
        <v>4.2799999999999998E-2</v>
      </c>
      <c r="D29" s="21">
        <v>0.1046</v>
      </c>
      <c r="E29" s="20">
        <f t="shared" si="0"/>
        <v>6.1800000000000001E-2</v>
      </c>
      <c r="F29" s="4"/>
      <c r="G29" s="24"/>
      <c r="H29" s="4"/>
      <c r="I29" s="4"/>
      <c r="J29" s="4"/>
      <c r="K29" s="4"/>
    </row>
    <row r="30" spans="1:11" ht="15.6" x14ac:dyDescent="0.3">
      <c r="A30" s="2">
        <v>24</v>
      </c>
      <c r="B30" s="19" t="s">
        <v>19</v>
      </c>
      <c r="C30" s="25">
        <v>4.07E-2</v>
      </c>
      <c r="D30" s="21">
        <v>0.1048</v>
      </c>
      <c r="E30" s="20">
        <f t="shared" si="0"/>
        <v>6.4100000000000004E-2</v>
      </c>
      <c r="F30" s="4"/>
      <c r="G30" s="24"/>
      <c r="H30" s="4"/>
      <c r="I30" s="4"/>
      <c r="J30" s="4"/>
      <c r="K30" s="4"/>
    </row>
    <row r="31" spans="1:11" ht="15.6" x14ac:dyDescent="0.3">
      <c r="A31" s="2">
        <v>25</v>
      </c>
      <c r="B31" s="19" t="s">
        <v>18</v>
      </c>
      <c r="C31" s="25">
        <v>4.2500000000000003E-2</v>
      </c>
      <c r="D31" s="21">
        <v>0.10340000000000001</v>
      </c>
      <c r="E31" s="20">
        <f t="shared" si="0"/>
        <v>6.0900000000000003E-2</v>
      </c>
      <c r="F31" s="4"/>
      <c r="G31" s="24"/>
      <c r="H31" s="4"/>
      <c r="I31" s="4"/>
      <c r="J31" s="4"/>
      <c r="K31" s="4"/>
    </row>
    <row r="32" spans="1:11" ht="15.6" x14ac:dyDescent="0.3">
      <c r="A32" s="2">
        <v>26</v>
      </c>
      <c r="B32" s="19" t="s">
        <v>17</v>
      </c>
      <c r="C32" s="25">
        <v>3.9100000000000003E-2</v>
      </c>
      <c r="D32" s="21">
        <v>0.10290000000000001</v>
      </c>
      <c r="E32" s="20">
        <f t="shared" si="0"/>
        <v>6.3799999999999996E-2</v>
      </c>
      <c r="F32" s="4"/>
      <c r="G32" s="24"/>
      <c r="H32" s="4"/>
      <c r="I32" s="4"/>
      <c r="J32" s="4"/>
      <c r="K32" s="4"/>
    </row>
    <row r="33" spans="1:11" ht="15.6" x14ac:dyDescent="0.3">
      <c r="A33" s="2">
        <v>27</v>
      </c>
      <c r="B33" s="19" t="s">
        <v>16</v>
      </c>
      <c r="C33" s="23">
        <v>2.92E-2</v>
      </c>
      <c r="D33" s="21">
        <v>0.1017</v>
      </c>
      <c r="E33" s="20">
        <f t="shared" si="0"/>
        <v>7.2499999999999995E-2</v>
      </c>
      <c r="F33" s="4"/>
      <c r="G33" s="24"/>
      <c r="H33" s="4"/>
      <c r="I33" s="4"/>
      <c r="J33" s="4"/>
      <c r="K33" s="4"/>
    </row>
    <row r="34" spans="1:11" ht="15.6" x14ac:dyDescent="0.3">
      <c r="A34" s="2">
        <v>28</v>
      </c>
      <c r="B34" s="19" t="s">
        <v>15</v>
      </c>
      <c r="C34" s="23">
        <v>3.4500000000000003E-2</v>
      </c>
      <c r="D34" s="21">
        <v>0.1003</v>
      </c>
      <c r="E34" s="20">
        <f t="shared" si="0"/>
        <v>6.5799999999999997E-2</v>
      </c>
      <c r="F34" s="4"/>
      <c r="G34" s="24"/>
      <c r="H34" s="4"/>
      <c r="I34" s="4"/>
      <c r="J34" s="4"/>
      <c r="K34" s="4"/>
    </row>
    <row r="35" spans="1:11" ht="15.6" x14ac:dyDescent="0.3">
      <c r="A35" s="2">
        <v>29</v>
      </c>
      <c r="B35" s="19" t="s">
        <v>14</v>
      </c>
      <c r="C35" s="23">
        <v>3.3399999999999999E-2</v>
      </c>
      <c r="D35" s="21">
        <v>9.9099999999999994E-2</v>
      </c>
      <c r="E35" s="20">
        <f t="shared" si="0"/>
        <v>6.5699999999999995E-2</v>
      </c>
      <c r="F35" s="4"/>
      <c r="G35" s="24"/>
      <c r="H35" s="4"/>
      <c r="I35" s="4"/>
      <c r="J35" s="4"/>
      <c r="K35" s="4"/>
    </row>
    <row r="36" spans="1:11" ht="15.6" x14ac:dyDescent="0.3">
      <c r="A36" s="2">
        <v>30</v>
      </c>
      <c r="B36" s="19" t="s">
        <v>13</v>
      </c>
      <c r="C36" s="23">
        <v>2.8400000000000002E-2</v>
      </c>
      <c r="D36" s="21">
        <v>9.8500000000000004E-2</v>
      </c>
      <c r="E36" s="20">
        <f t="shared" si="0"/>
        <v>7.0099999999999996E-2</v>
      </c>
      <c r="F36" s="4"/>
      <c r="G36" s="16"/>
      <c r="H36" s="4"/>
      <c r="I36" s="4"/>
      <c r="J36" s="4"/>
      <c r="K36" s="4"/>
    </row>
    <row r="37" spans="1:11" ht="15.6" x14ac:dyDescent="0.3">
      <c r="A37" s="2">
        <v>31</v>
      </c>
      <c r="B37" s="19" t="s">
        <v>12</v>
      </c>
      <c r="C37" s="22">
        <v>2.5999999999999999E-2</v>
      </c>
      <c r="D37" s="21">
        <v>9.7699999999999995E-2</v>
      </c>
      <c r="E37" s="20">
        <f t="shared" si="0"/>
        <v>7.17E-2</v>
      </c>
      <c r="F37" s="4"/>
      <c r="G37" s="16"/>
      <c r="H37" s="4"/>
      <c r="I37" s="4"/>
      <c r="J37" s="4"/>
      <c r="K37" s="4"/>
    </row>
    <row r="38" spans="1:11" ht="15.6" x14ac:dyDescent="0.3">
      <c r="A38" s="2">
        <v>32</v>
      </c>
      <c r="B38" s="19" t="s">
        <v>11</v>
      </c>
      <c r="C38" s="22">
        <v>2.9000000000000001E-2</v>
      </c>
      <c r="D38" s="21">
        <v>9.74E-2</v>
      </c>
      <c r="E38" s="20">
        <f t="shared" si="0"/>
        <v>6.8400000000000002E-2</v>
      </c>
      <c r="F38" s="4"/>
      <c r="G38" s="16"/>
      <c r="H38" s="4"/>
      <c r="I38" s="4"/>
      <c r="J38" s="4"/>
      <c r="K38" s="4"/>
    </row>
    <row r="39" spans="1:11" ht="15.6" x14ac:dyDescent="0.3">
      <c r="A39" s="2">
        <v>33</v>
      </c>
      <c r="B39" s="19" t="s">
        <v>32</v>
      </c>
      <c r="C39" s="22">
        <v>3.1099999999999999E-2</v>
      </c>
      <c r="D39" s="21">
        <v>9.64E-2</v>
      </c>
      <c r="E39" s="20">
        <f t="shared" si="0"/>
        <v>6.5299999999999997E-2</v>
      </c>
      <c r="F39" s="4"/>
      <c r="G39" s="16"/>
      <c r="H39" s="4"/>
      <c r="I39" s="4"/>
      <c r="J39" s="4"/>
      <c r="K39" s="4"/>
    </row>
    <row r="40" spans="1:11" ht="15.6" x14ac:dyDescent="0.3">
      <c r="A40" s="2"/>
      <c r="B40" s="19"/>
      <c r="C40" s="18"/>
      <c r="D40" s="17"/>
      <c r="E40" s="2"/>
      <c r="F40" s="16"/>
      <c r="G40" s="15"/>
      <c r="H40" s="4"/>
      <c r="I40" s="4"/>
      <c r="J40" s="4"/>
      <c r="K40" s="4"/>
    </row>
    <row r="41" spans="1:11" ht="15.6" x14ac:dyDescent="0.3">
      <c r="A41" s="2">
        <v>35</v>
      </c>
      <c r="B41" s="14" t="s">
        <v>10</v>
      </c>
      <c r="C41" s="13">
        <f>AVERAGE(C7:C39)</f>
        <v>5.5384848484848474E-2</v>
      </c>
      <c r="D41" s="13">
        <f>AVERAGE(D7:D39)</f>
        <v>0.11117575757575759</v>
      </c>
      <c r="E41" s="13">
        <f>AVERAGE(E7:E39)</f>
        <v>5.5790909090909106E-2</v>
      </c>
      <c r="F41" s="15"/>
      <c r="G41" s="9"/>
      <c r="H41" s="4"/>
      <c r="I41" s="9"/>
      <c r="J41" s="4"/>
      <c r="K41" s="4"/>
    </row>
    <row r="42" spans="1:11" ht="15.6" x14ac:dyDescent="0.3">
      <c r="A42" s="2"/>
      <c r="B42" s="14"/>
      <c r="C42" s="13"/>
      <c r="D42" s="13"/>
      <c r="E42" s="13"/>
      <c r="F42" s="9"/>
      <c r="G42" s="9"/>
      <c r="H42" s="4"/>
      <c r="I42" s="9"/>
      <c r="J42" s="4"/>
      <c r="K42" s="4"/>
    </row>
    <row r="43" spans="1:11" ht="15.6" customHeight="1" x14ac:dyDescent="0.3">
      <c r="A43" s="2">
        <v>37</v>
      </c>
      <c r="B43" s="12" t="s">
        <v>9</v>
      </c>
      <c r="C43" s="2"/>
      <c r="D43" s="3"/>
      <c r="E43" s="2"/>
      <c r="F43" s="9"/>
      <c r="G43" s="9"/>
      <c r="H43" s="3" t="s">
        <v>7</v>
      </c>
      <c r="I43" s="5">
        <v>4.2000000000000003E-2</v>
      </c>
      <c r="J43" s="4"/>
      <c r="K43" s="4"/>
    </row>
    <row r="44" spans="1:11" ht="15.6" customHeight="1" x14ac:dyDescent="0.3">
      <c r="A44" s="2">
        <v>38</v>
      </c>
      <c r="B44" s="11" t="s">
        <v>35</v>
      </c>
      <c r="C44" s="2"/>
      <c r="D44" s="3"/>
      <c r="E44" s="2"/>
      <c r="F44" s="9"/>
      <c r="H44" s="3" t="s">
        <v>6</v>
      </c>
      <c r="I44" s="5">
        <f>0.0816-0.4668*I43</f>
        <v>6.1994400000000005E-2</v>
      </c>
      <c r="J44" s="4"/>
      <c r="K44" s="4"/>
    </row>
    <row r="45" spans="1:11" ht="15.6" customHeight="1" x14ac:dyDescent="0.3">
      <c r="A45" s="2">
        <v>39</v>
      </c>
      <c r="B45" s="11" t="s">
        <v>36</v>
      </c>
      <c r="C45" s="2"/>
      <c r="D45" s="3"/>
      <c r="E45" s="2"/>
      <c r="F45" s="9"/>
      <c r="H45" s="3" t="s">
        <v>5</v>
      </c>
      <c r="I45" s="5">
        <f>I43+I44</f>
        <v>0.10399440000000001</v>
      </c>
      <c r="J45" s="4"/>
      <c r="K45" s="4"/>
    </row>
    <row r="46" spans="1:11" ht="15.6" customHeight="1" x14ac:dyDescent="0.3">
      <c r="A46" s="2">
        <v>40</v>
      </c>
      <c r="B46" s="10" t="s">
        <v>8</v>
      </c>
      <c r="C46" s="2"/>
      <c r="D46" s="3"/>
      <c r="E46" s="2"/>
      <c r="F46" s="6"/>
      <c r="J46" s="4"/>
      <c r="K46" s="4"/>
    </row>
    <row r="47" spans="1:11" ht="15.6" customHeight="1" x14ac:dyDescent="0.3">
      <c r="A47" s="2">
        <v>41</v>
      </c>
      <c r="B47" s="8" t="s">
        <v>34</v>
      </c>
      <c r="C47" s="3"/>
      <c r="D47" s="2"/>
      <c r="E47" s="7"/>
      <c r="F47" s="2"/>
      <c r="G47" s="6"/>
      <c r="J47" s="4"/>
      <c r="K47" s="4"/>
    </row>
  </sheetData>
  <mergeCells count="2">
    <mergeCell ref="A1:E1"/>
    <mergeCell ref="F1:K1"/>
  </mergeCells>
  <printOptions horizontalCentered="1"/>
  <pageMargins left="1" right="1" top="1" bottom="1" header="0.5" footer="0.5"/>
  <pageSetup scale="88" orientation="portrait" verticalDpi="1200" r:id="rId1"/>
  <headerFooter scaleWithDoc="0">
    <oddHeader>&amp;R&amp;"Times New Roman,Regular"Exh. RAM-11
Page &amp;P of &amp;N</oddHeader>
  </headerFooter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E5E10F-C4DC-45B1-AAC2-1560C90C9991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612a682-5ffb-4b9c-9555-01761893517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2370AA-30A0-4E7E-88B1-13DD064C78B6}"/>
</file>

<file path=customXml/itemProps3.xml><?xml version="1.0" encoding="utf-8"?>
<ds:datastoreItem xmlns:ds="http://schemas.openxmlformats.org/officeDocument/2006/customXml" ds:itemID="{D4616468-A3AC-4BB4-8E1C-8EA21A6F4D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FB4E599-B0EF-4475-950C-36B5654AE9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RAM-11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Samantha</dc:creator>
  <cp:lastModifiedBy>No Name</cp:lastModifiedBy>
  <cp:lastPrinted>2019-05-27T20:56:12Z</cp:lastPrinted>
  <dcterms:created xsi:type="dcterms:W3CDTF">2016-02-29T23:55:33Z</dcterms:created>
  <dcterms:modified xsi:type="dcterms:W3CDTF">2019-06-18T00:13:26Z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