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M:\2020\2020 WA Elec and Gas GRC\Adjustments\2.12 Misc Restating\"/>
    </mc:Choice>
  </mc:AlternateContent>
  <xr:revisionPtr revIDLastSave="0" documentId="13_ncr:1_{C320AFE9-0175-4D31-8FB4-D3F3CB424C29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MR-NU-1" sheetId="6" r:id="rId1"/>
    <sheet name="Acerno_Cache_XXXXX" sheetId="10" state="veryHidden" r:id="rId2"/>
    <sheet name="MR-NU-2" sheetId="11" r:id="rId3"/>
    <sheet name="Transaction Detail" sheetId="1" r:id="rId4"/>
    <sheet name="Exclusions" sheetId="3" r:id="rId5"/>
    <sheet name="Macro1" sheetId="2" state="veryHidden" r:id="rId6"/>
  </sheets>
  <definedNames>
    <definedName name="_xlnm._FilterDatabase" localSheetId="0" hidden="1">'MR-NU-1'!$B$8:$O$10</definedName>
    <definedName name="_xlnm._FilterDatabase" localSheetId="3" hidden="1">'Transaction Detail'!$A$3:$O$10</definedName>
    <definedName name="Macro1">Macro1!$A$1</definedName>
    <definedName name="Macro10">Macro1!$A$8</definedName>
    <definedName name="Macro2">Macro1!$A$34</definedName>
    <definedName name="Macro3">Macro1!$A$41</definedName>
    <definedName name="Macro4">Macro1!$A$48</definedName>
    <definedName name="Macro5">Macro1!$A$55</definedName>
    <definedName name="Macro6">Macro1!$A$62</definedName>
    <definedName name="Macro7">Macro1!$A$69</definedName>
    <definedName name="Macro8">Macro1!$A$76</definedName>
    <definedName name="Macro9">Macro1!$A$83</definedName>
    <definedName name="Recover">Macro1!$A$90</definedName>
    <definedName name="TableName">"Dummy"</definedName>
  </definedNames>
  <calcPr calcId="191029"/>
  <pivotCaches>
    <pivotCache cacheId="6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51" i="6" l="1"/>
  <c r="P150" i="6"/>
  <c r="E151" i="6"/>
  <c r="F151" i="6"/>
  <c r="G151" i="6"/>
  <c r="H151" i="6"/>
  <c r="I151" i="6"/>
  <c r="J151" i="6"/>
  <c r="K151" i="6"/>
  <c r="L151" i="6"/>
  <c r="M151" i="6"/>
  <c r="N151" i="6"/>
  <c r="O151" i="6"/>
  <c r="D151" i="6"/>
  <c r="P143" i="6"/>
  <c r="P144" i="6" s="1"/>
  <c r="E144" i="6"/>
  <c r="F144" i="6"/>
  <c r="G144" i="6"/>
  <c r="H144" i="6"/>
  <c r="I144" i="6"/>
  <c r="J144" i="6"/>
  <c r="K144" i="6"/>
  <c r="L144" i="6"/>
  <c r="M144" i="6"/>
  <c r="N144" i="6"/>
  <c r="O144" i="6"/>
  <c r="D144" i="6"/>
  <c r="D150" i="6"/>
  <c r="E150" i="6"/>
  <c r="F150" i="6"/>
  <c r="G150" i="6"/>
  <c r="H150" i="6"/>
  <c r="I150" i="6"/>
  <c r="J150" i="6"/>
  <c r="K150" i="6"/>
  <c r="L150" i="6"/>
  <c r="M150" i="6"/>
  <c r="N150" i="6"/>
  <c r="O150" i="6"/>
  <c r="D143" i="6"/>
  <c r="E143" i="6"/>
  <c r="F143" i="6"/>
  <c r="G143" i="6"/>
  <c r="H143" i="6"/>
  <c r="I143" i="6"/>
  <c r="J143" i="6"/>
  <c r="K143" i="6"/>
  <c r="L143" i="6"/>
  <c r="M143" i="6"/>
  <c r="N143" i="6"/>
  <c r="O143" i="6"/>
  <c r="E142" i="6"/>
  <c r="F142" i="6"/>
  <c r="G142" i="6"/>
  <c r="H142" i="6"/>
  <c r="I142" i="6"/>
  <c r="J142" i="6"/>
  <c r="K142" i="6"/>
  <c r="L142" i="6"/>
  <c r="M142" i="6"/>
  <c r="N142" i="6"/>
  <c r="O142" i="6"/>
  <c r="D141" i="6"/>
  <c r="D142" i="6"/>
  <c r="P11" i="6"/>
  <c r="P12" i="6"/>
  <c r="E12" i="6"/>
  <c r="F12" i="6"/>
  <c r="G12" i="6"/>
  <c r="H12" i="6"/>
  <c r="I12" i="6"/>
  <c r="J12" i="6"/>
  <c r="K12" i="6"/>
  <c r="L12" i="6"/>
  <c r="M12" i="6"/>
  <c r="N12" i="6"/>
  <c r="O12" i="6"/>
  <c r="D12" i="6"/>
  <c r="H141" i="6" l="1"/>
  <c r="F156" i="6" l="1"/>
  <c r="G156" i="6"/>
  <c r="I156" i="6"/>
  <c r="J156" i="6"/>
  <c r="K156" i="6"/>
  <c r="L156" i="6"/>
  <c r="M156" i="6"/>
  <c r="N156" i="6"/>
  <c r="O156" i="6"/>
  <c r="D131" i="6"/>
  <c r="D132" i="6" s="1"/>
  <c r="D133" i="6" s="1"/>
  <c r="D134" i="6" s="1"/>
  <c r="D128" i="6"/>
  <c r="D129" i="6" s="1"/>
  <c r="D121" i="6"/>
  <c r="D122" i="6" s="1"/>
  <c r="D123" i="6" s="1"/>
  <c r="D124" i="6" s="1"/>
  <c r="D125" i="6" s="1"/>
  <c r="D126" i="6" s="1"/>
  <c r="D111" i="6"/>
  <c r="D112" i="6" s="1"/>
  <c r="D113" i="6" s="1"/>
  <c r="D114" i="6" s="1"/>
  <c r="D115" i="6" s="1"/>
  <c r="D116" i="6" s="1"/>
  <c r="D117" i="6" s="1"/>
  <c r="D118" i="6" s="1"/>
  <c r="D119" i="6" s="1"/>
  <c r="D102" i="6"/>
  <c r="D103" i="6" s="1"/>
  <c r="D104" i="6" s="1"/>
  <c r="D105" i="6" s="1"/>
  <c r="D99" i="6"/>
  <c r="D100" i="6" s="1"/>
  <c r="D92" i="6"/>
  <c r="D93" i="6" s="1"/>
  <c r="D94" i="6" s="1"/>
  <c r="D95" i="6" s="1"/>
  <c r="D96" i="6" s="1"/>
  <c r="D97" i="6" s="1"/>
  <c r="D82" i="6"/>
  <c r="D83" i="6" s="1"/>
  <c r="D84" i="6" s="1"/>
  <c r="D85" i="6" s="1"/>
  <c r="D86" i="6" s="1"/>
  <c r="D87" i="6" s="1"/>
  <c r="D88" i="6" s="1"/>
  <c r="D89" i="6" s="1"/>
  <c r="D90" i="6" s="1"/>
  <c r="D184" i="6" l="1"/>
  <c r="D156" i="6"/>
  <c r="H149" i="6"/>
  <c r="I149" i="6"/>
  <c r="J149" i="6"/>
  <c r="M149" i="6"/>
  <c r="N149" i="6"/>
  <c r="O149" i="6"/>
  <c r="J148" i="6" l="1"/>
  <c r="P9" i="6"/>
  <c r="P10" i="6"/>
  <c r="H148" i="6" l="1"/>
  <c r="I148" i="6"/>
  <c r="O148" i="6"/>
  <c r="N148" i="6" l="1"/>
  <c r="M148" i="6"/>
  <c r="N141" i="6" l="1"/>
  <c r="L141" i="6"/>
  <c r="O141" i="6"/>
  <c r="M141" i="6"/>
  <c r="K141" i="6"/>
  <c r="I141" i="6"/>
  <c r="J141" i="6"/>
  <c r="H229" i="6" l="1"/>
  <c r="K111" i="6"/>
  <c r="K112" i="6"/>
  <c r="K113" i="6"/>
  <c r="K114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K110" i="6"/>
  <c r="K182" i="6" s="1"/>
  <c r="E212" i="6"/>
  <c r="F212" i="6"/>
  <c r="G212" i="6"/>
  <c r="H212" i="6"/>
  <c r="I212" i="6"/>
  <c r="J212" i="6"/>
  <c r="L212" i="6"/>
  <c r="M212" i="6"/>
  <c r="N212" i="6"/>
  <c r="O212" i="6"/>
  <c r="E213" i="6"/>
  <c r="F213" i="6"/>
  <c r="G213" i="6"/>
  <c r="H213" i="6"/>
  <c r="I213" i="6"/>
  <c r="J213" i="6"/>
  <c r="L213" i="6"/>
  <c r="M213" i="6"/>
  <c r="N213" i="6"/>
  <c r="O213" i="6"/>
  <c r="E214" i="6"/>
  <c r="F214" i="6"/>
  <c r="G214" i="6"/>
  <c r="H214" i="6"/>
  <c r="I214" i="6"/>
  <c r="J214" i="6"/>
  <c r="L214" i="6"/>
  <c r="M214" i="6"/>
  <c r="N214" i="6"/>
  <c r="O214" i="6"/>
  <c r="E215" i="6"/>
  <c r="F215" i="6"/>
  <c r="G215" i="6"/>
  <c r="H215" i="6"/>
  <c r="I215" i="6"/>
  <c r="J215" i="6"/>
  <c r="L215" i="6"/>
  <c r="M215" i="6"/>
  <c r="N215" i="6"/>
  <c r="O215" i="6"/>
  <c r="E216" i="6"/>
  <c r="F216" i="6"/>
  <c r="G216" i="6"/>
  <c r="H216" i="6"/>
  <c r="I216" i="6"/>
  <c r="J216" i="6"/>
  <c r="L216" i="6"/>
  <c r="M216" i="6"/>
  <c r="N216" i="6"/>
  <c r="O216" i="6"/>
  <c r="E217" i="6"/>
  <c r="F217" i="6"/>
  <c r="G217" i="6"/>
  <c r="H217" i="6"/>
  <c r="I217" i="6"/>
  <c r="J217" i="6"/>
  <c r="L217" i="6"/>
  <c r="M217" i="6"/>
  <c r="N217" i="6"/>
  <c r="O217" i="6"/>
  <c r="E218" i="6"/>
  <c r="F218" i="6"/>
  <c r="G218" i="6"/>
  <c r="H218" i="6"/>
  <c r="I218" i="6"/>
  <c r="J218" i="6"/>
  <c r="L218" i="6"/>
  <c r="M218" i="6"/>
  <c r="N218" i="6"/>
  <c r="O218" i="6"/>
  <c r="E219" i="6"/>
  <c r="F219" i="6"/>
  <c r="G219" i="6"/>
  <c r="H219" i="6"/>
  <c r="I219" i="6"/>
  <c r="J219" i="6"/>
  <c r="L219" i="6"/>
  <c r="M219" i="6"/>
  <c r="N219" i="6"/>
  <c r="O219" i="6"/>
  <c r="E220" i="6"/>
  <c r="F220" i="6"/>
  <c r="G220" i="6"/>
  <c r="H220" i="6"/>
  <c r="I220" i="6"/>
  <c r="J220" i="6"/>
  <c r="L220" i="6"/>
  <c r="M220" i="6"/>
  <c r="N220" i="6"/>
  <c r="O220" i="6"/>
  <c r="E221" i="6"/>
  <c r="F221" i="6"/>
  <c r="G221" i="6"/>
  <c r="H221" i="6"/>
  <c r="I221" i="6"/>
  <c r="J221" i="6"/>
  <c r="L221" i="6"/>
  <c r="M221" i="6"/>
  <c r="N221" i="6"/>
  <c r="O221" i="6"/>
  <c r="E222" i="6"/>
  <c r="F222" i="6"/>
  <c r="G222" i="6"/>
  <c r="H222" i="6"/>
  <c r="I222" i="6"/>
  <c r="J222" i="6"/>
  <c r="L222" i="6"/>
  <c r="M222" i="6"/>
  <c r="N222" i="6"/>
  <c r="O222" i="6"/>
  <c r="E223" i="6"/>
  <c r="F223" i="6"/>
  <c r="G223" i="6"/>
  <c r="H223" i="6"/>
  <c r="I223" i="6"/>
  <c r="J223" i="6"/>
  <c r="L223" i="6"/>
  <c r="M223" i="6"/>
  <c r="N223" i="6"/>
  <c r="O223" i="6"/>
  <c r="E224" i="6"/>
  <c r="F224" i="6"/>
  <c r="G224" i="6"/>
  <c r="H224" i="6"/>
  <c r="I224" i="6"/>
  <c r="J224" i="6"/>
  <c r="L224" i="6"/>
  <c r="M224" i="6"/>
  <c r="N224" i="6"/>
  <c r="O224" i="6"/>
  <c r="E225" i="6"/>
  <c r="F225" i="6"/>
  <c r="G225" i="6"/>
  <c r="H225" i="6"/>
  <c r="I225" i="6"/>
  <c r="J225" i="6"/>
  <c r="L225" i="6"/>
  <c r="M225" i="6"/>
  <c r="N225" i="6"/>
  <c r="O225" i="6"/>
  <c r="E226" i="6"/>
  <c r="F226" i="6"/>
  <c r="G226" i="6"/>
  <c r="H226" i="6"/>
  <c r="I226" i="6"/>
  <c r="J226" i="6"/>
  <c r="L226" i="6"/>
  <c r="M226" i="6"/>
  <c r="N226" i="6"/>
  <c r="O226" i="6"/>
  <c r="E227" i="6"/>
  <c r="F227" i="6"/>
  <c r="G227" i="6"/>
  <c r="H227" i="6"/>
  <c r="I227" i="6"/>
  <c r="J227" i="6"/>
  <c r="L227" i="6"/>
  <c r="M227" i="6"/>
  <c r="N227" i="6"/>
  <c r="O227" i="6"/>
  <c r="D228" i="6"/>
  <c r="E228" i="6"/>
  <c r="F228" i="6"/>
  <c r="G228" i="6"/>
  <c r="H228" i="6"/>
  <c r="I228" i="6"/>
  <c r="J228" i="6"/>
  <c r="K228" i="6"/>
  <c r="L228" i="6"/>
  <c r="M228" i="6"/>
  <c r="N228" i="6"/>
  <c r="O228" i="6"/>
  <c r="E229" i="6"/>
  <c r="F229" i="6"/>
  <c r="G229" i="6"/>
  <c r="I229" i="6"/>
  <c r="J229" i="6"/>
  <c r="L229" i="6"/>
  <c r="M229" i="6"/>
  <c r="N229" i="6"/>
  <c r="O229" i="6"/>
  <c r="E230" i="6"/>
  <c r="F230" i="6"/>
  <c r="G230" i="6"/>
  <c r="H230" i="6"/>
  <c r="I230" i="6"/>
  <c r="J230" i="6"/>
  <c r="L230" i="6"/>
  <c r="M230" i="6"/>
  <c r="N230" i="6"/>
  <c r="O230" i="6"/>
  <c r="E231" i="6"/>
  <c r="F231" i="6"/>
  <c r="G231" i="6"/>
  <c r="H231" i="6"/>
  <c r="I231" i="6"/>
  <c r="J231" i="6"/>
  <c r="L231" i="6"/>
  <c r="M231" i="6"/>
  <c r="N231" i="6"/>
  <c r="O231" i="6"/>
  <c r="E232" i="6"/>
  <c r="F232" i="6"/>
  <c r="G232" i="6"/>
  <c r="H232" i="6"/>
  <c r="I232" i="6"/>
  <c r="J232" i="6"/>
  <c r="L232" i="6"/>
  <c r="M232" i="6"/>
  <c r="N232" i="6"/>
  <c r="O232" i="6"/>
  <c r="E233" i="6"/>
  <c r="F233" i="6"/>
  <c r="G233" i="6"/>
  <c r="H233" i="6"/>
  <c r="I233" i="6"/>
  <c r="J233" i="6"/>
  <c r="L233" i="6"/>
  <c r="M233" i="6"/>
  <c r="N233" i="6"/>
  <c r="O233" i="6"/>
  <c r="E234" i="6"/>
  <c r="F234" i="6"/>
  <c r="G234" i="6"/>
  <c r="H234" i="6"/>
  <c r="I234" i="6"/>
  <c r="J234" i="6"/>
  <c r="L234" i="6"/>
  <c r="M234" i="6"/>
  <c r="N234" i="6"/>
  <c r="O234" i="6"/>
  <c r="E235" i="6"/>
  <c r="F235" i="6"/>
  <c r="G235" i="6"/>
  <c r="H235" i="6"/>
  <c r="I235" i="6"/>
  <c r="J235" i="6"/>
  <c r="L235" i="6"/>
  <c r="M235" i="6"/>
  <c r="N235" i="6"/>
  <c r="O235" i="6"/>
  <c r="E211" i="6"/>
  <c r="F211" i="6"/>
  <c r="G211" i="6"/>
  <c r="H211" i="6"/>
  <c r="I211" i="6"/>
  <c r="J211" i="6"/>
  <c r="K211" i="6"/>
  <c r="L211" i="6"/>
  <c r="M211" i="6"/>
  <c r="N211" i="6"/>
  <c r="O211" i="6"/>
  <c r="D211" i="6"/>
  <c r="H183" i="6"/>
  <c r="I183" i="6"/>
  <c r="J183" i="6"/>
  <c r="L183" i="6"/>
  <c r="M183" i="6"/>
  <c r="N183" i="6"/>
  <c r="O183" i="6"/>
  <c r="H184" i="6"/>
  <c r="I184" i="6"/>
  <c r="J184" i="6"/>
  <c r="L184" i="6"/>
  <c r="M184" i="6"/>
  <c r="N184" i="6"/>
  <c r="O184" i="6"/>
  <c r="H185" i="6"/>
  <c r="I185" i="6"/>
  <c r="J185" i="6"/>
  <c r="L185" i="6"/>
  <c r="M185" i="6"/>
  <c r="N185" i="6"/>
  <c r="O185" i="6"/>
  <c r="H186" i="6"/>
  <c r="I186" i="6"/>
  <c r="J186" i="6"/>
  <c r="L186" i="6"/>
  <c r="M186" i="6"/>
  <c r="N186" i="6"/>
  <c r="O186" i="6"/>
  <c r="H187" i="6"/>
  <c r="I187" i="6"/>
  <c r="J187" i="6"/>
  <c r="L187" i="6"/>
  <c r="M187" i="6"/>
  <c r="N187" i="6"/>
  <c r="O187" i="6"/>
  <c r="H188" i="6"/>
  <c r="I188" i="6"/>
  <c r="J188" i="6"/>
  <c r="L188" i="6"/>
  <c r="M188" i="6"/>
  <c r="N188" i="6"/>
  <c r="O188" i="6"/>
  <c r="H189" i="6"/>
  <c r="I189" i="6"/>
  <c r="J189" i="6"/>
  <c r="L189" i="6"/>
  <c r="M189" i="6"/>
  <c r="N189" i="6"/>
  <c r="O189" i="6"/>
  <c r="H190" i="6"/>
  <c r="I190" i="6"/>
  <c r="J190" i="6"/>
  <c r="L190" i="6"/>
  <c r="M190" i="6"/>
  <c r="N190" i="6"/>
  <c r="O190" i="6"/>
  <c r="H191" i="6"/>
  <c r="I191" i="6"/>
  <c r="J191" i="6"/>
  <c r="L191" i="6"/>
  <c r="M191" i="6"/>
  <c r="N191" i="6"/>
  <c r="O191" i="6"/>
  <c r="H192" i="6"/>
  <c r="I192" i="6"/>
  <c r="J192" i="6"/>
  <c r="L192" i="6"/>
  <c r="M192" i="6"/>
  <c r="N192" i="6"/>
  <c r="O192" i="6"/>
  <c r="H193" i="6"/>
  <c r="I193" i="6"/>
  <c r="J193" i="6"/>
  <c r="L193" i="6"/>
  <c r="M193" i="6"/>
  <c r="N193" i="6"/>
  <c r="O193" i="6"/>
  <c r="H194" i="6"/>
  <c r="I194" i="6"/>
  <c r="J194" i="6"/>
  <c r="L194" i="6"/>
  <c r="M194" i="6"/>
  <c r="N194" i="6"/>
  <c r="O194" i="6"/>
  <c r="H195" i="6"/>
  <c r="I195" i="6"/>
  <c r="J195" i="6"/>
  <c r="L195" i="6"/>
  <c r="M195" i="6"/>
  <c r="N195" i="6"/>
  <c r="O195" i="6"/>
  <c r="H196" i="6"/>
  <c r="I196" i="6"/>
  <c r="J196" i="6"/>
  <c r="L196" i="6"/>
  <c r="M196" i="6"/>
  <c r="N196" i="6"/>
  <c r="O196" i="6"/>
  <c r="H197" i="6"/>
  <c r="I197" i="6"/>
  <c r="J197" i="6"/>
  <c r="L197" i="6"/>
  <c r="M197" i="6"/>
  <c r="N197" i="6"/>
  <c r="O197" i="6"/>
  <c r="H198" i="6"/>
  <c r="I198" i="6"/>
  <c r="J198" i="6"/>
  <c r="L198" i="6"/>
  <c r="M198" i="6"/>
  <c r="N198" i="6"/>
  <c r="O198" i="6"/>
  <c r="D199" i="6"/>
  <c r="F199" i="6"/>
  <c r="G199" i="6"/>
  <c r="H199" i="6"/>
  <c r="I199" i="6"/>
  <c r="J199" i="6"/>
  <c r="L199" i="6"/>
  <c r="M199" i="6"/>
  <c r="N199" i="6"/>
  <c r="O199" i="6"/>
  <c r="H200" i="6"/>
  <c r="I200" i="6"/>
  <c r="J200" i="6"/>
  <c r="L200" i="6"/>
  <c r="M200" i="6"/>
  <c r="N200" i="6"/>
  <c r="O200" i="6"/>
  <c r="H201" i="6"/>
  <c r="I201" i="6"/>
  <c r="J201" i="6"/>
  <c r="L201" i="6"/>
  <c r="M201" i="6"/>
  <c r="N201" i="6"/>
  <c r="O201" i="6"/>
  <c r="H202" i="6"/>
  <c r="I202" i="6"/>
  <c r="J202" i="6"/>
  <c r="L202" i="6"/>
  <c r="M202" i="6"/>
  <c r="N202" i="6"/>
  <c r="O202" i="6"/>
  <c r="H203" i="6"/>
  <c r="I203" i="6"/>
  <c r="J203" i="6"/>
  <c r="L203" i="6"/>
  <c r="M203" i="6"/>
  <c r="N203" i="6"/>
  <c r="O203" i="6"/>
  <c r="H204" i="6"/>
  <c r="I204" i="6"/>
  <c r="J204" i="6"/>
  <c r="L204" i="6"/>
  <c r="M204" i="6"/>
  <c r="N204" i="6"/>
  <c r="O204" i="6"/>
  <c r="H205" i="6"/>
  <c r="I205" i="6"/>
  <c r="J205" i="6"/>
  <c r="L205" i="6"/>
  <c r="M205" i="6"/>
  <c r="N205" i="6"/>
  <c r="O205" i="6"/>
  <c r="H206" i="6"/>
  <c r="I206" i="6"/>
  <c r="J206" i="6"/>
  <c r="L206" i="6"/>
  <c r="M206" i="6"/>
  <c r="N206" i="6"/>
  <c r="O206" i="6"/>
  <c r="F182" i="6"/>
  <c r="G182" i="6"/>
  <c r="H182" i="6"/>
  <c r="I182" i="6"/>
  <c r="J182" i="6"/>
  <c r="L182" i="6"/>
  <c r="M182" i="6"/>
  <c r="N182" i="6"/>
  <c r="O182" i="6"/>
  <c r="D182" i="6"/>
  <c r="I155" i="6"/>
  <c r="J155" i="6"/>
  <c r="K155" i="6"/>
  <c r="L155" i="6"/>
  <c r="M155" i="6"/>
  <c r="N155" i="6"/>
  <c r="O155" i="6"/>
  <c r="I157" i="6"/>
  <c r="J157" i="6"/>
  <c r="K157" i="6"/>
  <c r="L157" i="6"/>
  <c r="M157" i="6"/>
  <c r="N157" i="6"/>
  <c r="O157" i="6"/>
  <c r="I158" i="6"/>
  <c r="J158" i="6"/>
  <c r="K158" i="6"/>
  <c r="L158" i="6"/>
  <c r="M158" i="6"/>
  <c r="N158" i="6"/>
  <c r="O158" i="6"/>
  <c r="I159" i="6"/>
  <c r="J159" i="6"/>
  <c r="K159" i="6"/>
  <c r="L159" i="6"/>
  <c r="M159" i="6"/>
  <c r="N159" i="6"/>
  <c r="O159" i="6"/>
  <c r="I160" i="6"/>
  <c r="J160" i="6"/>
  <c r="K160" i="6"/>
  <c r="L160" i="6"/>
  <c r="M160" i="6"/>
  <c r="N160" i="6"/>
  <c r="O160" i="6"/>
  <c r="I161" i="6"/>
  <c r="J161" i="6"/>
  <c r="K161" i="6"/>
  <c r="L161" i="6"/>
  <c r="M161" i="6"/>
  <c r="N161" i="6"/>
  <c r="O161" i="6"/>
  <c r="I162" i="6"/>
  <c r="J162" i="6"/>
  <c r="K162" i="6"/>
  <c r="L162" i="6"/>
  <c r="M162" i="6"/>
  <c r="N162" i="6"/>
  <c r="O162" i="6"/>
  <c r="I163" i="6"/>
  <c r="J163" i="6"/>
  <c r="K163" i="6"/>
  <c r="L163" i="6"/>
  <c r="M163" i="6"/>
  <c r="N163" i="6"/>
  <c r="O163" i="6"/>
  <c r="I164" i="6"/>
  <c r="J164" i="6"/>
  <c r="K164" i="6"/>
  <c r="L164" i="6"/>
  <c r="M164" i="6"/>
  <c r="N164" i="6"/>
  <c r="O164" i="6"/>
  <c r="I165" i="6"/>
  <c r="J165" i="6"/>
  <c r="K165" i="6"/>
  <c r="L165" i="6"/>
  <c r="M165" i="6"/>
  <c r="N165" i="6"/>
  <c r="O165" i="6"/>
  <c r="I166" i="6"/>
  <c r="J166" i="6"/>
  <c r="K166" i="6"/>
  <c r="L166" i="6"/>
  <c r="M166" i="6"/>
  <c r="N166" i="6"/>
  <c r="O166" i="6"/>
  <c r="I167" i="6"/>
  <c r="J167" i="6"/>
  <c r="K167" i="6"/>
  <c r="L167" i="6"/>
  <c r="M167" i="6"/>
  <c r="N167" i="6"/>
  <c r="O167" i="6"/>
  <c r="I168" i="6"/>
  <c r="J168" i="6"/>
  <c r="K168" i="6"/>
  <c r="L168" i="6"/>
  <c r="M168" i="6"/>
  <c r="N168" i="6"/>
  <c r="O168" i="6"/>
  <c r="I169" i="6"/>
  <c r="J169" i="6"/>
  <c r="K169" i="6"/>
  <c r="L169" i="6"/>
  <c r="M169" i="6"/>
  <c r="N169" i="6"/>
  <c r="O169" i="6"/>
  <c r="I170" i="6"/>
  <c r="J170" i="6"/>
  <c r="K170" i="6"/>
  <c r="L170" i="6"/>
  <c r="M170" i="6"/>
  <c r="N170" i="6"/>
  <c r="O170" i="6"/>
  <c r="D171" i="6"/>
  <c r="I171" i="6"/>
  <c r="J171" i="6"/>
  <c r="K171" i="6"/>
  <c r="L171" i="6"/>
  <c r="M171" i="6"/>
  <c r="N171" i="6"/>
  <c r="O171" i="6"/>
  <c r="I172" i="6"/>
  <c r="J172" i="6"/>
  <c r="K172" i="6"/>
  <c r="L172" i="6"/>
  <c r="M172" i="6"/>
  <c r="N172" i="6"/>
  <c r="O172" i="6"/>
  <c r="I173" i="6"/>
  <c r="J173" i="6"/>
  <c r="K173" i="6"/>
  <c r="L173" i="6"/>
  <c r="M173" i="6"/>
  <c r="N173" i="6"/>
  <c r="O173" i="6"/>
  <c r="I174" i="6"/>
  <c r="J174" i="6"/>
  <c r="K174" i="6"/>
  <c r="L174" i="6"/>
  <c r="M174" i="6"/>
  <c r="N174" i="6"/>
  <c r="O174" i="6"/>
  <c r="I175" i="6"/>
  <c r="J175" i="6"/>
  <c r="K175" i="6"/>
  <c r="L175" i="6"/>
  <c r="M175" i="6"/>
  <c r="N175" i="6"/>
  <c r="O175" i="6"/>
  <c r="I176" i="6"/>
  <c r="J176" i="6"/>
  <c r="K176" i="6"/>
  <c r="L176" i="6"/>
  <c r="M176" i="6"/>
  <c r="N176" i="6"/>
  <c r="O176" i="6"/>
  <c r="I177" i="6"/>
  <c r="J177" i="6"/>
  <c r="K177" i="6"/>
  <c r="L177" i="6"/>
  <c r="M177" i="6"/>
  <c r="N177" i="6"/>
  <c r="O177" i="6"/>
  <c r="I178" i="6"/>
  <c r="J178" i="6"/>
  <c r="K178" i="6"/>
  <c r="L178" i="6"/>
  <c r="M178" i="6"/>
  <c r="N178" i="6"/>
  <c r="O178" i="6"/>
  <c r="I154" i="6"/>
  <c r="J154" i="6"/>
  <c r="K154" i="6"/>
  <c r="L154" i="6"/>
  <c r="M154" i="6"/>
  <c r="N154" i="6"/>
  <c r="O154" i="6"/>
  <c r="D154" i="6"/>
  <c r="L238" i="6"/>
  <c r="F238" i="6"/>
  <c r="G238" i="6"/>
  <c r="H238" i="6"/>
  <c r="I238" i="6"/>
  <c r="J238" i="6"/>
  <c r="K238" i="6"/>
  <c r="M238" i="6"/>
  <c r="N238" i="6"/>
  <c r="F148" i="6" l="1"/>
  <c r="G148" i="6"/>
  <c r="D148" i="6"/>
  <c r="L236" i="6"/>
  <c r="L179" i="6"/>
  <c r="L207" i="6"/>
  <c r="F201" i="6"/>
  <c r="G201" i="6"/>
  <c r="G200" i="6"/>
  <c r="F200" i="6"/>
  <c r="D238" i="6" l="1"/>
  <c r="E126" i="6"/>
  <c r="E127" i="6"/>
  <c r="E199" i="6" s="1"/>
  <c r="E128" i="6"/>
  <c r="E200" i="6" s="1"/>
  <c r="E129" i="6"/>
  <c r="E201" i="6" s="1"/>
  <c r="E130" i="6"/>
  <c r="E131" i="6"/>
  <c r="E132" i="6"/>
  <c r="E133" i="6"/>
  <c r="E134" i="6"/>
  <c r="E97" i="6"/>
  <c r="H97" i="6"/>
  <c r="H170" i="6" s="1"/>
  <c r="E98" i="6"/>
  <c r="H98" i="6"/>
  <c r="H171" i="6" s="1"/>
  <c r="E99" i="6"/>
  <c r="H99" i="6"/>
  <c r="H172" i="6" s="1"/>
  <c r="E100" i="6"/>
  <c r="H100" i="6"/>
  <c r="H173" i="6" s="1"/>
  <c r="E101" i="6"/>
  <c r="H101" i="6"/>
  <c r="H174" i="6" s="1"/>
  <c r="E102" i="6"/>
  <c r="H102" i="6"/>
  <c r="H175" i="6" s="1"/>
  <c r="E103" i="6"/>
  <c r="H103" i="6"/>
  <c r="H176" i="6" s="1"/>
  <c r="E104" i="6"/>
  <c r="H104" i="6"/>
  <c r="H177" i="6" s="1"/>
  <c r="E105" i="6"/>
  <c r="H105" i="6"/>
  <c r="H178" i="6" s="1"/>
  <c r="K55" i="6" l="1"/>
  <c r="K231" i="6" s="1"/>
  <c r="K53" i="6"/>
  <c r="K229" i="6" s="1"/>
  <c r="D55" i="6"/>
  <c r="D231" i="6" s="1"/>
  <c r="D53" i="6"/>
  <c r="D229" i="6" s="1"/>
  <c r="D54" i="6" l="1"/>
  <c r="D230" i="6" s="1"/>
  <c r="K54" i="6"/>
  <c r="K230" i="6" s="1"/>
  <c r="L149" i="6" l="1"/>
  <c r="D200" i="6"/>
  <c r="F202" i="6"/>
  <c r="D202" i="6"/>
  <c r="K183" i="6"/>
  <c r="E202" i="6"/>
  <c r="G202" i="6"/>
  <c r="K202" i="6"/>
  <c r="K184" i="6" l="1"/>
  <c r="D201" i="6"/>
  <c r="K203" i="6"/>
  <c r="K185" i="6" l="1"/>
  <c r="K204" i="6"/>
  <c r="K149" i="6"/>
  <c r="K205" i="6" l="1"/>
  <c r="K186" i="6"/>
  <c r="K187" i="6" l="1"/>
  <c r="K206" i="6"/>
  <c r="K188" i="6" l="1"/>
  <c r="K189" i="6" l="1"/>
  <c r="K190" i="6" l="1"/>
  <c r="K191" i="6" l="1"/>
  <c r="K192" i="6" l="1"/>
  <c r="K193" i="6" l="1"/>
  <c r="K194" i="6" l="1"/>
  <c r="K195" i="6" l="1"/>
  <c r="K196" i="6" l="1"/>
  <c r="K197" i="6" l="1"/>
  <c r="K199" i="6" l="1"/>
  <c r="K198" i="6"/>
  <c r="K200" i="6" l="1"/>
  <c r="D183" i="6"/>
  <c r="G183" i="6"/>
  <c r="D155" i="6"/>
  <c r="F183" i="6"/>
  <c r="K201" i="6" l="1"/>
  <c r="D157" i="6"/>
  <c r="D203" i="6"/>
  <c r="F203" i="6"/>
  <c r="E203" i="6"/>
  <c r="F184" i="6"/>
  <c r="G184" i="6"/>
  <c r="G203" i="6"/>
  <c r="E149" i="6"/>
  <c r="E82" i="6"/>
  <c r="E155" i="6" s="1"/>
  <c r="F204" i="6" l="1"/>
  <c r="F185" i="6"/>
  <c r="E205" i="6"/>
  <c r="D204" i="6"/>
  <c r="G185" i="6"/>
  <c r="D185" i="6"/>
  <c r="E204" i="6"/>
  <c r="D158" i="6"/>
  <c r="G204" i="6"/>
  <c r="F149" i="6"/>
  <c r="D149" i="6"/>
  <c r="G149" i="6"/>
  <c r="P149" i="6" l="1"/>
  <c r="D159" i="6"/>
  <c r="F154" i="6"/>
  <c r="D186" i="6"/>
  <c r="E206" i="6"/>
  <c r="G205" i="6"/>
  <c r="D205" i="6"/>
  <c r="F205" i="6"/>
  <c r="D160" i="6" l="1"/>
  <c r="D206" i="6"/>
  <c r="D187" i="6"/>
  <c r="F155" i="6"/>
  <c r="D188" i="6" l="1"/>
  <c r="F157" i="6"/>
  <c r="D161" i="6"/>
  <c r="E83" i="6"/>
  <c r="E156" i="6" s="1"/>
  <c r="E84" i="6"/>
  <c r="E157" i="6" s="1"/>
  <c r="E85" i="6"/>
  <c r="E158" i="6" s="1"/>
  <c r="E86" i="6"/>
  <c r="E159" i="6" s="1"/>
  <c r="E87" i="6"/>
  <c r="E160" i="6" s="1"/>
  <c r="E88" i="6"/>
  <c r="E161" i="6" s="1"/>
  <c r="E91" i="6"/>
  <c r="E92" i="6"/>
  <c r="E93" i="6"/>
  <c r="E94" i="6"/>
  <c r="E81" i="6"/>
  <c r="E154" i="6" s="1"/>
  <c r="D162" i="6" l="1"/>
  <c r="D189" i="6"/>
  <c r="E90" i="6"/>
  <c r="E96" i="6"/>
  <c r="E89" i="6"/>
  <c r="E162" i="6" s="1"/>
  <c r="E95" i="6"/>
  <c r="H82" i="6"/>
  <c r="H155" i="6" s="1"/>
  <c r="H83" i="6"/>
  <c r="H156" i="6" s="1"/>
  <c r="H84" i="6"/>
  <c r="H157" i="6" s="1"/>
  <c r="H85" i="6"/>
  <c r="H158" i="6" s="1"/>
  <c r="H86" i="6"/>
  <c r="H159" i="6" s="1"/>
  <c r="H87" i="6"/>
  <c r="H160" i="6" s="1"/>
  <c r="H88" i="6"/>
  <c r="H161" i="6" s="1"/>
  <c r="H89" i="6"/>
  <c r="H162" i="6" s="1"/>
  <c r="H90" i="6"/>
  <c r="H163" i="6" s="1"/>
  <c r="H91" i="6"/>
  <c r="H164" i="6" s="1"/>
  <c r="H92" i="6"/>
  <c r="H165" i="6" s="1"/>
  <c r="H93" i="6"/>
  <c r="H166" i="6" s="1"/>
  <c r="H94" i="6"/>
  <c r="H167" i="6" s="1"/>
  <c r="H95" i="6"/>
  <c r="H168" i="6" s="1"/>
  <c r="H96" i="6"/>
  <c r="H169" i="6" s="1"/>
  <c r="H81" i="6"/>
  <c r="H154" i="6" s="1"/>
  <c r="F186" i="6" l="1"/>
  <c r="G186" i="6"/>
  <c r="D190" i="6"/>
  <c r="E163" i="6"/>
  <c r="D163" i="6"/>
  <c r="E111" i="6"/>
  <c r="E183" i="6" s="1"/>
  <c r="E112" i="6"/>
  <c r="E184" i="6" s="1"/>
  <c r="E113" i="6"/>
  <c r="E185" i="6" s="1"/>
  <c r="E114" i="6"/>
  <c r="E186" i="6" s="1"/>
  <c r="E115" i="6"/>
  <c r="E187" i="6" s="1"/>
  <c r="E116" i="6"/>
  <c r="E188" i="6" s="1"/>
  <c r="E117" i="6"/>
  <c r="E189" i="6" s="1"/>
  <c r="E120" i="6"/>
  <c r="E124" i="6"/>
  <c r="E110" i="6"/>
  <c r="E182" i="6" s="1"/>
  <c r="F206" i="6" l="1"/>
  <c r="G187" i="6"/>
  <c r="G206" i="6"/>
  <c r="F187" i="6"/>
  <c r="E164" i="6"/>
  <c r="E192" i="6"/>
  <c r="D191" i="6"/>
  <c r="D164" i="6"/>
  <c r="E119" i="6"/>
  <c r="E191" i="6" s="1"/>
  <c r="E118" i="6"/>
  <c r="E190" i="6" s="1"/>
  <c r="E121" i="6"/>
  <c r="E125" i="6"/>
  <c r="F188" i="6" l="1"/>
  <c r="G188" i="6"/>
  <c r="D165" i="6"/>
  <c r="E193" i="6"/>
  <c r="E165" i="6"/>
  <c r="D192" i="6"/>
  <c r="E122" i="6"/>
  <c r="G189" i="6" l="1"/>
  <c r="F189" i="6"/>
  <c r="D166" i="6"/>
  <c r="E194" i="6"/>
  <c r="E166" i="6"/>
  <c r="D193" i="6"/>
  <c r="E123" i="6"/>
  <c r="K36" i="6"/>
  <c r="K212" i="6" s="1"/>
  <c r="D36" i="6"/>
  <c r="D212" i="6" s="1"/>
  <c r="G190" i="6" l="1"/>
  <c r="F190" i="6"/>
  <c r="F158" i="6"/>
  <c r="E195" i="6"/>
  <c r="D167" i="6"/>
  <c r="E167" i="6"/>
  <c r="D194" i="6"/>
  <c r="K56" i="6"/>
  <c r="K232" i="6" s="1"/>
  <c r="D37" i="6"/>
  <c r="D213" i="6" s="1"/>
  <c r="D56" i="6"/>
  <c r="D232" i="6" s="1"/>
  <c r="K37" i="6"/>
  <c r="K213" i="6" s="1"/>
  <c r="E238" i="6"/>
  <c r="O238" i="6"/>
  <c r="F191" i="6" l="1"/>
  <c r="F159" i="6"/>
  <c r="G191" i="6"/>
  <c r="E168" i="6"/>
  <c r="E196" i="6"/>
  <c r="D195" i="6"/>
  <c r="D168" i="6"/>
  <c r="D57" i="6"/>
  <c r="D233" i="6" s="1"/>
  <c r="D38" i="6"/>
  <c r="D214" i="6" s="1"/>
  <c r="K57" i="6"/>
  <c r="K233" i="6" s="1"/>
  <c r="K38" i="6"/>
  <c r="K214" i="6" s="1"/>
  <c r="K179" i="6"/>
  <c r="M207" i="6"/>
  <c r="H207" i="6"/>
  <c r="M179" i="6"/>
  <c r="N207" i="6"/>
  <c r="I207" i="6"/>
  <c r="G236" i="6"/>
  <c r="J236" i="6"/>
  <c r="O179" i="6"/>
  <c r="J179" i="6"/>
  <c r="N236" i="6"/>
  <c r="I236" i="6"/>
  <c r="E236" i="6"/>
  <c r="O236" i="6"/>
  <c r="F236" i="6"/>
  <c r="N179" i="6"/>
  <c r="I179" i="6"/>
  <c r="O207" i="6"/>
  <c r="J207" i="6"/>
  <c r="M236" i="6"/>
  <c r="H236" i="6"/>
  <c r="H179" i="6"/>
  <c r="G192" i="6" l="1"/>
  <c r="F160" i="6"/>
  <c r="F192" i="6"/>
  <c r="G154" i="6"/>
  <c r="E169" i="6"/>
  <c r="E197" i="6"/>
  <c r="D172" i="6"/>
  <c r="D196" i="6"/>
  <c r="D169" i="6"/>
  <c r="D39" i="6"/>
  <c r="D215" i="6" s="1"/>
  <c r="D58" i="6"/>
  <c r="D234" i="6" s="1"/>
  <c r="K58" i="6"/>
  <c r="K234" i="6" s="1"/>
  <c r="O239" i="6"/>
  <c r="O241" i="6" s="1"/>
  <c r="K39" i="6"/>
  <c r="K215" i="6" s="1"/>
  <c r="M239" i="6"/>
  <c r="M241" i="6" s="1"/>
  <c r="J239" i="6"/>
  <c r="J241" i="6" s="1"/>
  <c r="N239" i="6"/>
  <c r="N241" i="6" s="1"/>
  <c r="I239" i="6"/>
  <c r="I241" i="6" s="1"/>
  <c r="F193" i="6" l="1"/>
  <c r="F161" i="6"/>
  <c r="G193" i="6"/>
  <c r="E171" i="6"/>
  <c r="D173" i="6"/>
  <c r="D170" i="6"/>
  <c r="D197" i="6"/>
  <c r="G155" i="6"/>
  <c r="E198" i="6"/>
  <c r="E170" i="6"/>
  <c r="D40" i="6"/>
  <c r="D216" i="6" s="1"/>
  <c r="D59" i="6"/>
  <c r="D235" i="6" s="1"/>
  <c r="K59" i="6"/>
  <c r="K235" i="6" s="1"/>
  <c r="K40" i="6"/>
  <c r="K216" i="6" s="1"/>
  <c r="F162" i="6" l="1"/>
  <c r="F194" i="6"/>
  <c r="G194" i="6"/>
  <c r="F171" i="6"/>
  <c r="E172" i="6"/>
  <c r="G157" i="6"/>
  <c r="G198" i="6"/>
  <c r="F198" i="6"/>
  <c r="D198" i="6"/>
  <c r="D41" i="6"/>
  <c r="D217" i="6" s="1"/>
  <c r="K41" i="6"/>
  <c r="K217" i="6" s="1"/>
  <c r="G195" i="6" l="1"/>
  <c r="F163" i="6"/>
  <c r="F195" i="6"/>
  <c r="E141" i="6"/>
  <c r="E148" i="6"/>
  <c r="E173" i="6"/>
  <c r="F172" i="6"/>
  <c r="G171" i="6"/>
  <c r="D42" i="6"/>
  <c r="D218" i="6" s="1"/>
  <c r="K42" i="6"/>
  <c r="K218" i="6" s="1"/>
  <c r="K49" i="6"/>
  <c r="K225" i="6" s="1"/>
  <c r="K50" i="6"/>
  <c r="K226" i="6" s="1"/>
  <c r="F164" i="6" l="1"/>
  <c r="G196" i="6"/>
  <c r="F196" i="6"/>
  <c r="K148" i="6"/>
  <c r="L148" i="6"/>
  <c r="G172" i="6"/>
  <c r="K51" i="6"/>
  <c r="K227" i="6" s="1"/>
  <c r="D43" i="6"/>
  <c r="D219" i="6" s="1"/>
  <c r="K43" i="6"/>
  <c r="K219" i="6" s="1"/>
  <c r="P148" i="6" l="1"/>
  <c r="F197" i="6"/>
  <c r="G197" i="6"/>
  <c r="F165" i="6"/>
  <c r="F170" i="6"/>
  <c r="D44" i="6"/>
  <c r="D220" i="6" s="1"/>
  <c r="K44" i="6"/>
  <c r="K220" i="6" s="1"/>
  <c r="F166" i="6" l="1"/>
  <c r="D45" i="6"/>
  <c r="D221" i="6" s="1"/>
  <c r="K45" i="6"/>
  <c r="K221" i="6" s="1"/>
  <c r="K46" i="6"/>
  <c r="K222" i="6" s="1"/>
  <c r="F167" i="6" l="1"/>
  <c r="D46" i="6"/>
  <c r="D222" i="6" s="1"/>
  <c r="K48" i="6"/>
  <c r="K224" i="6" s="1"/>
  <c r="K47" i="6"/>
  <c r="K223" i="6" s="1"/>
  <c r="F168" i="6" l="1"/>
  <c r="G158" i="6"/>
  <c r="D47" i="6"/>
  <c r="D223" i="6" s="1"/>
  <c r="K236" i="6"/>
  <c r="F169" i="6" l="1"/>
  <c r="G159" i="6"/>
  <c r="E175" i="6"/>
  <c r="E178" i="6"/>
  <c r="E174" i="6"/>
  <c r="D48" i="6"/>
  <c r="D224" i="6" s="1"/>
  <c r="G207" i="6"/>
  <c r="E207" i="6"/>
  <c r="F207" i="6"/>
  <c r="G160" i="6" l="1"/>
  <c r="E176" i="6"/>
  <c r="F175" i="6"/>
  <c r="D174" i="6"/>
  <c r="D49" i="6"/>
  <c r="D225" i="6" s="1"/>
  <c r="F141" i="6"/>
  <c r="D175" i="6" l="1"/>
  <c r="F176" i="6"/>
  <c r="G161" i="6"/>
  <c r="L239" i="6"/>
  <c r="L241" i="6" s="1"/>
  <c r="G175" i="6"/>
  <c r="F178" i="6"/>
  <c r="F173" i="6"/>
  <c r="D50" i="6"/>
  <c r="D226" i="6" s="1"/>
  <c r="G141" i="6"/>
  <c r="P141" i="6" s="1"/>
  <c r="D207" i="6"/>
  <c r="D176" i="6" l="1"/>
  <c r="G162" i="6"/>
  <c r="H239" i="6"/>
  <c r="H241" i="6" s="1"/>
  <c r="D177" i="6"/>
  <c r="G176" i="6"/>
  <c r="E177" i="6"/>
  <c r="G178" i="6"/>
  <c r="F174" i="6"/>
  <c r="G173" i="6"/>
  <c r="D51" i="6"/>
  <c r="D227" i="6" s="1"/>
  <c r="D236" i="6" s="1"/>
  <c r="G163" i="6" l="1"/>
  <c r="D178" i="6"/>
  <c r="F177" i="6"/>
  <c r="G174" i="6"/>
  <c r="D179" i="6"/>
  <c r="E179" i="6"/>
  <c r="G164" i="6" l="1"/>
  <c r="E239" i="6"/>
  <c r="E241" i="6" s="1"/>
  <c r="G177" i="6"/>
  <c r="D239" i="6"/>
  <c r="D241" i="6" s="1"/>
  <c r="F179" i="6"/>
  <c r="G165" i="6" l="1"/>
  <c r="G170" i="6"/>
  <c r="G179" i="6" s="1"/>
  <c r="K207" i="6"/>
  <c r="G166" i="6" l="1"/>
  <c r="G167" i="6" l="1"/>
  <c r="K239" i="6"/>
  <c r="K241" i="6" s="1"/>
  <c r="G168" i="6" l="1"/>
  <c r="P142" i="6"/>
  <c r="G169" i="6" l="1"/>
  <c r="G239" i="6" l="1"/>
  <c r="G241" i="6" s="1"/>
  <c r="F239" i="6" l="1"/>
  <c r="F241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Rff9457</author>
  </authors>
  <commentList>
    <comment ref="C4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# of Customers
</t>
        </r>
      </text>
    </comment>
    <comment ref="C4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# of Customers
</t>
        </r>
      </text>
    </comment>
    <comment ref="C16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# of Customers
</t>
        </r>
      </text>
    </comment>
    <comment ref="C16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# of Customers
</t>
        </r>
      </text>
    </comment>
    <comment ref="C193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# of Customers
</t>
        </r>
      </text>
    </comment>
    <comment ref="C194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# of Customers
</t>
        </r>
      </text>
    </comment>
    <comment ref="C222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# of Customers
</t>
        </r>
      </text>
    </comment>
    <comment ref="C223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# of Customers
</t>
        </r>
      </text>
    </comment>
  </commentList>
</comments>
</file>

<file path=xl/sharedStrings.xml><?xml version="1.0" encoding="utf-8"?>
<sst xmlns="http://schemas.openxmlformats.org/spreadsheetml/2006/main" count="589" uniqueCount="220">
  <si>
    <t>Service</t>
  </si>
  <si>
    <t>Accounting Period</t>
  </si>
  <si>
    <t>Project Number</t>
  </si>
  <si>
    <t>Jurisdiction</t>
  </si>
  <si>
    <t>Invoice Number</t>
  </si>
  <si>
    <t>Task Number</t>
  </si>
  <si>
    <t>Expenditure Type</t>
  </si>
  <si>
    <t>Transaction Amount</t>
  </si>
  <si>
    <t>Vendor Number</t>
  </si>
  <si>
    <t>Vendor Name</t>
  </si>
  <si>
    <t>CD</t>
  </si>
  <si>
    <t>AA</t>
  </si>
  <si>
    <t>DONATION</t>
  </si>
  <si>
    <t>ED</t>
  </si>
  <si>
    <t>AN</t>
  </si>
  <si>
    <t>09902800</t>
  </si>
  <si>
    <t>Employment 099 CM</t>
  </si>
  <si>
    <t>WA</t>
  </si>
  <si>
    <t>ID</t>
  </si>
  <si>
    <t>OR</t>
  </si>
  <si>
    <t>909000</t>
  </si>
  <si>
    <t>S54</t>
  </si>
  <si>
    <t>930200</t>
  </si>
  <si>
    <t>825 Donations</t>
  </si>
  <si>
    <t>6445</t>
  </si>
  <si>
    <t>CORP CREDIT CARD</t>
  </si>
  <si>
    <t>LABOR</t>
  </si>
  <si>
    <t>Macro1</t>
  </si>
  <si>
    <t>Macro10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</si>
  <si>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</si>
  <si>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</si>
  <si>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</si>
  <si>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</si>
  <si>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</si>
  <si>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</si>
  <si>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</si>
  <si>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</si>
  <si>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</si>
  <si>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</si>
  <si>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VOLUNTEER</t>
  </si>
  <si>
    <t>CAKE</t>
  </si>
  <si>
    <t>SPONSOR</t>
  </si>
  <si>
    <t>FLOWERS</t>
  </si>
  <si>
    <t>UNITED WAY</t>
  </si>
  <si>
    <t>ARRANGEMENT</t>
  </si>
  <si>
    <t>Exclusions</t>
  </si>
  <si>
    <t>FERC Accts - 920000, 926100, 926200, 926300, 926400, 926240, 926245</t>
  </si>
  <si>
    <t>ORGS (loadings and Payroll related) - Z57, Z87, Z88, Z89, Z90, S51</t>
  </si>
  <si>
    <t xml:space="preserve">FERC ACCOUNTS:  </t>
  </si>
  <si>
    <t>417 - 950</t>
  </si>
  <si>
    <t>EXCLUDED FERC ACCOUNT:</t>
  </si>
  <si>
    <t>EXCLUDED ORGS: (loadings and payroll related)</t>
  </si>
  <si>
    <t xml:space="preserve">S51 - </t>
  </si>
  <si>
    <t xml:space="preserve">X55 - </t>
  </si>
  <si>
    <t xml:space="preserve">Z57 - </t>
  </si>
  <si>
    <t xml:space="preserve">Z87 - </t>
  </si>
  <si>
    <t xml:space="preserve">Z88 - </t>
  </si>
  <si>
    <t xml:space="preserve">Z89 - </t>
  </si>
  <si>
    <t>EXCLUDED EXPEND CATEGORY:</t>
  </si>
  <si>
    <t>EXCLUDED JURS/SVC:</t>
  </si>
  <si>
    <t>ZZ ZZ</t>
  </si>
  <si>
    <t>KEYWORD SEARCH:</t>
  </si>
  <si>
    <t>HOLIDAY</t>
  </si>
  <si>
    <t>AELP</t>
  </si>
  <si>
    <t>AEL&amp;P</t>
  </si>
  <si>
    <t>GOLF</t>
  </si>
  <si>
    <t>SPORT</t>
  </si>
  <si>
    <t>BASKETBALL</t>
  </si>
  <si>
    <t>XMAS</t>
  </si>
  <si>
    <t>TOURNAMENT</t>
  </si>
  <si>
    <t>SYMPATHY</t>
  </si>
  <si>
    <t>TOURNEY</t>
  </si>
  <si>
    <t xml:space="preserve">CONTRIBUTION </t>
  </si>
  <si>
    <t>GIFT</t>
  </si>
  <si>
    <t xml:space="preserve">PARTY </t>
  </si>
  <si>
    <t>RETIRE</t>
  </si>
  <si>
    <t>AUCTION</t>
  </si>
  <si>
    <t>PARTIES</t>
  </si>
  <si>
    <t>FLORIST</t>
  </si>
  <si>
    <t>DONOR</t>
  </si>
  <si>
    <t>CHRISTMAS</t>
  </si>
  <si>
    <t>SCHOOL</t>
  </si>
  <si>
    <t>BOUQUET</t>
  </si>
  <si>
    <t>SERVICE:</t>
  </si>
  <si>
    <t>In order to verify appropriate service, I filter the service then do a word search in the transaction detail for Gas in ED or Electric in GD, etc.</t>
  </si>
  <si>
    <t>JURISDICTION:</t>
  </si>
  <si>
    <t>In order to verify appropriate jurisdiciton, I filter the jurisdiction then do a word search in the transaction detail for Washington in OR or ID or Oregon in WA or ID, etc.</t>
  </si>
  <si>
    <t>Grand Total</t>
  </si>
  <si>
    <t>Sum of Transaction Amount</t>
  </si>
  <si>
    <t>Avista Utilities</t>
  </si>
  <si>
    <t>Miscellaneous Adjustment - Removal of Non-Utility Transactions</t>
  </si>
  <si>
    <t xml:space="preserve"> Service </t>
  </si>
  <si>
    <t xml:space="preserve"> Jurisdiction </t>
  </si>
  <si>
    <t xml:space="preserve"> CD </t>
  </si>
  <si>
    <t xml:space="preserve"> ED </t>
  </si>
  <si>
    <t xml:space="preserve"> GD </t>
  </si>
  <si>
    <t xml:space="preserve"> Grand Total </t>
  </si>
  <si>
    <t>CD.AA</t>
  </si>
  <si>
    <t>CD.AN</t>
  </si>
  <si>
    <t>CD.ID</t>
  </si>
  <si>
    <t>CD.WA</t>
  </si>
  <si>
    <t>ED.AN</t>
  </si>
  <si>
    <t>ED.ID</t>
  </si>
  <si>
    <t>ED.WA</t>
  </si>
  <si>
    <t>GD.AA</t>
  </si>
  <si>
    <t>GD.ID</t>
  </si>
  <si>
    <t>GD.OR</t>
  </si>
  <si>
    <t>GD.WA</t>
  </si>
  <si>
    <t>GAS SOUTH - 2016</t>
  </si>
  <si>
    <t>ID Electric - 2016</t>
  </si>
  <si>
    <t>ID GAS - 2016</t>
  </si>
  <si>
    <t>OR Gas</t>
  </si>
  <si>
    <t>ID GAS</t>
  </si>
  <si>
    <t>ID Electric</t>
  </si>
  <si>
    <t>WA Gas</t>
  </si>
  <si>
    <t>WA Electric</t>
  </si>
  <si>
    <t>HYDRO ONE</t>
  </si>
  <si>
    <t>HYDRO</t>
  </si>
  <si>
    <t>ALASKA</t>
  </si>
  <si>
    <t>MERGER</t>
  </si>
  <si>
    <t>ACQUISITION</t>
  </si>
  <si>
    <t>RETIREMENT</t>
  </si>
  <si>
    <t>GONZAGA</t>
  </si>
  <si>
    <t>09805377</t>
  </si>
  <si>
    <t>Customer Education Ops WAID</t>
  </si>
  <si>
    <t>D08</t>
  </si>
  <si>
    <t>Ferc</t>
  </si>
  <si>
    <t>GD.AN</t>
  </si>
  <si>
    <t>BIRTHDAY</t>
  </si>
  <si>
    <t>A07</t>
  </si>
  <si>
    <t>FERC Account</t>
  </si>
  <si>
    <t>FERC Account Description</t>
  </si>
  <si>
    <t>Organization Description</t>
  </si>
  <si>
    <t>Expenditure Org</t>
  </si>
  <si>
    <t>Journal Name</t>
  </si>
  <si>
    <t>Transaction Description</t>
  </si>
  <si>
    <t>AVA Jet</t>
  </si>
  <si>
    <t>Expenditure Category</t>
  </si>
  <si>
    <t>Report Category</t>
  </si>
  <si>
    <t>Accounting Year</t>
  </si>
  <si>
    <t>Summary EXP Category</t>
  </si>
  <si>
    <t>Source ID</t>
  </si>
  <si>
    <t>Electric Amount</t>
  </si>
  <si>
    <t>Gas North Amount</t>
  </si>
  <si>
    <t>Gas South Amount</t>
  </si>
  <si>
    <t>Project Description</t>
  </si>
  <si>
    <t>Company</t>
  </si>
  <si>
    <t>Non-Utility Removeal</t>
  </si>
  <si>
    <t>INFO AND INSTRUCT ADVERT EXP</t>
  </si>
  <si>
    <t>SPOKANIMAL</t>
  </si>
  <si>
    <t>S54 - Corporate Communications</t>
  </si>
  <si>
    <t>201912</t>
  </si>
  <si>
    <t>Purchase Invoices USD</t>
  </si>
  <si>
    <t>Customer holiday outreach</t>
  </si>
  <si>
    <t>Voucher</t>
  </si>
  <si>
    <t>KCC7686_20191206163235024</t>
  </si>
  <si>
    <t>OPER</t>
  </si>
  <si>
    <t>2019</t>
  </si>
  <si>
    <t>Non-Labor</t>
  </si>
  <si>
    <t>AP</t>
  </si>
  <si>
    <t>001</t>
  </si>
  <si>
    <t>50324</t>
  </si>
  <si>
    <t>Remove - Donation</t>
  </si>
  <si>
    <t>KOOTENAI HUMANE SOCIETY</t>
  </si>
  <si>
    <t>KCC7686_20191206162855296</t>
  </si>
  <si>
    <t>109285</t>
  </si>
  <si>
    <t>MISC GENERAL EXPENSE</t>
  </si>
  <si>
    <t>D08 - Energy Del Gen Mg</t>
  </si>
  <si>
    <t>201909</t>
  </si>
  <si>
    <t>SARAH THOMAS-WSU FND ONLINEGIVING</t>
  </si>
  <si>
    <t>5772439-CC</t>
  </si>
  <si>
    <t>SPOKANE COUNTY REGIONAL ANIMAL PROTECTION SERVICE</t>
  </si>
  <si>
    <t>KCC7686_20191206163457608</t>
  </si>
  <si>
    <t>110113</t>
  </si>
  <si>
    <t>201902</t>
  </si>
  <si>
    <t>BARBARA RIOS PUENTE-UW GIFTS</t>
  </si>
  <si>
    <t>5041406-CC</t>
  </si>
  <si>
    <t>SPOKANE HUMANE SOCIETY</t>
  </si>
  <si>
    <t>Holiday outreach event</t>
  </si>
  <si>
    <t>KCC7686_20191206155304913</t>
  </si>
  <si>
    <t>53840</t>
  </si>
  <si>
    <t>HYDROPOWER FOUNDATION</t>
  </si>
  <si>
    <t>A07 - Gen Mgmt &amp; Admin Support</t>
  </si>
  <si>
    <t>201905</t>
  </si>
  <si>
    <t>09800310</t>
  </si>
  <si>
    <t>Think Tank, from  Hydro Foundation</t>
  </si>
  <si>
    <t>250</t>
  </si>
  <si>
    <t>Elect-Trade/Professional Assoc</t>
  </si>
  <si>
    <t>109270</t>
  </si>
  <si>
    <t>Row Labels</t>
  </si>
  <si>
    <t>Column Labels</t>
  </si>
  <si>
    <t>CD Total</t>
  </si>
  <si>
    <t>ED Total</t>
  </si>
  <si>
    <r>
      <rPr>
        <b/>
        <sz val="10"/>
        <rFont val="Arial"/>
        <family val="2"/>
      </rPr>
      <t xml:space="preserve">Purpose: </t>
    </r>
    <r>
      <rPr>
        <sz val="10"/>
        <rFont val="Arial"/>
        <family val="2"/>
      </rPr>
      <t xml:space="preserve"> This document is a detailed transaction listing of all transaction that were removed from the rate case as they were items that were improperly coded as a Utility transaction, when in fact they should have been coded as a Non-Utility transaction.</t>
    </r>
  </si>
  <si>
    <t>For the Twelve Months Ended December 31, 2019</t>
  </si>
  <si>
    <t>Electric - 12.2019</t>
  </si>
  <si>
    <t>GAS - 12.2019</t>
  </si>
  <si>
    <t>WA Electric - 12.2019</t>
  </si>
  <si>
    <t>WA GAS - 12.2019</t>
  </si>
  <si>
    <t>923000</t>
  </si>
  <si>
    <t>OUTSIDE SERVICES EMPLOYED</t>
  </si>
  <si>
    <t>LEE &amp; HAYES PC</t>
  </si>
  <si>
    <t>P01 - Legal Expenses</t>
  </si>
  <si>
    <t>P01</t>
  </si>
  <si>
    <t>201907</t>
  </si>
  <si>
    <t>09805812</t>
  </si>
  <si>
    <t>PATENT-IMPERIUM</t>
  </si>
  <si>
    <t>Contractor</t>
  </si>
  <si>
    <t>248182</t>
  </si>
  <si>
    <t>923010</t>
  </si>
  <si>
    <t>005 Legal Services</t>
  </si>
  <si>
    <t>Outside Legal Services - ED/AN</t>
  </si>
  <si>
    <t>109460</t>
  </si>
  <si>
    <t>PATENT IMPERIUM</t>
  </si>
  <si>
    <t>252741</t>
  </si>
  <si>
    <t>PATENT - IMPERIUM</t>
  </si>
  <si>
    <t>260903</t>
  </si>
  <si>
    <t>201910</t>
  </si>
  <si>
    <t>254768</t>
  </si>
  <si>
    <t>Remove - non-utility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</si>
</sst>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.0%"/>
  </numFmts>
  <fonts count="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1"/>
    <xf numFmtId="0" fontId="4" fillId="0" borderId="0" xfId="2" applyFont="1"/>
    <xf numFmtId="0" fontId="2" fillId="0" borderId="0" xfId="2" applyFont="1"/>
    <xf numFmtId="0" fontId="4" fillId="0" borderId="0" xfId="2" applyFont="1" applyAlignment="1">
      <alignment horizontal="left" wrapText="1"/>
    </xf>
    <xf numFmtId="0" fontId="2" fillId="0" borderId="0" xfId="2" applyFont="1" applyAlignment="1"/>
    <xf numFmtId="0" fontId="0" fillId="0" borderId="0" xfId="0" pivotButton="1"/>
    <xf numFmtId="0" fontId="0" fillId="0" borderId="0" xfId="0" applyNumberFormat="1"/>
    <xf numFmtId="43" fontId="0" fillId="0" borderId="0" xfId="3" applyFont="1"/>
    <xf numFmtId="43" fontId="5" fillId="0" borderId="1" xfId="0" applyNumberFormat="1" applyFont="1" applyFill="1" applyBorder="1"/>
    <xf numFmtId="0" fontId="5" fillId="0" borderId="0" xfId="2" applyFont="1" applyFill="1" applyAlignment="1">
      <alignment horizontal="center" wrapText="1"/>
    </xf>
    <xf numFmtId="43" fontId="5" fillId="0" borderId="0" xfId="3" applyFont="1" applyFill="1"/>
    <xf numFmtId="164" fontId="5" fillId="0" borderId="0" xfId="4" applyNumberFormat="1" applyFont="1" applyFill="1"/>
    <xf numFmtId="0" fontId="5" fillId="0" borderId="0" xfId="0" applyFont="1" applyFill="1"/>
    <xf numFmtId="43" fontId="3" fillId="0" borderId="0" xfId="3" applyFont="1" applyFill="1"/>
    <xf numFmtId="0" fontId="3" fillId="0" borderId="0" xfId="0" applyFont="1" applyFill="1"/>
    <xf numFmtId="164" fontId="3" fillId="0" borderId="0" xfId="4" applyNumberFormat="1" applyFont="1" applyFill="1"/>
    <xf numFmtId="9" fontId="3" fillId="0" borderId="0" xfId="4" applyFont="1" applyFill="1"/>
    <xf numFmtId="0" fontId="3" fillId="0" borderId="1" xfId="0" applyFont="1" applyFill="1" applyBorder="1"/>
    <xf numFmtId="44" fontId="3" fillId="0" borderId="0" xfId="5" applyFont="1" applyFill="1"/>
    <xf numFmtId="43" fontId="3" fillId="0" borderId="0" xfId="0" applyNumberFormat="1" applyFont="1" applyFill="1"/>
    <xf numFmtId="44" fontId="3" fillId="0" borderId="0" xfId="0" applyNumberFormat="1" applyFont="1" applyFill="1"/>
    <xf numFmtId="0" fontId="0" fillId="0" borderId="0" xfId="0" applyAlignment="1">
      <alignment shrinkToFit="1"/>
    </xf>
    <xf numFmtId="0" fontId="5" fillId="0" borderId="0" xfId="2" applyFont="1" applyFill="1" applyAlignment="1">
      <alignment horizontal="left"/>
    </xf>
    <xf numFmtId="0" fontId="3" fillId="0" borderId="0" xfId="0" applyFont="1" applyFill="1" applyBorder="1"/>
    <xf numFmtId="0" fontId="1" fillId="0" borderId="0" xfId="2" applyFont="1"/>
    <xf numFmtId="0" fontId="1" fillId="0" borderId="0" xfId="2" applyFont="1" applyFill="1"/>
    <xf numFmtId="0" fontId="1" fillId="0" borderId="0" xfId="1" applyFont="1"/>
    <xf numFmtId="0" fontId="8" fillId="0" borderId="0" xfId="0" applyFont="1"/>
    <xf numFmtId="0" fontId="0" fillId="0" borderId="0" xfId="0" applyFont="1" applyFill="1"/>
    <xf numFmtId="165" fontId="3" fillId="0" borderId="0" xfId="4" applyNumberFormat="1" applyFont="1" applyFill="1"/>
    <xf numFmtId="9" fontId="3" fillId="0" borderId="0" xfId="4" applyNumberFormat="1" applyFont="1" applyFill="1"/>
    <xf numFmtId="0" fontId="0" fillId="0" borderId="0" xfId="0" applyFill="1" applyAlignment="1">
      <alignment wrapText="1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43" fontId="5" fillId="2" borderId="1" xfId="0" applyNumberFormat="1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5" fillId="0" borderId="0" xfId="0" applyFont="1" applyAlignment="1">
      <alignment horizontal="center"/>
    </xf>
  </cellXfs>
  <cellStyles count="6">
    <cellStyle name="Comma" xfId="3" builtinId="3"/>
    <cellStyle name="Currency" xfId="5" builtinId="4"/>
    <cellStyle name="Normal" xfId="0" builtinId="0"/>
    <cellStyle name="Normal 2" xfId="2" xr:uid="{00000000-0005-0000-0000-000003000000}"/>
    <cellStyle name="Normal 3" xfId="1" xr:uid="{00000000-0005-0000-0000-000004000000}"/>
    <cellStyle name="Percent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F7F7E7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derson, Joel" refreshedDate="44092.492307870372" createdVersion="6" refreshedVersion="6" minRefreshableVersion="3" recordCount="11" xr:uid="{75103591-D0C4-456B-8F73-959D5DE3FDFE}">
  <cacheSource type="worksheet">
    <worksheetSource ref="A3:AC14" sheet="Transaction Detail"/>
  </cacheSource>
  <cacheFields count="29">
    <cacheField name="FERC Account" numFmtId="0">
      <sharedItems count="3">
        <s v="909000"/>
        <s v="930200"/>
        <s v="923000"/>
      </sharedItems>
    </cacheField>
    <cacheField name="FERC Account Description" numFmtId="0">
      <sharedItems/>
    </cacheField>
    <cacheField name="Vendor Name" numFmtId="0">
      <sharedItems/>
    </cacheField>
    <cacheField name="Jurisdiction" numFmtId="0">
      <sharedItems count="2">
        <s v="AN"/>
        <s v="AA"/>
      </sharedItems>
    </cacheField>
    <cacheField name="Service" numFmtId="0">
      <sharedItems count="2">
        <s v="CD"/>
        <s v="ED"/>
      </sharedItems>
    </cacheField>
    <cacheField name="Organization Description" numFmtId="0">
      <sharedItems/>
    </cacheField>
    <cacheField name="Expenditure Org" numFmtId="0">
      <sharedItems/>
    </cacheField>
    <cacheField name="Accounting Period" numFmtId="0">
      <sharedItems/>
    </cacheField>
    <cacheField name="Project Number" numFmtId="0">
      <sharedItems/>
    </cacheField>
    <cacheField name="Journal Name" numFmtId="0">
      <sharedItems/>
    </cacheField>
    <cacheField name="Transaction Description" numFmtId="0">
      <sharedItems count="8">
        <s v="Customer holiday outreach"/>
        <s v="SARAH THOMAS-WSU FND ONLINEGIVING"/>
        <s v="BARBARA RIOS PUENTE-UW GIFTS"/>
        <s v="Holiday outreach event"/>
        <s v="Think Tank, from  Hydro Foundation"/>
        <s v="PATENT-IMPERIUM"/>
        <s v="PATENT IMPERIUM"/>
        <s v="PATENT - IMPERIUM"/>
      </sharedItems>
    </cacheField>
    <cacheField name="AVA Jet" numFmtId="0">
      <sharedItems containsNonDate="0" containsString="0" containsBlank="1"/>
    </cacheField>
    <cacheField name="Expenditure Category" numFmtId="0">
      <sharedItems/>
    </cacheField>
    <cacheField name="Invoice Number" numFmtId="0">
      <sharedItems/>
    </cacheField>
    <cacheField name="Report Category" numFmtId="0">
      <sharedItems/>
    </cacheField>
    <cacheField name="Accounting Year" numFmtId="0">
      <sharedItems/>
    </cacheField>
    <cacheField name="Task Number" numFmtId="0">
      <sharedItems/>
    </cacheField>
    <cacheField name="Summary EXP Category" numFmtId="0">
      <sharedItems/>
    </cacheField>
    <cacheField name="Expenditure Type" numFmtId="0">
      <sharedItems count="2">
        <s v="825 Donations"/>
        <s v="005 Legal Services"/>
      </sharedItems>
    </cacheField>
    <cacheField name="Source ID" numFmtId="0">
      <sharedItems/>
    </cacheField>
    <cacheField name="Transaction Amount" numFmtId="0">
      <sharedItems containsSemiMixedTypes="0" containsString="0" containsNumber="1" minValue="30" maxValue="6316"/>
    </cacheField>
    <cacheField name="Electric Amount" numFmtId="0">
      <sharedItems containsSemiMixedTypes="0" containsString="0" containsNumber="1" minValue="30" maxValue="6316"/>
    </cacheField>
    <cacheField name="Gas North Amount" numFmtId="0">
      <sharedItems containsString="0" containsBlank="1" containsNumber="1" minValue="196.93" maxValue="205.13"/>
    </cacheField>
    <cacheField name="Gas South Amount" numFmtId="0">
      <sharedItems containsString="0" containsBlank="1" containsNumber="1" minValue="89.09" maxValue="89.09"/>
    </cacheField>
    <cacheField name="Project Description" numFmtId="0">
      <sharedItems/>
    </cacheField>
    <cacheField name="Company" numFmtId="0">
      <sharedItems/>
    </cacheField>
    <cacheField name="Vendor Number" numFmtId="0">
      <sharedItems/>
    </cacheField>
    <cacheField name="Vendor Name2" numFmtId="0">
      <sharedItems/>
    </cacheField>
    <cacheField name="Non-Utility Removeal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x v="0"/>
    <s v="INFO AND INSTRUCT ADVERT EXP"/>
    <s v="SPOKANIMAL"/>
    <x v="0"/>
    <x v="0"/>
    <s v="S54 - Corporate Communications"/>
    <s v="S54"/>
    <s v="201912"/>
    <s v="09805377"/>
    <s v="Purchase Invoices USD"/>
    <x v="0"/>
    <m/>
    <s v="Voucher"/>
    <s v="KCC7686_20191206163235024"/>
    <s v="OPER"/>
    <s v="2019"/>
    <s v="909000"/>
    <s v="Non-Labor"/>
    <x v="0"/>
    <s v="AP"/>
    <n v="500"/>
    <n v="303.07"/>
    <n v="196.93"/>
    <m/>
    <s v="Customer Education Ops WAID"/>
    <s v="001"/>
    <s v="50324"/>
    <s v="SPOKANIMAL"/>
    <s v="Remove - Donation"/>
  </r>
  <r>
    <x v="0"/>
    <s v="INFO AND INSTRUCT ADVERT EXP"/>
    <s v="KOOTENAI HUMANE SOCIETY"/>
    <x v="0"/>
    <x v="0"/>
    <s v="S54 - Corporate Communications"/>
    <s v="S54"/>
    <s v="201912"/>
    <s v="09805377"/>
    <s v="Purchase Invoices USD"/>
    <x v="0"/>
    <m/>
    <s v="Voucher"/>
    <s v="KCC7686_20191206162855296"/>
    <s v="OPER"/>
    <s v="2019"/>
    <s v="909000"/>
    <s v="Non-Labor"/>
    <x v="0"/>
    <s v="AP"/>
    <n v="500"/>
    <n v="303.07"/>
    <n v="196.93"/>
    <m/>
    <s v="Customer Education Ops WAID"/>
    <s v="001"/>
    <s v="109285"/>
    <s v="KOOTENAI HUMANE SOCIETY"/>
    <s v="Remove - Donation"/>
  </r>
  <r>
    <x v="1"/>
    <s v="MISC GENERAL EXPENSE"/>
    <s v="CORP CREDIT CARD"/>
    <x v="1"/>
    <x v="0"/>
    <s v="D08 - Energy Del Gen Mg"/>
    <s v="D08"/>
    <s v="201909"/>
    <s v="09902800"/>
    <s v="Purchase Invoices USD"/>
    <x v="1"/>
    <m/>
    <s v="Voucher"/>
    <s v="5772439-CC"/>
    <s v="OPER"/>
    <s v="2019"/>
    <s v="930200"/>
    <s v="Non-Labor"/>
    <x v="0"/>
    <s v="AP"/>
    <n v="1000"/>
    <n v="705.78"/>
    <n v="205.13"/>
    <n v="89.09"/>
    <s v="Employment 099 CM"/>
    <s v="001"/>
    <s v="6445"/>
    <s v="CORP CREDIT CARD"/>
    <s v="Remove - Donation"/>
  </r>
  <r>
    <x v="0"/>
    <s v="INFO AND INSTRUCT ADVERT EXP"/>
    <s v="SPOKANE COUNTY REGIONAL ANIMAL PROTECTION SERVICE"/>
    <x v="0"/>
    <x v="0"/>
    <s v="S54 - Corporate Communications"/>
    <s v="S54"/>
    <s v="201912"/>
    <s v="09805377"/>
    <s v="Purchase Invoices USD"/>
    <x v="0"/>
    <m/>
    <s v="Voucher"/>
    <s v="KCC7686_20191206163457608"/>
    <s v="OPER"/>
    <s v="2019"/>
    <s v="909000"/>
    <s v="Non-Labor"/>
    <x v="0"/>
    <s v="AP"/>
    <n v="500"/>
    <n v="303.07"/>
    <n v="196.93"/>
    <m/>
    <s v="Customer Education Ops WAID"/>
    <s v="001"/>
    <s v="110113"/>
    <s v="SPOKANE COUNTY REGIONAL ANIMAL PROTECTION SERVICE"/>
    <s v="Remove - Donation"/>
  </r>
  <r>
    <x v="1"/>
    <s v="MISC GENERAL EXPENSE"/>
    <s v="CORP CREDIT CARD"/>
    <x v="1"/>
    <x v="0"/>
    <s v="D08 - Energy Del Gen Mg"/>
    <s v="D08"/>
    <s v="201902"/>
    <s v="09902800"/>
    <s v="Purchase Invoices USD"/>
    <x v="2"/>
    <m/>
    <s v="Voucher"/>
    <s v="5041406-CC"/>
    <s v="OPER"/>
    <s v="2019"/>
    <s v="930200"/>
    <s v="Non-Labor"/>
    <x v="0"/>
    <s v="AP"/>
    <n v="1000"/>
    <n v="705.78"/>
    <n v="205.13"/>
    <n v="89.09"/>
    <s v="Employment 099 CM"/>
    <s v="001"/>
    <s v="6445"/>
    <s v="CORP CREDIT CARD"/>
    <s v="Remove - Donation"/>
  </r>
  <r>
    <x v="0"/>
    <s v="INFO AND INSTRUCT ADVERT EXP"/>
    <s v="SPOKANE HUMANE SOCIETY"/>
    <x v="0"/>
    <x v="0"/>
    <s v="S54 - Corporate Communications"/>
    <s v="S54"/>
    <s v="201912"/>
    <s v="09805377"/>
    <s v="Purchase Invoices USD"/>
    <x v="3"/>
    <m/>
    <s v="Voucher"/>
    <s v="KCC7686_20191206155304913"/>
    <s v="OPER"/>
    <s v="2019"/>
    <s v="909000"/>
    <s v="Non-Labor"/>
    <x v="0"/>
    <s v="AP"/>
    <n v="500"/>
    <n v="303.07"/>
    <n v="196.93"/>
    <m/>
    <s v="Customer Education Ops WAID"/>
    <s v="001"/>
    <s v="53840"/>
    <s v="SPOKANE HUMANE SOCIETY"/>
    <s v="Remove - Donation"/>
  </r>
  <r>
    <x v="1"/>
    <s v="MISC GENERAL EXPENSE"/>
    <s v="HYDROPOWER FOUNDATION"/>
    <x v="0"/>
    <x v="1"/>
    <s v="A07 - Gen Mgmt &amp; Admin Support"/>
    <s v="A07"/>
    <s v="201905"/>
    <s v="09800310"/>
    <s v="Purchase Invoices USD"/>
    <x v="4"/>
    <m/>
    <s v="Voucher"/>
    <s v="250"/>
    <s v="OPER"/>
    <s v="2019"/>
    <s v="930200"/>
    <s v="Non-Labor"/>
    <x v="0"/>
    <s v="AP"/>
    <n v="5000"/>
    <n v="5000"/>
    <m/>
    <m/>
    <s v="Elect-Trade/Professional Assoc"/>
    <s v="001"/>
    <s v="109270"/>
    <s v="HYDROPOWER FOUNDATION"/>
    <s v="Remove - Donation"/>
  </r>
  <r>
    <x v="2"/>
    <s v="OUTSIDE SERVICES EMPLOYED"/>
    <s v="LEE &amp; HAYES PC"/>
    <x v="0"/>
    <x v="1"/>
    <s v="P01 - Legal Expenses"/>
    <s v="P01"/>
    <s v="201907"/>
    <s v="09805812"/>
    <s v="Purchase Invoices USD"/>
    <x v="5"/>
    <m/>
    <s v="Contractor"/>
    <s v="248182"/>
    <s v="OPER"/>
    <s v="2019"/>
    <s v="923010"/>
    <s v="Non-Labor"/>
    <x v="1"/>
    <s v="AP"/>
    <n v="1385.52"/>
    <n v="1385.52"/>
    <m/>
    <m/>
    <s v="Outside Legal Services - ED/AN"/>
    <s v="001"/>
    <s v="109460"/>
    <s v="LEE &amp; HAYES PC"/>
    <s v="Remove - non-utility"/>
  </r>
  <r>
    <x v="2"/>
    <s v="OUTSIDE SERVICES EMPLOYED"/>
    <s v="LEE &amp; HAYES PC"/>
    <x v="0"/>
    <x v="1"/>
    <s v="P01 - Legal Expenses"/>
    <s v="P01"/>
    <s v="201909"/>
    <s v="09805812"/>
    <s v="Purchase Invoices USD"/>
    <x v="6"/>
    <m/>
    <s v="Contractor"/>
    <s v="252741"/>
    <s v="OPER"/>
    <s v="2019"/>
    <s v="923010"/>
    <s v="Non-Labor"/>
    <x v="1"/>
    <s v="AP"/>
    <n v="6316"/>
    <n v="6316"/>
    <m/>
    <m/>
    <s v="Outside Legal Services - ED/AN"/>
    <s v="001"/>
    <s v="109460"/>
    <s v="LEE &amp; HAYES PC"/>
    <s v="Remove - non-utility"/>
  </r>
  <r>
    <x v="2"/>
    <s v="OUTSIDE SERVICES EMPLOYED"/>
    <s v="LEE &amp; HAYES PC"/>
    <x v="0"/>
    <x v="1"/>
    <s v="P01 - Legal Expenses"/>
    <s v="P01"/>
    <s v="201912"/>
    <s v="09805812"/>
    <s v="Purchase Invoices USD"/>
    <x v="7"/>
    <m/>
    <s v="Contractor"/>
    <s v="260903"/>
    <s v="OPER"/>
    <s v="2019"/>
    <s v="923010"/>
    <s v="Non-Labor"/>
    <x v="1"/>
    <s v="AP"/>
    <n v="339"/>
    <n v="339"/>
    <m/>
    <m/>
    <s v="Outside Legal Services - ED/AN"/>
    <s v="001"/>
    <s v="109460"/>
    <s v="LEE &amp; HAYES PC"/>
    <s v="Remove - non-utility"/>
  </r>
  <r>
    <x v="2"/>
    <s v="OUTSIDE SERVICES EMPLOYED"/>
    <s v="LEE &amp; HAYES PC"/>
    <x v="0"/>
    <x v="1"/>
    <s v="P01 - Legal Expenses"/>
    <s v="P01"/>
    <s v="201910"/>
    <s v="09805812"/>
    <s v="Purchase Invoices USD"/>
    <x v="5"/>
    <m/>
    <s v="Contractor"/>
    <s v="254768"/>
    <s v="OPER"/>
    <s v="2019"/>
    <s v="923010"/>
    <s v="Non-Labor"/>
    <x v="1"/>
    <s v="AP"/>
    <n v="30"/>
    <n v="30"/>
    <m/>
    <m/>
    <s v="Outside Legal Services - ED/AN"/>
    <s v="001"/>
    <s v="109460"/>
    <s v="LEE &amp; HAYES PC"/>
    <s v="Remove - non-utility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48D57D0-7044-4141-BD10-C27443BAC490}" name="PivotTable1" cacheId="6" applyNumberFormats="0" applyBorderFormats="0" applyFontFormats="0" applyPatternFormats="0" applyAlignmentFormats="0" applyWidthHeightFormats="1" dataCaption="Values" updatedVersion="6" minRefreshableVersion="3" useAutoFormatting="1" itemPrintTitles="1" createdVersion="5" indent="0" outline="1" outlineData="1" multipleFieldFilters="0">
  <location ref="A8:G25" firstHeaderRow="1" firstDataRow="3" firstDataCol="1"/>
  <pivotFields count="29">
    <pivotField axis="axisRow" showAll="0">
      <items count="4">
        <item x="0"/>
        <item x="1"/>
        <item x="2"/>
        <item t="default"/>
      </items>
    </pivotField>
    <pivotField showAll="0"/>
    <pivotField showAll="0"/>
    <pivotField axis="axisCol" showAll="0">
      <items count="3">
        <item x="1"/>
        <item x="0"/>
        <item t="default"/>
      </items>
    </pivotField>
    <pivotField axis="axisCol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axis="axisRow" showAll="0">
      <items count="9">
        <item x="2"/>
        <item x="0"/>
        <item x="3"/>
        <item x="1"/>
        <item x="4"/>
        <item x="5"/>
        <item x="6"/>
        <item x="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axis="axisRow" showAll="0">
      <items count="3">
        <item x="0"/>
        <item x="1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3">
    <field x="0"/>
    <field x="18"/>
    <field x="10"/>
  </rowFields>
  <rowItems count="15">
    <i>
      <x/>
    </i>
    <i r="1">
      <x/>
    </i>
    <i r="2">
      <x v="1"/>
    </i>
    <i r="2">
      <x v="2"/>
    </i>
    <i>
      <x v="1"/>
    </i>
    <i r="1">
      <x/>
    </i>
    <i r="2">
      <x/>
    </i>
    <i r="2">
      <x v="3"/>
    </i>
    <i r="2">
      <x v="4"/>
    </i>
    <i>
      <x v="2"/>
    </i>
    <i r="1">
      <x v="1"/>
    </i>
    <i r="2">
      <x v="5"/>
    </i>
    <i r="2">
      <x v="6"/>
    </i>
    <i r="2">
      <x v="7"/>
    </i>
    <i t="grand">
      <x/>
    </i>
  </rowItems>
  <colFields count="2">
    <field x="4"/>
    <field x="3"/>
  </colFields>
  <colItems count="6">
    <i>
      <x/>
      <x/>
    </i>
    <i r="1">
      <x v="1"/>
    </i>
    <i t="default">
      <x/>
    </i>
    <i>
      <x v="1"/>
      <x v="1"/>
    </i>
    <i t="default">
      <x v="1"/>
    </i>
    <i t="grand">
      <x/>
    </i>
  </colItems>
  <dataFields count="1">
    <dataField name="Sum of Transaction Amount" fld="2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Q289"/>
  <sheetViews>
    <sheetView tabSelected="1" zoomScaleNormal="100" workbookViewId="0">
      <selection activeCell="B73" sqref="B73"/>
    </sheetView>
  </sheetViews>
  <sheetFormatPr defaultColWidth="9.140625" defaultRowHeight="12.75" outlineLevelRow="2" x14ac:dyDescent="0.2"/>
  <cols>
    <col min="1" max="1" width="19.5703125" style="15" customWidth="1"/>
    <col min="2" max="3" width="11.7109375" style="15" customWidth="1"/>
    <col min="4" max="9" width="13.7109375" style="14" customWidth="1"/>
    <col min="10" max="14" width="13.7109375" style="14" bestFit="1" customWidth="1"/>
    <col min="15" max="15" width="11.7109375" style="14" customWidth="1"/>
    <col min="16" max="18" width="11.7109375" style="15" customWidth="1"/>
    <col min="19" max="19" width="11.7109375" style="15" bestFit="1" customWidth="1"/>
    <col min="20" max="16384" width="9.140625" style="15"/>
  </cols>
  <sheetData>
    <row r="1" spans="1:16" x14ac:dyDescent="0.2">
      <c r="A1" s="23" t="s">
        <v>89</v>
      </c>
      <c r="B1" s="10"/>
      <c r="C1" s="10"/>
      <c r="D1" s="10"/>
      <c r="E1" s="10"/>
      <c r="F1" s="10"/>
      <c r="G1" s="10"/>
      <c r="H1" s="10"/>
    </row>
    <row r="2" spans="1:16" ht="12.75" customHeight="1" x14ac:dyDescent="0.2">
      <c r="A2" s="23" t="s">
        <v>90</v>
      </c>
      <c r="B2" s="10"/>
      <c r="C2" s="10"/>
      <c r="D2" s="10"/>
      <c r="E2" s="10"/>
      <c r="F2" s="10"/>
      <c r="G2" s="10"/>
      <c r="H2" s="10"/>
    </row>
    <row r="3" spans="1:16" ht="12.75" customHeight="1" x14ac:dyDescent="0.2">
      <c r="A3" s="23" t="s">
        <v>194</v>
      </c>
      <c r="B3" s="10"/>
      <c r="C3" s="10"/>
      <c r="D3" s="10"/>
      <c r="E3" s="10"/>
      <c r="F3" s="10"/>
      <c r="G3" s="10"/>
      <c r="H3" s="10"/>
    </row>
    <row r="6" spans="1:16" x14ac:dyDescent="0.2">
      <c r="A6" s="13" t="s">
        <v>88</v>
      </c>
      <c r="B6" s="13"/>
      <c r="C6" s="13"/>
      <c r="D6" s="13" t="s">
        <v>91</v>
      </c>
      <c r="E6" s="13" t="s">
        <v>92</v>
      </c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6" x14ac:dyDescent="0.2">
      <c r="A7" s="13"/>
      <c r="B7" s="13"/>
      <c r="C7" s="13"/>
      <c r="D7" s="13" t="s">
        <v>93</v>
      </c>
      <c r="E7" s="13"/>
      <c r="F7" s="13"/>
      <c r="G7" s="13"/>
      <c r="H7" s="13" t="s">
        <v>94</v>
      </c>
      <c r="I7" s="13"/>
      <c r="J7" s="13"/>
      <c r="K7" s="13" t="s">
        <v>95</v>
      </c>
      <c r="L7" s="13"/>
      <c r="M7" s="13"/>
      <c r="N7" s="13"/>
      <c r="O7" s="13"/>
      <c r="P7" s="13" t="s">
        <v>96</v>
      </c>
    </row>
    <row r="8" spans="1:16" x14ac:dyDescent="0.2">
      <c r="A8" s="13"/>
      <c r="B8" s="13" t="s">
        <v>126</v>
      </c>
      <c r="C8" s="13"/>
      <c r="D8" s="13" t="s">
        <v>11</v>
      </c>
      <c r="E8" s="13" t="s">
        <v>14</v>
      </c>
      <c r="F8" s="13" t="s">
        <v>18</v>
      </c>
      <c r="G8" s="13" t="s">
        <v>17</v>
      </c>
      <c r="H8" s="13" t="s">
        <v>14</v>
      </c>
      <c r="I8" s="13" t="s">
        <v>18</v>
      </c>
      <c r="J8" s="13" t="s">
        <v>17</v>
      </c>
      <c r="K8" s="13" t="s">
        <v>11</v>
      </c>
      <c r="L8" s="13" t="s">
        <v>14</v>
      </c>
      <c r="M8" s="13" t="s">
        <v>18</v>
      </c>
      <c r="N8" s="13" t="s">
        <v>19</v>
      </c>
      <c r="O8" s="13" t="s">
        <v>17</v>
      </c>
      <c r="P8" s="13"/>
    </row>
    <row r="9" spans="1:16" x14ac:dyDescent="0.2">
      <c r="A9" s="29"/>
      <c r="B9" t="s">
        <v>20</v>
      </c>
      <c r="D9" s="7"/>
      <c r="E9" s="8">
        <v>2000</v>
      </c>
      <c r="F9" s="7"/>
      <c r="G9" s="7"/>
      <c r="H9" s="7"/>
      <c r="I9" s="7"/>
      <c r="J9" s="7"/>
      <c r="K9" s="7"/>
      <c r="L9" s="7"/>
      <c r="M9" s="7"/>
      <c r="N9" s="7"/>
      <c r="O9" s="7"/>
      <c r="P9" s="14">
        <f t="shared" ref="P9:P11" si="0">SUM(D9:O9)</f>
        <v>2000</v>
      </c>
    </row>
    <row r="10" spans="1:16" x14ac:dyDescent="0.2">
      <c r="A10" s="29"/>
      <c r="B10" t="s">
        <v>22</v>
      </c>
      <c r="D10" s="8">
        <v>2000</v>
      </c>
      <c r="E10" s="8"/>
      <c r="F10" s="8"/>
      <c r="G10" s="8"/>
      <c r="H10" s="8">
        <v>5000</v>
      </c>
      <c r="I10" s="8"/>
      <c r="J10" s="8"/>
      <c r="K10" s="8"/>
      <c r="L10" s="8"/>
      <c r="M10" s="8"/>
      <c r="N10" s="8"/>
      <c r="O10" s="8"/>
      <c r="P10" s="14">
        <f t="shared" si="0"/>
        <v>7000</v>
      </c>
    </row>
    <row r="11" spans="1:16" x14ac:dyDescent="0.2">
      <c r="A11" s="29"/>
      <c r="B11" s="34">
        <v>923000</v>
      </c>
      <c r="D11" s="8"/>
      <c r="E11" s="8"/>
      <c r="F11" s="8"/>
      <c r="G11" s="8"/>
      <c r="H11" s="8">
        <v>8070.52</v>
      </c>
      <c r="I11" s="8"/>
      <c r="J11" s="8"/>
      <c r="K11" s="8"/>
      <c r="L11" s="8"/>
      <c r="M11" s="8"/>
      <c r="N11" s="8"/>
      <c r="O11" s="8"/>
      <c r="P11" s="14">
        <f t="shared" si="0"/>
        <v>8070.52</v>
      </c>
    </row>
    <row r="12" spans="1:16" x14ac:dyDescent="0.2">
      <c r="A12" s="13"/>
      <c r="B12" s="13"/>
      <c r="C12" s="13"/>
      <c r="D12" s="11">
        <f>SUM(D9:D11)</f>
        <v>2000</v>
      </c>
      <c r="E12" s="11">
        <f t="shared" ref="E12:O12" si="1">SUM(E9:E11)</f>
        <v>2000</v>
      </c>
      <c r="F12" s="11">
        <f t="shared" si="1"/>
        <v>0</v>
      </c>
      <c r="G12" s="11">
        <f t="shared" si="1"/>
        <v>0</v>
      </c>
      <c r="H12" s="11">
        <f t="shared" si="1"/>
        <v>13070.52</v>
      </c>
      <c r="I12" s="11">
        <f t="shared" si="1"/>
        <v>0</v>
      </c>
      <c r="J12" s="11">
        <f t="shared" si="1"/>
        <v>0</v>
      </c>
      <c r="K12" s="11">
        <f t="shared" si="1"/>
        <v>0</v>
      </c>
      <c r="L12" s="11">
        <f t="shared" si="1"/>
        <v>0</v>
      </c>
      <c r="M12" s="11">
        <f t="shared" si="1"/>
        <v>0</v>
      </c>
      <c r="N12" s="11">
        <f t="shared" si="1"/>
        <v>0</v>
      </c>
      <c r="O12" s="11">
        <f t="shared" si="1"/>
        <v>0</v>
      </c>
      <c r="P12" s="11">
        <f>SUM(D12:O12)</f>
        <v>17070.52</v>
      </c>
    </row>
    <row r="13" spans="1:16" x14ac:dyDescent="0.2">
      <c r="A13" s="13" t="s">
        <v>87</v>
      </c>
      <c r="B13" s="13"/>
      <c r="C13" s="13"/>
      <c r="D13" s="13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1:16" x14ac:dyDescent="0.2">
      <c r="A14" s="13"/>
      <c r="B14" s="13"/>
      <c r="C14" s="13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7" spans="1:16" outlineLevel="1" x14ac:dyDescent="0.2"/>
    <row r="18" spans="1:16" outlineLevel="1" x14ac:dyDescent="0.2">
      <c r="A18" s="13" t="s">
        <v>195</v>
      </c>
      <c r="D18" s="11" t="s">
        <v>97</v>
      </c>
      <c r="E18" s="11" t="s">
        <v>98</v>
      </c>
      <c r="F18" s="11" t="s">
        <v>99</v>
      </c>
      <c r="G18" s="11" t="s">
        <v>100</v>
      </c>
      <c r="H18" s="11" t="s">
        <v>101</v>
      </c>
      <c r="I18" s="11" t="s">
        <v>102</v>
      </c>
      <c r="J18" s="11" t="s">
        <v>103</v>
      </c>
      <c r="K18" s="11" t="s">
        <v>104</v>
      </c>
      <c r="L18" s="11" t="s">
        <v>127</v>
      </c>
      <c r="M18" s="11" t="s">
        <v>105</v>
      </c>
      <c r="N18" s="11" t="s">
        <v>106</v>
      </c>
      <c r="O18" s="11" t="s">
        <v>107</v>
      </c>
      <c r="P18" s="14"/>
    </row>
    <row r="19" spans="1:16" outlineLevel="1" x14ac:dyDescent="0.2">
      <c r="B19" t="s">
        <v>20</v>
      </c>
      <c r="C19" s="15">
        <v>7</v>
      </c>
      <c r="D19" s="16">
        <v>0.52202000000000004</v>
      </c>
      <c r="E19" s="16">
        <v>0.60614000000000001</v>
      </c>
      <c r="F19" s="16">
        <v>0.60614000000000001</v>
      </c>
      <c r="G19" s="16">
        <v>0.60614000000000001</v>
      </c>
      <c r="H19" s="17">
        <v>1</v>
      </c>
      <c r="I19" s="17">
        <v>1</v>
      </c>
      <c r="J19" s="17">
        <v>1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4"/>
    </row>
    <row r="20" spans="1:16" outlineLevel="1" x14ac:dyDescent="0.2">
      <c r="B20" t="s">
        <v>22</v>
      </c>
      <c r="C20" s="15">
        <v>7</v>
      </c>
      <c r="D20" s="16">
        <v>0.70577999999999996</v>
      </c>
      <c r="E20" s="16">
        <v>0.70577999999999996</v>
      </c>
      <c r="F20" s="16">
        <v>0.70577999999999996</v>
      </c>
      <c r="G20" s="16">
        <v>0.70577999999999996</v>
      </c>
      <c r="H20" s="17">
        <v>1</v>
      </c>
      <c r="I20" s="17">
        <v>1</v>
      </c>
      <c r="J20" s="17">
        <v>1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4"/>
    </row>
    <row r="21" spans="1:16" outlineLevel="1" x14ac:dyDescent="0.2">
      <c r="B21" s="34">
        <v>923000</v>
      </c>
      <c r="C21" s="15">
        <v>7</v>
      </c>
      <c r="D21" s="16">
        <v>0.70577999999999996</v>
      </c>
      <c r="E21" s="16">
        <v>0.70577999999999996</v>
      </c>
      <c r="F21" s="16">
        <v>0.70577999999999996</v>
      </c>
      <c r="G21" s="16">
        <v>0.70577999999999996</v>
      </c>
      <c r="H21" s="17">
        <v>1</v>
      </c>
      <c r="I21" s="17">
        <v>1</v>
      </c>
      <c r="J21" s="17">
        <v>1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4"/>
    </row>
    <row r="22" spans="1:16" ht="13.5" outlineLevel="1" thickBot="1" x14ac:dyDescent="0.25"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4"/>
    </row>
    <row r="23" spans="1:16" outlineLevel="1" x14ac:dyDescent="0.2">
      <c r="P23" s="14"/>
    </row>
    <row r="24" spans="1:16" outlineLevel="1" x14ac:dyDescent="0.2">
      <c r="P24" s="14"/>
    </row>
    <row r="25" spans="1:16" outlineLevel="1" x14ac:dyDescent="0.2">
      <c r="P25" s="14"/>
    </row>
    <row r="26" spans="1:16" outlineLevel="1" x14ac:dyDescent="0.2">
      <c r="A26" s="13" t="s">
        <v>196</v>
      </c>
      <c r="D26" s="11" t="s">
        <v>97</v>
      </c>
      <c r="E26" s="11" t="s">
        <v>98</v>
      </c>
      <c r="F26" s="11" t="s">
        <v>99</v>
      </c>
      <c r="G26" s="11" t="s">
        <v>100</v>
      </c>
      <c r="H26" s="11" t="s">
        <v>101</v>
      </c>
      <c r="I26" s="11" t="s">
        <v>102</v>
      </c>
      <c r="J26" s="11" t="s">
        <v>103</v>
      </c>
      <c r="K26" s="11" t="s">
        <v>104</v>
      </c>
      <c r="L26" s="11" t="s">
        <v>127</v>
      </c>
      <c r="M26" s="11" t="s">
        <v>105</v>
      </c>
      <c r="N26" s="11" t="s">
        <v>106</v>
      </c>
      <c r="O26" s="11" t="s">
        <v>107</v>
      </c>
      <c r="P26" s="14"/>
    </row>
    <row r="27" spans="1:16" outlineLevel="1" x14ac:dyDescent="0.2">
      <c r="B27" t="s">
        <v>20</v>
      </c>
      <c r="C27" s="15">
        <v>7</v>
      </c>
      <c r="D27" s="16">
        <v>0.3392</v>
      </c>
      <c r="E27" s="16">
        <v>0.39385999999999999</v>
      </c>
      <c r="F27" s="16">
        <v>0.39385999999999999</v>
      </c>
      <c r="G27" s="16">
        <v>0.39385999999999999</v>
      </c>
      <c r="H27" s="17">
        <v>0</v>
      </c>
      <c r="I27" s="17">
        <v>0</v>
      </c>
      <c r="J27" s="17">
        <v>0</v>
      </c>
      <c r="K27" s="16">
        <v>0.70965</v>
      </c>
      <c r="L27" s="31">
        <v>1</v>
      </c>
      <c r="M27" s="17">
        <v>1</v>
      </c>
      <c r="N27" s="17">
        <v>0</v>
      </c>
      <c r="O27" s="17">
        <v>1</v>
      </c>
      <c r="P27" s="14"/>
    </row>
    <row r="28" spans="1:16" outlineLevel="1" x14ac:dyDescent="0.2">
      <c r="B28" t="s">
        <v>22</v>
      </c>
      <c r="C28" s="15">
        <v>7</v>
      </c>
      <c r="D28" s="16">
        <v>0.20513000000000001</v>
      </c>
      <c r="E28" s="16">
        <v>0.22126000000000001</v>
      </c>
      <c r="F28" s="16">
        <v>0.22126000000000001</v>
      </c>
      <c r="G28" s="16">
        <v>0.22126000000000001</v>
      </c>
      <c r="H28" s="17">
        <v>0</v>
      </c>
      <c r="I28" s="17">
        <v>0</v>
      </c>
      <c r="J28" s="17">
        <v>0</v>
      </c>
      <c r="K28" s="16">
        <v>0.69776000000000005</v>
      </c>
      <c r="L28" s="31">
        <v>1</v>
      </c>
      <c r="M28" s="17">
        <v>1</v>
      </c>
      <c r="N28" s="17">
        <v>0</v>
      </c>
      <c r="O28" s="17">
        <v>1</v>
      </c>
      <c r="P28" s="14"/>
    </row>
    <row r="29" spans="1:16" outlineLevel="1" x14ac:dyDescent="0.2">
      <c r="B29" s="34">
        <v>923000</v>
      </c>
      <c r="C29" s="15">
        <v>7</v>
      </c>
      <c r="D29" s="16">
        <v>0.20513000000000001</v>
      </c>
      <c r="E29" s="16">
        <v>0.22126000000000001</v>
      </c>
      <c r="F29" s="16">
        <v>0.22126000000000001</v>
      </c>
      <c r="G29" s="16">
        <v>0.22126000000000001</v>
      </c>
      <c r="H29" s="17">
        <v>0</v>
      </c>
      <c r="I29" s="17">
        <v>0</v>
      </c>
      <c r="J29" s="17">
        <v>0</v>
      </c>
      <c r="K29" s="16">
        <v>0.69776000000000005</v>
      </c>
      <c r="L29" s="31">
        <v>1</v>
      </c>
      <c r="M29" s="17">
        <v>1</v>
      </c>
      <c r="N29" s="17">
        <v>0</v>
      </c>
      <c r="O29" s="17">
        <v>1</v>
      </c>
      <c r="P29" s="14"/>
    </row>
    <row r="30" spans="1:16" ht="13.5" outlineLevel="1" thickBot="1" x14ac:dyDescent="0.25"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4"/>
    </row>
    <row r="31" spans="1:16" outlineLevel="1" x14ac:dyDescent="0.2">
      <c r="P31" s="14"/>
    </row>
    <row r="32" spans="1:16" hidden="1" outlineLevel="2" x14ac:dyDescent="0.2">
      <c r="P32" s="14"/>
    </row>
    <row r="33" spans="1:16" hidden="1" outlineLevel="2" x14ac:dyDescent="0.2">
      <c r="P33" s="14"/>
    </row>
    <row r="34" spans="1:16" hidden="1" outlineLevel="2" x14ac:dyDescent="0.2">
      <c r="A34" s="13" t="s">
        <v>108</v>
      </c>
      <c r="D34" s="11" t="s">
        <v>97</v>
      </c>
      <c r="E34" s="11" t="s">
        <v>98</v>
      </c>
      <c r="F34" s="11" t="s">
        <v>99</v>
      </c>
      <c r="G34" s="11" t="s">
        <v>100</v>
      </c>
      <c r="H34" s="11" t="s">
        <v>101</v>
      </c>
      <c r="I34" s="11" t="s">
        <v>102</v>
      </c>
      <c r="J34" s="11" t="s">
        <v>103</v>
      </c>
      <c r="K34" s="12" t="s">
        <v>104</v>
      </c>
      <c r="L34" s="11" t="s">
        <v>127</v>
      </c>
      <c r="M34" s="11" t="s">
        <v>105</v>
      </c>
      <c r="N34" s="11" t="s">
        <v>106</v>
      </c>
      <c r="O34" s="11" t="s">
        <v>107</v>
      </c>
      <c r="P34" s="14"/>
    </row>
    <row r="35" spans="1:16" hidden="1" outlineLevel="2" x14ac:dyDescent="0.2">
      <c r="B35" s="15">
        <v>426500</v>
      </c>
      <c r="C35" s="15">
        <v>7</v>
      </c>
      <c r="D35" s="16">
        <v>9.2270000000000005E-2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6">
        <v>0.31441999999999998</v>
      </c>
      <c r="L35" s="31">
        <v>0</v>
      </c>
      <c r="M35" s="17">
        <v>0</v>
      </c>
      <c r="N35" s="17">
        <v>1</v>
      </c>
      <c r="O35" s="17">
        <v>0</v>
      </c>
      <c r="P35" s="14"/>
    </row>
    <row r="36" spans="1:16" hidden="1" outlineLevel="2" x14ac:dyDescent="0.2">
      <c r="B36" s="15">
        <v>506000</v>
      </c>
      <c r="C36" s="15">
        <v>7</v>
      </c>
      <c r="D36" s="16">
        <f>D35</f>
        <v>9.2270000000000005E-2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6">
        <f>K35</f>
        <v>0.31441999999999998</v>
      </c>
      <c r="L36" s="31">
        <v>0</v>
      </c>
      <c r="M36" s="17">
        <v>0</v>
      </c>
      <c r="N36" s="17">
        <v>1</v>
      </c>
      <c r="O36" s="17">
        <v>0</v>
      </c>
      <c r="P36" s="14"/>
    </row>
    <row r="37" spans="1:16" hidden="1" outlineLevel="2" x14ac:dyDescent="0.2">
      <c r="B37" s="15">
        <v>535000</v>
      </c>
      <c r="C37" s="15">
        <v>7</v>
      </c>
      <c r="D37" s="16">
        <f t="shared" ref="D37:D51" si="2">D36</f>
        <v>9.2270000000000005E-2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6">
        <f t="shared" ref="K37:K47" si="3">K36</f>
        <v>0.31441999999999998</v>
      </c>
      <c r="L37" s="31">
        <v>0</v>
      </c>
      <c r="M37" s="17">
        <v>0</v>
      </c>
      <c r="N37" s="17">
        <v>1</v>
      </c>
      <c r="O37" s="17">
        <v>0</v>
      </c>
      <c r="P37" s="14"/>
    </row>
    <row r="38" spans="1:16" hidden="1" outlineLevel="2" x14ac:dyDescent="0.2">
      <c r="B38" s="15">
        <v>537000</v>
      </c>
      <c r="C38" s="15">
        <v>7</v>
      </c>
      <c r="D38" s="16">
        <f t="shared" si="2"/>
        <v>9.2270000000000005E-2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6">
        <f t="shared" si="3"/>
        <v>0.31441999999999998</v>
      </c>
      <c r="L38" s="31">
        <v>0</v>
      </c>
      <c r="M38" s="17">
        <v>0</v>
      </c>
      <c r="N38" s="17">
        <v>1</v>
      </c>
      <c r="O38" s="17">
        <v>0</v>
      </c>
      <c r="P38" s="14"/>
    </row>
    <row r="39" spans="1:16" hidden="1" outlineLevel="2" x14ac:dyDescent="0.2">
      <c r="B39" s="29">
        <v>539000</v>
      </c>
      <c r="C39" s="15">
        <v>7</v>
      </c>
      <c r="D39" s="16">
        <f t="shared" si="2"/>
        <v>9.2270000000000005E-2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6">
        <f t="shared" si="3"/>
        <v>0.31441999999999998</v>
      </c>
      <c r="L39" s="31">
        <v>0</v>
      </c>
      <c r="M39" s="17">
        <v>0</v>
      </c>
      <c r="N39" s="17">
        <v>1</v>
      </c>
      <c r="O39" s="17">
        <v>0</v>
      </c>
      <c r="P39" s="14"/>
    </row>
    <row r="40" spans="1:16" hidden="1" outlineLevel="2" x14ac:dyDescent="0.2">
      <c r="B40" s="29">
        <v>544000</v>
      </c>
      <c r="C40" s="15">
        <v>7</v>
      </c>
      <c r="D40" s="16">
        <f t="shared" si="2"/>
        <v>9.2270000000000005E-2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6">
        <f t="shared" si="3"/>
        <v>0.31441999999999998</v>
      </c>
      <c r="L40" s="31">
        <v>0</v>
      </c>
      <c r="M40" s="17">
        <v>0</v>
      </c>
      <c r="N40" s="17">
        <v>1</v>
      </c>
      <c r="O40" s="17">
        <v>0</v>
      </c>
      <c r="P40" s="14"/>
    </row>
    <row r="41" spans="1:16" hidden="1" outlineLevel="2" x14ac:dyDescent="0.2">
      <c r="B41" s="15">
        <v>545000</v>
      </c>
      <c r="C41" s="15">
        <v>7</v>
      </c>
      <c r="D41" s="16">
        <f t="shared" si="2"/>
        <v>9.2270000000000005E-2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6">
        <f t="shared" si="3"/>
        <v>0.31441999999999998</v>
      </c>
      <c r="L41" s="31">
        <v>0</v>
      </c>
      <c r="M41" s="17">
        <v>0</v>
      </c>
      <c r="N41" s="17">
        <v>1</v>
      </c>
      <c r="O41" s="17">
        <v>0</v>
      </c>
      <c r="P41" s="14"/>
    </row>
    <row r="42" spans="1:16" hidden="1" outlineLevel="2" x14ac:dyDescent="0.2">
      <c r="B42" s="29">
        <v>557000</v>
      </c>
      <c r="C42" s="15">
        <v>7</v>
      </c>
      <c r="D42" s="16">
        <f t="shared" si="2"/>
        <v>9.2270000000000005E-2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6">
        <f t="shared" si="3"/>
        <v>0.31441999999999998</v>
      </c>
      <c r="L42" s="31">
        <v>0</v>
      </c>
      <c r="M42" s="17">
        <v>0</v>
      </c>
      <c r="N42" s="17">
        <v>1</v>
      </c>
      <c r="O42" s="17">
        <v>0</v>
      </c>
      <c r="P42" s="14"/>
    </row>
    <row r="43" spans="1:16" hidden="1" outlineLevel="2" x14ac:dyDescent="0.2">
      <c r="B43" s="29">
        <v>560000</v>
      </c>
      <c r="C43" s="15">
        <v>7</v>
      </c>
      <c r="D43" s="16">
        <f t="shared" si="2"/>
        <v>9.2270000000000005E-2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6">
        <f t="shared" si="3"/>
        <v>0.31441999999999998</v>
      </c>
      <c r="L43" s="31">
        <v>0</v>
      </c>
      <c r="M43" s="17">
        <v>0</v>
      </c>
      <c r="N43" s="17">
        <v>1</v>
      </c>
      <c r="O43" s="17">
        <v>0</v>
      </c>
      <c r="P43" s="14"/>
    </row>
    <row r="44" spans="1:16" hidden="1" outlineLevel="2" x14ac:dyDescent="0.2">
      <c r="B44" s="29">
        <v>573000</v>
      </c>
      <c r="C44" s="15">
        <v>7</v>
      </c>
      <c r="D44" s="16">
        <f t="shared" si="2"/>
        <v>9.2270000000000005E-2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6">
        <f t="shared" si="3"/>
        <v>0.31441999999999998</v>
      </c>
      <c r="L44" s="31">
        <v>0</v>
      </c>
      <c r="M44" s="17">
        <v>0</v>
      </c>
      <c r="N44" s="17">
        <v>1</v>
      </c>
      <c r="O44" s="17">
        <v>0</v>
      </c>
      <c r="P44" s="14"/>
    </row>
    <row r="45" spans="1:16" hidden="1" outlineLevel="2" x14ac:dyDescent="0.2">
      <c r="B45" s="29">
        <v>580000</v>
      </c>
      <c r="C45" s="15">
        <v>7</v>
      </c>
      <c r="D45" s="16">
        <f t="shared" si="2"/>
        <v>9.2270000000000005E-2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6">
        <f>K44</f>
        <v>0.31441999999999998</v>
      </c>
      <c r="L45" s="31">
        <v>0</v>
      </c>
      <c r="M45" s="17">
        <v>0</v>
      </c>
      <c r="N45" s="17">
        <v>1</v>
      </c>
      <c r="O45" s="17">
        <v>0</v>
      </c>
      <c r="P45" s="14"/>
    </row>
    <row r="46" spans="1:16" hidden="1" outlineLevel="2" x14ac:dyDescent="0.2">
      <c r="B46" s="29">
        <v>584000</v>
      </c>
      <c r="C46" s="15">
        <v>7</v>
      </c>
      <c r="D46" s="16">
        <f t="shared" si="2"/>
        <v>9.2270000000000005E-2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6">
        <f>K44</f>
        <v>0.31441999999999998</v>
      </c>
      <c r="L46" s="31">
        <v>0</v>
      </c>
      <c r="M46" s="17">
        <v>0</v>
      </c>
      <c r="N46" s="17">
        <v>1</v>
      </c>
      <c r="O46" s="17">
        <v>0</v>
      </c>
      <c r="P46" s="14"/>
    </row>
    <row r="47" spans="1:16" hidden="1" outlineLevel="2" x14ac:dyDescent="0.2">
      <c r="B47" s="15">
        <v>588000</v>
      </c>
      <c r="C47" s="15">
        <v>7</v>
      </c>
      <c r="D47" s="16">
        <f t="shared" si="2"/>
        <v>9.2270000000000005E-2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6">
        <f t="shared" si="3"/>
        <v>0.31441999999999998</v>
      </c>
      <c r="L47" s="31">
        <v>0</v>
      </c>
      <c r="M47" s="17">
        <v>0</v>
      </c>
      <c r="N47" s="17">
        <v>1</v>
      </c>
      <c r="O47" s="17">
        <v>0</v>
      </c>
      <c r="P47" s="14"/>
    </row>
    <row r="48" spans="1:16" hidden="1" outlineLevel="2" x14ac:dyDescent="0.2">
      <c r="B48" s="15">
        <v>870000</v>
      </c>
      <c r="C48" s="15">
        <v>7</v>
      </c>
      <c r="D48" s="16">
        <f t="shared" si="2"/>
        <v>9.2270000000000005E-2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6">
        <f>K45</f>
        <v>0.31441999999999998</v>
      </c>
      <c r="L48" s="31">
        <v>0</v>
      </c>
      <c r="M48" s="17">
        <v>0</v>
      </c>
      <c r="N48" s="17">
        <v>1</v>
      </c>
      <c r="O48" s="17">
        <v>0</v>
      </c>
      <c r="P48" s="14"/>
    </row>
    <row r="49" spans="2:16" hidden="1" outlineLevel="2" x14ac:dyDescent="0.2">
      <c r="B49" s="29">
        <v>879000</v>
      </c>
      <c r="C49" s="15">
        <v>7</v>
      </c>
      <c r="D49" s="16">
        <f t="shared" si="2"/>
        <v>9.2270000000000005E-2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6">
        <f>K41</f>
        <v>0.31441999999999998</v>
      </c>
      <c r="L49" s="31">
        <v>0</v>
      </c>
      <c r="M49" s="17">
        <v>0</v>
      </c>
      <c r="N49" s="17">
        <v>1</v>
      </c>
      <c r="O49" s="17">
        <v>0</v>
      </c>
      <c r="P49" s="14"/>
    </row>
    <row r="50" spans="2:16" hidden="1" outlineLevel="2" x14ac:dyDescent="0.2">
      <c r="B50" s="15">
        <v>880000</v>
      </c>
      <c r="C50" s="15">
        <v>7</v>
      </c>
      <c r="D50" s="16">
        <f t="shared" si="2"/>
        <v>9.2270000000000005E-2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6">
        <f>K41</f>
        <v>0.31441999999999998</v>
      </c>
      <c r="L50" s="31">
        <v>0</v>
      </c>
      <c r="M50" s="17">
        <v>0</v>
      </c>
      <c r="N50" s="17">
        <v>1</v>
      </c>
      <c r="O50" s="17">
        <v>0</v>
      </c>
      <c r="P50" s="14"/>
    </row>
    <row r="51" spans="2:16" hidden="1" outlineLevel="2" x14ac:dyDescent="0.2">
      <c r="B51" s="29">
        <v>892000</v>
      </c>
      <c r="C51" s="15">
        <v>7</v>
      </c>
      <c r="D51" s="16">
        <f t="shared" si="2"/>
        <v>9.2270000000000005E-2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6">
        <f>K42</f>
        <v>0.31441999999999998</v>
      </c>
      <c r="L51" s="31">
        <v>0</v>
      </c>
      <c r="M51" s="17">
        <v>0</v>
      </c>
      <c r="N51" s="17">
        <v>1</v>
      </c>
      <c r="O51" s="17">
        <v>0</v>
      </c>
      <c r="P51" s="14"/>
    </row>
    <row r="52" spans="2:16" hidden="1" outlineLevel="2" x14ac:dyDescent="0.2">
      <c r="B52" s="15">
        <v>905000</v>
      </c>
      <c r="C52" s="15">
        <v>7</v>
      </c>
      <c r="D52" s="16">
        <v>0.14002000000000001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6">
        <v>0.29525000000000001</v>
      </c>
      <c r="L52" s="31">
        <v>0</v>
      </c>
      <c r="M52" s="17">
        <v>0</v>
      </c>
      <c r="N52" s="17">
        <v>1</v>
      </c>
      <c r="O52" s="17">
        <v>0</v>
      </c>
      <c r="P52" s="14"/>
    </row>
    <row r="53" spans="2:16" hidden="1" outlineLevel="2" x14ac:dyDescent="0.2">
      <c r="B53" s="15">
        <v>908000</v>
      </c>
      <c r="C53" s="15">
        <v>7</v>
      </c>
      <c r="D53" s="16">
        <f>D52</f>
        <v>0.14002000000000001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6">
        <f>K52</f>
        <v>0.29525000000000001</v>
      </c>
      <c r="L53" s="31">
        <v>0</v>
      </c>
      <c r="M53" s="17">
        <v>0</v>
      </c>
      <c r="N53" s="17">
        <v>1</v>
      </c>
      <c r="O53" s="17">
        <v>0</v>
      </c>
      <c r="P53" s="14"/>
    </row>
    <row r="54" spans="2:16" hidden="1" outlineLevel="2" x14ac:dyDescent="0.2">
      <c r="B54" s="15">
        <v>909000</v>
      </c>
      <c r="C54" s="15">
        <v>7</v>
      </c>
      <c r="D54" s="16">
        <f>D53</f>
        <v>0.14002000000000001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6">
        <f>K53</f>
        <v>0.29525000000000001</v>
      </c>
      <c r="L54" s="31">
        <v>0</v>
      </c>
      <c r="M54" s="17">
        <v>0</v>
      </c>
      <c r="N54" s="17">
        <v>1</v>
      </c>
      <c r="O54" s="17">
        <v>0</v>
      </c>
      <c r="P54" s="14"/>
    </row>
    <row r="55" spans="2:16" hidden="1" outlineLevel="2" x14ac:dyDescent="0.2">
      <c r="B55" s="15">
        <v>921000</v>
      </c>
      <c r="C55" s="15">
        <v>7</v>
      </c>
      <c r="D55" s="16">
        <f>D35</f>
        <v>9.2270000000000005E-2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6">
        <f>K35</f>
        <v>0.31441999999999998</v>
      </c>
      <c r="L55" s="31">
        <v>0</v>
      </c>
      <c r="M55" s="17">
        <v>0</v>
      </c>
      <c r="N55" s="17">
        <v>1</v>
      </c>
      <c r="O55" s="17">
        <v>0</v>
      </c>
      <c r="P55" s="14"/>
    </row>
    <row r="56" spans="2:16" hidden="1" outlineLevel="2" x14ac:dyDescent="0.2">
      <c r="B56" s="29">
        <v>923000</v>
      </c>
      <c r="C56" s="15">
        <v>7</v>
      </c>
      <c r="D56" s="16">
        <f t="shared" ref="D56:D59" si="4">D36</f>
        <v>9.2270000000000005E-2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6">
        <f t="shared" ref="K56:K59" si="5">K36</f>
        <v>0.31441999999999998</v>
      </c>
      <c r="L56" s="31">
        <v>0</v>
      </c>
      <c r="M56" s="17">
        <v>0</v>
      </c>
      <c r="N56" s="17">
        <v>1</v>
      </c>
      <c r="O56" s="17">
        <v>0</v>
      </c>
      <c r="P56" s="14"/>
    </row>
    <row r="57" spans="2:16" hidden="1" outlineLevel="2" x14ac:dyDescent="0.2">
      <c r="B57" s="29">
        <v>925100</v>
      </c>
      <c r="C57" s="15">
        <v>7</v>
      </c>
      <c r="D57" s="16">
        <f t="shared" si="4"/>
        <v>9.2270000000000005E-2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6">
        <f t="shared" si="5"/>
        <v>0.31441999999999998</v>
      </c>
      <c r="L57" s="31">
        <v>0</v>
      </c>
      <c r="M57" s="17">
        <v>0</v>
      </c>
      <c r="N57" s="17">
        <v>1</v>
      </c>
      <c r="O57" s="17">
        <v>0</v>
      </c>
      <c r="P57" s="14"/>
    </row>
    <row r="58" spans="2:16" hidden="1" outlineLevel="2" x14ac:dyDescent="0.2">
      <c r="B58" s="15">
        <v>930200</v>
      </c>
      <c r="C58" s="15">
        <v>7</v>
      </c>
      <c r="D58" s="16">
        <f t="shared" si="4"/>
        <v>9.2270000000000005E-2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6">
        <f t="shared" si="5"/>
        <v>0.31441999999999998</v>
      </c>
      <c r="L58" s="31">
        <v>0</v>
      </c>
      <c r="M58" s="17">
        <v>0</v>
      </c>
      <c r="N58" s="17">
        <v>1</v>
      </c>
      <c r="O58" s="17">
        <v>0</v>
      </c>
      <c r="P58" s="14"/>
    </row>
    <row r="59" spans="2:16" hidden="1" outlineLevel="2" x14ac:dyDescent="0.2">
      <c r="B59" s="15">
        <v>935000</v>
      </c>
      <c r="C59" s="15">
        <v>7</v>
      </c>
      <c r="D59" s="16">
        <f t="shared" si="4"/>
        <v>9.2270000000000005E-2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6">
        <f t="shared" si="5"/>
        <v>0.31441999999999998</v>
      </c>
      <c r="L59" s="31">
        <v>0</v>
      </c>
      <c r="M59" s="17">
        <v>0</v>
      </c>
      <c r="N59" s="17">
        <v>1</v>
      </c>
      <c r="O59" s="17">
        <v>0</v>
      </c>
      <c r="P59" s="14"/>
    </row>
    <row r="60" spans="2:16" ht="13.5" hidden="1" outlineLevel="2" thickBot="1" x14ac:dyDescent="0.25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4"/>
    </row>
    <row r="61" spans="2:16" hidden="1" outlineLevel="2" x14ac:dyDescent="0.2">
      <c r="P61" s="14"/>
    </row>
    <row r="62" spans="2:16" outlineLevel="1" collapsed="1" x14ac:dyDescent="0.2">
      <c r="P62" s="14"/>
    </row>
    <row r="63" spans="2:16" outlineLevel="1" x14ac:dyDescent="0.2">
      <c r="P63" s="14"/>
    </row>
    <row r="64" spans="2:16" outlineLevel="1" x14ac:dyDescent="0.2">
      <c r="P64" s="14"/>
    </row>
    <row r="65" spans="1:16" outlineLevel="1" x14ac:dyDescent="0.2">
      <c r="A65" s="13" t="s">
        <v>197</v>
      </c>
      <c r="D65" s="11" t="s">
        <v>97</v>
      </c>
      <c r="E65" s="11" t="s">
        <v>98</v>
      </c>
      <c r="F65" s="11" t="s">
        <v>99</v>
      </c>
      <c r="G65" s="11" t="s">
        <v>100</v>
      </c>
      <c r="H65" s="11" t="s">
        <v>101</v>
      </c>
      <c r="I65" s="11" t="s">
        <v>102</v>
      </c>
      <c r="J65" s="11" t="s">
        <v>103</v>
      </c>
      <c r="K65" s="11" t="s">
        <v>104</v>
      </c>
      <c r="L65" s="11" t="s">
        <v>127</v>
      </c>
      <c r="M65" s="11" t="s">
        <v>105</v>
      </c>
      <c r="N65" s="11" t="s">
        <v>106</v>
      </c>
      <c r="O65" s="11" t="s">
        <v>107</v>
      </c>
      <c r="P65" s="14"/>
    </row>
    <row r="66" spans="1:16" outlineLevel="1" x14ac:dyDescent="0.2">
      <c r="B66" t="s">
        <v>20</v>
      </c>
      <c r="C66" s="29">
        <v>2</v>
      </c>
      <c r="D66" s="16">
        <v>0.65532999999999997</v>
      </c>
      <c r="E66" s="16">
        <v>0.65532999999999997</v>
      </c>
      <c r="F66" s="31">
        <v>0</v>
      </c>
      <c r="G66" s="30">
        <v>1</v>
      </c>
      <c r="H66" s="16">
        <v>0.65532999999999997</v>
      </c>
      <c r="I66" s="31">
        <v>0</v>
      </c>
      <c r="J66" s="31">
        <v>1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14"/>
    </row>
    <row r="67" spans="1:16" outlineLevel="1" x14ac:dyDescent="0.2">
      <c r="B67" t="s">
        <v>22</v>
      </c>
      <c r="C67" s="29">
        <v>4</v>
      </c>
      <c r="D67" s="16">
        <v>0.69189000000000001</v>
      </c>
      <c r="E67" s="16">
        <v>0.69189000000000001</v>
      </c>
      <c r="F67" s="31">
        <v>0</v>
      </c>
      <c r="G67" s="30">
        <v>1</v>
      </c>
      <c r="H67" s="16">
        <v>0.69189000000000001</v>
      </c>
      <c r="I67" s="17">
        <v>0</v>
      </c>
      <c r="J67" s="17">
        <v>1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4"/>
    </row>
    <row r="68" spans="1:16" outlineLevel="1" x14ac:dyDescent="0.2">
      <c r="B68" s="34">
        <v>923000</v>
      </c>
      <c r="C68" s="29">
        <v>4</v>
      </c>
      <c r="D68" s="16">
        <v>0.69189000000000001</v>
      </c>
      <c r="E68" s="16">
        <v>0.69189000000000001</v>
      </c>
      <c r="F68" s="31">
        <v>0</v>
      </c>
      <c r="G68" s="30">
        <v>1</v>
      </c>
      <c r="H68" s="16">
        <v>0.69189000000000001</v>
      </c>
      <c r="I68" s="17">
        <v>0</v>
      </c>
      <c r="J68" s="17">
        <v>1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4"/>
    </row>
    <row r="69" spans="1:16" ht="13.5" outlineLevel="1" thickBot="1" x14ac:dyDescent="0.25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4"/>
    </row>
    <row r="70" spans="1:16" outlineLevel="1" x14ac:dyDescent="0.2">
      <c r="P70" s="14"/>
    </row>
    <row r="71" spans="1:16" outlineLevel="1" x14ac:dyDescent="0.2">
      <c r="P71" s="14"/>
    </row>
    <row r="72" spans="1:16" outlineLevel="1" x14ac:dyDescent="0.2">
      <c r="A72" s="13" t="s">
        <v>198</v>
      </c>
      <c r="D72" s="11" t="s">
        <v>97</v>
      </c>
      <c r="E72" s="11" t="s">
        <v>98</v>
      </c>
      <c r="F72" s="11" t="s">
        <v>99</v>
      </c>
      <c r="G72" s="11" t="s">
        <v>100</v>
      </c>
      <c r="H72" s="11" t="s">
        <v>101</v>
      </c>
      <c r="I72" s="11" t="s">
        <v>102</v>
      </c>
      <c r="J72" s="11" t="s">
        <v>103</v>
      </c>
      <c r="K72" s="11" t="s">
        <v>104</v>
      </c>
      <c r="L72" s="11" t="s">
        <v>127</v>
      </c>
      <c r="M72" s="11" t="s">
        <v>105</v>
      </c>
      <c r="N72" s="11" t="s">
        <v>106</v>
      </c>
      <c r="O72" s="11" t="s">
        <v>107</v>
      </c>
      <c r="P72" s="14"/>
    </row>
    <row r="73" spans="1:16" outlineLevel="1" x14ac:dyDescent="0.2">
      <c r="B73" t="s">
        <v>20</v>
      </c>
      <c r="C73" s="29">
        <v>2</v>
      </c>
      <c r="D73" s="16">
        <v>0.66241000000000005</v>
      </c>
      <c r="E73" s="16">
        <v>0.66241000000000005</v>
      </c>
      <c r="F73" s="31">
        <v>0</v>
      </c>
      <c r="G73" s="31">
        <v>1</v>
      </c>
      <c r="H73" s="31">
        <v>0</v>
      </c>
      <c r="I73" s="31">
        <v>0</v>
      </c>
      <c r="J73" s="31">
        <v>0</v>
      </c>
      <c r="K73" s="16">
        <v>0.66241000000000005</v>
      </c>
      <c r="L73" s="16">
        <v>0.66241000000000005</v>
      </c>
      <c r="M73" s="31">
        <v>0</v>
      </c>
      <c r="N73" s="31">
        <v>0</v>
      </c>
      <c r="O73" s="31">
        <v>1</v>
      </c>
      <c r="P73" s="14"/>
    </row>
    <row r="74" spans="1:16" outlineLevel="1" x14ac:dyDescent="0.2">
      <c r="B74" t="s">
        <v>22</v>
      </c>
      <c r="C74" s="29">
        <v>4</v>
      </c>
      <c r="D74" s="16">
        <v>0.72592999999999996</v>
      </c>
      <c r="E74" s="16">
        <v>0.72592999999999996</v>
      </c>
      <c r="F74" s="17">
        <v>0</v>
      </c>
      <c r="G74" s="31">
        <v>1</v>
      </c>
      <c r="H74" s="17">
        <v>0</v>
      </c>
      <c r="I74" s="17">
        <v>0</v>
      </c>
      <c r="J74" s="17">
        <v>0</v>
      </c>
      <c r="K74" s="16">
        <v>0.72592999999999996</v>
      </c>
      <c r="L74" s="16">
        <v>0.72592999999999996</v>
      </c>
      <c r="M74" s="17">
        <v>0</v>
      </c>
      <c r="N74" s="17">
        <v>0</v>
      </c>
      <c r="O74" s="17">
        <v>1</v>
      </c>
      <c r="P74" s="14"/>
    </row>
    <row r="75" spans="1:16" outlineLevel="1" x14ac:dyDescent="0.2">
      <c r="B75" s="34">
        <v>923000</v>
      </c>
      <c r="C75" s="29">
        <v>4</v>
      </c>
      <c r="D75" s="16">
        <v>0.72592999999999996</v>
      </c>
      <c r="E75" s="16">
        <v>0.72592999999999996</v>
      </c>
      <c r="F75" s="17">
        <v>0</v>
      </c>
      <c r="G75" s="31">
        <v>1</v>
      </c>
      <c r="H75" s="17">
        <v>0</v>
      </c>
      <c r="I75" s="17">
        <v>0</v>
      </c>
      <c r="J75" s="17">
        <v>0</v>
      </c>
      <c r="K75" s="16">
        <v>0.72592999999999996</v>
      </c>
      <c r="L75" s="16">
        <v>0.72592999999999996</v>
      </c>
      <c r="M75" s="17">
        <v>0</v>
      </c>
      <c r="N75" s="17">
        <v>0</v>
      </c>
      <c r="O75" s="17">
        <v>1</v>
      </c>
      <c r="P75" s="14"/>
    </row>
    <row r="76" spans="1:16" ht="13.5" outlineLevel="1" thickBot="1" x14ac:dyDescent="0.25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4"/>
    </row>
    <row r="77" spans="1:16" outlineLevel="1" x14ac:dyDescent="0.2">
      <c r="P77" s="14"/>
    </row>
    <row r="78" spans="1:16" hidden="1" outlineLevel="2" x14ac:dyDescent="0.2">
      <c r="P78" s="14"/>
    </row>
    <row r="79" spans="1:16" hidden="1" outlineLevel="2" x14ac:dyDescent="0.2">
      <c r="P79" s="14"/>
    </row>
    <row r="80" spans="1:16" hidden="1" outlineLevel="2" x14ac:dyDescent="0.2">
      <c r="A80" s="13" t="s">
        <v>109</v>
      </c>
      <c r="D80" s="11" t="s">
        <v>97</v>
      </c>
      <c r="E80" s="11" t="s">
        <v>98</v>
      </c>
      <c r="F80" s="11" t="s">
        <v>99</v>
      </c>
      <c r="G80" s="11" t="s">
        <v>100</v>
      </c>
      <c r="H80" s="11" t="s">
        <v>101</v>
      </c>
      <c r="I80" s="11" t="s">
        <v>102</v>
      </c>
      <c r="J80" s="11" t="s">
        <v>103</v>
      </c>
      <c r="K80" s="11" t="s">
        <v>104</v>
      </c>
      <c r="L80" s="11" t="s">
        <v>127</v>
      </c>
      <c r="M80" s="11" t="s">
        <v>105</v>
      </c>
      <c r="N80" s="11" t="s">
        <v>106</v>
      </c>
      <c r="O80" s="11" t="s">
        <v>107</v>
      </c>
      <c r="P80" s="14"/>
    </row>
    <row r="81" spans="2:16" hidden="1" outlineLevel="2" x14ac:dyDescent="0.2">
      <c r="B81" s="15">
        <v>426500</v>
      </c>
      <c r="C81" s="15">
        <v>1</v>
      </c>
      <c r="D81" s="16">
        <v>0.34610000000000002</v>
      </c>
      <c r="E81" s="16">
        <f>D81</f>
        <v>0.34610000000000002</v>
      </c>
      <c r="F81" s="16">
        <v>1</v>
      </c>
      <c r="G81" s="17">
        <v>0</v>
      </c>
      <c r="H81" s="16">
        <f>D81</f>
        <v>0.34610000000000002</v>
      </c>
      <c r="I81" s="17">
        <v>1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4"/>
    </row>
    <row r="82" spans="2:16" hidden="1" outlineLevel="2" x14ac:dyDescent="0.2">
      <c r="B82" s="15">
        <v>506000</v>
      </c>
      <c r="C82" s="15">
        <v>1</v>
      </c>
      <c r="D82" s="16">
        <f>D81</f>
        <v>0.34610000000000002</v>
      </c>
      <c r="E82" s="16">
        <f>D82</f>
        <v>0.34610000000000002</v>
      </c>
      <c r="F82" s="16">
        <v>1</v>
      </c>
      <c r="G82" s="17">
        <v>0</v>
      </c>
      <c r="H82" s="16">
        <f t="shared" ref="H82:H96" si="6">D82</f>
        <v>0.34610000000000002</v>
      </c>
      <c r="I82" s="17">
        <v>1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4"/>
    </row>
    <row r="83" spans="2:16" hidden="1" outlineLevel="2" x14ac:dyDescent="0.2">
      <c r="B83" s="15">
        <v>535000</v>
      </c>
      <c r="C83" s="15">
        <v>1</v>
      </c>
      <c r="D83" s="16">
        <f t="shared" ref="D83:D90" si="7">D82</f>
        <v>0.34610000000000002</v>
      </c>
      <c r="E83" s="16">
        <f t="shared" ref="E83:E96" si="8">D83</f>
        <v>0.34610000000000002</v>
      </c>
      <c r="F83" s="16">
        <v>1</v>
      </c>
      <c r="G83" s="17">
        <v>0</v>
      </c>
      <c r="H83" s="16">
        <f t="shared" si="6"/>
        <v>0.34610000000000002</v>
      </c>
      <c r="I83" s="17">
        <v>1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4"/>
    </row>
    <row r="84" spans="2:16" hidden="1" outlineLevel="2" x14ac:dyDescent="0.2">
      <c r="B84" s="15">
        <v>537000</v>
      </c>
      <c r="C84" s="15">
        <v>1</v>
      </c>
      <c r="D84" s="16">
        <f t="shared" si="7"/>
        <v>0.34610000000000002</v>
      </c>
      <c r="E84" s="16">
        <f t="shared" si="8"/>
        <v>0.34610000000000002</v>
      </c>
      <c r="F84" s="16">
        <v>1</v>
      </c>
      <c r="G84" s="17">
        <v>0</v>
      </c>
      <c r="H84" s="16">
        <f t="shared" si="6"/>
        <v>0.34610000000000002</v>
      </c>
      <c r="I84" s="17">
        <v>1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4"/>
    </row>
    <row r="85" spans="2:16" hidden="1" outlineLevel="2" x14ac:dyDescent="0.2">
      <c r="B85" s="29">
        <v>539000</v>
      </c>
      <c r="C85" s="15">
        <v>1</v>
      </c>
      <c r="D85" s="16">
        <f t="shared" si="7"/>
        <v>0.34610000000000002</v>
      </c>
      <c r="E85" s="16">
        <f t="shared" si="8"/>
        <v>0.34610000000000002</v>
      </c>
      <c r="F85" s="16">
        <v>1</v>
      </c>
      <c r="G85" s="17">
        <v>0</v>
      </c>
      <c r="H85" s="16">
        <f t="shared" si="6"/>
        <v>0.34610000000000002</v>
      </c>
      <c r="I85" s="17">
        <v>1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4"/>
    </row>
    <row r="86" spans="2:16" hidden="1" outlineLevel="2" x14ac:dyDescent="0.2">
      <c r="B86" s="29">
        <v>544000</v>
      </c>
      <c r="C86" s="15">
        <v>1</v>
      </c>
      <c r="D86" s="16">
        <f t="shared" si="7"/>
        <v>0.34610000000000002</v>
      </c>
      <c r="E86" s="16">
        <f t="shared" si="8"/>
        <v>0.34610000000000002</v>
      </c>
      <c r="F86" s="16">
        <v>1</v>
      </c>
      <c r="G86" s="17">
        <v>0</v>
      </c>
      <c r="H86" s="16">
        <f t="shared" si="6"/>
        <v>0.34610000000000002</v>
      </c>
      <c r="I86" s="17">
        <v>1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4"/>
    </row>
    <row r="87" spans="2:16" hidden="1" outlineLevel="2" x14ac:dyDescent="0.2">
      <c r="B87" s="15">
        <v>545000</v>
      </c>
      <c r="C87" s="15">
        <v>1</v>
      </c>
      <c r="D87" s="16">
        <f t="shared" si="7"/>
        <v>0.34610000000000002</v>
      </c>
      <c r="E87" s="16">
        <f t="shared" si="8"/>
        <v>0.34610000000000002</v>
      </c>
      <c r="F87" s="16">
        <v>1</v>
      </c>
      <c r="G87" s="17">
        <v>0</v>
      </c>
      <c r="H87" s="16">
        <f t="shared" si="6"/>
        <v>0.34610000000000002</v>
      </c>
      <c r="I87" s="17">
        <v>1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4"/>
    </row>
    <row r="88" spans="2:16" hidden="1" outlineLevel="2" x14ac:dyDescent="0.2">
      <c r="B88" s="29">
        <v>557000</v>
      </c>
      <c r="C88" s="15">
        <v>1</v>
      </c>
      <c r="D88" s="16">
        <f t="shared" si="7"/>
        <v>0.34610000000000002</v>
      </c>
      <c r="E88" s="16">
        <f t="shared" si="8"/>
        <v>0.34610000000000002</v>
      </c>
      <c r="F88" s="16">
        <v>1</v>
      </c>
      <c r="G88" s="17">
        <v>0</v>
      </c>
      <c r="H88" s="16">
        <f t="shared" si="6"/>
        <v>0.34610000000000002</v>
      </c>
      <c r="I88" s="17">
        <v>1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0</v>
      </c>
      <c r="P88" s="14"/>
    </row>
    <row r="89" spans="2:16" hidden="1" outlineLevel="2" x14ac:dyDescent="0.2">
      <c r="B89" s="29">
        <v>560000</v>
      </c>
      <c r="C89" s="15">
        <v>1</v>
      </c>
      <c r="D89" s="16">
        <f t="shared" si="7"/>
        <v>0.34610000000000002</v>
      </c>
      <c r="E89" s="16">
        <f t="shared" si="8"/>
        <v>0.34610000000000002</v>
      </c>
      <c r="F89" s="16">
        <v>1</v>
      </c>
      <c r="G89" s="17">
        <v>0</v>
      </c>
      <c r="H89" s="16">
        <f t="shared" si="6"/>
        <v>0.34610000000000002</v>
      </c>
      <c r="I89" s="17">
        <v>1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4"/>
    </row>
    <row r="90" spans="2:16" hidden="1" outlineLevel="2" x14ac:dyDescent="0.2">
      <c r="B90" s="29">
        <v>573000</v>
      </c>
      <c r="C90" s="15">
        <v>1</v>
      </c>
      <c r="D90" s="16">
        <f t="shared" si="7"/>
        <v>0.34610000000000002</v>
      </c>
      <c r="E90" s="16">
        <f t="shared" si="8"/>
        <v>0.34610000000000002</v>
      </c>
      <c r="F90" s="16">
        <v>1</v>
      </c>
      <c r="G90" s="17">
        <v>0</v>
      </c>
      <c r="H90" s="16">
        <f t="shared" si="6"/>
        <v>0.34610000000000002</v>
      </c>
      <c r="I90" s="17">
        <v>1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4"/>
    </row>
    <row r="91" spans="2:16" hidden="1" outlineLevel="2" x14ac:dyDescent="0.2">
      <c r="B91" s="29">
        <v>580000</v>
      </c>
      <c r="C91" s="15">
        <v>3</v>
      </c>
      <c r="D91" s="16">
        <v>0.32234000000000002</v>
      </c>
      <c r="E91" s="16">
        <f t="shared" si="8"/>
        <v>0.32234000000000002</v>
      </c>
      <c r="F91" s="16">
        <v>1</v>
      </c>
      <c r="G91" s="17">
        <v>0</v>
      </c>
      <c r="H91" s="16">
        <f t="shared" si="6"/>
        <v>0.32234000000000002</v>
      </c>
      <c r="I91" s="17">
        <v>1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4"/>
    </row>
    <row r="92" spans="2:16" hidden="1" outlineLevel="2" x14ac:dyDescent="0.2">
      <c r="B92" s="29">
        <v>584000</v>
      </c>
      <c r="C92" s="15">
        <v>3</v>
      </c>
      <c r="D92" s="16">
        <f>D91</f>
        <v>0.32234000000000002</v>
      </c>
      <c r="E92" s="16">
        <f t="shared" si="8"/>
        <v>0.32234000000000002</v>
      </c>
      <c r="F92" s="16">
        <v>1</v>
      </c>
      <c r="G92" s="17">
        <v>0</v>
      </c>
      <c r="H92" s="16">
        <f t="shared" si="6"/>
        <v>0.32234000000000002</v>
      </c>
      <c r="I92" s="17">
        <v>1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4"/>
    </row>
    <row r="93" spans="2:16" hidden="1" outlineLevel="2" x14ac:dyDescent="0.2">
      <c r="B93" s="15">
        <v>588000</v>
      </c>
      <c r="C93" s="15">
        <v>3</v>
      </c>
      <c r="D93" s="16">
        <f t="shared" ref="D93:D97" si="9">D92</f>
        <v>0.32234000000000002</v>
      </c>
      <c r="E93" s="16">
        <f t="shared" si="8"/>
        <v>0.32234000000000002</v>
      </c>
      <c r="F93" s="16">
        <v>1</v>
      </c>
      <c r="G93" s="17">
        <v>0</v>
      </c>
      <c r="H93" s="16">
        <f t="shared" si="6"/>
        <v>0.32234000000000002</v>
      </c>
      <c r="I93" s="17">
        <v>1</v>
      </c>
      <c r="J93" s="17">
        <v>0</v>
      </c>
      <c r="K93" s="17">
        <v>0</v>
      </c>
      <c r="L93" s="17">
        <v>0</v>
      </c>
      <c r="M93" s="17">
        <v>0</v>
      </c>
      <c r="N93" s="17">
        <v>0</v>
      </c>
      <c r="O93" s="17">
        <v>0</v>
      </c>
      <c r="P93" s="14"/>
    </row>
    <row r="94" spans="2:16" hidden="1" outlineLevel="2" x14ac:dyDescent="0.2">
      <c r="B94" s="15">
        <v>870000</v>
      </c>
      <c r="C94" s="15">
        <v>3</v>
      </c>
      <c r="D94" s="16">
        <f t="shared" si="9"/>
        <v>0.32234000000000002</v>
      </c>
      <c r="E94" s="16">
        <f t="shared" si="8"/>
        <v>0.32234000000000002</v>
      </c>
      <c r="F94" s="16">
        <v>1</v>
      </c>
      <c r="G94" s="17">
        <v>0</v>
      </c>
      <c r="H94" s="16">
        <f t="shared" si="6"/>
        <v>0.32234000000000002</v>
      </c>
      <c r="I94" s="17">
        <v>1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4"/>
    </row>
    <row r="95" spans="2:16" hidden="1" outlineLevel="2" x14ac:dyDescent="0.2">
      <c r="B95" s="29">
        <v>879000</v>
      </c>
      <c r="C95" s="15">
        <v>3</v>
      </c>
      <c r="D95" s="16">
        <f t="shared" si="9"/>
        <v>0.32234000000000002</v>
      </c>
      <c r="E95" s="16">
        <f t="shared" si="8"/>
        <v>0.32234000000000002</v>
      </c>
      <c r="F95" s="16">
        <v>1</v>
      </c>
      <c r="G95" s="17">
        <v>0</v>
      </c>
      <c r="H95" s="16">
        <f t="shared" si="6"/>
        <v>0.32234000000000002</v>
      </c>
      <c r="I95" s="17">
        <v>1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4"/>
    </row>
    <row r="96" spans="2:16" hidden="1" outlineLevel="2" x14ac:dyDescent="0.2">
      <c r="B96" s="15">
        <v>880000</v>
      </c>
      <c r="C96" s="15">
        <v>3</v>
      </c>
      <c r="D96" s="16">
        <f t="shared" si="9"/>
        <v>0.32234000000000002</v>
      </c>
      <c r="E96" s="16">
        <f t="shared" si="8"/>
        <v>0.32234000000000002</v>
      </c>
      <c r="F96" s="16">
        <v>1</v>
      </c>
      <c r="G96" s="17">
        <v>0</v>
      </c>
      <c r="H96" s="16">
        <f t="shared" si="6"/>
        <v>0.32234000000000002</v>
      </c>
      <c r="I96" s="17">
        <v>1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4"/>
    </row>
    <row r="97" spans="1:16" hidden="1" outlineLevel="2" x14ac:dyDescent="0.2">
      <c r="B97" s="29">
        <v>892000</v>
      </c>
      <c r="C97" s="29">
        <v>3</v>
      </c>
      <c r="D97" s="16">
        <f t="shared" si="9"/>
        <v>0.32234000000000002</v>
      </c>
      <c r="E97" s="16">
        <f t="shared" ref="E97:E105" si="10">D97</f>
        <v>0.32234000000000002</v>
      </c>
      <c r="F97" s="16">
        <v>1</v>
      </c>
      <c r="G97" s="17">
        <v>0</v>
      </c>
      <c r="H97" s="16">
        <f t="shared" ref="H97:H105" si="11">D97</f>
        <v>0.32234000000000002</v>
      </c>
      <c r="I97" s="17">
        <v>1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4"/>
    </row>
    <row r="98" spans="1:16" hidden="1" outlineLevel="2" x14ac:dyDescent="0.2">
      <c r="B98" s="15">
        <v>905000</v>
      </c>
      <c r="C98" s="29">
        <v>2</v>
      </c>
      <c r="D98" s="16">
        <v>0.34360000000000002</v>
      </c>
      <c r="E98" s="16">
        <f t="shared" si="10"/>
        <v>0.34360000000000002</v>
      </c>
      <c r="F98" s="16">
        <v>1</v>
      </c>
      <c r="G98" s="17">
        <v>0</v>
      </c>
      <c r="H98" s="16">
        <f t="shared" si="11"/>
        <v>0.34360000000000002</v>
      </c>
      <c r="I98" s="17">
        <v>1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4"/>
    </row>
    <row r="99" spans="1:16" hidden="1" outlineLevel="2" x14ac:dyDescent="0.2">
      <c r="B99" s="15">
        <v>908000</v>
      </c>
      <c r="C99" s="29">
        <v>2</v>
      </c>
      <c r="D99" s="16">
        <f>D98</f>
        <v>0.34360000000000002</v>
      </c>
      <c r="E99" s="16">
        <f t="shared" si="10"/>
        <v>0.34360000000000002</v>
      </c>
      <c r="F99" s="16">
        <v>1</v>
      </c>
      <c r="G99" s="17">
        <v>0</v>
      </c>
      <c r="H99" s="16">
        <f t="shared" si="11"/>
        <v>0.34360000000000002</v>
      </c>
      <c r="I99" s="17">
        <v>1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4"/>
    </row>
    <row r="100" spans="1:16" hidden="1" outlineLevel="2" x14ac:dyDescent="0.2">
      <c r="B100" s="15">
        <v>909000</v>
      </c>
      <c r="C100" s="29">
        <v>2</v>
      </c>
      <c r="D100" s="16">
        <f>D99</f>
        <v>0.34360000000000002</v>
      </c>
      <c r="E100" s="16">
        <f t="shared" si="10"/>
        <v>0.34360000000000002</v>
      </c>
      <c r="F100" s="16">
        <v>1</v>
      </c>
      <c r="G100" s="17">
        <v>0</v>
      </c>
      <c r="H100" s="16">
        <f t="shared" si="11"/>
        <v>0.34360000000000002</v>
      </c>
      <c r="I100" s="17">
        <v>1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4"/>
    </row>
    <row r="101" spans="1:16" hidden="1" outlineLevel="2" x14ac:dyDescent="0.2">
      <c r="B101" s="15">
        <v>921000</v>
      </c>
      <c r="C101" s="29">
        <v>4</v>
      </c>
      <c r="D101" s="16">
        <v>0.31405</v>
      </c>
      <c r="E101" s="16">
        <f t="shared" si="10"/>
        <v>0.31405</v>
      </c>
      <c r="F101" s="16">
        <v>1</v>
      </c>
      <c r="G101" s="17">
        <v>0</v>
      </c>
      <c r="H101" s="16">
        <f t="shared" si="11"/>
        <v>0.31405</v>
      </c>
      <c r="I101" s="17">
        <v>1</v>
      </c>
      <c r="J101" s="17">
        <v>0</v>
      </c>
      <c r="K101" s="17">
        <v>0</v>
      </c>
      <c r="L101" s="17">
        <v>0</v>
      </c>
      <c r="M101" s="17">
        <v>0</v>
      </c>
      <c r="N101" s="17">
        <v>0</v>
      </c>
      <c r="O101" s="17">
        <v>0</v>
      </c>
      <c r="P101" s="14"/>
    </row>
    <row r="102" spans="1:16" hidden="1" outlineLevel="2" x14ac:dyDescent="0.2">
      <c r="B102" s="29">
        <v>923000</v>
      </c>
      <c r="C102" s="29">
        <v>4</v>
      </c>
      <c r="D102" s="16">
        <f>D101</f>
        <v>0.31405</v>
      </c>
      <c r="E102" s="16">
        <f t="shared" si="10"/>
        <v>0.31405</v>
      </c>
      <c r="F102" s="16">
        <v>1</v>
      </c>
      <c r="G102" s="17">
        <v>0</v>
      </c>
      <c r="H102" s="16">
        <f t="shared" si="11"/>
        <v>0.31405</v>
      </c>
      <c r="I102" s="17">
        <v>1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O102" s="17">
        <v>0</v>
      </c>
      <c r="P102" s="14"/>
    </row>
    <row r="103" spans="1:16" hidden="1" outlineLevel="2" x14ac:dyDescent="0.2">
      <c r="B103" s="29">
        <v>925100</v>
      </c>
      <c r="C103" s="29">
        <v>4</v>
      </c>
      <c r="D103" s="16">
        <f t="shared" ref="D103:D105" si="12">D102</f>
        <v>0.31405</v>
      </c>
      <c r="E103" s="16">
        <f t="shared" si="10"/>
        <v>0.31405</v>
      </c>
      <c r="F103" s="16">
        <v>1</v>
      </c>
      <c r="G103" s="17">
        <v>0</v>
      </c>
      <c r="H103" s="16">
        <f t="shared" si="11"/>
        <v>0.31405</v>
      </c>
      <c r="I103" s="17">
        <v>1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4"/>
    </row>
    <row r="104" spans="1:16" hidden="1" outlineLevel="2" x14ac:dyDescent="0.2">
      <c r="B104" s="15">
        <v>930200</v>
      </c>
      <c r="C104" s="29">
        <v>4</v>
      </c>
      <c r="D104" s="16">
        <f t="shared" si="12"/>
        <v>0.31405</v>
      </c>
      <c r="E104" s="16">
        <f t="shared" si="10"/>
        <v>0.31405</v>
      </c>
      <c r="F104" s="16">
        <v>1</v>
      </c>
      <c r="G104" s="17">
        <v>0</v>
      </c>
      <c r="H104" s="16">
        <f t="shared" si="11"/>
        <v>0.31405</v>
      </c>
      <c r="I104" s="17">
        <v>1</v>
      </c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7">
        <v>0</v>
      </c>
      <c r="P104" s="14"/>
    </row>
    <row r="105" spans="1:16" hidden="1" outlineLevel="2" x14ac:dyDescent="0.2">
      <c r="B105" s="15">
        <v>935000</v>
      </c>
      <c r="C105" s="29">
        <v>4</v>
      </c>
      <c r="D105" s="16">
        <f t="shared" si="12"/>
        <v>0.31405</v>
      </c>
      <c r="E105" s="16">
        <f t="shared" si="10"/>
        <v>0.31405</v>
      </c>
      <c r="F105" s="16">
        <v>1</v>
      </c>
      <c r="G105" s="17">
        <v>0</v>
      </c>
      <c r="H105" s="16">
        <f t="shared" si="11"/>
        <v>0.31405</v>
      </c>
      <c r="I105" s="17">
        <v>1</v>
      </c>
      <c r="J105" s="17">
        <v>0</v>
      </c>
      <c r="K105" s="17">
        <v>0</v>
      </c>
      <c r="L105" s="17">
        <v>0</v>
      </c>
      <c r="M105" s="17">
        <v>0</v>
      </c>
      <c r="N105" s="17">
        <v>0</v>
      </c>
      <c r="O105" s="17">
        <v>0</v>
      </c>
      <c r="P105" s="14"/>
    </row>
    <row r="106" spans="1:16" ht="13.5" hidden="1" outlineLevel="2" thickBot="1" x14ac:dyDescent="0.25"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4"/>
    </row>
    <row r="107" spans="1:16" hidden="1" outlineLevel="2" x14ac:dyDescent="0.2">
      <c r="P107" s="14"/>
    </row>
    <row r="108" spans="1:16" hidden="1" outlineLevel="2" x14ac:dyDescent="0.2">
      <c r="P108" s="14"/>
    </row>
    <row r="109" spans="1:16" hidden="1" outlineLevel="2" x14ac:dyDescent="0.2">
      <c r="A109" s="13" t="s">
        <v>110</v>
      </c>
      <c r="D109" s="11" t="s">
        <v>97</v>
      </c>
      <c r="E109" s="11" t="s">
        <v>98</v>
      </c>
      <c r="F109" s="11" t="s">
        <v>99</v>
      </c>
      <c r="G109" s="11" t="s">
        <v>100</v>
      </c>
      <c r="H109" s="11" t="s">
        <v>101</v>
      </c>
      <c r="I109" s="11" t="s">
        <v>102</v>
      </c>
      <c r="J109" s="11" t="s">
        <v>103</v>
      </c>
      <c r="K109" s="11" t="s">
        <v>104</v>
      </c>
      <c r="L109" s="11" t="s">
        <v>127</v>
      </c>
      <c r="M109" s="11" t="s">
        <v>105</v>
      </c>
      <c r="N109" s="11" t="s">
        <v>106</v>
      </c>
      <c r="O109" s="11" t="s">
        <v>107</v>
      </c>
      <c r="P109" s="14"/>
    </row>
    <row r="110" spans="1:16" hidden="1" outlineLevel="2" x14ac:dyDescent="0.2">
      <c r="B110" s="15">
        <v>426500</v>
      </c>
      <c r="C110" s="15">
        <v>1</v>
      </c>
      <c r="D110" s="16">
        <v>0.309</v>
      </c>
      <c r="E110" s="16">
        <f>D110</f>
        <v>0.309</v>
      </c>
      <c r="F110" s="16">
        <v>1</v>
      </c>
      <c r="G110" s="17">
        <v>0</v>
      </c>
      <c r="H110" s="17">
        <v>0</v>
      </c>
      <c r="I110" s="17">
        <v>0</v>
      </c>
      <c r="J110" s="17">
        <v>0</v>
      </c>
      <c r="K110" s="16">
        <f>D110</f>
        <v>0.309</v>
      </c>
      <c r="L110" s="16">
        <v>0.22192000000000001</v>
      </c>
      <c r="M110" s="17">
        <v>1</v>
      </c>
      <c r="N110" s="17">
        <v>0</v>
      </c>
      <c r="O110" s="17">
        <v>0</v>
      </c>
      <c r="P110" s="14"/>
    </row>
    <row r="111" spans="1:16" hidden="1" outlineLevel="2" x14ac:dyDescent="0.2">
      <c r="B111" s="15">
        <v>506000</v>
      </c>
      <c r="C111" s="15">
        <v>1</v>
      </c>
      <c r="D111" s="16">
        <f>D110</f>
        <v>0.309</v>
      </c>
      <c r="E111" s="16">
        <f t="shared" ref="E111:E125" si="13">D111</f>
        <v>0.309</v>
      </c>
      <c r="F111" s="16">
        <v>1</v>
      </c>
      <c r="G111" s="17">
        <v>0</v>
      </c>
      <c r="H111" s="17">
        <v>0</v>
      </c>
      <c r="I111" s="17">
        <v>0</v>
      </c>
      <c r="J111" s="17">
        <v>0</v>
      </c>
      <c r="K111" s="16">
        <f t="shared" ref="K111:K134" si="14">D111</f>
        <v>0.309</v>
      </c>
      <c r="L111" s="16">
        <v>0.22192000000000001</v>
      </c>
      <c r="M111" s="17">
        <v>1</v>
      </c>
      <c r="N111" s="17">
        <v>0</v>
      </c>
      <c r="O111" s="17">
        <v>0</v>
      </c>
      <c r="P111" s="14"/>
    </row>
    <row r="112" spans="1:16" hidden="1" outlineLevel="2" x14ac:dyDescent="0.2">
      <c r="B112" s="15">
        <v>535000</v>
      </c>
      <c r="C112" s="15">
        <v>1</v>
      </c>
      <c r="D112" s="16">
        <f t="shared" ref="D112:D119" si="15">D111</f>
        <v>0.309</v>
      </c>
      <c r="E112" s="16">
        <f t="shared" si="13"/>
        <v>0.309</v>
      </c>
      <c r="F112" s="16">
        <v>1</v>
      </c>
      <c r="G112" s="17">
        <v>0</v>
      </c>
      <c r="H112" s="17">
        <v>0</v>
      </c>
      <c r="I112" s="17">
        <v>0</v>
      </c>
      <c r="J112" s="17">
        <v>0</v>
      </c>
      <c r="K112" s="16">
        <f t="shared" si="14"/>
        <v>0.309</v>
      </c>
      <c r="L112" s="16">
        <v>0.22192000000000001</v>
      </c>
      <c r="M112" s="17">
        <v>1</v>
      </c>
      <c r="N112" s="17">
        <v>0</v>
      </c>
      <c r="O112" s="17">
        <v>0</v>
      </c>
      <c r="P112" s="14"/>
    </row>
    <row r="113" spans="2:16" hidden="1" outlineLevel="2" x14ac:dyDescent="0.2">
      <c r="B113" s="15">
        <v>537000</v>
      </c>
      <c r="C113" s="15">
        <v>1</v>
      </c>
      <c r="D113" s="16">
        <f t="shared" si="15"/>
        <v>0.309</v>
      </c>
      <c r="E113" s="16">
        <f t="shared" si="13"/>
        <v>0.309</v>
      </c>
      <c r="F113" s="16">
        <v>1</v>
      </c>
      <c r="G113" s="17">
        <v>0</v>
      </c>
      <c r="H113" s="17">
        <v>0</v>
      </c>
      <c r="I113" s="17">
        <v>0</v>
      </c>
      <c r="J113" s="17">
        <v>0</v>
      </c>
      <c r="K113" s="16">
        <f t="shared" si="14"/>
        <v>0.309</v>
      </c>
      <c r="L113" s="16">
        <v>0.22192000000000001</v>
      </c>
      <c r="M113" s="17">
        <v>1</v>
      </c>
      <c r="N113" s="17">
        <v>0</v>
      </c>
      <c r="O113" s="17">
        <v>0</v>
      </c>
      <c r="P113" s="14"/>
    </row>
    <row r="114" spans="2:16" hidden="1" outlineLevel="2" x14ac:dyDescent="0.2">
      <c r="B114" s="29">
        <v>539000</v>
      </c>
      <c r="C114" s="15">
        <v>1</v>
      </c>
      <c r="D114" s="16">
        <f t="shared" si="15"/>
        <v>0.309</v>
      </c>
      <c r="E114" s="16">
        <f t="shared" si="13"/>
        <v>0.309</v>
      </c>
      <c r="F114" s="16">
        <v>1</v>
      </c>
      <c r="G114" s="17">
        <v>0</v>
      </c>
      <c r="H114" s="17">
        <v>0</v>
      </c>
      <c r="I114" s="17">
        <v>0</v>
      </c>
      <c r="J114" s="17">
        <v>0</v>
      </c>
      <c r="K114" s="16">
        <f t="shared" si="14"/>
        <v>0.309</v>
      </c>
      <c r="L114" s="16">
        <v>0.22192000000000001</v>
      </c>
      <c r="M114" s="17">
        <v>1</v>
      </c>
      <c r="N114" s="17">
        <v>0</v>
      </c>
      <c r="O114" s="17">
        <v>0</v>
      </c>
      <c r="P114" s="14"/>
    </row>
    <row r="115" spans="2:16" hidden="1" outlineLevel="2" x14ac:dyDescent="0.2">
      <c r="B115" s="29">
        <v>544000</v>
      </c>
      <c r="C115" s="15">
        <v>1</v>
      </c>
      <c r="D115" s="16">
        <f t="shared" si="15"/>
        <v>0.309</v>
      </c>
      <c r="E115" s="16">
        <f t="shared" si="13"/>
        <v>0.309</v>
      </c>
      <c r="F115" s="16">
        <v>1</v>
      </c>
      <c r="G115" s="17">
        <v>0</v>
      </c>
      <c r="H115" s="17">
        <v>0</v>
      </c>
      <c r="I115" s="17">
        <v>0</v>
      </c>
      <c r="J115" s="17">
        <v>0</v>
      </c>
      <c r="K115" s="16">
        <f t="shared" si="14"/>
        <v>0.309</v>
      </c>
      <c r="L115" s="16">
        <v>0.22192000000000001</v>
      </c>
      <c r="M115" s="17">
        <v>1</v>
      </c>
      <c r="N115" s="17">
        <v>0</v>
      </c>
      <c r="O115" s="17">
        <v>0</v>
      </c>
      <c r="P115" s="14"/>
    </row>
    <row r="116" spans="2:16" hidden="1" outlineLevel="2" x14ac:dyDescent="0.2">
      <c r="B116" s="15">
        <v>545000</v>
      </c>
      <c r="C116" s="15">
        <v>1</v>
      </c>
      <c r="D116" s="16">
        <f t="shared" si="15"/>
        <v>0.309</v>
      </c>
      <c r="E116" s="16">
        <f t="shared" si="13"/>
        <v>0.309</v>
      </c>
      <c r="F116" s="16">
        <v>1</v>
      </c>
      <c r="G116" s="17">
        <v>0</v>
      </c>
      <c r="H116" s="17">
        <v>0</v>
      </c>
      <c r="I116" s="17">
        <v>0</v>
      </c>
      <c r="J116" s="17">
        <v>0</v>
      </c>
      <c r="K116" s="16">
        <f t="shared" si="14"/>
        <v>0.309</v>
      </c>
      <c r="L116" s="16">
        <v>0.22192000000000001</v>
      </c>
      <c r="M116" s="17">
        <v>1</v>
      </c>
      <c r="N116" s="17">
        <v>0</v>
      </c>
      <c r="O116" s="17">
        <v>0</v>
      </c>
      <c r="P116" s="14"/>
    </row>
    <row r="117" spans="2:16" hidden="1" outlineLevel="2" x14ac:dyDescent="0.2">
      <c r="B117" s="29">
        <v>557000</v>
      </c>
      <c r="C117" s="15">
        <v>1</v>
      </c>
      <c r="D117" s="16">
        <f t="shared" si="15"/>
        <v>0.309</v>
      </c>
      <c r="E117" s="16">
        <f t="shared" si="13"/>
        <v>0.309</v>
      </c>
      <c r="F117" s="16">
        <v>1</v>
      </c>
      <c r="G117" s="17">
        <v>0</v>
      </c>
      <c r="H117" s="17">
        <v>0</v>
      </c>
      <c r="I117" s="17">
        <v>0</v>
      </c>
      <c r="J117" s="17">
        <v>0</v>
      </c>
      <c r="K117" s="16">
        <f t="shared" si="14"/>
        <v>0.309</v>
      </c>
      <c r="L117" s="16">
        <v>0.22192000000000001</v>
      </c>
      <c r="M117" s="17">
        <v>1</v>
      </c>
      <c r="N117" s="17">
        <v>0</v>
      </c>
      <c r="O117" s="17">
        <v>0</v>
      </c>
      <c r="P117" s="14"/>
    </row>
    <row r="118" spans="2:16" hidden="1" outlineLevel="2" x14ac:dyDescent="0.2">
      <c r="B118" s="29">
        <v>560000</v>
      </c>
      <c r="C118" s="15">
        <v>1</v>
      </c>
      <c r="D118" s="16">
        <f t="shared" si="15"/>
        <v>0.309</v>
      </c>
      <c r="E118" s="16">
        <f t="shared" si="13"/>
        <v>0.309</v>
      </c>
      <c r="F118" s="16">
        <v>1</v>
      </c>
      <c r="G118" s="17">
        <v>0</v>
      </c>
      <c r="H118" s="17">
        <v>0</v>
      </c>
      <c r="I118" s="17">
        <v>0</v>
      </c>
      <c r="J118" s="17">
        <v>0</v>
      </c>
      <c r="K118" s="16">
        <f t="shared" si="14"/>
        <v>0.309</v>
      </c>
      <c r="L118" s="16">
        <v>0.22192000000000001</v>
      </c>
      <c r="M118" s="17">
        <v>1</v>
      </c>
      <c r="N118" s="17">
        <v>0</v>
      </c>
      <c r="O118" s="17">
        <v>0</v>
      </c>
      <c r="P118" s="14"/>
    </row>
    <row r="119" spans="2:16" hidden="1" outlineLevel="2" x14ac:dyDescent="0.2">
      <c r="B119" s="29">
        <v>573000</v>
      </c>
      <c r="C119" s="15">
        <v>1</v>
      </c>
      <c r="D119" s="16">
        <f t="shared" si="15"/>
        <v>0.309</v>
      </c>
      <c r="E119" s="16">
        <f t="shared" si="13"/>
        <v>0.309</v>
      </c>
      <c r="F119" s="16">
        <v>1</v>
      </c>
      <c r="G119" s="17">
        <v>0</v>
      </c>
      <c r="H119" s="17">
        <v>0</v>
      </c>
      <c r="I119" s="17">
        <v>0</v>
      </c>
      <c r="J119" s="17">
        <v>0</v>
      </c>
      <c r="K119" s="16">
        <f t="shared" si="14"/>
        <v>0.309</v>
      </c>
      <c r="L119" s="16">
        <v>0.22192000000000001</v>
      </c>
      <c r="M119" s="17">
        <v>1</v>
      </c>
      <c r="N119" s="17">
        <v>0</v>
      </c>
      <c r="O119" s="17">
        <v>0</v>
      </c>
      <c r="P119" s="14"/>
    </row>
    <row r="120" spans="2:16" hidden="1" outlineLevel="2" x14ac:dyDescent="0.2">
      <c r="B120" s="29">
        <v>580000</v>
      </c>
      <c r="C120" s="15">
        <v>3</v>
      </c>
      <c r="D120" s="16">
        <v>0.29402</v>
      </c>
      <c r="E120" s="16">
        <f t="shared" si="13"/>
        <v>0.29402</v>
      </c>
      <c r="F120" s="16">
        <v>1</v>
      </c>
      <c r="G120" s="17">
        <v>0</v>
      </c>
      <c r="H120" s="17">
        <v>0</v>
      </c>
      <c r="I120" s="17">
        <v>0</v>
      </c>
      <c r="J120" s="17">
        <v>0</v>
      </c>
      <c r="K120" s="16">
        <f t="shared" si="14"/>
        <v>0.29402</v>
      </c>
      <c r="L120" s="16">
        <v>0.22192000000000001</v>
      </c>
      <c r="M120" s="17">
        <v>1</v>
      </c>
      <c r="N120" s="17">
        <v>0</v>
      </c>
      <c r="O120" s="17">
        <v>0</v>
      </c>
      <c r="P120" s="14"/>
    </row>
    <row r="121" spans="2:16" hidden="1" outlineLevel="2" x14ac:dyDescent="0.2">
      <c r="B121" s="29">
        <v>584000</v>
      </c>
      <c r="C121" s="15">
        <v>3</v>
      </c>
      <c r="D121" s="16">
        <f>D120</f>
        <v>0.29402</v>
      </c>
      <c r="E121" s="16">
        <f t="shared" si="13"/>
        <v>0.29402</v>
      </c>
      <c r="F121" s="16">
        <v>1</v>
      </c>
      <c r="G121" s="17">
        <v>0</v>
      </c>
      <c r="H121" s="17">
        <v>0</v>
      </c>
      <c r="I121" s="17">
        <v>0</v>
      </c>
      <c r="J121" s="17">
        <v>0</v>
      </c>
      <c r="K121" s="16">
        <f t="shared" si="14"/>
        <v>0.29402</v>
      </c>
      <c r="L121" s="16">
        <v>0.22192000000000001</v>
      </c>
      <c r="M121" s="17">
        <v>1</v>
      </c>
      <c r="N121" s="17">
        <v>0</v>
      </c>
      <c r="O121" s="17">
        <v>0</v>
      </c>
      <c r="P121" s="14"/>
    </row>
    <row r="122" spans="2:16" hidden="1" outlineLevel="2" x14ac:dyDescent="0.2">
      <c r="B122" s="15">
        <v>588000</v>
      </c>
      <c r="C122" s="15">
        <v>3</v>
      </c>
      <c r="D122" s="16">
        <f t="shared" ref="D122:D126" si="16">D121</f>
        <v>0.29402</v>
      </c>
      <c r="E122" s="16">
        <f t="shared" si="13"/>
        <v>0.29402</v>
      </c>
      <c r="F122" s="16">
        <v>1</v>
      </c>
      <c r="G122" s="17">
        <v>0</v>
      </c>
      <c r="H122" s="17">
        <v>0</v>
      </c>
      <c r="I122" s="17">
        <v>0</v>
      </c>
      <c r="J122" s="17">
        <v>0</v>
      </c>
      <c r="K122" s="16">
        <f t="shared" si="14"/>
        <v>0.29402</v>
      </c>
      <c r="L122" s="16">
        <v>0.22192000000000001</v>
      </c>
      <c r="M122" s="17">
        <v>1</v>
      </c>
      <c r="N122" s="17">
        <v>0</v>
      </c>
      <c r="O122" s="17">
        <v>0</v>
      </c>
      <c r="P122" s="14"/>
    </row>
    <row r="123" spans="2:16" hidden="1" outlineLevel="2" x14ac:dyDescent="0.2">
      <c r="B123" s="15">
        <v>870000</v>
      </c>
      <c r="C123" s="15">
        <v>3</v>
      </c>
      <c r="D123" s="16">
        <f t="shared" si="16"/>
        <v>0.29402</v>
      </c>
      <c r="E123" s="16">
        <f t="shared" si="13"/>
        <v>0.29402</v>
      </c>
      <c r="F123" s="16">
        <v>1</v>
      </c>
      <c r="G123" s="17">
        <v>0</v>
      </c>
      <c r="H123" s="17">
        <v>0</v>
      </c>
      <c r="I123" s="17">
        <v>0</v>
      </c>
      <c r="J123" s="17">
        <v>0</v>
      </c>
      <c r="K123" s="16">
        <f t="shared" si="14"/>
        <v>0.29402</v>
      </c>
      <c r="L123" s="16">
        <v>0.22192000000000001</v>
      </c>
      <c r="M123" s="17">
        <v>1</v>
      </c>
      <c r="N123" s="17">
        <v>0</v>
      </c>
      <c r="O123" s="17">
        <v>0</v>
      </c>
      <c r="P123" s="14"/>
    </row>
    <row r="124" spans="2:16" hidden="1" outlineLevel="2" x14ac:dyDescent="0.2">
      <c r="B124" s="29">
        <v>879000</v>
      </c>
      <c r="C124" s="15">
        <v>3</v>
      </c>
      <c r="D124" s="16">
        <f t="shared" si="16"/>
        <v>0.29402</v>
      </c>
      <c r="E124" s="16">
        <f t="shared" si="13"/>
        <v>0.29402</v>
      </c>
      <c r="F124" s="16">
        <v>1</v>
      </c>
      <c r="G124" s="17">
        <v>0</v>
      </c>
      <c r="H124" s="17">
        <v>0</v>
      </c>
      <c r="I124" s="17">
        <v>0</v>
      </c>
      <c r="J124" s="17">
        <v>0</v>
      </c>
      <c r="K124" s="16">
        <f t="shared" si="14"/>
        <v>0.29402</v>
      </c>
      <c r="L124" s="16">
        <v>0.22192000000000001</v>
      </c>
      <c r="M124" s="17">
        <v>1</v>
      </c>
      <c r="N124" s="17">
        <v>0</v>
      </c>
      <c r="O124" s="17">
        <v>0</v>
      </c>
      <c r="P124" s="14"/>
    </row>
    <row r="125" spans="2:16" hidden="1" outlineLevel="2" x14ac:dyDescent="0.2">
      <c r="B125" s="15">
        <v>880000</v>
      </c>
      <c r="C125" s="15">
        <v>3</v>
      </c>
      <c r="D125" s="16">
        <f t="shared" si="16"/>
        <v>0.29402</v>
      </c>
      <c r="E125" s="16">
        <f t="shared" si="13"/>
        <v>0.29402</v>
      </c>
      <c r="F125" s="16">
        <v>1</v>
      </c>
      <c r="G125" s="17">
        <v>0</v>
      </c>
      <c r="H125" s="17">
        <v>0</v>
      </c>
      <c r="I125" s="17">
        <v>0</v>
      </c>
      <c r="J125" s="17">
        <v>0</v>
      </c>
      <c r="K125" s="16">
        <f t="shared" si="14"/>
        <v>0.29402</v>
      </c>
      <c r="L125" s="16">
        <v>0.22192000000000001</v>
      </c>
      <c r="M125" s="17">
        <v>1</v>
      </c>
      <c r="N125" s="17">
        <v>0</v>
      </c>
      <c r="O125" s="17">
        <v>0</v>
      </c>
      <c r="P125" s="14"/>
    </row>
    <row r="126" spans="2:16" hidden="1" outlineLevel="2" x14ac:dyDescent="0.2">
      <c r="B126" s="29">
        <v>892000</v>
      </c>
      <c r="C126" s="29">
        <v>3</v>
      </c>
      <c r="D126" s="16">
        <f t="shared" si="16"/>
        <v>0.29402</v>
      </c>
      <c r="E126" s="16">
        <f t="shared" ref="E126:E134" si="17">D126</f>
        <v>0.29402</v>
      </c>
      <c r="F126" s="16">
        <v>1</v>
      </c>
      <c r="G126" s="17">
        <v>0</v>
      </c>
      <c r="H126" s="17">
        <v>0</v>
      </c>
      <c r="I126" s="17">
        <v>0</v>
      </c>
      <c r="J126" s="17">
        <v>0</v>
      </c>
      <c r="K126" s="16">
        <f t="shared" si="14"/>
        <v>0.29402</v>
      </c>
      <c r="L126" s="16">
        <v>0.22192000000000001</v>
      </c>
      <c r="M126" s="17">
        <v>1</v>
      </c>
      <c r="N126" s="17">
        <v>0</v>
      </c>
      <c r="O126" s="17">
        <v>0</v>
      </c>
      <c r="P126" s="14"/>
    </row>
    <row r="127" spans="2:16" hidden="1" outlineLevel="2" x14ac:dyDescent="0.2">
      <c r="B127" s="15">
        <v>905000</v>
      </c>
      <c r="C127" s="29">
        <v>2</v>
      </c>
      <c r="D127" s="16">
        <v>0.33693000000000001</v>
      </c>
      <c r="E127" s="16">
        <f t="shared" si="17"/>
        <v>0.33693000000000001</v>
      </c>
      <c r="F127" s="16">
        <v>1</v>
      </c>
      <c r="G127" s="17">
        <v>0</v>
      </c>
      <c r="H127" s="17">
        <v>0</v>
      </c>
      <c r="I127" s="17">
        <v>0</v>
      </c>
      <c r="J127" s="17">
        <v>0</v>
      </c>
      <c r="K127" s="16">
        <f t="shared" si="14"/>
        <v>0.33693000000000001</v>
      </c>
      <c r="L127" s="16">
        <v>0.22192000000000001</v>
      </c>
      <c r="M127" s="17">
        <v>1</v>
      </c>
      <c r="N127" s="17">
        <v>0</v>
      </c>
      <c r="O127" s="17">
        <v>0</v>
      </c>
      <c r="P127" s="14"/>
    </row>
    <row r="128" spans="2:16" hidden="1" outlineLevel="2" x14ac:dyDescent="0.2">
      <c r="B128" s="15">
        <v>908000</v>
      </c>
      <c r="C128" s="29">
        <v>2</v>
      </c>
      <c r="D128" s="16">
        <f>D127</f>
        <v>0.33693000000000001</v>
      </c>
      <c r="E128" s="16">
        <f t="shared" si="17"/>
        <v>0.33693000000000001</v>
      </c>
      <c r="F128" s="16">
        <v>1</v>
      </c>
      <c r="G128" s="17">
        <v>0</v>
      </c>
      <c r="H128" s="17">
        <v>0</v>
      </c>
      <c r="I128" s="17">
        <v>0</v>
      </c>
      <c r="J128" s="17">
        <v>0</v>
      </c>
      <c r="K128" s="16">
        <f t="shared" si="14"/>
        <v>0.33693000000000001</v>
      </c>
      <c r="L128" s="16">
        <v>0.22192000000000001</v>
      </c>
      <c r="M128" s="17">
        <v>1</v>
      </c>
      <c r="N128" s="17">
        <v>0</v>
      </c>
      <c r="O128" s="17">
        <v>0</v>
      </c>
      <c r="P128" s="14"/>
    </row>
    <row r="129" spans="2:17" hidden="1" outlineLevel="2" x14ac:dyDescent="0.2">
      <c r="B129" s="15">
        <v>909000</v>
      </c>
      <c r="C129" s="29">
        <v>2</v>
      </c>
      <c r="D129" s="16">
        <f>D128</f>
        <v>0.33693000000000001</v>
      </c>
      <c r="E129" s="16">
        <f t="shared" si="17"/>
        <v>0.33693000000000001</v>
      </c>
      <c r="F129" s="16">
        <v>1</v>
      </c>
      <c r="G129" s="17">
        <v>0</v>
      </c>
      <c r="H129" s="17">
        <v>0</v>
      </c>
      <c r="I129" s="17">
        <v>0</v>
      </c>
      <c r="J129" s="17">
        <v>0</v>
      </c>
      <c r="K129" s="16">
        <f t="shared" si="14"/>
        <v>0.33693000000000001</v>
      </c>
      <c r="L129" s="16">
        <v>0.22192000000000001</v>
      </c>
      <c r="M129" s="17">
        <v>1</v>
      </c>
      <c r="N129" s="17">
        <v>0</v>
      </c>
      <c r="O129" s="17">
        <v>0</v>
      </c>
      <c r="P129" s="14"/>
    </row>
    <row r="130" spans="2:17" hidden="1" outlineLevel="2" x14ac:dyDescent="0.2">
      <c r="B130" s="15">
        <v>921000</v>
      </c>
      <c r="C130" s="29">
        <v>4</v>
      </c>
      <c r="D130" s="16">
        <v>0.27728000000000003</v>
      </c>
      <c r="E130" s="16">
        <f t="shared" si="17"/>
        <v>0.27728000000000003</v>
      </c>
      <c r="F130" s="16">
        <v>1</v>
      </c>
      <c r="G130" s="17">
        <v>0</v>
      </c>
      <c r="H130" s="17">
        <v>0</v>
      </c>
      <c r="I130" s="17">
        <v>0</v>
      </c>
      <c r="J130" s="17">
        <v>0</v>
      </c>
      <c r="K130" s="16">
        <f t="shared" si="14"/>
        <v>0.27728000000000003</v>
      </c>
      <c r="L130" s="16">
        <v>0.22192000000000001</v>
      </c>
      <c r="M130" s="17">
        <v>1</v>
      </c>
      <c r="N130" s="17">
        <v>0</v>
      </c>
      <c r="O130" s="17">
        <v>0</v>
      </c>
      <c r="P130" s="14"/>
    </row>
    <row r="131" spans="2:17" hidden="1" outlineLevel="2" x14ac:dyDescent="0.2">
      <c r="B131" s="29">
        <v>923000</v>
      </c>
      <c r="C131" s="29">
        <v>4</v>
      </c>
      <c r="D131" s="16">
        <f>D130</f>
        <v>0.27728000000000003</v>
      </c>
      <c r="E131" s="16">
        <f t="shared" si="17"/>
        <v>0.27728000000000003</v>
      </c>
      <c r="F131" s="16">
        <v>1</v>
      </c>
      <c r="G131" s="17">
        <v>0</v>
      </c>
      <c r="H131" s="17">
        <v>0</v>
      </c>
      <c r="I131" s="17">
        <v>0</v>
      </c>
      <c r="J131" s="17">
        <v>0</v>
      </c>
      <c r="K131" s="16">
        <f t="shared" si="14"/>
        <v>0.27728000000000003</v>
      </c>
      <c r="L131" s="16">
        <v>0.22192000000000001</v>
      </c>
      <c r="M131" s="17">
        <v>1</v>
      </c>
      <c r="N131" s="17">
        <v>0</v>
      </c>
      <c r="O131" s="17">
        <v>0</v>
      </c>
      <c r="P131" s="14"/>
    </row>
    <row r="132" spans="2:17" hidden="1" outlineLevel="2" x14ac:dyDescent="0.2">
      <c r="B132" s="29">
        <v>925100</v>
      </c>
      <c r="C132" s="29">
        <v>4</v>
      </c>
      <c r="D132" s="16">
        <f t="shared" ref="D132:D134" si="18">D131</f>
        <v>0.27728000000000003</v>
      </c>
      <c r="E132" s="16">
        <f t="shared" si="17"/>
        <v>0.27728000000000003</v>
      </c>
      <c r="F132" s="16">
        <v>1</v>
      </c>
      <c r="G132" s="17">
        <v>0</v>
      </c>
      <c r="H132" s="17">
        <v>0</v>
      </c>
      <c r="I132" s="17">
        <v>0</v>
      </c>
      <c r="J132" s="17">
        <v>0</v>
      </c>
      <c r="K132" s="16">
        <f t="shared" si="14"/>
        <v>0.27728000000000003</v>
      </c>
      <c r="L132" s="16">
        <v>0.22192000000000001</v>
      </c>
      <c r="M132" s="17">
        <v>1</v>
      </c>
      <c r="N132" s="17">
        <v>0</v>
      </c>
      <c r="O132" s="17">
        <v>0</v>
      </c>
      <c r="P132" s="14"/>
    </row>
    <row r="133" spans="2:17" hidden="1" outlineLevel="2" x14ac:dyDescent="0.2">
      <c r="B133" s="15">
        <v>930200</v>
      </c>
      <c r="C133" s="29">
        <v>4</v>
      </c>
      <c r="D133" s="16">
        <f t="shared" si="18"/>
        <v>0.27728000000000003</v>
      </c>
      <c r="E133" s="16">
        <f t="shared" si="17"/>
        <v>0.27728000000000003</v>
      </c>
      <c r="F133" s="16">
        <v>1</v>
      </c>
      <c r="G133" s="17">
        <v>0</v>
      </c>
      <c r="H133" s="17">
        <v>0</v>
      </c>
      <c r="I133" s="17">
        <v>0</v>
      </c>
      <c r="J133" s="17">
        <v>0</v>
      </c>
      <c r="K133" s="16">
        <f t="shared" si="14"/>
        <v>0.27728000000000003</v>
      </c>
      <c r="L133" s="16">
        <v>0.22192000000000001</v>
      </c>
      <c r="M133" s="17">
        <v>1</v>
      </c>
      <c r="N133" s="17">
        <v>0</v>
      </c>
      <c r="O133" s="17">
        <v>0</v>
      </c>
      <c r="P133" s="14"/>
    </row>
    <row r="134" spans="2:17" hidden="1" outlineLevel="2" x14ac:dyDescent="0.2">
      <c r="B134" s="15">
        <v>935000</v>
      </c>
      <c r="C134" s="29">
        <v>4</v>
      </c>
      <c r="D134" s="16">
        <f t="shared" si="18"/>
        <v>0.27728000000000003</v>
      </c>
      <c r="E134" s="16">
        <f t="shared" si="17"/>
        <v>0.27728000000000003</v>
      </c>
      <c r="F134" s="16">
        <v>1</v>
      </c>
      <c r="G134" s="17">
        <v>0</v>
      </c>
      <c r="H134" s="17">
        <v>0</v>
      </c>
      <c r="I134" s="17">
        <v>0</v>
      </c>
      <c r="J134" s="17">
        <v>0</v>
      </c>
      <c r="K134" s="16">
        <f t="shared" si="14"/>
        <v>0.27728000000000003</v>
      </c>
      <c r="L134" s="16">
        <v>0.22192000000000001</v>
      </c>
      <c r="M134" s="17">
        <v>1</v>
      </c>
      <c r="N134" s="17">
        <v>0</v>
      </c>
      <c r="O134" s="17">
        <v>0</v>
      </c>
      <c r="P134" s="14"/>
    </row>
    <row r="135" spans="2:17" ht="13.5" hidden="1" outlineLevel="2" thickBot="1" x14ac:dyDescent="0.25"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4"/>
    </row>
    <row r="136" spans="2:17" hidden="1" outlineLevel="2" x14ac:dyDescent="0.2"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14"/>
    </row>
    <row r="137" spans="2:17" hidden="1" outlineLevel="2" x14ac:dyDescent="0.2"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14"/>
    </row>
    <row r="138" spans="2:17" outlineLevel="1" collapsed="1" x14ac:dyDescent="0.2">
      <c r="P138" s="14"/>
    </row>
    <row r="139" spans="2:17" x14ac:dyDescent="0.2">
      <c r="D139" s="15"/>
      <c r="P139" s="14"/>
      <c r="Q139" s="14"/>
    </row>
    <row r="140" spans="2:17" x14ac:dyDescent="0.2">
      <c r="B140" s="13" t="s">
        <v>115</v>
      </c>
      <c r="D140" s="11" t="s">
        <v>97</v>
      </c>
      <c r="E140" s="11" t="s">
        <v>98</v>
      </c>
      <c r="F140" s="11" t="s">
        <v>99</v>
      </c>
      <c r="G140" s="11" t="s">
        <v>100</v>
      </c>
      <c r="H140" s="11" t="s">
        <v>101</v>
      </c>
      <c r="I140" s="11" t="s">
        <v>102</v>
      </c>
      <c r="J140" s="11" t="s">
        <v>103</v>
      </c>
      <c r="K140" s="11" t="s">
        <v>104</v>
      </c>
      <c r="L140" s="11" t="s">
        <v>127</v>
      </c>
      <c r="M140" s="11" t="s">
        <v>105</v>
      </c>
      <c r="N140" s="11" t="s">
        <v>106</v>
      </c>
      <c r="O140" s="11" t="s">
        <v>107</v>
      </c>
      <c r="P140" s="13" t="s">
        <v>96</v>
      </c>
      <c r="Q140" s="14"/>
    </row>
    <row r="141" spans="2:17" x14ac:dyDescent="0.2">
      <c r="B141" t="s">
        <v>20</v>
      </c>
      <c r="D141" s="19">
        <f>(D9*D19*D66)</f>
        <v>0</v>
      </c>
      <c r="E141" s="19">
        <f t="shared" ref="E141:O141" si="19">(E9*E19*E66)</f>
        <v>794.44345239999996</v>
      </c>
      <c r="F141" s="19">
        <f t="shared" si="19"/>
        <v>0</v>
      </c>
      <c r="G141" s="19">
        <f t="shared" si="19"/>
        <v>0</v>
      </c>
      <c r="H141" s="19">
        <f t="shared" si="19"/>
        <v>0</v>
      </c>
      <c r="I141" s="19">
        <f t="shared" si="19"/>
        <v>0</v>
      </c>
      <c r="J141" s="19">
        <f t="shared" si="19"/>
        <v>0</v>
      </c>
      <c r="K141" s="19">
        <f t="shared" si="19"/>
        <v>0</v>
      </c>
      <c r="L141" s="19">
        <f t="shared" si="19"/>
        <v>0</v>
      </c>
      <c r="M141" s="19">
        <f t="shared" si="19"/>
        <v>0</v>
      </c>
      <c r="N141" s="19">
        <f t="shared" si="19"/>
        <v>0</v>
      </c>
      <c r="O141" s="19">
        <f t="shared" si="19"/>
        <v>0</v>
      </c>
      <c r="P141" s="19">
        <f t="shared" ref="P141:P143" si="20">SUM(D141:O141)</f>
        <v>794.44345239999996</v>
      </c>
      <c r="Q141" s="14"/>
    </row>
    <row r="142" spans="2:17" x14ac:dyDescent="0.2">
      <c r="B142" t="s">
        <v>22</v>
      </c>
      <c r="D142" s="19">
        <f>(D10*D20*D67)</f>
        <v>976.64424839999992</v>
      </c>
      <c r="E142" s="19">
        <f t="shared" ref="E142:O143" si="21">(E10*E20*E67)</f>
        <v>0</v>
      </c>
      <c r="F142" s="19">
        <f t="shared" si="21"/>
        <v>0</v>
      </c>
      <c r="G142" s="19">
        <f t="shared" si="21"/>
        <v>0</v>
      </c>
      <c r="H142" s="19">
        <f t="shared" si="21"/>
        <v>3459.45</v>
      </c>
      <c r="I142" s="19">
        <f t="shared" si="21"/>
        <v>0</v>
      </c>
      <c r="J142" s="19">
        <f t="shared" si="21"/>
        <v>0</v>
      </c>
      <c r="K142" s="19">
        <f t="shared" si="21"/>
        <v>0</v>
      </c>
      <c r="L142" s="19">
        <f t="shared" si="21"/>
        <v>0</v>
      </c>
      <c r="M142" s="19">
        <f t="shared" si="21"/>
        <v>0</v>
      </c>
      <c r="N142" s="19">
        <f t="shared" si="21"/>
        <v>0</v>
      </c>
      <c r="O142" s="19">
        <f t="shared" si="21"/>
        <v>0</v>
      </c>
      <c r="P142" s="19">
        <f t="shared" si="20"/>
        <v>4436.0942483999997</v>
      </c>
      <c r="Q142" s="14"/>
    </row>
    <row r="143" spans="2:17" x14ac:dyDescent="0.2">
      <c r="B143" s="34">
        <v>923000</v>
      </c>
      <c r="D143" s="19">
        <f>(D11*D21*D68)</f>
        <v>0</v>
      </c>
      <c r="E143" s="19">
        <f t="shared" si="21"/>
        <v>0</v>
      </c>
      <c r="F143" s="19">
        <f t="shared" si="21"/>
        <v>0</v>
      </c>
      <c r="G143" s="19">
        <f t="shared" si="21"/>
        <v>0</v>
      </c>
      <c r="H143" s="19">
        <f t="shared" si="21"/>
        <v>5583.9120828000005</v>
      </c>
      <c r="I143" s="19">
        <f t="shared" si="21"/>
        <v>0</v>
      </c>
      <c r="J143" s="19">
        <f t="shared" si="21"/>
        <v>0</v>
      </c>
      <c r="K143" s="19">
        <f t="shared" si="21"/>
        <v>0</v>
      </c>
      <c r="L143" s="19">
        <f t="shared" si="21"/>
        <v>0</v>
      </c>
      <c r="M143" s="19">
        <f t="shared" si="21"/>
        <v>0</v>
      </c>
      <c r="N143" s="19">
        <f t="shared" si="21"/>
        <v>0</v>
      </c>
      <c r="O143" s="19">
        <f t="shared" si="21"/>
        <v>0</v>
      </c>
      <c r="P143" s="19">
        <f t="shared" si="20"/>
        <v>5583.9120828000005</v>
      </c>
      <c r="Q143" s="14"/>
    </row>
    <row r="144" spans="2:17" ht="13.5" thickBot="1" x14ac:dyDescent="0.25">
      <c r="B144" s="18"/>
      <c r="C144" s="18"/>
      <c r="D144" s="9">
        <f>SUM(D141:D143)</f>
        <v>976.64424839999992</v>
      </c>
      <c r="E144" s="9">
        <f t="shared" ref="E144:O144" si="22">SUM(E141:E143)</f>
        <v>794.44345239999996</v>
      </c>
      <c r="F144" s="9">
        <f t="shared" si="22"/>
        <v>0</v>
      </c>
      <c r="G144" s="9">
        <f t="shared" si="22"/>
        <v>0</v>
      </c>
      <c r="H144" s="9">
        <f t="shared" si="22"/>
        <v>9043.3620828000003</v>
      </c>
      <c r="I144" s="9">
        <f t="shared" si="22"/>
        <v>0</v>
      </c>
      <c r="J144" s="9">
        <f t="shared" si="22"/>
        <v>0</v>
      </c>
      <c r="K144" s="9">
        <f t="shared" si="22"/>
        <v>0</v>
      </c>
      <c r="L144" s="9">
        <f t="shared" si="22"/>
        <v>0</v>
      </c>
      <c r="M144" s="9">
        <f t="shared" si="22"/>
        <v>0</v>
      </c>
      <c r="N144" s="9">
        <f t="shared" si="22"/>
        <v>0</v>
      </c>
      <c r="O144" s="9">
        <f t="shared" si="22"/>
        <v>0</v>
      </c>
      <c r="P144" s="37">
        <f>SUM(P141:P143)</f>
        <v>10814.449783600001</v>
      </c>
      <c r="Q144" s="14"/>
    </row>
    <row r="145" spans="2:17" x14ac:dyDescent="0.2">
      <c r="D145" s="15"/>
      <c r="P145" s="14"/>
      <c r="Q145" s="14"/>
    </row>
    <row r="146" spans="2:17" x14ac:dyDescent="0.2">
      <c r="D146" s="15"/>
      <c r="P146" s="14"/>
      <c r="Q146" s="14"/>
    </row>
    <row r="147" spans="2:17" x14ac:dyDescent="0.2">
      <c r="B147" s="13" t="s">
        <v>114</v>
      </c>
      <c r="D147" s="11" t="s">
        <v>97</v>
      </c>
      <c r="E147" s="11" t="s">
        <v>98</v>
      </c>
      <c r="F147" s="11" t="s">
        <v>99</v>
      </c>
      <c r="G147" s="11" t="s">
        <v>100</v>
      </c>
      <c r="H147" s="11" t="s">
        <v>101</v>
      </c>
      <c r="I147" s="11" t="s">
        <v>102</v>
      </c>
      <c r="J147" s="11" t="s">
        <v>103</v>
      </c>
      <c r="K147" s="11" t="s">
        <v>104</v>
      </c>
      <c r="L147" s="11" t="s">
        <v>127</v>
      </c>
      <c r="M147" s="11" t="s">
        <v>105</v>
      </c>
      <c r="N147" s="11" t="s">
        <v>106</v>
      </c>
      <c r="O147" s="11" t="s">
        <v>107</v>
      </c>
      <c r="P147" s="13" t="s">
        <v>96</v>
      </c>
      <c r="Q147" s="14"/>
    </row>
    <row r="148" spans="2:17" x14ac:dyDescent="0.2">
      <c r="B148" t="s">
        <v>20</v>
      </c>
      <c r="D148" s="19">
        <f t="shared" ref="D148:O148" si="23">(D9*D27*D73)</f>
        <v>0</v>
      </c>
      <c r="E148" s="19">
        <f t="shared" si="23"/>
        <v>521.79360520000012</v>
      </c>
      <c r="F148" s="19">
        <f t="shared" si="23"/>
        <v>0</v>
      </c>
      <c r="G148" s="19">
        <f t="shared" si="23"/>
        <v>0</v>
      </c>
      <c r="H148" s="19">
        <f t="shared" si="23"/>
        <v>0</v>
      </c>
      <c r="I148" s="19">
        <f t="shared" si="23"/>
        <v>0</v>
      </c>
      <c r="J148" s="19">
        <f t="shared" si="23"/>
        <v>0</v>
      </c>
      <c r="K148" s="19">
        <f t="shared" si="23"/>
        <v>0</v>
      </c>
      <c r="L148" s="19">
        <f t="shared" si="23"/>
        <v>0</v>
      </c>
      <c r="M148" s="19">
        <f t="shared" si="23"/>
        <v>0</v>
      </c>
      <c r="N148" s="19">
        <f t="shared" si="23"/>
        <v>0</v>
      </c>
      <c r="O148" s="19">
        <f t="shared" si="23"/>
        <v>0</v>
      </c>
      <c r="P148" s="14">
        <f t="shared" ref="P148:P150" si="24">SUM(D148:O148)</f>
        <v>521.79360520000012</v>
      </c>
      <c r="Q148" s="14"/>
    </row>
    <row r="149" spans="2:17" x14ac:dyDescent="0.2">
      <c r="B149" t="s">
        <v>22</v>
      </c>
      <c r="D149" s="19">
        <f t="shared" ref="D149:O150" si="25">(D10*D28*D74)</f>
        <v>297.82004179999996</v>
      </c>
      <c r="E149" s="19">
        <f t="shared" si="25"/>
        <v>0</v>
      </c>
      <c r="F149" s="19">
        <f t="shared" si="25"/>
        <v>0</v>
      </c>
      <c r="G149" s="19">
        <f t="shared" si="25"/>
        <v>0</v>
      </c>
      <c r="H149" s="19">
        <f t="shared" si="25"/>
        <v>0</v>
      </c>
      <c r="I149" s="19">
        <f t="shared" si="25"/>
        <v>0</v>
      </c>
      <c r="J149" s="19">
        <f t="shared" si="25"/>
        <v>0</v>
      </c>
      <c r="K149" s="19">
        <f t="shared" si="25"/>
        <v>0</v>
      </c>
      <c r="L149" s="19">
        <f t="shared" si="25"/>
        <v>0</v>
      </c>
      <c r="M149" s="19">
        <f t="shared" si="25"/>
        <v>0</v>
      </c>
      <c r="N149" s="19">
        <f t="shared" si="25"/>
        <v>0</v>
      </c>
      <c r="O149" s="19">
        <f t="shared" si="25"/>
        <v>0</v>
      </c>
      <c r="P149" s="14">
        <f t="shared" si="24"/>
        <v>297.82004179999996</v>
      </c>
      <c r="Q149" s="14"/>
    </row>
    <row r="150" spans="2:17" x14ac:dyDescent="0.2">
      <c r="B150" s="34">
        <v>923000</v>
      </c>
      <c r="D150" s="19">
        <f t="shared" si="25"/>
        <v>0</v>
      </c>
      <c r="E150" s="19">
        <f t="shared" si="25"/>
        <v>0</v>
      </c>
      <c r="F150" s="19">
        <f t="shared" si="25"/>
        <v>0</v>
      </c>
      <c r="G150" s="19">
        <f t="shared" si="25"/>
        <v>0</v>
      </c>
      <c r="H150" s="19">
        <f t="shared" si="25"/>
        <v>0</v>
      </c>
      <c r="I150" s="19">
        <f t="shared" si="25"/>
        <v>0</v>
      </c>
      <c r="J150" s="19">
        <f t="shared" si="25"/>
        <v>0</v>
      </c>
      <c r="K150" s="19">
        <f t="shared" si="25"/>
        <v>0</v>
      </c>
      <c r="L150" s="19">
        <f t="shared" si="25"/>
        <v>0</v>
      </c>
      <c r="M150" s="19">
        <f t="shared" si="25"/>
        <v>0</v>
      </c>
      <c r="N150" s="19">
        <f t="shared" si="25"/>
        <v>0</v>
      </c>
      <c r="O150" s="19">
        <f t="shared" si="25"/>
        <v>0</v>
      </c>
      <c r="P150" s="14">
        <f t="shared" si="24"/>
        <v>0</v>
      </c>
      <c r="Q150" s="14"/>
    </row>
    <row r="151" spans="2:17" ht="13.5" thickBot="1" x14ac:dyDescent="0.25">
      <c r="B151" s="18"/>
      <c r="C151" s="18"/>
      <c r="D151" s="9">
        <f>SUM(D148:D150)</f>
        <v>297.82004179999996</v>
      </c>
      <c r="E151" s="9">
        <f t="shared" ref="E151:O151" si="26">SUM(E148:E150)</f>
        <v>521.79360520000012</v>
      </c>
      <c r="F151" s="9">
        <f t="shared" si="26"/>
        <v>0</v>
      </c>
      <c r="G151" s="9">
        <f t="shared" si="26"/>
        <v>0</v>
      </c>
      <c r="H151" s="9">
        <f t="shared" si="26"/>
        <v>0</v>
      </c>
      <c r="I151" s="9">
        <f t="shared" si="26"/>
        <v>0</v>
      </c>
      <c r="J151" s="9">
        <f t="shared" si="26"/>
        <v>0</v>
      </c>
      <c r="K151" s="9">
        <f t="shared" si="26"/>
        <v>0</v>
      </c>
      <c r="L151" s="9">
        <f t="shared" si="26"/>
        <v>0</v>
      </c>
      <c r="M151" s="9">
        <f t="shared" si="26"/>
        <v>0</v>
      </c>
      <c r="N151" s="9">
        <f t="shared" si="26"/>
        <v>0</v>
      </c>
      <c r="O151" s="9">
        <f t="shared" si="26"/>
        <v>0</v>
      </c>
      <c r="P151" s="37">
        <f>SUM(P148:P150)</f>
        <v>819.61364700000013</v>
      </c>
      <c r="Q151" s="14"/>
    </row>
    <row r="152" spans="2:17" x14ac:dyDescent="0.2">
      <c r="D152" s="15"/>
      <c r="P152" s="14"/>
      <c r="Q152" s="14"/>
    </row>
    <row r="153" spans="2:17" hidden="1" outlineLevel="1" x14ac:dyDescent="0.2">
      <c r="B153" s="15" t="s">
        <v>113</v>
      </c>
      <c r="D153" s="11" t="s">
        <v>97</v>
      </c>
      <c r="E153" s="11" t="s">
        <v>98</v>
      </c>
      <c r="F153" s="11" t="s">
        <v>99</v>
      </c>
      <c r="G153" s="11" t="s">
        <v>100</v>
      </c>
      <c r="H153" s="11" t="s">
        <v>101</v>
      </c>
      <c r="I153" s="11" t="s">
        <v>102</v>
      </c>
      <c r="J153" s="11" t="s">
        <v>103</v>
      </c>
      <c r="K153" s="11" t="s">
        <v>104</v>
      </c>
      <c r="L153" s="11" t="s">
        <v>127</v>
      </c>
      <c r="M153" s="11" t="s">
        <v>105</v>
      </c>
      <c r="N153" s="11" t="s">
        <v>106</v>
      </c>
      <c r="O153" s="11" t="s">
        <v>107</v>
      </c>
      <c r="P153" s="14"/>
      <c r="Q153" s="14"/>
    </row>
    <row r="154" spans="2:17" hidden="1" outlineLevel="1" x14ac:dyDescent="0.2">
      <c r="B154" s="15">
        <v>426500</v>
      </c>
      <c r="D154" s="14" t="e">
        <f>(#REF!*#REF!*D81)</f>
        <v>#REF!</v>
      </c>
      <c r="E154" s="14" t="e">
        <f>(#REF!*#REF!*E81)</f>
        <v>#REF!</v>
      </c>
      <c r="F154" s="14" t="e">
        <f>(#REF!*#REF!*F81)</f>
        <v>#REF!</v>
      </c>
      <c r="G154" s="14" t="e">
        <f>(#REF!*#REF!*G81)</f>
        <v>#REF!</v>
      </c>
      <c r="H154" s="14" t="e">
        <f>(#REF!*#REF!*H81)</f>
        <v>#REF!</v>
      </c>
      <c r="I154" s="14" t="e">
        <f>(#REF!*#REF!*I81)</f>
        <v>#REF!</v>
      </c>
      <c r="J154" s="14" t="e">
        <f>(#REF!*#REF!*J81)</f>
        <v>#REF!</v>
      </c>
      <c r="K154" s="14" t="e">
        <f>(#REF!*#REF!*K81)</f>
        <v>#REF!</v>
      </c>
      <c r="L154" s="14" t="e">
        <f>(#REF!*#REF!*L81)</f>
        <v>#REF!</v>
      </c>
      <c r="M154" s="14" t="e">
        <f>(#REF!*#REF!*M81)</f>
        <v>#REF!</v>
      </c>
      <c r="N154" s="14" t="e">
        <f>(#REF!*#REF!*N81)</f>
        <v>#REF!</v>
      </c>
      <c r="O154" s="14" t="e">
        <f>(#REF!*#REF!*O81)</f>
        <v>#REF!</v>
      </c>
      <c r="P154" s="14"/>
      <c r="Q154" s="14"/>
    </row>
    <row r="155" spans="2:17" hidden="1" outlineLevel="1" x14ac:dyDescent="0.2">
      <c r="B155" s="15">
        <v>506000</v>
      </c>
      <c r="D155" s="14" t="e">
        <f>(#REF!*#REF!*D82)</f>
        <v>#REF!</v>
      </c>
      <c r="E155" s="14" t="e">
        <f>(#REF!*#REF!*E82)</f>
        <v>#REF!</v>
      </c>
      <c r="F155" s="14" t="e">
        <f>(#REF!*#REF!*F82)</f>
        <v>#REF!</v>
      </c>
      <c r="G155" s="14" t="e">
        <f>(#REF!*#REF!*G82)</f>
        <v>#REF!</v>
      </c>
      <c r="H155" s="14" t="e">
        <f>(#REF!*#REF!*H82)</f>
        <v>#REF!</v>
      </c>
      <c r="I155" s="14" t="e">
        <f>(#REF!*#REF!*I82)</f>
        <v>#REF!</v>
      </c>
      <c r="J155" s="14" t="e">
        <f>(#REF!*#REF!*J82)</f>
        <v>#REF!</v>
      </c>
      <c r="K155" s="14" t="e">
        <f>(#REF!*#REF!*K82)</f>
        <v>#REF!</v>
      </c>
      <c r="L155" s="14" t="e">
        <f>(#REF!*#REF!*L82)</f>
        <v>#REF!</v>
      </c>
      <c r="M155" s="14" t="e">
        <f>(#REF!*#REF!*M82)</f>
        <v>#REF!</v>
      </c>
      <c r="N155" s="14" t="e">
        <f>(#REF!*#REF!*N82)</f>
        <v>#REF!</v>
      </c>
      <c r="O155" s="14" t="e">
        <f>(#REF!*#REF!*O82)</f>
        <v>#REF!</v>
      </c>
      <c r="P155" s="14"/>
      <c r="Q155" s="14"/>
    </row>
    <row r="156" spans="2:17" hidden="1" outlineLevel="1" x14ac:dyDescent="0.2">
      <c r="B156" s="15">
        <v>535000</v>
      </c>
      <c r="D156" s="14" t="e">
        <f>(#REF!*#REF!*D83)</f>
        <v>#REF!</v>
      </c>
      <c r="E156" s="14" t="e">
        <f>(#REF!*#REF!*E83)</f>
        <v>#REF!</v>
      </c>
      <c r="F156" s="14" t="e">
        <f>(#REF!*#REF!*F83)</f>
        <v>#REF!</v>
      </c>
      <c r="G156" s="14" t="e">
        <f>(#REF!*#REF!*G83)</f>
        <v>#REF!</v>
      </c>
      <c r="H156" s="14" t="e">
        <f>(#REF!*#REF!*H83)</f>
        <v>#REF!</v>
      </c>
      <c r="I156" s="14" t="e">
        <f>(#REF!*#REF!*I83)</f>
        <v>#REF!</v>
      </c>
      <c r="J156" s="14" t="e">
        <f>(#REF!*#REF!*J83)</f>
        <v>#REF!</v>
      </c>
      <c r="K156" s="14" t="e">
        <f>(#REF!*#REF!*K83)</f>
        <v>#REF!</v>
      </c>
      <c r="L156" s="14" t="e">
        <f>(#REF!*#REF!*L83)</f>
        <v>#REF!</v>
      </c>
      <c r="M156" s="14" t="e">
        <f>(#REF!*#REF!*M83)</f>
        <v>#REF!</v>
      </c>
      <c r="N156" s="14" t="e">
        <f>(#REF!*#REF!*N83)</f>
        <v>#REF!</v>
      </c>
      <c r="O156" s="14" t="e">
        <f>(#REF!*#REF!*O83)</f>
        <v>#REF!</v>
      </c>
      <c r="P156" s="14"/>
      <c r="Q156" s="14"/>
    </row>
    <row r="157" spans="2:17" hidden="1" outlineLevel="1" x14ac:dyDescent="0.2">
      <c r="B157" s="15">
        <v>537000</v>
      </c>
      <c r="D157" s="14" t="e">
        <f>(#REF!*#REF!*D84)</f>
        <v>#REF!</v>
      </c>
      <c r="E157" s="14" t="e">
        <f>(#REF!*#REF!*E84)</f>
        <v>#REF!</v>
      </c>
      <c r="F157" s="14" t="e">
        <f>(#REF!*#REF!*F84)</f>
        <v>#REF!</v>
      </c>
      <c r="G157" s="14" t="e">
        <f>(#REF!*#REF!*G84)</f>
        <v>#REF!</v>
      </c>
      <c r="H157" s="14" t="e">
        <f>(#REF!*#REF!*H84)</f>
        <v>#REF!</v>
      </c>
      <c r="I157" s="14" t="e">
        <f>(#REF!*#REF!*I84)</f>
        <v>#REF!</v>
      </c>
      <c r="J157" s="14" t="e">
        <f>(#REF!*#REF!*J84)</f>
        <v>#REF!</v>
      </c>
      <c r="K157" s="14" t="e">
        <f>(#REF!*#REF!*K84)</f>
        <v>#REF!</v>
      </c>
      <c r="L157" s="14" t="e">
        <f>(#REF!*#REF!*L84)</f>
        <v>#REF!</v>
      </c>
      <c r="M157" s="14" t="e">
        <f>(#REF!*#REF!*M84)</f>
        <v>#REF!</v>
      </c>
      <c r="N157" s="14" t="e">
        <f>(#REF!*#REF!*N84)</f>
        <v>#REF!</v>
      </c>
      <c r="O157" s="14" t="e">
        <f>(#REF!*#REF!*O84)</f>
        <v>#REF!</v>
      </c>
      <c r="P157" s="14"/>
      <c r="Q157" s="14"/>
    </row>
    <row r="158" spans="2:17" hidden="1" outlineLevel="1" x14ac:dyDescent="0.2">
      <c r="B158" s="29">
        <v>539000</v>
      </c>
      <c r="D158" s="14" t="e">
        <f>(#REF!*#REF!*D85)</f>
        <v>#REF!</v>
      </c>
      <c r="E158" s="14" t="e">
        <f>(#REF!*#REF!*E85)</f>
        <v>#REF!</v>
      </c>
      <c r="F158" s="14" t="e">
        <f>(#REF!*#REF!*F85)</f>
        <v>#REF!</v>
      </c>
      <c r="G158" s="14" t="e">
        <f>(#REF!*#REF!*G85)</f>
        <v>#REF!</v>
      </c>
      <c r="H158" s="14" t="e">
        <f>(#REF!*#REF!*H85)</f>
        <v>#REF!</v>
      </c>
      <c r="I158" s="14" t="e">
        <f>(#REF!*#REF!*I85)</f>
        <v>#REF!</v>
      </c>
      <c r="J158" s="14" t="e">
        <f>(#REF!*#REF!*J85)</f>
        <v>#REF!</v>
      </c>
      <c r="K158" s="14" t="e">
        <f>(#REF!*#REF!*K85)</f>
        <v>#REF!</v>
      </c>
      <c r="L158" s="14" t="e">
        <f>(#REF!*#REF!*L85)</f>
        <v>#REF!</v>
      </c>
      <c r="M158" s="14" t="e">
        <f>(#REF!*#REF!*M85)</f>
        <v>#REF!</v>
      </c>
      <c r="N158" s="14" t="e">
        <f>(#REF!*#REF!*N85)</f>
        <v>#REF!</v>
      </c>
      <c r="O158" s="14" t="e">
        <f>(#REF!*#REF!*O85)</f>
        <v>#REF!</v>
      </c>
      <c r="P158" s="14"/>
      <c r="Q158" s="14"/>
    </row>
    <row r="159" spans="2:17" hidden="1" outlineLevel="1" x14ac:dyDescent="0.2">
      <c r="B159" s="29">
        <v>544000</v>
      </c>
      <c r="D159" s="14" t="e">
        <f>(#REF!*#REF!*D86)</f>
        <v>#REF!</v>
      </c>
      <c r="E159" s="14" t="e">
        <f>(#REF!*#REF!*E86)</f>
        <v>#REF!</v>
      </c>
      <c r="F159" s="14" t="e">
        <f>(#REF!*#REF!*F86)</f>
        <v>#REF!</v>
      </c>
      <c r="G159" s="14" t="e">
        <f>(#REF!*#REF!*G86)</f>
        <v>#REF!</v>
      </c>
      <c r="H159" s="14" t="e">
        <f>(#REF!*#REF!*H86)</f>
        <v>#REF!</v>
      </c>
      <c r="I159" s="14" t="e">
        <f>(#REF!*#REF!*I86)</f>
        <v>#REF!</v>
      </c>
      <c r="J159" s="14" t="e">
        <f>(#REF!*#REF!*J86)</f>
        <v>#REF!</v>
      </c>
      <c r="K159" s="14" t="e">
        <f>(#REF!*#REF!*K86)</f>
        <v>#REF!</v>
      </c>
      <c r="L159" s="14" t="e">
        <f>(#REF!*#REF!*L86)</f>
        <v>#REF!</v>
      </c>
      <c r="M159" s="14" t="e">
        <f>(#REF!*#REF!*M86)</f>
        <v>#REF!</v>
      </c>
      <c r="N159" s="14" t="e">
        <f>(#REF!*#REF!*N86)</f>
        <v>#REF!</v>
      </c>
      <c r="O159" s="14" t="e">
        <f>(#REF!*#REF!*O86)</f>
        <v>#REF!</v>
      </c>
      <c r="P159" s="14"/>
      <c r="Q159" s="14"/>
    </row>
    <row r="160" spans="2:17" hidden="1" outlineLevel="1" x14ac:dyDescent="0.2">
      <c r="B160" s="15">
        <v>545000</v>
      </c>
      <c r="D160" s="14" t="e">
        <f>(#REF!*#REF!*D87)</f>
        <v>#REF!</v>
      </c>
      <c r="E160" s="14" t="e">
        <f>(#REF!*#REF!*E87)</f>
        <v>#REF!</v>
      </c>
      <c r="F160" s="14" t="e">
        <f>(#REF!*#REF!*F87)</f>
        <v>#REF!</v>
      </c>
      <c r="G160" s="14" t="e">
        <f>(#REF!*#REF!*G87)</f>
        <v>#REF!</v>
      </c>
      <c r="H160" s="14" t="e">
        <f>(#REF!*#REF!*H87)</f>
        <v>#REF!</v>
      </c>
      <c r="I160" s="14" t="e">
        <f>(#REF!*#REF!*I87)</f>
        <v>#REF!</v>
      </c>
      <c r="J160" s="14" t="e">
        <f>(#REF!*#REF!*J87)</f>
        <v>#REF!</v>
      </c>
      <c r="K160" s="14" t="e">
        <f>(#REF!*#REF!*K87)</f>
        <v>#REF!</v>
      </c>
      <c r="L160" s="14" t="e">
        <f>(#REF!*#REF!*L87)</f>
        <v>#REF!</v>
      </c>
      <c r="M160" s="14" t="e">
        <f>(#REF!*#REF!*M87)</f>
        <v>#REF!</v>
      </c>
      <c r="N160" s="14" t="e">
        <f>(#REF!*#REF!*N87)</f>
        <v>#REF!</v>
      </c>
      <c r="O160" s="14" t="e">
        <f>(#REF!*#REF!*O87)</f>
        <v>#REF!</v>
      </c>
      <c r="P160" s="14"/>
      <c r="Q160" s="14"/>
    </row>
    <row r="161" spans="2:17" hidden="1" outlineLevel="1" x14ac:dyDescent="0.2">
      <c r="B161" s="29">
        <v>557000</v>
      </c>
      <c r="D161" s="14" t="e">
        <f>(#REF!*#REF!*D88)</f>
        <v>#REF!</v>
      </c>
      <c r="E161" s="14" t="e">
        <f>(#REF!*#REF!*E88)</f>
        <v>#REF!</v>
      </c>
      <c r="F161" s="14" t="e">
        <f>(#REF!*#REF!*F88)</f>
        <v>#REF!</v>
      </c>
      <c r="G161" s="14" t="e">
        <f>(#REF!*#REF!*G88)</f>
        <v>#REF!</v>
      </c>
      <c r="H161" s="14" t="e">
        <f>(#REF!*#REF!*H88)</f>
        <v>#REF!</v>
      </c>
      <c r="I161" s="14" t="e">
        <f>(#REF!*#REF!*I88)</f>
        <v>#REF!</v>
      </c>
      <c r="J161" s="14" t="e">
        <f>(#REF!*#REF!*J88)</f>
        <v>#REF!</v>
      </c>
      <c r="K161" s="14" t="e">
        <f>(#REF!*#REF!*K88)</f>
        <v>#REF!</v>
      </c>
      <c r="L161" s="14" t="e">
        <f>(#REF!*#REF!*L88)</f>
        <v>#REF!</v>
      </c>
      <c r="M161" s="14" t="e">
        <f>(#REF!*#REF!*M88)</f>
        <v>#REF!</v>
      </c>
      <c r="N161" s="14" t="e">
        <f>(#REF!*#REF!*N88)</f>
        <v>#REF!</v>
      </c>
      <c r="O161" s="14" t="e">
        <f>(#REF!*#REF!*O88)</f>
        <v>#REF!</v>
      </c>
      <c r="P161" s="14"/>
      <c r="Q161" s="14"/>
    </row>
    <row r="162" spans="2:17" hidden="1" outlineLevel="1" x14ac:dyDescent="0.2">
      <c r="B162" s="29">
        <v>560000</v>
      </c>
      <c r="D162" s="14" t="e">
        <f>(#REF!*#REF!*D89)</f>
        <v>#REF!</v>
      </c>
      <c r="E162" s="14" t="e">
        <f>(#REF!*#REF!*E89)</f>
        <v>#REF!</v>
      </c>
      <c r="F162" s="14" t="e">
        <f>(#REF!*#REF!*F89)</f>
        <v>#REF!</v>
      </c>
      <c r="G162" s="14" t="e">
        <f>(#REF!*#REF!*G89)</f>
        <v>#REF!</v>
      </c>
      <c r="H162" s="14" t="e">
        <f>(#REF!*#REF!*H89)</f>
        <v>#REF!</v>
      </c>
      <c r="I162" s="14" t="e">
        <f>(#REF!*#REF!*I89)</f>
        <v>#REF!</v>
      </c>
      <c r="J162" s="14" t="e">
        <f>(#REF!*#REF!*J89)</f>
        <v>#REF!</v>
      </c>
      <c r="K162" s="14" t="e">
        <f>(#REF!*#REF!*K89)</f>
        <v>#REF!</v>
      </c>
      <c r="L162" s="14" t="e">
        <f>(#REF!*#REF!*L89)</f>
        <v>#REF!</v>
      </c>
      <c r="M162" s="14" t="e">
        <f>(#REF!*#REF!*M89)</f>
        <v>#REF!</v>
      </c>
      <c r="N162" s="14" t="e">
        <f>(#REF!*#REF!*N89)</f>
        <v>#REF!</v>
      </c>
      <c r="O162" s="14" t="e">
        <f>(#REF!*#REF!*O89)</f>
        <v>#REF!</v>
      </c>
      <c r="P162" s="14"/>
      <c r="Q162" s="14"/>
    </row>
    <row r="163" spans="2:17" hidden="1" outlineLevel="1" x14ac:dyDescent="0.2">
      <c r="B163" s="29">
        <v>573000</v>
      </c>
      <c r="D163" s="14" t="e">
        <f>(#REF!*#REF!*D90)</f>
        <v>#REF!</v>
      </c>
      <c r="E163" s="14" t="e">
        <f>(#REF!*#REF!*E90)</f>
        <v>#REF!</v>
      </c>
      <c r="F163" s="14" t="e">
        <f>(#REF!*#REF!*F90)</f>
        <v>#REF!</v>
      </c>
      <c r="G163" s="14" t="e">
        <f>(#REF!*#REF!*G90)</f>
        <v>#REF!</v>
      </c>
      <c r="H163" s="14" t="e">
        <f>(#REF!*#REF!*H90)</f>
        <v>#REF!</v>
      </c>
      <c r="I163" s="14" t="e">
        <f>(#REF!*#REF!*I90)</f>
        <v>#REF!</v>
      </c>
      <c r="J163" s="14" t="e">
        <f>(#REF!*#REF!*J90)</f>
        <v>#REF!</v>
      </c>
      <c r="K163" s="14" t="e">
        <f>(#REF!*#REF!*K90)</f>
        <v>#REF!</v>
      </c>
      <c r="L163" s="14" t="e">
        <f>(#REF!*#REF!*L90)</f>
        <v>#REF!</v>
      </c>
      <c r="M163" s="14" t="e">
        <f>(#REF!*#REF!*M90)</f>
        <v>#REF!</v>
      </c>
      <c r="N163" s="14" t="e">
        <f>(#REF!*#REF!*N90)</f>
        <v>#REF!</v>
      </c>
      <c r="O163" s="14" t="e">
        <f>(#REF!*#REF!*O90)</f>
        <v>#REF!</v>
      </c>
      <c r="P163" s="14"/>
      <c r="Q163" s="14"/>
    </row>
    <row r="164" spans="2:17" hidden="1" outlineLevel="1" x14ac:dyDescent="0.2">
      <c r="B164" s="29">
        <v>580000</v>
      </c>
      <c r="D164" s="14" t="e">
        <f>(#REF!*#REF!*D91)</f>
        <v>#REF!</v>
      </c>
      <c r="E164" s="14" t="e">
        <f>(#REF!*#REF!*E91)</f>
        <v>#REF!</v>
      </c>
      <c r="F164" s="14" t="e">
        <f>(#REF!*#REF!*F91)</f>
        <v>#REF!</v>
      </c>
      <c r="G164" s="14" t="e">
        <f>(#REF!*#REF!*G91)</f>
        <v>#REF!</v>
      </c>
      <c r="H164" s="14" t="e">
        <f>(#REF!*#REF!*H91)</f>
        <v>#REF!</v>
      </c>
      <c r="I164" s="14" t="e">
        <f>(#REF!*#REF!*I91)</f>
        <v>#REF!</v>
      </c>
      <c r="J164" s="14" t="e">
        <f>(#REF!*#REF!*J91)</f>
        <v>#REF!</v>
      </c>
      <c r="K164" s="14" t="e">
        <f>(#REF!*#REF!*K91)</f>
        <v>#REF!</v>
      </c>
      <c r="L164" s="14" t="e">
        <f>(#REF!*#REF!*L91)</f>
        <v>#REF!</v>
      </c>
      <c r="M164" s="14" t="e">
        <f>(#REF!*#REF!*M91)</f>
        <v>#REF!</v>
      </c>
      <c r="N164" s="14" t="e">
        <f>(#REF!*#REF!*N91)</f>
        <v>#REF!</v>
      </c>
      <c r="O164" s="14" t="e">
        <f>(#REF!*#REF!*O91)</f>
        <v>#REF!</v>
      </c>
      <c r="P164" s="14"/>
      <c r="Q164" s="14"/>
    </row>
    <row r="165" spans="2:17" hidden="1" outlineLevel="1" x14ac:dyDescent="0.2">
      <c r="B165" s="29">
        <v>584000</v>
      </c>
      <c r="D165" s="14" t="e">
        <f>(#REF!*#REF!*D92)</f>
        <v>#REF!</v>
      </c>
      <c r="E165" s="14" t="e">
        <f>(#REF!*#REF!*E92)</f>
        <v>#REF!</v>
      </c>
      <c r="F165" s="14" t="e">
        <f>(#REF!*#REF!*F92)</f>
        <v>#REF!</v>
      </c>
      <c r="G165" s="14" t="e">
        <f>(#REF!*#REF!*G92)</f>
        <v>#REF!</v>
      </c>
      <c r="H165" s="14" t="e">
        <f>(#REF!*#REF!*H92)</f>
        <v>#REF!</v>
      </c>
      <c r="I165" s="14" t="e">
        <f>(#REF!*#REF!*I92)</f>
        <v>#REF!</v>
      </c>
      <c r="J165" s="14" t="e">
        <f>(#REF!*#REF!*J92)</f>
        <v>#REF!</v>
      </c>
      <c r="K165" s="14" t="e">
        <f>(#REF!*#REF!*K92)</f>
        <v>#REF!</v>
      </c>
      <c r="L165" s="14" t="e">
        <f>(#REF!*#REF!*L92)</f>
        <v>#REF!</v>
      </c>
      <c r="M165" s="14" t="e">
        <f>(#REF!*#REF!*M92)</f>
        <v>#REF!</v>
      </c>
      <c r="N165" s="14" t="e">
        <f>(#REF!*#REF!*N92)</f>
        <v>#REF!</v>
      </c>
      <c r="O165" s="14" t="e">
        <f>(#REF!*#REF!*O92)</f>
        <v>#REF!</v>
      </c>
      <c r="P165" s="14"/>
      <c r="Q165" s="14"/>
    </row>
    <row r="166" spans="2:17" hidden="1" outlineLevel="1" x14ac:dyDescent="0.2">
      <c r="B166" s="15">
        <v>588000</v>
      </c>
      <c r="D166" s="14" t="e">
        <f>(#REF!*#REF!*D93)</f>
        <v>#REF!</v>
      </c>
      <c r="E166" s="14" t="e">
        <f>(#REF!*#REF!*E93)</f>
        <v>#REF!</v>
      </c>
      <c r="F166" s="14" t="e">
        <f>(#REF!*#REF!*F93)</f>
        <v>#REF!</v>
      </c>
      <c r="G166" s="14" t="e">
        <f>(#REF!*#REF!*G93)</f>
        <v>#REF!</v>
      </c>
      <c r="H166" s="14" t="e">
        <f>(#REF!*#REF!*H93)</f>
        <v>#REF!</v>
      </c>
      <c r="I166" s="14" t="e">
        <f>(#REF!*#REF!*I93)</f>
        <v>#REF!</v>
      </c>
      <c r="J166" s="14" t="e">
        <f>(#REF!*#REF!*J93)</f>
        <v>#REF!</v>
      </c>
      <c r="K166" s="14" t="e">
        <f>(#REF!*#REF!*K93)</f>
        <v>#REF!</v>
      </c>
      <c r="L166" s="14" t="e">
        <f>(#REF!*#REF!*L93)</f>
        <v>#REF!</v>
      </c>
      <c r="M166" s="14" t="e">
        <f>(#REF!*#REF!*M93)</f>
        <v>#REF!</v>
      </c>
      <c r="N166" s="14" t="e">
        <f>(#REF!*#REF!*N93)</f>
        <v>#REF!</v>
      </c>
      <c r="O166" s="14" t="e">
        <f>(#REF!*#REF!*O93)</f>
        <v>#REF!</v>
      </c>
      <c r="P166" s="14"/>
      <c r="Q166" s="14"/>
    </row>
    <row r="167" spans="2:17" hidden="1" outlineLevel="1" x14ac:dyDescent="0.2">
      <c r="B167" s="15">
        <v>870000</v>
      </c>
      <c r="D167" s="14" t="e">
        <f>(#REF!*#REF!*D94)</f>
        <v>#REF!</v>
      </c>
      <c r="E167" s="14" t="e">
        <f>(#REF!*#REF!*E94)</f>
        <v>#REF!</v>
      </c>
      <c r="F167" s="14" t="e">
        <f>(#REF!*#REF!*F94)</f>
        <v>#REF!</v>
      </c>
      <c r="G167" s="14" t="e">
        <f>(#REF!*#REF!*G94)</f>
        <v>#REF!</v>
      </c>
      <c r="H167" s="14" t="e">
        <f>(#REF!*#REF!*H94)</f>
        <v>#REF!</v>
      </c>
      <c r="I167" s="14" t="e">
        <f>(#REF!*#REF!*I94)</f>
        <v>#REF!</v>
      </c>
      <c r="J167" s="14" t="e">
        <f>(#REF!*#REF!*J94)</f>
        <v>#REF!</v>
      </c>
      <c r="K167" s="14" t="e">
        <f>(#REF!*#REF!*K94)</f>
        <v>#REF!</v>
      </c>
      <c r="L167" s="14" t="e">
        <f>(#REF!*#REF!*L94)</f>
        <v>#REF!</v>
      </c>
      <c r="M167" s="14" t="e">
        <f>(#REF!*#REF!*M94)</f>
        <v>#REF!</v>
      </c>
      <c r="N167" s="14" t="e">
        <f>(#REF!*#REF!*N94)</f>
        <v>#REF!</v>
      </c>
      <c r="O167" s="14" t="e">
        <f>(#REF!*#REF!*O94)</f>
        <v>#REF!</v>
      </c>
      <c r="P167" s="14"/>
      <c r="Q167" s="14"/>
    </row>
    <row r="168" spans="2:17" hidden="1" outlineLevel="1" x14ac:dyDescent="0.2">
      <c r="B168" s="29">
        <v>879000</v>
      </c>
      <c r="D168" s="14" t="e">
        <f>(#REF!*#REF!*D95)</f>
        <v>#REF!</v>
      </c>
      <c r="E168" s="14" t="e">
        <f>(#REF!*#REF!*E95)</f>
        <v>#REF!</v>
      </c>
      <c r="F168" s="14" t="e">
        <f>(#REF!*#REF!*F95)</f>
        <v>#REF!</v>
      </c>
      <c r="G168" s="14" t="e">
        <f>(#REF!*#REF!*G95)</f>
        <v>#REF!</v>
      </c>
      <c r="H168" s="14" t="e">
        <f>(#REF!*#REF!*H95)</f>
        <v>#REF!</v>
      </c>
      <c r="I168" s="14" t="e">
        <f>(#REF!*#REF!*I95)</f>
        <v>#REF!</v>
      </c>
      <c r="J168" s="14" t="e">
        <f>(#REF!*#REF!*J95)</f>
        <v>#REF!</v>
      </c>
      <c r="K168" s="14" t="e">
        <f>(#REF!*#REF!*K95)</f>
        <v>#REF!</v>
      </c>
      <c r="L168" s="14" t="e">
        <f>(#REF!*#REF!*L95)</f>
        <v>#REF!</v>
      </c>
      <c r="M168" s="14" t="e">
        <f>(#REF!*#REF!*M95)</f>
        <v>#REF!</v>
      </c>
      <c r="N168" s="14" t="e">
        <f>(#REF!*#REF!*N95)</f>
        <v>#REF!</v>
      </c>
      <c r="O168" s="14" t="e">
        <f>(#REF!*#REF!*O95)</f>
        <v>#REF!</v>
      </c>
      <c r="P168" s="14"/>
      <c r="Q168" s="14"/>
    </row>
    <row r="169" spans="2:17" hidden="1" outlineLevel="1" x14ac:dyDescent="0.2">
      <c r="B169" s="15">
        <v>880000</v>
      </c>
      <c r="D169" s="14" t="e">
        <f>(#REF!*#REF!*D96)</f>
        <v>#REF!</v>
      </c>
      <c r="E169" s="14" t="e">
        <f>(#REF!*#REF!*E96)</f>
        <v>#REF!</v>
      </c>
      <c r="F169" s="14" t="e">
        <f>(#REF!*#REF!*F96)</f>
        <v>#REF!</v>
      </c>
      <c r="G169" s="14" t="e">
        <f>(#REF!*#REF!*G96)</f>
        <v>#REF!</v>
      </c>
      <c r="H169" s="14" t="e">
        <f>(#REF!*#REF!*H96)</f>
        <v>#REF!</v>
      </c>
      <c r="I169" s="14" t="e">
        <f>(#REF!*#REF!*I96)</f>
        <v>#REF!</v>
      </c>
      <c r="J169" s="14" t="e">
        <f>(#REF!*#REF!*J96)</f>
        <v>#REF!</v>
      </c>
      <c r="K169" s="14" t="e">
        <f>(#REF!*#REF!*K96)</f>
        <v>#REF!</v>
      </c>
      <c r="L169" s="14" t="e">
        <f>(#REF!*#REF!*L96)</f>
        <v>#REF!</v>
      </c>
      <c r="M169" s="14" t="e">
        <f>(#REF!*#REF!*M96)</f>
        <v>#REF!</v>
      </c>
      <c r="N169" s="14" t="e">
        <f>(#REF!*#REF!*N96)</f>
        <v>#REF!</v>
      </c>
      <c r="O169" s="14" t="e">
        <f>(#REF!*#REF!*O96)</f>
        <v>#REF!</v>
      </c>
      <c r="P169" s="14"/>
      <c r="Q169" s="14"/>
    </row>
    <row r="170" spans="2:17" hidden="1" outlineLevel="1" x14ac:dyDescent="0.2">
      <c r="B170" s="29">
        <v>892000</v>
      </c>
      <c r="D170" s="14" t="e">
        <f>(#REF!*#REF!*D97)</f>
        <v>#REF!</v>
      </c>
      <c r="E170" s="14" t="e">
        <f>(#REF!*#REF!*E97)</f>
        <v>#REF!</v>
      </c>
      <c r="F170" s="14" t="e">
        <f>(#REF!*#REF!*F97)</f>
        <v>#REF!</v>
      </c>
      <c r="G170" s="14" t="e">
        <f>(#REF!*#REF!*G97)</f>
        <v>#REF!</v>
      </c>
      <c r="H170" s="14" t="e">
        <f>(#REF!*#REF!*H97)</f>
        <v>#REF!</v>
      </c>
      <c r="I170" s="14" t="e">
        <f>(#REF!*#REF!*I97)</f>
        <v>#REF!</v>
      </c>
      <c r="J170" s="14" t="e">
        <f>(#REF!*#REF!*J97)</f>
        <v>#REF!</v>
      </c>
      <c r="K170" s="14" t="e">
        <f>(#REF!*#REF!*K97)</f>
        <v>#REF!</v>
      </c>
      <c r="L170" s="14" t="e">
        <f>(#REF!*#REF!*L97)</f>
        <v>#REF!</v>
      </c>
      <c r="M170" s="14" t="e">
        <f>(#REF!*#REF!*M97)</f>
        <v>#REF!</v>
      </c>
      <c r="N170" s="14" t="e">
        <f>(#REF!*#REF!*N97)</f>
        <v>#REF!</v>
      </c>
      <c r="O170" s="14" t="e">
        <f>(#REF!*#REF!*O97)</f>
        <v>#REF!</v>
      </c>
      <c r="P170" s="14"/>
      <c r="Q170" s="14"/>
    </row>
    <row r="171" spans="2:17" hidden="1" outlineLevel="1" x14ac:dyDescent="0.2">
      <c r="B171" s="15">
        <v>905000</v>
      </c>
      <c r="D171" s="14" t="e">
        <f>(#REF!*#REF!*D98)</f>
        <v>#REF!</v>
      </c>
      <c r="E171" s="14" t="e">
        <f>(#REF!*#REF!*E98)</f>
        <v>#REF!</v>
      </c>
      <c r="F171" s="14" t="e">
        <f>(#REF!*#REF!*F98)</f>
        <v>#REF!</v>
      </c>
      <c r="G171" s="14" t="e">
        <f>(#REF!*#REF!*G98)</f>
        <v>#REF!</v>
      </c>
      <c r="H171" s="14" t="e">
        <f>(#REF!*#REF!*H98)</f>
        <v>#REF!</v>
      </c>
      <c r="I171" s="14" t="e">
        <f>(#REF!*#REF!*I98)</f>
        <v>#REF!</v>
      </c>
      <c r="J171" s="14" t="e">
        <f>(#REF!*#REF!*J98)</f>
        <v>#REF!</v>
      </c>
      <c r="K171" s="14" t="e">
        <f>(#REF!*#REF!*K98)</f>
        <v>#REF!</v>
      </c>
      <c r="L171" s="14" t="e">
        <f>(#REF!*#REF!*L98)</f>
        <v>#REF!</v>
      </c>
      <c r="M171" s="14" t="e">
        <f>(#REF!*#REF!*M98)</f>
        <v>#REF!</v>
      </c>
      <c r="N171" s="14" t="e">
        <f>(#REF!*#REF!*N98)</f>
        <v>#REF!</v>
      </c>
      <c r="O171" s="14" t="e">
        <f>(#REF!*#REF!*O98)</f>
        <v>#REF!</v>
      </c>
      <c r="P171" s="14"/>
      <c r="Q171" s="14"/>
    </row>
    <row r="172" spans="2:17" hidden="1" outlineLevel="1" x14ac:dyDescent="0.2">
      <c r="B172" s="15">
        <v>908000</v>
      </c>
      <c r="D172" s="14" t="e">
        <f>(D9*#REF!*D99)</f>
        <v>#REF!</v>
      </c>
      <c r="E172" s="14" t="e">
        <f>(E9*#REF!*E99)</f>
        <v>#REF!</v>
      </c>
      <c r="F172" s="14" t="e">
        <f>(F9*#REF!*F99)</f>
        <v>#REF!</v>
      </c>
      <c r="G172" s="14" t="e">
        <f>(G9*#REF!*G99)</f>
        <v>#REF!</v>
      </c>
      <c r="H172" s="14" t="e">
        <f>(H9*#REF!*H99)</f>
        <v>#REF!</v>
      </c>
      <c r="I172" s="14" t="e">
        <f>(I9*#REF!*I99)</f>
        <v>#REF!</v>
      </c>
      <c r="J172" s="14" t="e">
        <f>(J9*#REF!*J99)</f>
        <v>#REF!</v>
      </c>
      <c r="K172" s="14" t="e">
        <f>(K9*#REF!*K99)</f>
        <v>#REF!</v>
      </c>
      <c r="L172" s="14" t="e">
        <f>(L9*#REF!*L99)</f>
        <v>#REF!</v>
      </c>
      <c r="M172" s="14" t="e">
        <f>(M9*#REF!*M99)</f>
        <v>#REF!</v>
      </c>
      <c r="N172" s="14" t="e">
        <f>(N9*#REF!*N99)</f>
        <v>#REF!</v>
      </c>
      <c r="O172" s="14" t="e">
        <f>(O9*#REF!*O99)</f>
        <v>#REF!</v>
      </c>
      <c r="P172" s="14"/>
      <c r="Q172" s="14"/>
    </row>
    <row r="173" spans="2:17" hidden="1" outlineLevel="1" x14ac:dyDescent="0.2">
      <c r="B173" s="15">
        <v>909000</v>
      </c>
      <c r="D173" s="14" t="e">
        <f>(#REF!*D19*D100)</f>
        <v>#REF!</v>
      </c>
      <c r="E173" s="14" t="e">
        <f>(#REF!*E19*E100)</f>
        <v>#REF!</v>
      </c>
      <c r="F173" s="14" t="e">
        <f>(#REF!*F19*F100)</f>
        <v>#REF!</v>
      </c>
      <c r="G173" s="14" t="e">
        <f>(#REF!*G19*G100)</f>
        <v>#REF!</v>
      </c>
      <c r="H173" s="14" t="e">
        <f>(#REF!*H19*H100)</f>
        <v>#REF!</v>
      </c>
      <c r="I173" s="14" t="e">
        <f>(#REF!*I19*I100)</f>
        <v>#REF!</v>
      </c>
      <c r="J173" s="14" t="e">
        <f>(#REF!*J19*J100)</f>
        <v>#REF!</v>
      </c>
      <c r="K173" s="14" t="e">
        <f>(#REF!*K19*K100)</f>
        <v>#REF!</v>
      </c>
      <c r="L173" s="14" t="e">
        <f>(#REF!*L19*L100)</f>
        <v>#REF!</v>
      </c>
      <c r="M173" s="14" t="e">
        <f>(#REF!*M19*M100)</f>
        <v>#REF!</v>
      </c>
      <c r="N173" s="14" t="e">
        <f>(#REF!*N19*N100)</f>
        <v>#REF!</v>
      </c>
      <c r="O173" s="14" t="e">
        <f>(#REF!*O19*O100)</f>
        <v>#REF!</v>
      </c>
      <c r="P173" s="14"/>
      <c r="Q173" s="14"/>
    </row>
    <row r="174" spans="2:17" hidden="1" outlineLevel="1" x14ac:dyDescent="0.2">
      <c r="B174" s="15">
        <v>921000</v>
      </c>
      <c r="D174" s="14" t="e">
        <f>(#REF!*#REF!*D101)</f>
        <v>#REF!</v>
      </c>
      <c r="E174" s="14" t="e">
        <f>(#REF!*#REF!*E101)</f>
        <v>#REF!</v>
      </c>
      <c r="F174" s="14" t="e">
        <f>(#REF!*#REF!*F101)</f>
        <v>#REF!</v>
      </c>
      <c r="G174" s="14" t="e">
        <f>(#REF!*#REF!*G101)</f>
        <v>#REF!</v>
      </c>
      <c r="H174" s="14" t="e">
        <f>(#REF!*#REF!*H101)</f>
        <v>#REF!</v>
      </c>
      <c r="I174" s="14" t="e">
        <f>(#REF!*#REF!*I101)</f>
        <v>#REF!</v>
      </c>
      <c r="J174" s="14" t="e">
        <f>(#REF!*#REF!*J101)</f>
        <v>#REF!</v>
      </c>
      <c r="K174" s="14" t="e">
        <f>(#REF!*#REF!*K101)</f>
        <v>#REF!</v>
      </c>
      <c r="L174" s="14" t="e">
        <f>(#REF!*#REF!*L101)</f>
        <v>#REF!</v>
      </c>
      <c r="M174" s="14" t="e">
        <f>(#REF!*#REF!*M101)</f>
        <v>#REF!</v>
      </c>
      <c r="N174" s="14" t="e">
        <f>(#REF!*#REF!*N101)</f>
        <v>#REF!</v>
      </c>
      <c r="O174" s="14" t="e">
        <f>(#REF!*#REF!*O101)</f>
        <v>#REF!</v>
      </c>
      <c r="P174" s="14"/>
      <c r="Q174" s="14"/>
    </row>
    <row r="175" spans="2:17" hidden="1" outlineLevel="1" x14ac:dyDescent="0.2">
      <c r="B175" s="29">
        <v>923000</v>
      </c>
      <c r="D175" s="14" t="e">
        <f>(#REF!*#REF!*D102)</f>
        <v>#REF!</v>
      </c>
      <c r="E175" s="14" t="e">
        <f>(#REF!*#REF!*E102)</f>
        <v>#REF!</v>
      </c>
      <c r="F175" s="14" t="e">
        <f>(#REF!*#REF!*F102)</f>
        <v>#REF!</v>
      </c>
      <c r="G175" s="14" t="e">
        <f>(#REF!*#REF!*G102)</f>
        <v>#REF!</v>
      </c>
      <c r="H175" s="14" t="e">
        <f>(#REF!*#REF!*H102)</f>
        <v>#REF!</v>
      </c>
      <c r="I175" s="14" t="e">
        <f>(#REF!*#REF!*I102)</f>
        <v>#REF!</v>
      </c>
      <c r="J175" s="14" t="e">
        <f>(#REF!*#REF!*J102)</f>
        <v>#REF!</v>
      </c>
      <c r="K175" s="14" t="e">
        <f>(#REF!*#REF!*K102)</f>
        <v>#REF!</v>
      </c>
      <c r="L175" s="14" t="e">
        <f>(#REF!*#REF!*L102)</f>
        <v>#REF!</v>
      </c>
      <c r="M175" s="14" t="e">
        <f>(#REF!*#REF!*M102)</f>
        <v>#REF!</v>
      </c>
      <c r="N175" s="14" t="e">
        <f>(#REF!*#REF!*N102)</f>
        <v>#REF!</v>
      </c>
      <c r="O175" s="14" t="e">
        <f>(#REF!*#REF!*O102)</f>
        <v>#REF!</v>
      </c>
      <c r="P175" s="14"/>
      <c r="Q175" s="14"/>
    </row>
    <row r="176" spans="2:17" hidden="1" outlineLevel="1" x14ac:dyDescent="0.2">
      <c r="B176" s="29">
        <v>925100</v>
      </c>
      <c r="D176" s="14" t="e">
        <f>(#REF!*#REF!*D103)</f>
        <v>#REF!</v>
      </c>
      <c r="E176" s="14" t="e">
        <f>(#REF!*#REF!*E103)</f>
        <v>#REF!</v>
      </c>
      <c r="F176" s="14" t="e">
        <f>(#REF!*#REF!*F103)</f>
        <v>#REF!</v>
      </c>
      <c r="G176" s="14" t="e">
        <f>(#REF!*#REF!*G103)</f>
        <v>#REF!</v>
      </c>
      <c r="H176" s="14" t="e">
        <f>(#REF!*#REF!*H103)</f>
        <v>#REF!</v>
      </c>
      <c r="I176" s="14" t="e">
        <f>(#REF!*#REF!*I103)</f>
        <v>#REF!</v>
      </c>
      <c r="J176" s="14" t="e">
        <f>(#REF!*#REF!*J103)</f>
        <v>#REF!</v>
      </c>
      <c r="K176" s="14" t="e">
        <f>(#REF!*#REF!*K103)</f>
        <v>#REF!</v>
      </c>
      <c r="L176" s="14" t="e">
        <f>(#REF!*#REF!*L103)</f>
        <v>#REF!</v>
      </c>
      <c r="M176" s="14" t="e">
        <f>(#REF!*#REF!*M103)</f>
        <v>#REF!</v>
      </c>
      <c r="N176" s="14" t="e">
        <f>(#REF!*#REF!*N103)</f>
        <v>#REF!</v>
      </c>
      <c r="O176" s="14" t="e">
        <f>(#REF!*#REF!*O103)</f>
        <v>#REF!</v>
      </c>
      <c r="P176" s="14"/>
      <c r="Q176" s="14"/>
    </row>
    <row r="177" spans="2:17" hidden="1" outlineLevel="1" x14ac:dyDescent="0.2">
      <c r="B177" s="15">
        <v>930200</v>
      </c>
      <c r="D177" s="14">
        <f t="shared" ref="D177:O177" si="27">(D10*D20*D104)</f>
        <v>443.30041799999998</v>
      </c>
      <c r="E177" s="14">
        <f t="shared" si="27"/>
        <v>0</v>
      </c>
      <c r="F177" s="14">
        <f t="shared" si="27"/>
        <v>0</v>
      </c>
      <c r="G177" s="14">
        <f t="shared" si="27"/>
        <v>0</v>
      </c>
      <c r="H177" s="14">
        <f t="shared" si="27"/>
        <v>1570.25</v>
      </c>
      <c r="I177" s="14">
        <f t="shared" si="27"/>
        <v>0</v>
      </c>
      <c r="J177" s="14">
        <f t="shared" si="27"/>
        <v>0</v>
      </c>
      <c r="K177" s="14">
        <f t="shared" si="27"/>
        <v>0</v>
      </c>
      <c r="L177" s="14">
        <f t="shared" si="27"/>
        <v>0</v>
      </c>
      <c r="M177" s="14">
        <f t="shared" si="27"/>
        <v>0</v>
      </c>
      <c r="N177" s="14">
        <f t="shared" si="27"/>
        <v>0</v>
      </c>
      <c r="O177" s="14">
        <f t="shared" si="27"/>
        <v>0</v>
      </c>
      <c r="P177" s="14"/>
      <c r="Q177" s="14"/>
    </row>
    <row r="178" spans="2:17" hidden="1" outlineLevel="1" x14ac:dyDescent="0.2">
      <c r="B178" s="15">
        <v>935000</v>
      </c>
      <c r="D178" s="14" t="e">
        <f>(#REF!*#REF!*D105)</f>
        <v>#REF!</v>
      </c>
      <c r="E178" s="14" t="e">
        <f>(#REF!*#REF!*E105)</f>
        <v>#REF!</v>
      </c>
      <c r="F178" s="14" t="e">
        <f>(#REF!*#REF!*F105)</f>
        <v>#REF!</v>
      </c>
      <c r="G178" s="14" t="e">
        <f>(#REF!*#REF!*G105)</f>
        <v>#REF!</v>
      </c>
      <c r="H178" s="14" t="e">
        <f>(#REF!*#REF!*H105)</f>
        <v>#REF!</v>
      </c>
      <c r="I178" s="14" t="e">
        <f>(#REF!*#REF!*I105)</f>
        <v>#REF!</v>
      </c>
      <c r="J178" s="14" t="e">
        <f>(#REF!*#REF!*J105)</f>
        <v>#REF!</v>
      </c>
      <c r="K178" s="14" t="e">
        <f>(#REF!*#REF!*K105)</f>
        <v>#REF!</v>
      </c>
      <c r="L178" s="14" t="e">
        <f>(#REF!*#REF!*L105)</f>
        <v>#REF!</v>
      </c>
      <c r="M178" s="14" t="e">
        <f>(#REF!*#REF!*M105)</f>
        <v>#REF!</v>
      </c>
      <c r="N178" s="14" t="e">
        <f>(#REF!*#REF!*N105)</f>
        <v>#REF!</v>
      </c>
      <c r="O178" s="14" t="e">
        <f>(#REF!*#REF!*O105)</f>
        <v>#REF!</v>
      </c>
      <c r="P178" s="14"/>
      <c r="Q178" s="14"/>
    </row>
    <row r="179" spans="2:17" ht="13.5" hidden="1" outlineLevel="1" thickBot="1" x14ac:dyDescent="0.25">
      <c r="B179" s="18"/>
      <c r="C179" s="18"/>
      <c r="D179" s="9" t="e">
        <f t="shared" ref="D179:O179" si="28">SUM(D154:D178)</f>
        <v>#REF!</v>
      </c>
      <c r="E179" s="9" t="e">
        <f t="shared" si="28"/>
        <v>#REF!</v>
      </c>
      <c r="F179" s="9" t="e">
        <f t="shared" si="28"/>
        <v>#REF!</v>
      </c>
      <c r="G179" s="9" t="e">
        <f t="shared" si="28"/>
        <v>#REF!</v>
      </c>
      <c r="H179" s="9" t="e">
        <f t="shared" si="28"/>
        <v>#REF!</v>
      </c>
      <c r="I179" s="9" t="e">
        <f t="shared" si="28"/>
        <v>#REF!</v>
      </c>
      <c r="J179" s="9" t="e">
        <f t="shared" si="28"/>
        <v>#REF!</v>
      </c>
      <c r="K179" s="9" t="e">
        <f t="shared" si="28"/>
        <v>#REF!</v>
      </c>
      <c r="L179" s="9" t="e">
        <f t="shared" si="28"/>
        <v>#REF!</v>
      </c>
      <c r="M179" s="9" t="e">
        <f t="shared" si="28"/>
        <v>#REF!</v>
      </c>
      <c r="N179" s="9" t="e">
        <f t="shared" si="28"/>
        <v>#REF!</v>
      </c>
      <c r="O179" s="9" t="e">
        <f t="shared" si="28"/>
        <v>#REF!</v>
      </c>
      <c r="P179" s="14"/>
      <c r="Q179" s="14"/>
    </row>
    <row r="180" spans="2:17" hidden="1" outlineLevel="1" x14ac:dyDescent="0.2">
      <c r="D180" s="15"/>
      <c r="P180" s="14"/>
      <c r="Q180" s="14"/>
    </row>
    <row r="181" spans="2:17" hidden="1" outlineLevel="1" x14ac:dyDescent="0.2">
      <c r="B181" s="15" t="s">
        <v>112</v>
      </c>
      <c r="D181" s="11" t="s">
        <v>97</v>
      </c>
      <c r="E181" s="11" t="s">
        <v>98</v>
      </c>
      <c r="F181" s="11" t="s">
        <v>99</v>
      </c>
      <c r="G181" s="11" t="s">
        <v>100</v>
      </c>
      <c r="H181" s="11" t="s">
        <v>101</v>
      </c>
      <c r="I181" s="11" t="s">
        <v>102</v>
      </c>
      <c r="J181" s="11" t="s">
        <v>103</v>
      </c>
      <c r="K181" s="11" t="s">
        <v>104</v>
      </c>
      <c r="L181" s="11" t="s">
        <v>127</v>
      </c>
      <c r="M181" s="11" t="s">
        <v>105</v>
      </c>
      <c r="N181" s="11" t="s">
        <v>106</v>
      </c>
      <c r="O181" s="11" t="s">
        <v>107</v>
      </c>
      <c r="P181" s="14"/>
      <c r="Q181" s="14"/>
    </row>
    <row r="182" spans="2:17" hidden="1" outlineLevel="1" x14ac:dyDescent="0.2">
      <c r="B182" s="15">
        <v>426500</v>
      </c>
      <c r="D182" s="14" t="e">
        <f>(#REF!*#REF!*D110)</f>
        <v>#REF!</v>
      </c>
      <c r="E182" s="14" t="e">
        <f>(#REF!*#REF!*E110)</f>
        <v>#REF!</v>
      </c>
      <c r="F182" s="14" t="e">
        <f>(#REF!*#REF!*F110)</f>
        <v>#REF!</v>
      </c>
      <c r="G182" s="14" t="e">
        <f>(#REF!*#REF!*G110)</f>
        <v>#REF!</v>
      </c>
      <c r="H182" s="14" t="e">
        <f>(#REF!*#REF!*H110)</f>
        <v>#REF!</v>
      </c>
      <c r="I182" s="14" t="e">
        <f>(#REF!*#REF!*I110)</f>
        <v>#REF!</v>
      </c>
      <c r="J182" s="14" t="e">
        <f>(#REF!*#REF!*J110)</f>
        <v>#REF!</v>
      </c>
      <c r="K182" s="14" t="e">
        <f>(#REF!*#REF!*K110)</f>
        <v>#REF!</v>
      </c>
      <c r="L182" s="14" t="e">
        <f>(#REF!*#REF!*L110)</f>
        <v>#REF!</v>
      </c>
      <c r="M182" s="14" t="e">
        <f>(#REF!*#REF!*M110)</f>
        <v>#REF!</v>
      </c>
      <c r="N182" s="14" t="e">
        <f>(#REF!*#REF!*N110)</f>
        <v>#REF!</v>
      </c>
      <c r="O182" s="14" t="e">
        <f>(#REF!*#REF!*O110)</f>
        <v>#REF!</v>
      </c>
      <c r="P182" s="14"/>
      <c r="Q182" s="14"/>
    </row>
    <row r="183" spans="2:17" hidden="1" outlineLevel="1" x14ac:dyDescent="0.2">
      <c r="B183" s="15">
        <v>506000</v>
      </c>
      <c r="D183" s="14" t="e">
        <f>(#REF!*#REF!*D111)</f>
        <v>#REF!</v>
      </c>
      <c r="E183" s="14" t="e">
        <f>(#REF!*#REF!*E111)</f>
        <v>#REF!</v>
      </c>
      <c r="F183" s="14" t="e">
        <f>(#REF!*#REF!*F111)</f>
        <v>#REF!</v>
      </c>
      <c r="G183" s="14" t="e">
        <f>(#REF!*#REF!*G111)</f>
        <v>#REF!</v>
      </c>
      <c r="H183" s="14" t="e">
        <f>(#REF!*#REF!*H111)</f>
        <v>#REF!</v>
      </c>
      <c r="I183" s="14" t="e">
        <f>(#REF!*#REF!*I111)</f>
        <v>#REF!</v>
      </c>
      <c r="J183" s="14" t="e">
        <f>(#REF!*#REF!*J111)</f>
        <v>#REF!</v>
      </c>
      <c r="K183" s="14" t="e">
        <f>(#REF!*#REF!*K111)</f>
        <v>#REF!</v>
      </c>
      <c r="L183" s="14" t="e">
        <f>(#REF!*#REF!*L111)</f>
        <v>#REF!</v>
      </c>
      <c r="M183" s="14" t="e">
        <f>(#REF!*#REF!*M111)</f>
        <v>#REF!</v>
      </c>
      <c r="N183" s="14" t="e">
        <f>(#REF!*#REF!*N111)</f>
        <v>#REF!</v>
      </c>
      <c r="O183" s="14" t="e">
        <f>(#REF!*#REF!*O111)</f>
        <v>#REF!</v>
      </c>
      <c r="P183" s="14"/>
      <c r="Q183" s="14"/>
    </row>
    <row r="184" spans="2:17" hidden="1" outlineLevel="1" x14ac:dyDescent="0.2">
      <c r="B184" s="15">
        <v>535000</v>
      </c>
      <c r="D184" s="14" t="e">
        <f>(#REF!*#REF!*D112)</f>
        <v>#REF!</v>
      </c>
      <c r="E184" s="14" t="e">
        <f>(#REF!*#REF!*E112)</f>
        <v>#REF!</v>
      </c>
      <c r="F184" s="14" t="e">
        <f>(#REF!*#REF!*F112)</f>
        <v>#REF!</v>
      </c>
      <c r="G184" s="14" t="e">
        <f>(#REF!*#REF!*G112)</f>
        <v>#REF!</v>
      </c>
      <c r="H184" s="14" t="e">
        <f>(#REF!*#REF!*H112)</f>
        <v>#REF!</v>
      </c>
      <c r="I184" s="14" t="e">
        <f>(#REF!*#REF!*I112)</f>
        <v>#REF!</v>
      </c>
      <c r="J184" s="14" t="e">
        <f>(#REF!*#REF!*J112)</f>
        <v>#REF!</v>
      </c>
      <c r="K184" s="14" t="e">
        <f>(#REF!*#REF!*K112)</f>
        <v>#REF!</v>
      </c>
      <c r="L184" s="14" t="e">
        <f>(#REF!*#REF!*L112)</f>
        <v>#REF!</v>
      </c>
      <c r="M184" s="14" t="e">
        <f>(#REF!*#REF!*M112)</f>
        <v>#REF!</v>
      </c>
      <c r="N184" s="14" t="e">
        <f>(#REF!*#REF!*N112)</f>
        <v>#REF!</v>
      </c>
      <c r="O184" s="14" t="e">
        <f>(#REF!*#REF!*O112)</f>
        <v>#REF!</v>
      </c>
      <c r="P184" s="14"/>
      <c r="Q184" s="14"/>
    </row>
    <row r="185" spans="2:17" hidden="1" outlineLevel="1" x14ac:dyDescent="0.2">
      <c r="B185" s="15">
        <v>537000</v>
      </c>
      <c r="D185" s="14" t="e">
        <f>(#REF!*#REF!*D113)</f>
        <v>#REF!</v>
      </c>
      <c r="E185" s="14" t="e">
        <f>(#REF!*#REF!*E113)</f>
        <v>#REF!</v>
      </c>
      <c r="F185" s="14" t="e">
        <f>(#REF!*#REF!*F113)</f>
        <v>#REF!</v>
      </c>
      <c r="G185" s="14" t="e">
        <f>(#REF!*#REF!*G113)</f>
        <v>#REF!</v>
      </c>
      <c r="H185" s="14" t="e">
        <f>(#REF!*#REF!*H113)</f>
        <v>#REF!</v>
      </c>
      <c r="I185" s="14" t="e">
        <f>(#REF!*#REF!*I113)</f>
        <v>#REF!</v>
      </c>
      <c r="J185" s="14" t="e">
        <f>(#REF!*#REF!*J113)</f>
        <v>#REF!</v>
      </c>
      <c r="K185" s="14" t="e">
        <f>(#REF!*#REF!*K113)</f>
        <v>#REF!</v>
      </c>
      <c r="L185" s="14" t="e">
        <f>(#REF!*#REF!*L113)</f>
        <v>#REF!</v>
      </c>
      <c r="M185" s="14" t="e">
        <f>(#REF!*#REF!*M113)</f>
        <v>#REF!</v>
      </c>
      <c r="N185" s="14" t="e">
        <f>(#REF!*#REF!*N113)</f>
        <v>#REF!</v>
      </c>
      <c r="O185" s="14" t="e">
        <f>(#REF!*#REF!*O113)</f>
        <v>#REF!</v>
      </c>
      <c r="P185" s="14"/>
      <c r="Q185" s="14"/>
    </row>
    <row r="186" spans="2:17" hidden="1" outlineLevel="1" x14ac:dyDescent="0.2">
      <c r="B186" s="29">
        <v>539000</v>
      </c>
      <c r="D186" s="14" t="e">
        <f>(#REF!*#REF!*D114)</f>
        <v>#REF!</v>
      </c>
      <c r="E186" s="14" t="e">
        <f>(#REF!*#REF!*E114)</f>
        <v>#REF!</v>
      </c>
      <c r="F186" s="14" t="e">
        <f>(#REF!*#REF!*F114)</f>
        <v>#REF!</v>
      </c>
      <c r="G186" s="14" t="e">
        <f>(#REF!*#REF!*G114)</f>
        <v>#REF!</v>
      </c>
      <c r="H186" s="14" t="e">
        <f>(#REF!*#REF!*H114)</f>
        <v>#REF!</v>
      </c>
      <c r="I186" s="14" t="e">
        <f>(#REF!*#REF!*I114)</f>
        <v>#REF!</v>
      </c>
      <c r="J186" s="14" t="e">
        <f>(#REF!*#REF!*J114)</f>
        <v>#REF!</v>
      </c>
      <c r="K186" s="14" t="e">
        <f>(#REF!*#REF!*K114)</f>
        <v>#REF!</v>
      </c>
      <c r="L186" s="14" t="e">
        <f>(#REF!*#REF!*L114)</f>
        <v>#REF!</v>
      </c>
      <c r="M186" s="14" t="e">
        <f>(#REF!*#REF!*M114)</f>
        <v>#REF!</v>
      </c>
      <c r="N186" s="14" t="e">
        <f>(#REF!*#REF!*N114)</f>
        <v>#REF!</v>
      </c>
      <c r="O186" s="14" t="e">
        <f>(#REF!*#REF!*O114)</f>
        <v>#REF!</v>
      </c>
      <c r="P186" s="14"/>
      <c r="Q186" s="14"/>
    </row>
    <row r="187" spans="2:17" hidden="1" outlineLevel="1" x14ac:dyDescent="0.2">
      <c r="B187" s="29">
        <v>544000</v>
      </c>
      <c r="D187" s="14" t="e">
        <f>(#REF!*#REF!*D115)</f>
        <v>#REF!</v>
      </c>
      <c r="E187" s="14" t="e">
        <f>(#REF!*#REF!*E115)</f>
        <v>#REF!</v>
      </c>
      <c r="F187" s="14" t="e">
        <f>(#REF!*#REF!*F115)</f>
        <v>#REF!</v>
      </c>
      <c r="G187" s="14" t="e">
        <f>(#REF!*#REF!*G115)</f>
        <v>#REF!</v>
      </c>
      <c r="H187" s="14" t="e">
        <f>(#REF!*#REF!*H115)</f>
        <v>#REF!</v>
      </c>
      <c r="I187" s="14" t="e">
        <f>(#REF!*#REF!*I115)</f>
        <v>#REF!</v>
      </c>
      <c r="J187" s="14" t="e">
        <f>(#REF!*#REF!*J115)</f>
        <v>#REF!</v>
      </c>
      <c r="K187" s="14" t="e">
        <f>(#REF!*#REF!*K115)</f>
        <v>#REF!</v>
      </c>
      <c r="L187" s="14" t="e">
        <f>(#REF!*#REF!*L115)</f>
        <v>#REF!</v>
      </c>
      <c r="M187" s="14" t="e">
        <f>(#REF!*#REF!*M115)</f>
        <v>#REF!</v>
      </c>
      <c r="N187" s="14" t="e">
        <f>(#REF!*#REF!*N115)</f>
        <v>#REF!</v>
      </c>
      <c r="O187" s="14" t="e">
        <f>(#REF!*#REF!*O115)</f>
        <v>#REF!</v>
      </c>
      <c r="P187" s="14"/>
      <c r="Q187" s="14"/>
    </row>
    <row r="188" spans="2:17" hidden="1" outlineLevel="1" x14ac:dyDescent="0.2">
      <c r="B188" s="15">
        <v>545000</v>
      </c>
      <c r="D188" s="14" t="e">
        <f>(#REF!*#REF!*D116)</f>
        <v>#REF!</v>
      </c>
      <c r="E188" s="14" t="e">
        <f>(#REF!*#REF!*E116)</f>
        <v>#REF!</v>
      </c>
      <c r="F188" s="14" t="e">
        <f>(#REF!*#REF!*F116)</f>
        <v>#REF!</v>
      </c>
      <c r="G188" s="14" t="e">
        <f>(#REF!*#REF!*G116)</f>
        <v>#REF!</v>
      </c>
      <c r="H188" s="14" t="e">
        <f>(#REF!*#REF!*H116)</f>
        <v>#REF!</v>
      </c>
      <c r="I188" s="14" t="e">
        <f>(#REF!*#REF!*I116)</f>
        <v>#REF!</v>
      </c>
      <c r="J188" s="14" t="e">
        <f>(#REF!*#REF!*J116)</f>
        <v>#REF!</v>
      </c>
      <c r="K188" s="14" t="e">
        <f>(#REF!*#REF!*K116)</f>
        <v>#REF!</v>
      </c>
      <c r="L188" s="14" t="e">
        <f>(#REF!*#REF!*L116)</f>
        <v>#REF!</v>
      </c>
      <c r="M188" s="14" t="e">
        <f>(#REF!*#REF!*M116)</f>
        <v>#REF!</v>
      </c>
      <c r="N188" s="14" t="e">
        <f>(#REF!*#REF!*N116)</f>
        <v>#REF!</v>
      </c>
      <c r="O188" s="14" t="e">
        <f>(#REF!*#REF!*O116)</f>
        <v>#REF!</v>
      </c>
      <c r="P188" s="14"/>
      <c r="Q188" s="14"/>
    </row>
    <row r="189" spans="2:17" hidden="1" outlineLevel="1" x14ac:dyDescent="0.2">
      <c r="B189" s="29">
        <v>557000</v>
      </c>
      <c r="D189" s="14" t="e">
        <f>(#REF!*#REF!*D117)</f>
        <v>#REF!</v>
      </c>
      <c r="E189" s="14" t="e">
        <f>(#REF!*#REF!*E117)</f>
        <v>#REF!</v>
      </c>
      <c r="F189" s="14" t="e">
        <f>(#REF!*#REF!*F117)</f>
        <v>#REF!</v>
      </c>
      <c r="G189" s="14" t="e">
        <f>(#REF!*#REF!*G117)</f>
        <v>#REF!</v>
      </c>
      <c r="H189" s="14" t="e">
        <f>(#REF!*#REF!*H117)</f>
        <v>#REF!</v>
      </c>
      <c r="I189" s="14" t="e">
        <f>(#REF!*#REF!*I117)</f>
        <v>#REF!</v>
      </c>
      <c r="J189" s="14" t="e">
        <f>(#REF!*#REF!*J117)</f>
        <v>#REF!</v>
      </c>
      <c r="K189" s="14" t="e">
        <f>(#REF!*#REF!*K117)</f>
        <v>#REF!</v>
      </c>
      <c r="L189" s="14" t="e">
        <f>(#REF!*#REF!*L117)</f>
        <v>#REF!</v>
      </c>
      <c r="M189" s="14" t="e">
        <f>(#REF!*#REF!*M117)</f>
        <v>#REF!</v>
      </c>
      <c r="N189" s="14" t="e">
        <f>(#REF!*#REF!*N117)</f>
        <v>#REF!</v>
      </c>
      <c r="O189" s="14" t="e">
        <f>(#REF!*#REF!*O117)</f>
        <v>#REF!</v>
      </c>
      <c r="P189" s="14"/>
      <c r="Q189" s="14"/>
    </row>
    <row r="190" spans="2:17" hidden="1" outlineLevel="1" x14ac:dyDescent="0.2">
      <c r="B190" s="29">
        <v>560000</v>
      </c>
      <c r="D190" s="14" t="e">
        <f>(#REF!*#REF!*D118)</f>
        <v>#REF!</v>
      </c>
      <c r="E190" s="14" t="e">
        <f>(#REF!*#REF!*E118)</f>
        <v>#REF!</v>
      </c>
      <c r="F190" s="14" t="e">
        <f>(#REF!*#REF!*F118)</f>
        <v>#REF!</v>
      </c>
      <c r="G190" s="14" t="e">
        <f>(#REF!*#REF!*G118)</f>
        <v>#REF!</v>
      </c>
      <c r="H190" s="14" t="e">
        <f>(#REF!*#REF!*H118)</f>
        <v>#REF!</v>
      </c>
      <c r="I190" s="14" t="e">
        <f>(#REF!*#REF!*I118)</f>
        <v>#REF!</v>
      </c>
      <c r="J190" s="14" t="e">
        <f>(#REF!*#REF!*J118)</f>
        <v>#REF!</v>
      </c>
      <c r="K190" s="14" t="e">
        <f>(#REF!*#REF!*K118)</f>
        <v>#REF!</v>
      </c>
      <c r="L190" s="14" t="e">
        <f>(#REF!*#REF!*L118)</f>
        <v>#REF!</v>
      </c>
      <c r="M190" s="14" t="e">
        <f>(#REF!*#REF!*M118)</f>
        <v>#REF!</v>
      </c>
      <c r="N190" s="14" t="e">
        <f>(#REF!*#REF!*N118)</f>
        <v>#REF!</v>
      </c>
      <c r="O190" s="14" t="e">
        <f>(#REF!*#REF!*O118)</f>
        <v>#REF!</v>
      </c>
      <c r="P190" s="14"/>
      <c r="Q190" s="14"/>
    </row>
    <row r="191" spans="2:17" hidden="1" outlineLevel="1" x14ac:dyDescent="0.2">
      <c r="B191" s="29">
        <v>573000</v>
      </c>
      <c r="D191" s="14" t="e">
        <f>(#REF!*#REF!*D119)</f>
        <v>#REF!</v>
      </c>
      <c r="E191" s="14" t="e">
        <f>(#REF!*#REF!*E119)</f>
        <v>#REF!</v>
      </c>
      <c r="F191" s="14" t="e">
        <f>(#REF!*#REF!*F119)</f>
        <v>#REF!</v>
      </c>
      <c r="G191" s="14" t="e">
        <f>(#REF!*#REF!*G119)</f>
        <v>#REF!</v>
      </c>
      <c r="H191" s="14" t="e">
        <f>(#REF!*#REF!*H119)</f>
        <v>#REF!</v>
      </c>
      <c r="I191" s="14" t="e">
        <f>(#REF!*#REF!*I119)</f>
        <v>#REF!</v>
      </c>
      <c r="J191" s="14" t="e">
        <f>(#REF!*#REF!*J119)</f>
        <v>#REF!</v>
      </c>
      <c r="K191" s="14" t="e">
        <f>(#REF!*#REF!*K119)</f>
        <v>#REF!</v>
      </c>
      <c r="L191" s="14" t="e">
        <f>(#REF!*#REF!*L119)</f>
        <v>#REF!</v>
      </c>
      <c r="M191" s="14" t="e">
        <f>(#REF!*#REF!*M119)</f>
        <v>#REF!</v>
      </c>
      <c r="N191" s="14" t="e">
        <f>(#REF!*#REF!*N119)</f>
        <v>#REF!</v>
      </c>
      <c r="O191" s="14" t="e">
        <f>(#REF!*#REF!*O119)</f>
        <v>#REF!</v>
      </c>
      <c r="P191" s="14"/>
      <c r="Q191" s="14"/>
    </row>
    <row r="192" spans="2:17" hidden="1" outlineLevel="1" x14ac:dyDescent="0.2">
      <c r="B192" s="29">
        <v>580000</v>
      </c>
      <c r="D192" s="14" t="e">
        <f>(#REF!*#REF!*D120)</f>
        <v>#REF!</v>
      </c>
      <c r="E192" s="14" t="e">
        <f>(#REF!*#REF!*E120)</f>
        <v>#REF!</v>
      </c>
      <c r="F192" s="14" t="e">
        <f>(#REF!*#REF!*F120)</f>
        <v>#REF!</v>
      </c>
      <c r="G192" s="14" t="e">
        <f>(#REF!*#REF!*G120)</f>
        <v>#REF!</v>
      </c>
      <c r="H192" s="14" t="e">
        <f>(#REF!*#REF!*H120)</f>
        <v>#REF!</v>
      </c>
      <c r="I192" s="14" t="e">
        <f>(#REF!*#REF!*I120)</f>
        <v>#REF!</v>
      </c>
      <c r="J192" s="14" t="e">
        <f>(#REF!*#REF!*J120)</f>
        <v>#REF!</v>
      </c>
      <c r="K192" s="14" t="e">
        <f>(#REF!*#REF!*K120)</f>
        <v>#REF!</v>
      </c>
      <c r="L192" s="14" t="e">
        <f>(#REF!*#REF!*L120)</f>
        <v>#REF!</v>
      </c>
      <c r="M192" s="14" t="e">
        <f>(#REF!*#REF!*M120)</f>
        <v>#REF!</v>
      </c>
      <c r="N192" s="14" t="e">
        <f>(#REF!*#REF!*N120)</f>
        <v>#REF!</v>
      </c>
      <c r="O192" s="14" t="e">
        <f>(#REF!*#REF!*O120)</f>
        <v>#REF!</v>
      </c>
      <c r="P192" s="14"/>
      <c r="Q192" s="14"/>
    </row>
    <row r="193" spans="2:17" hidden="1" outlineLevel="1" x14ac:dyDescent="0.2">
      <c r="B193" s="29">
        <v>584000</v>
      </c>
      <c r="D193" s="14" t="e">
        <f>(#REF!*#REF!*D121)</f>
        <v>#REF!</v>
      </c>
      <c r="E193" s="14" t="e">
        <f>(#REF!*#REF!*E121)</f>
        <v>#REF!</v>
      </c>
      <c r="F193" s="14" t="e">
        <f>(#REF!*#REF!*F121)</f>
        <v>#REF!</v>
      </c>
      <c r="G193" s="14" t="e">
        <f>(#REF!*#REF!*G121)</f>
        <v>#REF!</v>
      </c>
      <c r="H193" s="14" t="e">
        <f>(#REF!*#REF!*H121)</f>
        <v>#REF!</v>
      </c>
      <c r="I193" s="14" t="e">
        <f>(#REF!*#REF!*I121)</f>
        <v>#REF!</v>
      </c>
      <c r="J193" s="14" t="e">
        <f>(#REF!*#REF!*J121)</f>
        <v>#REF!</v>
      </c>
      <c r="K193" s="14" t="e">
        <f>(#REF!*#REF!*K121)</f>
        <v>#REF!</v>
      </c>
      <c r="L193" s="14" t="e">
        <f>(#REF!*#REF!*L121)</f>
        <v>#REF!</v>
      </c>
      <c r="M193" s="14" t="e">
        <f>(#REF!*#REF!*M121)</f>
        <v>#REF!</v>
      </c>
      <c r="N193" s="14" t="e">
        <f>(#REF!*#REF!*N121)</f>
        <v>#REF!</v>
      </c>
      <c r="O193" s="14" t="e">
        <f>(#REF!*#REF!*O121)</f>
        <v>#REF!</v>
      </c>
      <c r="P193" s="14"/>
      <c r="Q193" s="14"/>
    </row>
    <row r="194" spans="2:17" hidden="1" outlineLevel="1" x14ac:dyDescent="0.2">
      <c r="B194" s="15">
        <v>588000</v>
      </c>
      <c r="D194" s="14" t="e">
        <f>(#REF!*#REF!*D122)</f>
        <v>#REF!</v>
      </c>
      <c r="E194" s="14" t="e">
        <f>(#REF!*#REF!*E122)</f>
        <v>#REF!</v>
      </c>
      <c r="F194" s="14" t="e">
        <f>(#REF!*#REF!*F122)</f>
        <v>#REF!</v>
      </c>
      <c r="G194" s="14" t="e">
        <f>(#REF!*#REF!*G122)</f>
        <v>#REF!</v>
      </c>
      <c r="H194" s="14" t="e">
        <f>(#REF!*#REF!*H122)</f>
        <v>#REF!</v>
      </c>
      <c r="I194" s="14" t="e">
        <f>(#REF!*#REF!*I122)</f>
        <v>#REF!</v>
      </c>
      <c r="J194" s="14" t="e">
        <f>(#REF!*#REF!*J122)</f>
        <v>#REF!</v>
      </c>
      <c r="K194" s="14" t="e">
        <f>(#REF!*#REF!*K122)</f>
        <v>#REF!</v>
      </c>
      <c r="L194" s="14" t="e">
        <f>(#REF!*#REF!*L122)</f>
        <v>#REF!</v>
      </c>
      <c r="M194" s="14" t="e">
        <f>(#REF!*#REF!*M122)</f>
        <v>#REF!</v>
      </c>
      <c r="N194" s="14" t="e">
        <f>(#REF!*#REF!*N122)</f>
        <v>#REF!</v>
      </c>
      <c r="O194" s="14" t="e">
        <f>(#REF!*#REF!*O122)</f>
        <v>#REF!</v>
      </c>
      <c r="P194" s="14"/>
      <c r="Q194" s="14"/>
    </row>
    <row r="195" spans="2:17" hidden="1" outlineLevel="1" x14ac:dyDescent="0.2">
      <c r="B195" s="15">
        <v>870000</v>
      </c>
      <c r="D195" s="14" t="e">
        <f>(#REF!*#REF!*D123)</f>
        <v>#REF!</v>
      </c>
      <c r="E195" s="14" t="e">
        <f>(#REF!*#REF!*E123)</f>
        <v>#REF!</v>
      </c>
      <c r="F195" s="14" t="e">
        <f>(#REF!*#REF!*F123)</f>
        <v>#REF!</v>
      </c>
      <c r="G195" s="14" t="e">
        <f>(#REF!*#REF!*G123)</f>
        <v>#REF!</v>
      </c>
      <c r="H195" s="14" t="e">
        <f>(#REF!*#REF!*H123)</f>
        <v>#REF!</v>
      </c>
      <c r="I195" s="14" t="e">
        <f>(#REF!*#REF!*I123)</f>
        <v>#REF!</v>
      </c>
      <c r="J195" s="14" t="e">
        <f>(#REF!*#REF!*J123)</f>
        <v>#REF!</v>
      </c>
      <c r="K195" s="14" t="e">
        <f>(#REF!*#REF!*K123)</f>
        <v>#REF!</v>
      </c>
      <c r="L195" s="14" t="e">
        <f>(#REF!*#REF!*L123)</f>
        <v>#REF!</v>
      </c>
      <c r="M195" s="14" t="e">
        <f>(#REF!*#REF!*M123)</f>
        <v>#REF!</v>
      </c>
      <c r="N195" s="14" t="e">
        <f>(#REF!*#REF!*N123)</f>
        <v>#REF!</v>
      </c>
      <c r="O195" s="14" t="e">
        <f>(#REF!*#REF!*O123)</f>
        <v>#REF!</v>
      </c>
      <c r="P195" s="14"/>
      <c r="Q195" s="14"/>
    </row>
    <row r="196" spans="2:17" hidden="1" outlineLevel="1" x14ac:dyDescent="0.2">
      <c r="B196" s="29">
        <v>879000</v>
      </c>
      <c r="D196" s="14" t="e">
        <f>(#REF!*#REF!*D124)</f>
        <v>#REF!</v>
      </c>
      <c r="E196" s="14" t="e">
        <f>(#REF!*#REF!*E124)</f>
        <v>#REF!</v>
      </c>
      <c r="F196" s="14" t="e">
        <f>(#REF!*#REF!*F124)</f>
        <v>#REF!</v>
      </c>
      <c r="G196" s="14" t="e">
        <f>(#REF!*#REF!*G124)</f>
        <v>#REF!</v>
      </c>
      <c r="H196" s="14" t="e">
        <f>(#REF!*#REF!*H124)</f>
        <v>#REF!</v>
      </c>
      <c r="I196" s="14" t="e">
        <f>(#REF!*#REF!*I124)</f>
        <v>#REF!</v>
      </c>
      <c r="J196" s="14" t="e">
        <f>(#REF!*#REF!*J124)</f>
        <v>#REF!</v>
      </c>
      <c r="K196" s="14" t="e">
        <f>(#REF!*#REF!*K124)</f>
        <v>#REF!</v>
      </c>
      <c r="L196" s="14" t="e">
        <f>(#REF!*#REF!*L124)</f>
        <v>#REF!</v>
      </c>
      <c r="M196" s="14" t="e">
        <f>(#REF!*#REF!*M124)</f>
        <v>#REF!</v>
      </c>
      <c r="N196" s="14" t="e">
        <f>(#REF!*#REF!*N124)</f>
        <v>#REF!</v>
      </c>
      <c r="O196" s="14" t="e">
        <f>(#REF!*#REF!*O124)</f>
        <v>#REF!</v>
      </c>
      <c r="P196" s="14"/>
      <c r="Q196" s="14"/>
    </row>
    <row r="197" spans="2:17" hidden="1" outlineLevel="1" x14ac:dyDescent="0.2">
      <c r="B197" s="15">
        <v>880000</v>
      </c>
      <c r="D197" s="14" t="e">
        <f>(#REF!*#REF!*D125)</f>
        <v>#REF!</v>
      </c>
      <c r="E197" s="14" t="e">
        <f>(#REF!*#REF!*E125)</f>
        <v>#REF!</v>
      </c>
      <c r="F197" s="14" t="e">
        <f>(#REF!*#REF!*F125)</f>
        <v>#REF!</v>
      </c>
      <c r="G197" s="14" t="e">
        <f>(#REF!*#REF!*G125)</f>
        <v>#REF!</v>
      </c>
      <c r="H197" s="14" t="e">
        <f>(#REF!*#REF!*H125)</f>
        <v>#REF!</v>
      </c>
      <c r="I197" s="14" t="e">
        <f>(#REF!*#REF!*I125)</f>
        <v>#REF!</v>
      </c>
      <c r="J197" s="14" t="e">
        <f>(#REF!*#REF!*J125)</f>
        <v>#REF!</v>
      </c>
      <c r="K197" s="14" t="e">
        <f>(#REF!*#REF!*K125)</f>
        <v>#REF!</v>
      </c>
      <c r="L197" s="14" t="e">
        <f>(#REF!*#REF!*L125)</f>
        <v>#REF!</v>
      </c>
      <c r="M197" s="14" t="e">
        <f>(#REF!*#REF!*M125)</f>
        <v>#REF!</v>
      </c>
      <c r="N197" s="14" t="e">
        <f>(#REF!*#REF!*N125)</f>
        <v>#REF!</v>
      </c>
      <c r="O197" s="14" t="e">
        <f>(#REF!*#REF!*O125)</f>
        <v>#REF!</v>
      </c>
      <c r="P197" s="14"/>
      <c r="Q197" s="14"/>
    </row>
    <row r="198" spans="2:17" hidden="1" outlineLevel="1" x14ac:dyDescent="0.2">
      <c r="B198" s="29">
        <v>892000</v>
      </c>
      <c r="D198" s="14" t="e">
        <f>(#REF!*#REF!*D126)</f>
        <v>#REF!</v>
      </c>
      <c r="E198" s="14" t="e">
        <f>(#REF!*#REF!*E126)</f>
        <v>#REF!</v>
      </c>
      <c r="F198" s="14" t="e">
        <f>(#REF!*#REF!*F126)</f>
        <v>#REF!</v>
      </c>
      <c r="G198" s="14" t="e">
        <f>(#REF!*#REF!*G126)</f>
        <v>#REF!</v>
      </c>
      <c r="H198" s="14" t="e">
        <f>(#REF!*#REF!*H126)</f>
        <v>#REF!</v>
      </c>
      <c r="I198" s="14" t="e">
        <f>(#REF!*#REF!*I126)</f>
        <v>#REF!</v>
      </c>
      <c r="J198" s="14" t="e">
        <f>(#REF!*#REF!*J126)</f>
        <v>#REF!</v>
      </c>
      <c r="K198" s="14" t="e">
        <f>(#REF!*#REF!*K126)</f>
        <v>#REF!</v>
      </c>
      <c r="L198" s="14" t="e">
        <f>(#REF!*#REF!*L126)</f>
        <v>#REF!</v>
      </c>
      <c r="M198" s="14" t="e">
        <f>(#REF!*#REF!*M126)</f>
        <v>#REF!</v>
      </c>
      <c r="N198" s="14" t="e">
        <f>(#REF!*#REF!*N126)</f>
        <v>#REF!</v>
      </c>
      <c r="O198" s="14" t="e">
        <f>(#REF!*#REF!*O126)</f>
        <v>#REF!</v>
      </c>
      <c r="P198" s="14"/>
      <c r="Q198" s="14"/>
    </row>
    <row r="199" spans="2:17" hidden="1" outlineLevel="1" x14ac:dyDescent="0.2">
      <c r="B199" s="15">
        <v>905000</v>
      </c>
      <c r="D199" s="14" t="e">
        <f>(#REF!*#REF!*D127)</f>
        <v>#REF!</v>
      </c>
      <c r="E199" s="14" t="e">
        <f>(#REF!*#REF!*E127)</f>
        <v>#REF!</v>
      </c>
      <c r="F199" s="14" t="e">
        <f>(#REF!*#REF!*F127)</f>
        <v>#REF!</v>
      </c>
      <c r="G199" s="14" t="e">
        <f>(#REF!*#REF!*G127)</f>
        <v>#REF!</v>
      </c>
      <c r="H199" s="14" t="e">
        <f>(#REF!*#REF!*H127)</f>
        <v>#REF!</v>
      </c>
      <c r="I199" s="14" t="e">
        <f>(#REF!*#REF!*I127)</f>
        <v>#REF!</v>
      </c>
      <c r="J199" s="14" t="e">
        <f>(#REF!*#REF!*J127)</f>
        <v>#REF!</v>
      </c>
      <c r="K199" s="14" t="e">
        <f>(#REF!*#REF!*K127)</f>
        <v>#REF!</v>
      </c>
      <c r="L199" s="14" t="e">
        <f>(#REF!*#REF!*L127)</f>
        <v>#REF!</v>
      </c>
      <c r="M199" s="14" t="e">
        <f>(#REF!*#REF!*M127)</f>
        <v>#REF!</v>
      </c>
      <c r="N199" s="14" t="e">
        <f>(#REF!*#REF!*N127)</f>
        <v>#REF!</v>
      </c>
      <c r="O199" s="14" t="e">
        <f>(#REF!*#REF!*O127)</f>
        <v>#REF!</v>
      </c>
      <c r="P199" s="14"/>
      <c r="Q199" s="14"/>
    </row>
    <row r="200" spans="2:17" hidden="1" outlineLevel="1" x14ac:dyDescent="0.2">
      <c r="B200" s="15">
        <v>908000</v>
      </c>
      <c r="D200" s="14" t="e">
        <f>(D9*#REF!*D128)</f>
        <v>#REF!</v>
      </c>
      <c r="E200" s="14" t="e">
        <f>(E9*#REF!*E128)</f>
        <v>#REF!</v>
      </c>
      <c r="F200" s="14" t="e">
        <f>(F9*#REF!*F128)</f>
        <v>#REF!</v>
      </c>
      <c r="G200" s="14" t="e">
        <f>(G9*#REF!*G128)</f>
        <v>#REF!</v>
      </c>
      <c r="H200" s="14" t="e">
        <f>(H9*#REF!*H128)</f>
        <v>#REF!</v>
      </c>
      <c r="I200" s="14" t="e">
        <f>(I9*#REF!*I128)</f>
        <v>#REF!</v>
      </c>
      <c r="J200" s="14" t="e">
        <f>(J9*#REF!*J128)</f>
        <v>#REF!</v>
      </c>
      <c r="K200" s="14" t="e">
        <f>(K9*#REF!*K128)</f>
        <v>#REF!</v>
      </c>
      <c r="L200" s="14" t="e">
        <f>(L9*#REF!*L128)</f>
        <v>#REF!</v>
      </c>
      <c r="M200" s="14" t="e">
        <f>(M9*#REF!*M128)</f>
        <v>#REF!</v>
      </c>
      <c r="N200" s="14" t="e">
        <f>(N9*#REF!*N128)</f>
        <v>#REF!</v>
      </c>
      <c r="O200" s="14" t="e">
        <f>(O9*#REF!*O128)</f>
        <v>#REF!</v>
      </c>
      <c r="P200" s="14"/>
      <c r="Q200" s="14"/>
    </row>
    <row r="201" spans="2:17" hidden="1" outlineLevel="1" x14ac:dyDescent="0.2">
      <c r="B201" s="15">
        <v>909000</v>
      </c>
      <c r="D201" s="14" t="e">
        <f>(#REF!*D27*D129)</f>
        <v>#REF!</v>
      </c>
      <c r="E201" s="14" t="e">
        <f>(#REF!*E27*E129)</f>
        <v>#REF!</v>
      </c>
      <c r="F201" s="14" t="e">
        <f>(#REF!*F27*F129)</f>
        <v>#REF!</v>
      </c>
      <c r="G201" s="14" t="e">
        <f>(#REF!*G27*G129)</f>
        <v>#REF!</v>
      </c>
      <c r="H201" s="14" t="e">
        <f>(#REF!*H27*H129)</f>
        <v>#REF!</v>
      </c>
      <c r="I201" s="14" t="e">
        <f>(#REF!*I27*I129)</f>
        <v>#REF!</v>
      </c>
      <c r="J201" s="14" t="e">
        <f>(#REF!*J27*J129)</f>
        <v>#REF!</v>
      </c>
      <c r="K201" s="14" t="e">
        <f>(#REF!*K27*K129)</f>
        <v>#REF!</v>
      </c>
      <c r="L201" s="14" t="e">
        <f>(#REF!*L27*L129)</f>
        <v>#REF!</v>
      </c>
      <c r="M201" s="14" t="e">
        <f>(#REF!*M27*M129)</f>
        <v>#REF!</v>
      </c>
      <c r="N201" s="14" t="e">
        <f>(#REF!*N27*N129)</f>
        <v>#REF!</v>
      </c>
      <c r="O201" s="14" t="e">
        <f>(#REF!*O27*O129)</f>
        <v>#REF!</v>
      </c>
      <c r="P201" s="14"/>
      <c r="Q201" s="14"/>
    </row>
    <row r="202" spans="2:17" hidden="1" outlineLevel="1" x14ac:dyDescent="0.2">
      <c r="B202" s="15">
        <v>921000</v>
      </c>
      <c r="D202" s="14" t="e">
        <f>(#REF!*#REF!*D130)</f>
        <v>#REF!</v>
      </c>
      <c r="E202" s="14" t="e">
        <f>(#REF!*#REF!*E130)</f>
        <v>#REF!</v>
      </c>
      <c r="F202" s="14" t="e">
        <f>(#REF!*#REF!*F130)</f>
        <v>#REF!</v>
      </c>
      <c r="G202" s="14" t="e">
        <f>(#REF!*#REF!*G130)</f>
        <v>#REF!</v>
      </c>
      <c r="H202" s="14" t="e">
        <f>(#REF!*#REF!*H130)</f>
        <v>#REF!</v>
      </c>
      <c r="I202" s="14" t="e">
        <f>(#REF!*#REF!*I130)</f>
        <v>#REF!</v>
      </c>
      <c r="J202" s="14" t="e">
        <f>(#REF!*#REF!*J130)</f>
        <v>#REF!</v>
      </c>
      <c r="K202" s="14" t="e">
        <f>(#REF!*#REF!*K130)</f>
        <v>#REF!</v>
      </c>
      <c r="L202" s="14" t="e">
        <f>(#REF!*#REF!*L130)</f>
        <v>#REF!</v>
      </c>
      <c r="M202" s="14" t="e">
        <f>(#REF!*#REF!*M130)</f>
        <v>#REF!</v>
      </c>
      <c r="N202" s="14" t="e">
        <f>(#REF!*#REF!*N130)</f>
        <v>#REF!</v>
      </c>
      <c r="O202" s="14" t="e">
        <f>(#REF!*#REF!*O130)</f>
        <v>#REF!</v>
      </c>
      <c r="P202" s="14"/>
      <c r="Q202" s="14"/>
    </row>
    <row r="203" spans="2:17" hidden="1" outlineLevel="1" x14ac:dyDescent="0.2">
      <c r="B203" s="29">
        <v>923000</v>
      </c>
      <c r="D203" s="14" t="e">
        <f>(#REF!*#REF!*D131)</f>
        <v>#REF!</v>
      </c>
      <c r="E203" s="14" t="e">
        <f>(#REF!*#REF!*E131)</f>
        <v>#REF!</v>
      </c>
      <c r="F203" s="14" t="e">
        <f>(#REF!*#REF!*F131)</f>
        <v>#REF!</v>
      </c>
      <c r="G203" s="14" t="e">
        <f>(#REF!*#REF!*G131)</f>
        <v>#REF!</v>
      </c>
      <c r="H203" s="14" t="e">
        <f>(#REF!*#REF!*H131)</f>
        <v>#REF!</v>
      </c>
      <c r="I203" s="14" t="e">
        <f>(#REF!*#REF!*I131)</f>
        <v>#REF!</v>
      </c>
      <c r="J203" s="14" t="e">
        <f>(#REF!*#REF!*J131)</f>
        <v>#REF!</v>
      </c>
      <c r="K203" s="14" t="e">
        <f>(#REF!*#REF!*K131)</f>
        <v>#REF!</v>
      </c>
      <c r="L203" s="14" t="e">
        <f>(#REF!*#REF!*L131)</f>
        <v>#REF!</v>
      </c>
      <c r="M203" s="14" t="e">
        <f>(#REF!*#REF!*M131)</f>
        <v>#REF!</v>
      </c>
      <c r="N203" s="14" t="e">
        <f>(#REF!*#REF!*N131)</f>
        <v>#REF!</v>
      </c>
      <c r="O203" s="14" t="e">
        <f>(#REF!*#REF!*O131)</f>
        <v>#REF!</v>
      </c>
      <c r="P203" s="14"/>
      <c r="Q203" s="14"/>
    </row>
    <row r="204" spans="2:17" hidden="1" outlineLevel="1" x14ac:dyDescent="0.2">
      <c r="B204" s="29">
        <v>925100</v>
      </c>
      <c r="D204" s="14" t="e">
        <f>(#REF!*#REF!*D132)</f>
        <v>#REF!</v>
      </c>
      <c r="E204" s="14" t="e">
        <f>(#REF!*#REF!*E132)</f>
        <v>#REF!</v>
      </c>
      <c r="F204" s="14" t="e">
        <f>(#REF!*#REF!*F132)</f>
        <v>#REF!</v>
      </c>
      <c r="G204" s="14" t="e">
        <f>(#REF!*#REF!*G132)</f>
        <v>#REF!</v>
      </c>
      <c r="H204" s="14" t="e">
        <f>(#REF!*#REF!*H132)</f>
        <v>#REF!</v>
      </c>
      <c r="I204" s="14" t="e">
        <f>(#REF!*#REF!*I132)</f>
        <v>#REF!</v>
      </c>
      <c r="J204" s="14" t="e">
        <f>(#REF!*#REF!*J132)</f>
        <v>#REF!</v>
      </c>
      <c r="K204" s="14" t="e">
        <f>(#REF!*#REF!*K132)</f>
        <v>#REF!</v>
      </c>
      <c r="L204" s="14" t="e">
        <f>(#REF!*#REF!*L132)</f>
        <v>#REF!</v>
      </c>
      <c r="M204" s="14" t="e">
        <f>(#REF!*#REF!*M132)</f>
        <v>#REF!</v>
      </c>
      <c r="N204" s="14" t="e">
        <f>(#REF!*#REF!*N132)</f>
        <v>#REF!</v>
      </c>
      <c r="O204" s="14" t="e">
        <f>(#REF!*#REF!*O132)</f>
        <v>#REF!</v>
      </c>
      <c r="P204" s="14"/>
      <c r="Q204" s="14"/>
    </row>
    <row r="205" spans="2:17" hidden="1" outlineLevel="1" x14ac:dyDescent="0.2">
      <c r="B205" s="15">
        <v>930200</v>
      </c>
      <c r="D205" s="14">
        <f t="shared" ref="D205:O205" si="29">(D10*D28*D133)</f>
        <v>113.7568928</v>
      </c>
      <c r="E205" s="14">
        <f t="shared" si="29"/>
        <v>0</v>
      </c>
      <c r="F205" s="14">
        <f t="shared" si="29"/>
        <v>0</v>
      </c>
      <c r="G205" s="14">
        <f t="shared" si="29"/>
        <v>0</v>
      </c>
      <c r="H205" s="14">
        <f t="shared" si="29"/>
        <v>0</v>
      </c>
      <c r="I205" s="14">
        <f t="shared" si="29"/>
        <v>0</v>
      </c>
      <c r="J205" s="14">
        <f t="shared" si="29"/>
        <v>0</v>
      </c>
      <c r="K205" s="14">
        <f t="shared" si="29"/>
        <v>0</v>
      </c>
      <c r="L205" s="14">
        <f t="shared" si="29"/>
        <v>0</v>
      </c>
      <c r="M205" s="14">
        <f t="shared" si="29"/>
        <v>0</v>
      </c>
      <c r="N205" s="14">
        <f t="shared" si="29"/>
        <v>0</v>
      </c>
      <c r="O205" s="14">
        <f t="shared" si="29"/>
        <v>0</v>
      </c>
      <c r="P205" s="14"/>
      <c r="Q205" s="14"/>
    </row>
    <row r="206" spans="2:17" hidden="1" outlineLevel="1" x14ac:dyDescent="0.2">
      <c r="B206" s="15">
        <v>935000</v>
      </c>
      <c r="D206" s="14" t="e">
        <f>(#REF!*#REF!*D134)</f>
        <v>#REF!</v>
      </c>
      <c r="E206" s="14" t="e">
        <f>(#REF!*#REF!*E134)</f>
        <v>#REF!</v>
      </c>
      <c r="F206" s="14" t="e">
        <f>(#REF!*#REF!*F134)</f>
        <v>#REF!</v>
      </c>
      <c r="G206" s="14" t="e">
        <f>(#REF!*#REF!*G134)</f>
        <v>#REF!</v>
      </c>
      <c r="H206" s="14" t="e">
        <f>(#REF!*#REF!*H134)</f>
        <v>#REF!</v>
      </c>
      <c r="I206" s="14" t="e">
        <f>(#REF!*#REF!*I134)</f>
        <v>#REF!</v>
      </c>
      <c r="J206" s="14" t="e">
        <f>(#REF!*#REF!*J134)</f>
        <v>#REF!</v>
      </c>
      <c r="K206" s="14" t="e">
        <f>(#REF!*#REF!*K134)</f>
        <v>#REF!</v>
      </c>
      <c r="L206" s="14" t="e">
        <f>(#REF!*#REF!*L134)</f>
        <v>#REF!</v>
      </c>
      <c r="M206" s="14" t="e">
        <f>(#REF!*#REF!*M134)</f>
        <v>#REF!</v>
      </c>
      <c r="N206" s="14" t="e">
        <f>(#REF!*#REF!*N134)</f>
        <v>#REF!</v>
      </c>
      <c r="O206" s="14" t="e">
        <f>(#REF!*#REF!*O134)</f>
        <v>#REF!</v>
      </c>
      <c r="P206" s="14"/>
      <c r="Q206" s="14"/>
    </row>
    <row r="207" spans="2:17" ht="13.5" hidden="1" outlineLevel="1" thickBot="1" x14ac:dyDescent="0.25">
      <c r="B207" s="18"/>
      <c r="C207" s="18"/>
      <c r="D207" s="9" t="e">
        <f t="shared" ref="D207:O207" si="30">SUM(D182:D206)</f>
        <v>#REF!</v>
      </c>
      <c r="E207" s="9" t="e">
        <f t="shared" si="30"/>
        <v>#REF!</v>
      </c>
      <c r="F207" s="9" t="e">
        <f t="shared" si="30"/>
        <v>#REF!</v>
      </c>
      <c r="G207" s="9" t="e">
        <f t="shared" si="30"/>
        <v>#REF!</v>
      </c>
      <c r="H207" s="9" t="e">
        <f t="shared" si="30"/>
        <v>#REF!</v>
      </c>
      <c r="I207" s="9" t="e">
        <f t="shared" si="30"/>
        <v>#REF!</v>
      </c>
      <c r="J207" s="9" t="e">
        <f t="shared" si="30"/>
        <v>#REF!</v>
      </c>
      <c r="K207" s="9" t="e">
        <f t="shared" si="30"/>
        <v>#REF!</v>
      </c>
      <c r="L207" s="9" t="e">
        <f t="shared" si="30"/>
        <v>#REF!</v>
      </c>
      <c r="M207" s="9" t="e">
        <f t="shared" si="30"/>
        <v>#REF!</v>
      </c>
      <c r="N207" s="9" t="e">
        <f t="shared" si="30"/>
        <v>#REF!</v>
      </c>
      <c r="O207" s="9" t="e">
        <f t="shared" si="30"/>
        <v>#REF!</v>
      </c>
      <c r="P207" s="14"/>
      <c r="Q207" s="14"/>
    </row>
    <row r="208" spans="2:17" hidden="1" outlineLevel="1" x14ac:dyDescent="0.2">
      <c r="D208" s="15"/>
      <c r="P208" s="14"/>
      <c r="Q208" s="14"/>
    </row>
    <row r="209" spans="2:17" hidden="1" outlineLevel="1" x14ac:dyDescent="0.2">
      <c r="D209" s="15"/>
      <c r="P209" s="14"/>
      <c r="Q209" s="14"/>
    </row>
    <row r="210" spans="2:17" hidden="1" outlineLevel="1" x14ac:dyDescent="0.2">
      <c r="B210" s="15" t="s">
        <v>111</v>
      </c>
      <c r="D210" s="11" t="s">
        <v>97</v>
      </c>
      <c r="E210" s="11" t="s">
        <v>98</v>
      </c>
      <c r="F210" s="11" t="s">
        <v>99</v>
      </c>
      <c r="G210" s="11" t="s">
        <v>100</v>
      </c>
      <c r="H210" s="11" t="s">
        <v>101</v>
      </c>
      <c r="I210" s="11" t="s">
        <v>102</v>
      </c>
      <c r="J210" s="11" t="s">
        <v>103</v>
      </c>
      <c r="K210" s="11" t="s">
        <v>104</v>
      </c>
      <c r="L210" s="11" t="s">
        <v>127</v>
      </c>
      <c r="M210" s="11" t="s">
        <v>105</v>
      </c>
      <c r="N210" s="11" t="s">
        <v>106</v>
      </c>
      <c r="O210" s="11" t="s">
        <v>107</v>
      </c>
      <c r="P210" s="14"/>
      <c r="Q210" s="14"/>
    </row>
    <row r="211" spans="2:17" hidden="1" outlineLevel="1" x14ac:dyDescent="0.2">
      <c r="B211" s="15">
        <v>426500</v>
      </c>
      <c r="D211" s="14" t="e">
        <f>(#REF!*D35)</f>
        <v>#REF!</v>
      </c>
      <c r="E211" s="14" t="e">
        <f>(#REF!*E35)</f>
        <v>#REF!</v>
      </c>
      <c r="F211" s="14" t="e">
        <f>(#REF!*F35)</f>
        <v>#REF!</v>
      </c>
      <c r="G211" s="14" t="e">
        <f>(#REF!*G35)</f>
        <v>#REF!</v>
      </c>
      <c r="H211" s="14" t="e">
        <f>(#REF!*H35)</f>
        <v>#REF!</v>
      </c>
      <c r="I211" s="14" t="e">
        <f>(#REF!*I35)</f>
        <v>#REF!</v>
      </c>
      <c r="J211" s="14" t="e">
        <f>(#REF!*J35)</f>
        <v>#REF!</v>
      </c>
      <c r="K211" s="14" t="e">
        <f>(#REF!*K35)</f>
        <v>#REF!</v>
      </c>
      <c r="L211" s="14" t="e">
        <f>(#REF!*L35)</f>
        <v>#REF!</v>
      </c>
      <c r="M211" s="14" t="e">
        <f>(#REF!*M35)</f>
        <v>#REF!</v>
      </c>
      <c r="N211" s="14" t="e">
        <f>(#REF!*N35)</f>
        <v>#REF!</v>
      </c>
      <c r="O211" s="14" t="e">
        <f>(#REF!*O35)</f>
        <v>#REF!</v>
      </c>
      <c r="P211" s="14"/>
      <c r="Q211" s="14"/>
    </row>
    <row r="212" spans="2:17" hidden="1" outlineLevel="1" x14ac:dyDescent="0.2">
      <c r="B212" s="15">
        <v>506000</v>
      </c>
      <c r="D212" s="14" t="e">
        <f>(#REF!*D36)</f>
        <v>#REF!</v>
      </c>
      <c r="E212" s="14" t="e">
        <f>(#REF!*E36)</f>
        <v>#REF!</v>
      </c>
      <c r="F212" s="14" t="e">
        <f>(#REF!*F36)</f>
        <v>#REF!</v>
      </c>
      <c r="G212" s="14" t="e">
        <f>(#REF!*G36)</f>
        <v>#REF!</v>
      </c>
      <c r="H212" s="14" t="e">
        <f>(#REF!*H36)</f>
        <v>#REF!</v>
      </c>
      <c r="I212" s="14" t="e">
        <f>(#REF!*I36)</f>
        <v>#REF!</v>
      </c>
      <c r="J212" s="14" t="e">
        <f>(#REF!*J36)</f>
        <v>#REF!</v>
      </c>
      <c r="K212" s="14" t="e">
        <f>(#REF!*K36)</f>
        <v>#REF!</v>
      </c>
      <c r="L212" s="14" t="e">
        <f>(#REF!*L36)</f>
        <v>#REF!</v>
      </c>
      <c r="M212" s="14" t="e">
        <f>(#REF!*M36)</f>
        <v>#REF!</v>
      </c>
      <c r="N212" s="14" t="e">
        <f>(#REF!*N36)</f>
        <v>#REF!</v>
      </c>
      <c r="O212" s="14" t="e">
        <f>(#REF!*O36)</f>
        <v>#REF!</v>
      </c>
      <c r="P212" s="14"/>
      <c r="Q212" s="14"/>
    </row>
    <row r="213" spans="2:17" hidden="1" outlineLevel="1" x14ac:dyDescent="0.2">
      <c r="B213" s="15">
        <v>535000</v>
      </c>
      <c r="D213" s="14" t="e">
        <f>(#REF!*D37)</f>
        <v>#REF!</v>
      </c>
      <c r="E213" s="14" t="e">
        <f>(#REF!*E37)</f>
        <v>#REF!</v>
      </c>
      <c r="F213" s="14" t="e">
        <f>(#REF!*F37)</f>
        <v>#REF!</v>
      </c>
      <c r="G213" s="14" t="e">
        <f>(#REF!*G37)</f>
        <v>#REF!</v>
      </c>
      <c r="H213" s="14" t="e">
        <f>(#REF!*H37)</f>
        <v>#REF!</v>
      </c>
      <c r="I213" s="14" t="e">
        <f>(#REF!*I37)</f>
        <v>#REF!</v>
      </c>
      <c r="J213" s="14" t="e">
        <f>(#REF!*J37)</f>
        <v>#REF!</v>
      </c>
      <c r="K213" s="14" t="e">
        <f>(#REF!*K37)</f>
        <v>#REF!</v>
      </c>
      <c r="L213" s="14" t="e">
        <f>(#REF!*L37)</f>
        <v>#REF!</v>
      </c>
      <c r="M213" s="14" t="e">
        <f>(#REF!*M37)</f>
        <v>#REF!</v>
      </c>
      <c r="N213" s="14" t="e">
        <f>(#REF!*N37)</f>
        <v>#REF!</v>
      </c>
      <c r="O213" s="14" t="e">
        <f>(#REF!*O37)</f>
        <v>#REF!</v>
      </c>
      <c r="P213" s="14"/>
      <c r="Q213" s="14"/>
    </row>
    <row r="214" spans="2:17" hidden="1" outlineLevel="1" x14ac:dyDescent="0.2">
      <c r="B214" s="15">
        <v>537000</v>
      </c>
      <c r="D214" s="14" t="e">
        <f>(#REF!*D38)</f>
        <v>#REF!</v>
      </c>
      <c r="E214" s="14" t="e">
        <f>(#REF!*E38)</f>
        <v>#REF!</v>
      </c>
      <c r="F214" s="14" t="e">
        <f>(#REF!*F38)</f>
        <v>#REF!</v>
      </c>
      <c r="G214" s="14" t="e">
        <f>(#REF!*G38)</f>
        <v>#REF!</v>
      </c>
      <c r="H214" s="14" t="e">
        <f>(#REF!*H38)</f>
        <v>#REF!</v>
      </c>
      <c r="I214" s="14" t="e">
        <f>(#REF!*I38)</f>
        <v>#REF!</v>
      </c>
      <c r="J214" s="14" t="e">
        <f>(#REF!*J38)</f>
        <v>#REF!</v>
      </c>
      <c r="K214" s="14" t="e">
        <f>(#REF!*K38)</f>
        <v>#REF!</v>
      </c>
      <c r="L214" s="14" t="e">
        <f>(#REF!*L38)</f>
        <v>#REF!</v>
      </c>
      <c r="M214" s="14" t="e">
        <f>(#REF!*M38)</f>
        <v>#REF!</v>
      </c>
      <c r="N214" s="14" t="e">
        <f>(#REF!*N38)</f>
        <v>#REF!</v>
      </c>
      <c r="O214" s="14" t="e">
        <f>(#REF!*O38)</f>
        <v>#REF!</v>
      </c>
      <c r="P214" s="14"/>
      <c r="Q214" s="14"/>
    </row>
    <row r="215" spans="2:17" hidden="1" outlineLevel="1" x14ac:dyDescent="0.2">
      <c r="B215" s="29">
        <v>539000</v>
      </c>
      <c r="D215" s="14" t="e">
        <f>(#REF!*D39)</f>
        <v>#REF!</v>
      </c>
      <c r="E215" s="14" t="e">
        <f>(#REF!*E39)</f>
        <v>#REF!</v>
      </c>
      <c r="F215" s="14" t="e">
        <f>(#REF!*F39)</f>
        <v>#REF!</v>
      </c>
      <c r="G215" s="14" t="e">
        <f>(#REF!*G39)</f>
        <v>#REF!</v>
      </c>
      <c r="H215" s="14" t="e">
        <f>(#REF!*H39)</f>
        <v>#REF!</v>
      </c>
      <c r="I215" s="14" t="e">
        <f>(#REF!*I39)</f>
        <v>#REF!</v>
      </c>
      <c r="J215" s="14" t="e">
        <f>(#REF!*J39)</f>
        <v>#REF!</v>
      </c>
      <c r="K215" s="14" t="e">
        <f>(#REF!*K39)</f>
        <v>#REF!</v>
      </c>
      <c r="L215" s="14" t="e">
        <f>(#REF!*L39)</f>
        <v>#REF!</v>
      </c>
      <c r="M215" s="14" t="e">
        <f>(#REF!*M39)</f>
        <v>#REF!</v>
      </c>
      <c r="N215" s="14" t="e">
        <f>(#REF!*N39)</f>
        <v>#REF!</v>
      </c>
      <c r="O215" s="14" t="e">
        <f>(#REF!*O39)</f>
        <v>#REF!</v>
      </c>
      <c r="P215" s="14"/>
      <c r="Q215" s="14"/>
    </row>
    <row r="216" spans="2:17" hidden="1" outlineLevel="1" x14ac:dyDescent="0.2">
      <c r="B216" s="29">
        <v>544000</v>
      </c>
      <c r="D216" s="14" t="e">
        <f>(#REF!*D40)</f>
        <v>#REF!</v>
      </c>
      <c r="E216" s="14" t="e">
        <f>(#REF!*E40)</f>
        <v>#REF!</v>
      </c>
      <c r="F216" s="14" t="e">
        <f>(#REF!*F40)</f>
        <v>#REF!</v>
      </c>
      <c r="G216" s="14" t="e">
        <f>(#REF!*G40)</f>
        <v>#REF!</v>
      </c>
      <c r="H216" s="14" t="e">
        <f>(#REF!*H40)</f>
        <v>#REF!</v>
      </c>
      <c r="I216" s="14" t="e">
        <f>(#REF!*I40)</f>
        <v>#REF!</v>
      </c>
      <c r="J216" s="14" t="e">
        <f>(#REF!*J40)</f>
        <v>#REF!</v>
      </c>
      <c r="K216" s="14" t="e">
        <f>(#REF!*K40)</f>
        <v>#REF!</v>
      </c>
      <c r="L216" s="14" t="e">
        <f>(#REF!*L40)</f>
        <v>#REF!</v>
      </c>
      <c r="M216" s="14" t="e">
        <f>(#REF!*M40)</f>
        <v>#REF!</v>
      </c>
      <c r="N216" s="14" t="e">
        <f>(#REF!*N40)</f>
        <v>#REF!</v>
      </c>
      <c r="O216" s="14" t="e">
        <f>(#REF!*O40)</f>
        <v>#REF!</v>
      </c>
      <c r="P216" s="14"/>
      <c r="Q216" s="14"/>
    </row>
    <row r="217" spans="2:17" hidden="1" outlineLevel="1" x14ac:dyDescent="0.2">
      <c r="B217" s="15">
        <v>545000</v>
      </c>
      <c r="D217" s="14" t="e">
        <f>(#REF!*D41)</f>
        <v>#REF!</v>
      </c>
      <c r="E217" s="14" t="e">
        <f>(#REF!*E41)</f>
        <v>#REF!</v>
      </c>
      <c r="F217" s="14" t="e">
        <f>(#REF!*F41)</f>
        <v>#REF!</v>
      </c>
      <c r="G217" s="14" t="e">
        <f>(#REF!*G41)</f>
        <v>#REF!</v>
      </c>
      <c r="H217" s="14" t="e">
        <f>(#REF!*H41)</f>
        <v>#REF!</v>
      </c>
      <c r="I217" s="14" t="e">
        <f>(#REF!*I41)</f>
        <v>#REF!</v>
      </c>
      <c r="J217" s="14" t="e">
        <f>(#REF!*J41)</f>
        <v>#REF!</v>
      </c>
      <c r="K217" s="14" t="e">
        <f>(#REF!*K41)</f>
        <v>#REF!</v>
      </c>
      <c r="L217" s="14" t="e">
        <f>(#REF!*L41)</f>
        <v>#REF!</v>
      </c>
      <c r="M217" s="14" t="e">
        <f>(#REF!*M41)</f>
        <v>#REF!</v>
      </c>
      <c r="N217" s="14" t="e">
        <f>(#REF!*N41)</f>
        <v>#REF!</v>
      </c>
      <c r="O217" s="14" t="e">
        <f>(#REF!*O41)</f>
        <v>#REF!</v>
      </c>
      <c r="P217" s="14"/>
      <c r="Q217" s="14"/>
    </row>
    <row r="218" spans="2:17" hidden="1" outlineLevel="1" x14ac:dyDescent="0.2">
      <c r="B218" s="29">
        <v>557000</v>
      </c>
      <c r="D218" s="14" t="e">
        <f>(#REF!*D42)</f>
        <v>#REF!</v>
      </c>
      <c r="E218" s="14" t="e">
        <f>(#REF!*E42)</f>
        <v>#REF!</v>
      </c>
      <c r="F218" s="14" t="e">
        <f>(#REF!*F42)</f>
        <v>#REF!</v>
      </c>
      <c r="G218" s="14" t="e">
        <f>(#REF!*G42)</f>
        <v>#REF!</v>
      </c>
      <c r="H218" s="14" t="e">
        <f>(#REF!*H42)</f>
        <v>#REF!</v>
      </c>
      <c r="I218" s="14" t="e">
        <f>(#REF!*I42)</f>
        <v>#REF!</v>
      </c>
      <c r="J218" s="14" t="e">
        <f>(#REF!*J42)</f>
        <v>#REF!</v>
      </c>
      <c r="K218" s="14" t="e">
        <f>(#REF!*K42)</f>
        <v>#REF!</v>
      </c>
      <c r="L218" s="14" t="e">
        <f>(#REF!*L42)</f>
        <v>#REF!</v>
      </c>
      <c r="M218" s="14" t="e">
        <f>(#REF!*M42)</f>
        <v>#REF!</v>
      </c>
      <c r="N218" s="14" t="e">
        <f>(#REF!*N42)</f>
        <v>#REF!</v>
      </c>
      <c r="O218" s="14" t="e">
        <f>(#REF!*O42)</f>
        <v>#REF!</v>
      </c>
      <c r="P218" s="14"/>
      <c r="Q218" s="14"/>
    </row>
    <row r="219" spans="2:17" hidden="1" outlineLevel="1" x14ac:dyDescent="0.2">
      <c r="B219" s="29">
        <v>560000</v>
      </c>
      <c r="D219" s="14" t="e">
        <f>(#REF!*D43)</f>
        <v>#REF!</v>
      </c>
      <c r="E219" s="14" t="e">
        <f>(#REF!*E43)</f>
        <v>#REF!</v>
      </c>
      <c r="F219" s="14" t="e">
        <f>(#REF!*F43)</f>
        <v>#REF!</v>
      </c>
      <c r="G219" s="14" t="e">
        <f>(#REF!*G43)</f>
        <v>#REF!</v>
      </c>
      <c r="H219" s="14" t="e">
        <f>(#REF!*H43)</f>
        <v>#REF!</v>
      </c>
      <c r="I219" s="14" t="e">
        <f>(#REF!*I43)</f>
        <v>#REF!</v>
      </c>
      <c r="J219" s="14" t="e">
        <f>(#REF!*J43)</f>
        <v>#REF!</v>
      </c>
      <c r="K219" s="14" t="e">
        <f>(#REF!*K43)</f>
        <v>#REF!</v>
      </c>
      <c r="L219" s="14" t="e">
        <f>(#REF!*L43)</f>
        <v>#REF!</v>
      </c>
      <c r="M219" s="14" t="e">
        <f>(#REF!*M43)</f>
        <v>#REF!</v>
      </c>
      <c r="N219" s="14" t="e">
        <f>(#REF!*N43)</f>
        <v>#REF!</v>
      </c>
      <c r="O219" s="14" t="e">
        <f>(#REF!*O43)</f>
        <v>#REF!</v>
      </c>
      <c r="P219" s="14"/>
      <c r="Q219" s="14"/>
    </row>
    <row r="220" spans="2:17" hidden="1" outlineLevel="1" x14ac:dyDescent="0.2">
      <c r="B220" s="29">
        <v>573000</v>
      </c>
      <c r="D220" s="14" t="e">
        <f>(#REF!*D44)</f>
        <v>#REF!</v>
      </c>
      <c r="E220" s="14" t="e">
        <f>(#REF!*E44)</f>
        <v>#REF!</v>
      </c>
      <c r="F220" s="14" t="e">
        <f>(#REF!*F44)</f>
        <v>#REF!</v>
      </c>
      <c r="G220" s="14" t="e">
        <f>(#REF!*G44)</f>
        <v>#REF!</v>
      </c>
      <c r="H220" s="14" t="e">
        <f>(#REF!*H44)</f>
        <v>#REF!</v>
      </c>
      <c r="I220" s="14" t="e">
        <f>(#REF!*I44)</f>
        <v>#REF!</v>
      </c>
      <c r="J220" s="14" t="e">
        <f>(#REF!*J44)</f>
        <v>#REF!</v>
      </c>
      <c r="K220" s="14" t="e">
        <f>(#REF!*K44)</f>
        <v>#REF!</v>
      </c>
      <c r="L220" s="14" t="e">
        <f>(#REF!*L44)</f>
        <v>#REF!</v>
      </c>
      <c r="M220" s="14" t="e">
        <f>(#REF!*M44)</f>
        <v>#REF!</v>
      </c>
      <c r="N220" s="14" t="e">
        <f>(#REF!*N44)</f>
        <v>#REF!</v>
      </c>
      <c r="O220" s="14" t="e">
        <f>(#REF!*O44)</f>
        <v>#REF!</v>
      </c>
      <c r="P220" s="14"/>
      <c r="Q220" s="14"/>
    </row>
    <row r="221" spans="2:17" hidden="1" outlineLevel="1" x14ac:dyDescent="0.2">
      <c r="B221" s="29">
        <v>580000</v>
      </c>
      <c r="D221" s="14" t="e">
        <f>(#REF!*D45)</f>
        <v>#REF!</v>
      </c>
      <c r="E221" s="14" t="e">
        <f>(#REF!*E45)</f>
        <v>#REF!</v>
      </c>
      <c r="F221" s="14" t="e">
        <f>(#REF!*F45)</f>
        <v>#REF!</v>
      </c>
      <c r="G221" s="14" t="e">
        <f>(#REF!*G45)</f>
        <v>#REF!</v>
      </c>
      <c r="H221" s="14" t="e">
        <f>(#REF!*H45)</f>
        <v>#REF!</v>
      </c>
      <c r="I221" s="14" t="e">
        <f>(#REF!*I45)</f>
        <v>#REF!</v>
      </c>
      <c r="J221" s="14" t="e">
        <f>(#REF!*J45)</f>
        <v>#REF!</v>
      </c>
      <c r="K221" s="14" t="e">
        <f>(#REF!*K45)</f>
        <v>#REF!</v>
      </c>
      <c r="L221" s="14" t="e">
        <f>(#REF!*L45)</f>
        <v>#REF!</v>
      </c>
      <c r="M221" s="14" t="e">
        <f>(#REF!*M45)</f>
        <v>#REF!</v>
      </c>
      <c r="N221" s="14" t="e">
        <f>(#REF!*N45)</f>
        <v>#REF!</v>
      </c>
      <c r="O221" s="14" t="e">
        <f>(#REF!*O45)</f>
        <v>#REF!</v>
      </c>
      <c r="P221" s="14"/>
      <c r="Q221" s="14"/>
    </row>
    <row r="222" spans="2:17" hidden="1" outlineLevel="1" x14ac:dyDescent="0.2">
      <c r="B222" s="29">
        <v>584000</v>
      </c>
      <c r="D222" s="14" t="e">
        <f>(#REF!*D46)</f>
        <v>#REF!</v>
      </c>
      <c r="E222" s="14" t="e">
        <f>(#REF!*E46)</f>
        <v>#REF!</v>
      </c>
      <c r="F222" s="14" t="e">
        <f>(#REF!*F46)</f>
        <v>#REF!</v>
      </c>
      <c r="G222" s="14" t="e">
        <f>(#REF!*G46)</f>
        <v>#REF!</v>
      </c>
      <c r="H222" s="14" t="e">
        <f>(#REF!*H46)</f>
        <v>#REF!</v>
      </c>
      <c r="I222" s="14" t="e">
        <f>(#REF!*I46)</f>
        <v>#REF!</v>
      </c>
      <c r="J222" s="14" t="e">
        <f>(#REF!*J46)</f>
        <v>#REF!</v>
      </c>
      <c r="K222" s="14" t="e">
        <f>(#REF!*K46)</f>
        <v>#REF!</v>
      </c>
      <c r="L222" s="14" t="e">
        <f>(#REF!*L46)</f>
        <v>#REF!</v>
      </c>
      <c r="M222" s="14" t="e">
        <f>(#REF!*M46)</f>
        <v>#REF!</v>
      </c>
      <c r="N222" s="14" t="e">
        <f>(#REF!*N46)</f>
        <v>#REF!</v>
      </c>
      <c r="O222" s="14" t="e">
        <f>(#REF!*O46)</f>
        <v>#REF!</v>
      </c>
      <c r="P222" s="14"/>
      <c r="Q222" s="14"/>
    </row>
    <row r="223" spans="2:17" hidden="1" outlineLevel="1" x14ac:dyDescent="0.2">
      <c r="B223" s="15">
        <v>588000</v>
      </c>
      <c r="D223" s="14" t="e">
        <f>(#REF!*D47)</f>
        <v>#REF!</v>
      </c>
      <c r="E223" s="14" t="e">
        <f>(#REF!*E47)</f>
        <v>#REF!</v>
      </c>
      <c r="F223" s="14" t="e">
        <f>(#REF!*F47)</f>
        <v>#REF!</v>
      </c>
      <c r="G223" s="14" t="e">
        <f>(#REF!*G47)</f>
        <v>#REF!</v>
      </c>
      <c r="H223" s="14" t="e">
        <f>(#REF!*H47)</f>
        <v>#REF!</v>
      </c>
      <c r="I223" s="14" t="e">
        <f>(#REF!*I47)</f>
        <v>#REF!</v>
      </c>
      <c r="J223" s="14" t="e">
        <f>(#REF!*J47)</f>
        <v>#REF!</v>
      </c>
      <c r="K223" s="14" t="e">
        <f>(#REF!*K47)</f>
        <v>#REF!</v>
      </c>
      <c r="L223" s="14" t="e">
        <f>(#REF!*L47)</f>
        <v>#REF!</v>
      </c>
      <c r="M223" s="14" t="e">
        <f>(#REF!*M47)</f>
        <v>#REF!</v>
      </c>
      <c r="N223" s="14" t="e">
        <f>(#REF!*N47)</f>
        <v>#REF!</v>
      </c>
      <c r="O223" s="14" t="e">
        <f>(#REF!*O47)</f>
        <v>#REF!</v>
      </c>
      <c r="P223" s="14"/>
      <c r="Q223" s="14"/>
    </row>
    <row r="224" spans="2:17" hidden="1" outlineLevel="1" x14ac:dyDescent="0.2">
      <c r="B224" s="15">
        <v>870000</v>
      </c>
      <c r="D224" s="14" t="e">
        <f>(#REF!*D48)</f>
        <v>#REF!</v>
      </c>
      <c r="E224" s="14" t="e">
        <f>(#REF!*E48)</f>
        <v>#REF!</v>
      </c>
      <c r="F224" s="14" t="e">
        <f>(#REF!*F48)</f>
        <v>#REF!</v>
      </c>
      <c r="G224" s="14" t="e">
        <f>(#REF!*G48)</f>
        <v>#REF!</v>
      </c>
      <c r="H224" s="14" t="e">
        <f>(#REF!*H48)</f>
        <v>#REF!</v>
      </c>
      <c r="I224" s="14" t="e">
        <f>(#REF!*I48)</f>
        <v>#REF!</v>
      </c>
      <c r="J224" s="14" t="e">
        <f>(#REF!*J48)</f>
        <v>#REF!</v>
      </c>
      <c r="K224" s="14" t="e">
        <f>(#REF!*K48)</f>
        <v>#REF!</v>
      </c>
      <c r="L224" s="14" t="e">
        <f>(#REF!*L48)</f>
        <v>#REF!</v>
      </c>
      <c r="M224" s="14" t="e">
        <f>(#REF!*M48)</f>
        <v>#REF!</v>
      </c>
      <c r="N224" s="14" t="e">
        <f>(#REF!*N48)</f>
        <v>#REF!</v>
      </c>
      <c r="O224" s="14" t="e">
        <f>(#REF!*O48)</f>
        <v>#REF!</v>
      </c>
      <c r="P224" s="14"/>
      <c r="Q224" s="14"/>
    </row>
    <row r="225" spans="2:17" hidden="1" outlineLevel="1" x14ac:dyDescent="0.2">
      <c r="B225" s="29">
        <v>879000</v>
      </c>
      <c r="D225" s="14" t="e">
        <f>(#REF!*D49)</f>
        <v>#REF!</v>
      </c>
      <c r="E225" s="14" t="e">
        <f>(#REF!*E49)</f>
        <v>#REF!</v>
      </c>
      <c r="F225" s="14" t="e">
        <f>(#REF!*F49)</f>
        <v>#REF!</v>
      </c>
      <c r="G225" s="14" t="e">
        <f>(#REF!*G49)</f>
        <v>#REF!</v>
      </c>
      <c r="H225" s="14" t="e">
        <f>(#REF!*H49)</f>
        <v>#REF!</v>
      </c>
      <c r="I225" s="14" t="e">
        <f>(#REF!*I49)</f>
        <v>#REF!</v>
      </c>
      <c r="J225" s="14" t="e">
        <f>(#REF!*J49)</f>
        <v>#REF!</v>
      </c>
      <c r="K225" s="14" t="e">
        <f>(#REF!*K49)</f>
        <v>#REF!</v>
      </c>
      <c r="L225" s="14" t="e">
        <f>(#REF!*L49)</f>
        <v>#REF!</v>
      </c>
      <c r="M225" s="14" t="e">
        <f>(#REF!*M49)</f>
        <v>#REF!</v>
      </c>
      <c r="N225" s="14" t="e">
        <f>(#REF!*N49)</f>
        <v>#REF!</v>
      </c>
      <c r="O225" s="14" t="e">
        <f>(#REF!*O49)</f>
        <v>#REF!</v>
      </c>
      <c r="P225" s="14"/>
      <c r="Q225" s="14"/>
    </row>
    <row r="226" spans="2:17" hidden="1" outlineLevel="1" x14ac:dyDescent="0.2">
      <c r="B226" s="15">
        <v>880000</v>
      </c>
      <c r="D226" s="14" t="e">
        <f>(#REF!*D50)</f>
        <v>#REF!</v>
      </c>
      <c r="E226" s="14" t="e">
        <f>(#REF!*E50)</f>
        <v>#REF!</v>
      </c>
      <c r="F226" s="14" t="e">
        <f>(#REF!*F50)</f>
        <v>#REF!</v>
      </c>
      <c r="G226" s="14" t="e">
        <f>(#REF!*G50)</f>
        <v>#REF!</v>
      </c>
      <c r="H226" s="14" t="e">
        <f>(#REF!*H50)</f>
        <v>#REF!</v>
      </c>
      <c r="I226" s="14" t="e">
        <f>(#REF!*I50)</f>
        <v>#REF!</v>
      </c>
      <c r="J226" s="14" t="e">
        <f>(#REF!*J50)</f>
        <v>#REF!</v>
      </c>
      <c r="K226" s="14" t="e">
        <f>(#REF!*K50)</f>
        <v>#REF!</v>
      </c>
      <c r="L226" s="14" t="e">
        <f>(#REF!*L50)</f>
        <v>#REF!</v>
      </c>
      <c r="M226" s="14" t="e">
        <f>(#REF!*M50)</f>
        <v>#REF!</v>
      </c>
      <c r="N226" s="14" t="e">
        <f>(#REF!*N50)</f>
        <v>#REF!</v>
      </c>
      <c r="O226" s="14" t="e">
        <f>(#REF!*O50)</f>
        <v>#REF!</v>
      </c>
      <c r="P226" s="14"/>
      <c r="Q226" s="14"/>
    </row>
    <row r="227" spans="2:17" hidden="1" outlineLevel="1" x14ac:dyDescent="0.2">
      <c r="B227" s="29">
        <v>892000</v>
      </c>
      <c r="D227" s="14" t="e">
        <f>(#REF!*D51)</f>
        <v>#REF!</v>
      </c>
      <c r="E227" s="14" t="e">
        <f>(#REF!*E51)</f>
        <v>#REF!</v>
      </c>
      <c r="F227" s="14" t="e">
        <f>(#REF!*F51)</f>
        <v>#REF!</v>
      </c>
      <c r="G227" s="14" t="e">
        <f>(#REF!*G51)</f>
        <v>#REF!</v>
      </c>
      <c r="H227" s="14" t="e">
        <f>(#REF!*H51)</f>
        <v>#REF!</v>
      </c>
      <c r="I227" s="14" t="e">
        <f>(#REF!*I51)</f>
        <v>#REF!</v>
      </c>
      <c r="J227" s="14" t="e">
        <f>(#REF!*J51)</f>
        <v>#REF!</v>
      </c>
      <c r="K227" s="14" t="e">
        <f>(#REF!*K51)</f>
        <v>#REF!</v>
      </c>
      <c r="L227" s="14" t="e">
        <f>(#REF!*L51)</f>
        <v>#REF!</v>
      </c>
      <c r="M227" s="14" t="e">
        <f>(#REF!*M51)</f>
        <v>#REF!</v>
      </c>
      <c r="N227" s="14" t="e">
        <f>(#REF!*N51)</f>
        <v>#REF!</v>
      </c>
      <c r="O227" s="14" t="e">
        <f>(#REF!*O51)</f>
        <v>#REF!</v>
      </c>
      <c r="P227" s="14"/>
      <c r="Q227" s="14"/>
    </row>
    <row r="228" spans="2:17" hidden="1" outlineLevel="1" x14ac:dyDescent="0.2">
      <c r="B228" s="15">
        <v>905000</v>
      </c>
      <c r="D228" s="14" t="e">
        <f>(#REF!*D52)</f>
        <v>#REF!</v>
      </c>
      <c r="E228" s="14" t="e">
        <f>(#REF!*E52)</f>
        <v>#REF!</v>
      </c>
      <c r="F228" s="14" t="e">
        <f>(#REF!*F52)</f>
        <v>#REF!</v>
      </c>
      <c r="G228" s="14" t="e">
        <f>(#REF!*G52)</f>
        <v>#REF!</v>
      </c>
      <c r="H228" s="14" t="e">
        <f>(#REF!*H52)</f>
        <v>#REF!</v>
      </c>
      <c r="I228" s="14" t="e">
        <f>(#REF!*I52)</f>
        <v>#REF!</v>
      </c>
      <c r="J228" s="14" t="e">
        <f>(#REF!*J52)</f>
        <v>#REF!</v>
      </c>
      <c r="K228" s="14" t="e">
        <f>(#REF!*K52)</f>
        <v>#REF!</v>
      </c>
      <c r="L228" s="14" t="e">
        <f>(#REF!*L52)</f>
        <v>#REF!</v>
      </c>
      <c r="M228" s="14" t="e">
        <f>(#REF!*M52)</f>
        <v>#REF!</v>
      </c>
      <c r="N228" s="14" t="e">
        <f>(#REF!*N52)</f>
        <v>#REF!</v>
      </c>
      <c r="O228" s="14" t="e">
        <f>(#REF!*O52)</f>
        <v>#REF!</v>
      </c>
      <c r="P228" s="14"/>
      <c r="Q228" s="14"/>
    </row>
    <row r="229" spans="2:17" hidden="1" outlineLevel="1" x14ac:dyDescent="0.2">
      <c r="B229" s="15">
        <v>908000</v>
      </c>
      <c r="D229" s="14">
        <f t="shared" ref="D229:O229" si="31">(D9*D53)</f>
        <v>0</v>
      </c>
      <c r="E229" s="14">
        <f t="shared" si="31"/>
        <v>0</v>
      </c>
      <c r="F229" s="14">
        <f t="shared" si="31"/>
        <v>0</v>
      </c>
      <c r="G229" s="14">
        <f t="shared" si="31"/>
        <v>0</v>
      </c>
      <c r="H229" s="14">
        <f t="shared" si="31"/>
        <v>0</v>
      </c>
      <c r="I229" s="14">
        <f t="shared" si="31"/>
        <v>0</v>
      </c>
      <c r="J229" s="14">
        <f t="shared" si="31"/>
        <v>0</v>
      </c>
      <c r="K229" s="14">
        <f t="shared" si="31"/>
        <v>0</v>
      </c>
      <c r="L229" s="14">
        <f t="shared" si="31"/>
        <v>0</v>
      </c>
      <c r="M229" s="14">
        <f t="shared" si="31"/>
        <v>0</v>
      </c>
      <c r="N229" s="14">
        <f t="shared" si="31"/>
        <v>0</v>
      </c>
      <c r="O229" s="14">
        <f t="shared" si="31"/>
        <v>0</v>
      </c>
      <c r="P229" s="14"/>
      <c r="Q229" s="14"/>
    </row>
    <row r="230" spans="2:17" hidden="1" outlineLevel="1" x14ac:dyDescent="0.2">
      <c r="B230" s="15">
        <v>909000</v>
      </c>
      <c r="D230" s="14" t="e">
        <f>(#REF!*D54)</f>
        <v>#REF!</v>
      </c>
      <c r="E230" s="14" t="e">
        <f>(#REF!*E54)</f>
        <v>#REF!</v>
      </c>
      <c r="F230" s="14" t="e">
        <f>(#REF!*F54)</f>
        <v>#REF!</v>
      </c>
      <c r="G230" s="14" t="e">
        <f>(#REF!*G54)</f>
        <v>#REF!</v>
      </c>
      <c r="H230" s="14" t="e">
        <f>(#REF!*H54)</f>
        <v>#REF!</v>
      </c>
      <c r="I230" s="14" t="e">
        <f>(#REF!*I54)</f>
        <v>#REF!</v>
      </c>
      <c r="J230" s="14" t="e">
        <f>(#REF!*J54)</f>
        <v>#REF!</v>
      </c>
      <c r="K230" s="14" t="e">
        <f>(#REF!*K54)</f>
        <v>#REF!</v>
      </c>
      <c r="L230" s="14" t="e">
        <f>(#REF!*L54)</f>
        <v>#REF!</v>
      </c>
      <c r="M230" s="14" t="e">
        <f>(#REF!*M54)</f>
        <v>#REF!</v>
      </c>
      <c r="N230" s="14" t="e">
        <f>(#REF!*N54)</f>
        <v>#REF!</v>
      </c>
      <c r="O230" s="14" t="e">
        <f>(#REF!*O54)</f>
        <v>#REF!</v>
      </c>
      <c r="P230" s="14"/>
      <c r="Q230" s="14"/>
    </row>
    <row r="231" spans="2:17" hidden="1" outlineLevel="1" x14ac:dyDescent="0.2">
      <c r="B231" s="15">
        <v>921000</v>
      </c>
      <c r="D231" s="14" t="e">
        <f>(#REF!*D55)</f>
        <v>#REF!</v>
      </c>
      <c r="E231" s="14" t="e">
        <f>(#REF!*E55)</f>
        <v>#REF!</v>
      </c>
      <c r="F231" s="14" t="e">
        <f>(#REF!*F55)</f>
        <v>#REF!</v>
      </c>
      <c r="G231" s="14" t="e">
        <f>(#REF!*G55)</f>
        <v>#REF!</v>
      </c>
      <c r="H231" s="14" t="e">
        <f>(#REF!*H55)</f>
        <v>#REF!</v>
      </c>
      <c r="I231" s="14" t="e">
        <f>(#REF!*I55)</f>
        <v>#REF!</v>
      </c>
      <c r="J231" s="14" t="e">
        <f>(#REF!*J55)</f>
        <v>#REF!</v>
      </c>
      <c r="K231" s="14" t="e">
        <f>(#REF!*K55)</f>
        <v>#REF!</v>
      </c>
      <c r="L231" s="14" t="e">
        <f>(#REF!*L55)</f>
        <v>#REF!</v>
      </c>
      <c r="M231" s="14" t="e">
        <f>(#REF!*M55)</f>
        <v>#REF!</v>
      </c>
      <c r="N231" s="14" t="e">
        <f>(#REF!*N55)</f>
        <v>#REF!</v>
      </c>
      <c r="O231" s="14" t="e">
        <f>(#REF!*O55)</f>
        <v>#REF!</v>
      </c>
      <c r="P231" s="14"/>
      <c r="Q231" s="14"/>
    </row>
    <row r="232" spans="2:17" hidden="1" outlineLevel="1" x14ac:dyDescent="0.2">
      <c r="B232" s="29">
        <v>923000</v>
      </c>
      <c r="D232" s="14" t="e">
        <f>(#REF!*D56)</f>
        <v>#REF!</v>
      </c>
      <c r="E232" s="14" t="e">
        <f>(#REF!*E56)</f>
        <v>#REF!</v>
      </c>
      <c r="F232" s="14" t="e">
        <f>(#REF!*F56)</f>
        <v>#REF!</v>
      </c>
      <c r="G232" s="14" t="e">
        <f>(#REF!*G56)</f>
        <v>#REF!</v>
      </c>
      <c r="H232" s="14" t="e">
        <f>(#REF!*H56)</f>
        <v>#REF!</v>
      </c>
      <c r="I232" s="14" t="e">
        <f>(#REF!*I56)</f>
        <v>#REF!</v>
      </c>
      <c r="J232" s="14" t="e">
        <f>(#REF!*J56)</f>
        <v>#REF!</v>
      </c>
      <c r="K232" s="14" t="e">
        <f>(#REF!*K56)</f>
        <v>#REF!</v>
      </c>
      <c r="L232" s="14" t="e">
        <f>(#REF!*L56)</f>
        <v>#REF!</v>
      </c>
      <c r="M232" s="14" t="e">
        <f>(#REF!*M56)</f>
        <v>#REF!</v>
      </c>
      <c r="N232" s="14" t="e">
        <f>(#REF!*N56)</f>
        <v>#REF!</v>
      </c>
      <c r="O232" s="14" t="e">
        <f>(#REF!*O56)</f>
        <v>#REF!</v>
      </c>
      <c r="P232" s="14"/>
      <c r="Q232" s="14"/>
    </row>
    <row r="233" spans="2:17" hidden="1" outlineLevel="1" x14ac:dyDescent="0.2">
      <c r="B233" s="29">
        <v>925100</v>
      </c>
      <c r="D233" s="14" t="e">
        <f>(#REF!*D57)</f>
        <v>#REF!</v>
      </c>
      <c r="E233" s="14" t="e">
        <f>(#REF!*E57)</f>
        <v>#REF!</v>
      </c>
      <c r="F233" s="14" t="e">
        <f>(#REF!*F57)</f>
        <v>#REF!</v>
      </c>
      <c r="G233" s="14" t="e">
        <f>(#REF!*G57)</f>
        <v>#REF!</v>
      </c>
      <c r="H233" s="14" t="e">
        <f>(#REF!*H57)</f>
        <v>#REF!</v>
      </c>
      <c r="I233" s="14" t="e">
        <f>(#REF!*I57)</f>
        <v>#REF!</v>
      </c>
      <c r="J233" s="14" t="e">
        <f>(#REF!*J57)</f>
        <v>#REF!</v>
      </c>
      <c r="K233" s="14" t="e">
        <f>(#REF!*K57)</f>
        <v>#REF!</v>
      </c>
      <c r="L233" s="14" t="e">
        <f>(#REF!*L57)</f>
        <v>#REF!</v>
      </c>
      <c r="M233" s="14" t="e">
        <f>(#REF!*M57)</f>
        <v>#REF!</v>
      </c>
      <c r="N233" s="14" t="e">
        <f>(#REF!*N57)</f>
        <v>#REF!</v>
      </c>
      <c r="O233" s="14" t="e">
        <f>(#REF!*O57)</f>
        <v>#REF!</v>
      </c>
      <c r="P233" s="14"/>
      <c r="Q233" s="14"/>
    </row>
    <row r="234" spans="2:17" hidden="1" outlineLevel="1" x14ac:dyDescent="0.2">
      <c r="B234" s="15">
        <v>930200</v>
      </c>
      <c r="D234" s="14">
        <f t="shared" ref="D234:O234" si="32">(D10*D58)</f>
        <v>184.54000000000002</v>
      </c>
      <c r="E234" s="14">
        <f t="shared" si="32"/>
        <v>0</v>
      </c>
      <c r="F234" s="14">
        <f t="shared" si="32"/>
        <v>0</v>
      </c>
      <c r="G234" s="14">
        <f t="shared" si="32"/>
        <v>0</v>
      </c>
      <c r="H234" s="14">
        <f t="shared" si="32"/>
        <v>0</v>
      </c>
      <c r="I234" s="14">
        <f t="shared" si="32"/>
        <v>0</v>
      </c>
      <c r="J234" s="14">
        <f t="shared" si="32"/>
        <v>0</v>
      </c>
      <c r="K234" s="14">
        <f t="shared" si="32"/>
        <v>0</v>
      </c>
      <c r="L234" s="14">
        <f t="shared" si="32"/>
        <v>0</v>
      </c>
      <c r="M234" s="14">
        <f t="shared" si="32"/>
        <v>0</v>
      </c>
      <c r="N234" s="14">
        <f t="shared" si="32"/>
        <v>0</v>
      </c>
      <c r="O234" s="14">
        <f t="shared" si="32"/>
        <v>0</v>
      </c>
      <c r="P234" s="14"/>
      <c r="Q234" s="14"/>
    </row>
    <row r="235" spans="2:17" hidden="1" outlineLevel="1" x14ac:dyDescent="0.2">
      <c r="B235" s="15">
        <v>935000</v>
      </c>
      <c r="D235" s="14" t="e">
        <f>(#REF!*D59)</f>
        <v>#REF!</v>
      </c>
      <c r="E235" s="14" t="e">
        <f>(#REF!*E59)</f>
        <v>#REF!</v>
      </c>
      <c r="F235" s="14" t="e">
        <f>(#REF!*F59)</f>
        <v>#REF!</v>
      </c>
      <c r="G235" s="14" t="e">
        <f>(#REF!*G59)</f>
        <v>#REF!</v>
      </c>
      <c r="H235" s="14" t="e">
        <f>(#REF!*H59)</f>
        <v>#REF!</v>
      </c>
      <c r="I235" s="14" t="e">
        <f>(#REF!*I59)</f>
        <v>#REF!</v>
      </c>
      <c r="J235" s="14" t="e">
        <f>(#REF!*J59)</f>
        <v>#REF!</v>
      </c>
      <c r="K235" s="14" t="e">
        <f>(#REF!*K59)</f>
        <v>#REF!</v>
      </c>
      <c r="L235" s="14" t="e">
        <f>(#REF!*L59)</f>
        <v>#REF!</v>
      </c>
      <c r="M235" s="14" t="e">
        <f>(#REF!*M59)</f>
        <v>#REF!</v>
      </c>
      <c r="N235" s="14" t="e">
        <f>(#REF!*N59)</f>
        <v>#REF!</v>
      </c>
      <c r="O235" s="14" t="e">
        <f>(#REF!*O59)</f>
        <v>#REF!</v>
      </c>
      <c r="P235" s="14"/>
      <c r="Q235" s="14"/>
    </row>
    <row r="236" spans="2:17" ht="13.5" hidden="1" outlineLevel="1" thickBot="1" x14ac:dyDescent="0.25">
      <c r="B236" s="18"/>
      <c r="C236" s="18"/>
      <c r="D236" s="9" t="e">
        <f t="shared" ref="D236:O236" si="33">SUM(D211:D235)</f>
        <v>#REF!</v>
      </c>
      <c r="E236" s="9" t="e">
        <f t="shared" si="33"/>
        <v>#REF!</v>
      </c>
      <c r="F236" s="9" t="e">
        <f t="shared" si="33"/>
        <v>#REF!</v>
      </c>
      <c r="G236" s="9" t="e">
        <f t="shared" si="33"/>
        <v>#REF!</v>
      </c>
      <c r="H236" s="9" t="e">
        <f t="shared" si="33"/>
        <v>#REF!</v>
      </c>
      <c r="I236" s="9" t="e">
        <f t="shared" si="33"/>
        <v>#REF!</v>
      </c>
      <c r="J236" s="9" t="e">
        <f t="shared" si="33"/>
        <v>#REF!</v>
      </c>
      <c r="K236" s="9" t="e">
        <f t="shared" si="33"/>
        <v>#REF!</v>
      </c>
      <c r="L236" s="9" t="e">
        <f t="shared" si="33"/>
        <v>#REF!</v>
      </c>
      <c r="M236" s="9" t="e">
        <f t="shared" si="33"/>
        <v>#REF!</v>
      </c>
      <c r="N236" s="9" t="e">
        <f t="shared" si="33"/>
        <v>#REF!</v>
      </c>
      <c r="O236" s="9" t="e">
        <f t="shared" si="33"/>
        <v>#REF!</v>
      </c>
      <c r="P236" s="14"/>
      <c r="Q236" s="14"/>
    </row>
    <row r="237" spans="2:17" hidden="1" outlineLevel="1" x14ac:dyDescent="0.2">
      <c r="D237" s="15"/>
      <c r="P237" s="14"/>
      <c r="Q237" s="14"/>
    </row>
    <row r="238" spans="2:17" hidden="1" outlineLevel="1" x14ac:dyDescent="0.2">
      <c r="C238" s="20"/>
      <c r="D238" s="20">
        <f t="shared" ref="D238:L238" si="34">E9</f>
        <v>2000</v>
      </c>
      <c r="E238" s="20">
        <f t="shared" si="34"/>
        <v>0</v>
      </c>
      <c r="F238" s="20">
        <f t="shared" si="34"/>
        <v>0</v>
      </c>
      <c r="G238" s="20">
        <f t="shared" si="34"/>
        <v>0</v>
      </c>
      <c r="H238" s="20">
        <f t="shared" si="34"/>
        <v>0</v>
      </c>
      <c r="I238" s="20">
        <f t="shared" si="34"/>
        <v>0</v>
      </c>
      <c r="J238" s="20">
        <f t="shared" si="34"/>
        <v>0</v>
      </c>
      <c r="K238" s="20">
        <f t="shared" si="34"/>
        <v>0</v>
      </c>
      <c r="L238" s="20">
        <f t="shared" si="34"/>
        <v>0</v>
      </c>
      <c r="M238" s="20">
        <f>M9</f>
        <v>0</v>
      </c>
      <c r="N238" s="20">
        <f>N9</f>
        <v>0</v>
      </c>
      <c r="O238" s="20">
        <f>O9</f>
        <v>0</v>
      </c>
      <c r="P238" s="14"/>
      <c r="Q238" s="14"/>
    </row>
    <row r="239" spans="2:17" hidden="1" outlineLevel="1" x14ac:dyDescent="0.2">
      <c r="D239" s="21" t="e">
        <f t="shared" ref="D239:O239" si="35">D236+D207+D179+D151+D144</f>
        <v>#REF!</v>
      </c>
      <c r="E239" s="21" t="e">
        <f t="shared" si="35"/>
        <v>#REF!</v>
      </c>
      <c r="F239" s="21" t="e">
        <f t="shared" si="35"/>
        <v>#REF!</v>
      </c>
      <c r="G239" s="21" t="e">
        <f t="shared" si="35"/>
        <v>#REF!</v>
      </c>
      <c r="H239" s="21" t="e">
        <f t="shared" si="35"/>
        <v>#REF!</v>
      </c>
      <c r="I239" s="21" t="e">
        <f t="shared" si="35"/>
        <v>#REF!</v>
      </c>
      <c r="J239" s="21" t="e">
        <f t="shared" si="35"/>
        <v>#REF!</v>
      </c>
      <c r="K239" s="21" t="e">
        <f t="shared" si="35"/>
        <v>#REF!</v>
      </c>
      <c r="L239" s="21" t="e">
        <f t="shared" si="35"/>
        <v>#REF!</v>
      </c>
      <c r="M239" s="21" t="e">
        <f t="shared" si="35"/>
        <v>#REF!</v>
      </c>
      <c r="N239" s="21" t="e">
        <f t="shared" si="35"/>
        <v>#REF!</v>
      </c>
      <c r="O239" s="21" t="e">
        <f t="shared" si="35"/>
        <v>#REF!</v>
      </c>
      <c r="P239" s="14"/>
      <c r="Q239" s="14"/>
    </row>
    <row r="240" spans="2:17" hidden="1" outlineLevel="1" x14ac:dyDescent="0.2">
      <c r="D240" s="15"/>
      <c r="P240" s="14"/>
      <c r="Q240" s="14"/>
    </row>
    <row r="241" spans="4:17" hidden="1" outlineLevel="1" x14ac:dyDescent="0.2">
      <c r="D241" s="20" t="e">
        <f>D238-D239</f>
        <v>#REF!</v>
      </c>
      <c r="E241" s="20" t="e">
        <f t="shared" ref="E241:N241" si="36">E238-E239</f>
        <v>#REF!</v>
      </c>
      <c r="F241" s="20" t="e">
        <f t="shared" si="36"/>
        <v>#REF!</v>
      </c>
      <c r="G241" s="20" t="e">
        <f t="shared" si="36"/>
        <v>#REF!</v>
      </c>
      <c r="H241" s="20" t="e">
        <f t="shared" si="36"/>
        <v>#REF!</v>
      </c>
      <c r="I241" s="20" t="e">
        <f t="shared" si="36"/>
        <v>#REF!</v>
      </c>
      <c r="J241" s="20" t="e">
        <f t="shared" si="36"/>
        <v>#REF!</v>
      </c>
      <c r="K241" s="20" t="e">
        <f t="shared" si="36"/>
        <v>#REF!</v>
      </c>
      <c r="L241" s="20" t="e">
        <f t="shared" ref="L241" si="37">L238-L239</f>
        <v>#REF!</v>
      </c>
      <c r="M241" s="20" t="e">
        <f t="shared" si="36"/>
        <v>#REF!</v>
      </c>
      <c r="N241" s="20" t="e">
        <f t="shared" si="36"/>
        <v>#REF!</v>
      </c>
      <c r="O241" s="20" t="e">
        <f>O238-O239</f>
        <v>#REF!</v>
      </c>
      <c r="P241" s="14"/>
      <c r="Q241" s="14"/>
    </row>
    <row r="242" spans="4:17" collapsed="1" x14ac:dyDescent="0.2">
      <c r="D242" s="15"/>
      <c r="P242" s="14"/>
    </row>
    <row r="243" spans="4:17" x14ac:dyDescent="0.2">
      <c r="D243" s="15"/>
      <c r="P243" s="14"/>
    </row>
    <row r="244" spans="4:17" x14ac:dyDescent="0.2">
      <c r="D244" s="15"/>
      <c r="P244" s="14"/>
    </row>
    <row r="245" spans="4:17" x14ac:dyDescent="0.2">
      <c r="D245" s="15"/>
      <c r="P245" s="14"/>
    </row>
    <row r="246" spans="4:17" x14ac:dyDescent="0.2">
      <c r="D246" s="15"/>
      <c r="P246" s="14"/>
    </row>
    <row r="247" spans="4:17" x14ac:dyDescent="0.2">
      <c r="D247" s="15"/>
      <c r="P247" s="14"/>
    </row>
    <row r="248" spans="4:17" x14ac:dyDescent="0.2">
      <c r="D248" s="15"/>
      <c r="P248" s="14"/>
    </row>
    <row r="249" spans="4:17" x14ac:dyDescent="0.2">
      <c r="D249" s="15"/>
      <c r="P249" s="14"/>
    </row>
    <row r="250" spans="4:17" x14ac:dyDescent="0.2">
      <c r="D250" s="15"/>
      <c r="P250" s="14"/>
    </row>
    <row r="251" spans="4:17" x14ac:dyDescent="0.2">
      <c r="D251" s="15"/>
      <c r="P251" s="14"/>
    </row>
    <row r="252" spans="4:17" x14ac:dyDescent="0.2">
      <c r="D252" s="15"/>
      <c r="P252" s="14"/>
    </row>
    <row r="253" spans="4:17" x14ac:dyDescent="0.2">
      <c r="D253" s="15"/>
      <c r="P253" s="14"/>
    </row>
    <row r="254" spans="4:17" x14ac:dyDescent="0.2">
      <c r="D254" s="15"/>
      <c r="P254" s="14"/>
    </row>
    <row r="255" spans="4:17" x14ac:dyDescent="0.2">
      <c r="D255" s="15"/>
      <c r="P255" s="14"/>
    </row>
    <row r="256" spans="4:17" x14ac:dyDescent="0.2">
      <c r="D256" s="15"/>
      <c r="P256" s="14"/>
    </row>
    <row r="257" spans="4:16" x14ac:dyDescent="0.2">
      <c r="D257" s="15"/>
      <c r="P257" s="14"/>
    </row>
    <row r="258" spans="4:16" x14ac:dyDescent="0.2">
      <c r="D258" s="15"/>
      <c r="P258" s="14"/>
    </row>
    <row r="259" spans="4:16" x14ac:dyDescent="0.2">
      <c r="D259" s="15"/>
      <c r="P259" s="14"/>
    </row>
    <row r="260" spans="4:16" x14ac:dyDescent="0.2">
      <c r="D260" s="15"/>
      <c r="P260" s="14"/>
    </row>
    <row r="261" spans="4:16" x14ac:dyDescent="0.2">
      <c r="D261" s="15"/>
      <c r="P261" s="14"/>
    </row>
    <row r="262" spans="4:16" x14ac:dyDescent="0.2">
      <c r="D262" s="15"/>
      <c r="P262" s="14"/>
    </row>
    <row r="263" spans="4:16" x14ac:dyDescent="0.2">
      <c r="D263" s="15"/>
      <c r="P263" s="14"/>
    </row>
    <row r="264" spans="4:16" x14ac:dyDescent="0.2">
      <c r="D264" s="15"/>
      <c r="P264" s="14"/>
    </row>
    <row r="265" spans="4:16" x14ac:dyDescent="0.2">
      <c r="D265" s="15"/>
      <c r="P265" s="14"/>
    </row>
    <row r="266" spans="4:16" x14ac:dyDescent="0.2">
      <c r="D266" s="15"/>
      <c r="P266" s="14"/>
    </row>
    <row r="267" spans="4:16" x14ac:dyDescent="0.2">
      <c r="D267" s="15"/>
      <c r="P267" s="14"/>
    </row>
    <row r="268" spans="4:16" x14ac:dyDescent="0.2">
      <c r="D268" s="15"/>
      <c r="P268" s="14"/>
    </row>
    <row r="269" spans="4:16" x14ac:dyDescent="0.2">
      <c r="D269" s="15"/>
      <c r="P269" s="14"/>
    </row>
    <row r="270" spans="4:16" x14ac:dyDescent="0.2">
      <c r="D270" s="15"/>
      <c r="P270" s="14"/>
    </row>
    <row r="271" spans="4:16" x14ac:dyDescent="0.2">
      <c r="D271" s="15"/>
      <c r="P271" s="14"/>
    </row>
    <row r="272" spans="4:16" x14ac:dyDescent="0.2">
      <c r="D272" s="15"/>
      <c r="P272" s="14"/>
    </row>
    <row r="273" spans="4:16" x14ac:dyDescent="0.2">
      <c r="D273" s="15"/>
      <c r="P273" s="14"/>
    </row>
    <row r="274" spans="4:16" x14ac:dyDescent="0.2">
      <c r="D274" s="15"/>
      <c r="P274" s="14"/>
    </row>
    <row r="275" spans="4:16" x14ac:dyDescent="0.2">
      <c r="D275" s="15"/>
      <c r="P275" s="14"/>
    </row>
    <row r="276" spans="4:16" x14ac:dyDescent="0.2">
      <c r="D276" s="15"/>
      <c r="P276" s="14"/>
    </row>
    <row r="277" spans="4:16" x14ac:dyDescent="0.2">
      <c r="D277" s="15"/>
      <c r="P277" s="14"/>
    </row>
    <row r="278" spans="4:16" x14ac:dyDescent="0.2">
      <c r="D278" s="15"/>
      <c r="P278" s="14"/>
    </row>
    <row r="279" spans="4:16" x14ac:dyDescent="0.2">
      <c r="D279" s="15"/>
      <c r="P279" s="14"/>
    </row>
    <row r="280" spans="4:16" x14ac:dyDescent="0.2">
      <c r="D280" s="15"/>
      <c r="P280" s="14"/>
    </row>
    <row r="281" spans="4:16" x14ac:dyDescent="0.2">
      <c r="D281" s="15"/>
      <c r="P281" s="14"/>
    </row>
    <row r="282" spans="4:16" x14ac:dyDescent="0.2">
      <c r="D282" s="15"/>
      <c r="P282" s="14"/>
    </row>
    <row r="283" spans="4:16" x14ac:dyDescent="0.2">
      <c r="D283" s="15"/>
      <c r="P283" s="14"/>
    </row>
    <row r="284" spans="4:16" x14ac:dyDescent="0.2">
      <c r="D284" s="15"/>
      <c r="P284" s="14"/>
    </row>
    <row r="285" spans="4:16" x14ac:dyDescent="0.2">
      <c r="D285" s="15"/>
      <c r="P285" s="14"/>
    </row>
    <row r="286" spans="4:16" x14ac:dyDescent="0.2">
      <c r="D286" s="15"/>
      <c r="P286" s="14"/>
    </row>
    <row r="287" spans="4:16" x14ac:dyDescent="0.2">
      <c r="D287" s="15"/>
      <c r="P287" s="14"/>
    </row>
    <row r="288" spans="4:16" x14ac:dyDescent="0.2">
      <c r="D288" s="15"/>
      <c r="P288" s="14"/>
    </row>
    <row r="289" spans="4:16" x14ac:dyDescent="0.2">
      <c r="D289" s="15"/>
      <c r="P289" s="14"/>
    </row>
  </sheetData>
  <autoFilter ref="B8:N10" xr:uid="{00000000-0009-0000-0000-000000000000}">
    <sortState xmlns:xlrd2="http://schemas.microsoft.com/office/spreadsheetml/2017/richdata2" ref="B17:N45">
      <sortCondition ref="B16:B43"/>
    </sortState>
  </autoFilter>
  <sortState xmlns:xlrd2="http://schemas.microsoft.com/office/spreadsheetml/2017/richdata2" ref="V37:V69">
    <sortCondition ref="V37"/>
  </sortState>
  <pageMargins left="0.7" right="0.7" top="0.75" bottom="0.75" header="0.3" footer="0.3"/>
  <pageSetup scale="52" fitToHeight="3" orientation="landscape" r:id="rId1"/>
  <headerFooter>
    <oddHeader>&amp;RAdjustment No. _____
Workpaper Ref. &amp;A</oddHeader>
    <oddFooter>&amp;RPrep by: ____________    
          Date:  &amp;D           Mgr. Review:__________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2.75" x14ac:dyDescent="0.2"/>
  <cols>
    <col min="1" max="16384" width="9.140625" style="22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5"/>
  <sheetViews>
    <sheetView workbookViewId="0">
      <selection activeCell="B73" sqref="B73"/>
    </sheetView>
  </sheetViews>
  <sheetFormatPr defaultRowHeight="12.75" x14ac:dyDescent="0.2"/>
  <cols>
    <col min="1" max="1" width="45.42578125" bestFit="1" customWidth="1"/>
    <col min="2" max="2" width="16.42578125" bestFit="1" customWidth="1"/>
    <col min="3" max="3" width="4.85546875" customWidth="1"/>
    <col min="4" max="4" width="8.28515625" customWidth="1"/>
    <col min="5" max="6" width="8.85546875" bestFit="1" customWidth="1"/>
    <col min="7" max="7" width="11.140625" bestFit="1" customWidth="1"/>
  </cols>
  <sheetData>
    <row r="1" spans="1:7" x14ac:dyDescent="0.2">
      <c r="A1" s="40" t="s">
        <v>89</v>
      </c>
      <c r="B1" s="40"/>
      <c r="C1" s="40"/>
      <c r="D1" s="40"/>
      <c r="E1" s="40"/>
      <c r="F1" s="40"/>
      <c r="G1" s="40"/>
    </row>
    <row r="2" spans="1:7" x14ac:dyDescent="0.2">
      <c r="A2" s="40" t="s">
        <v>90</v>
      </c>
      <c r="B2" s="40"/>
      <c r="C2" s="40"/>
      <c r="D2" s="40"/>
      <c r="E2" s="40"/>
      <c r="F2" s="40"/>
      <c r="G2" s="40"/>
    </row>
    <row r="3" spans="1:7" x14ac:dyDescent="0.2">
      <c r="A3" s="40" t="s">
        <v>194</v>
      </c>
      <c r="B3" s="40"/>
      <c r="C3" s="40"/>
      <c r="D3" s="40"/>
      <c r="E3" s="40"/>
      <c r="F3" s="40"/>
      <c r="G3" s="40"/>
    </row>
    <row r="5" spans="1:7" ht="38.1" customHeight="1" x14ac:dyDescent="0.2">
      <c r="A5" s="39" t="s">
        <v>193</v>
      </c>
      <c r="B5" s="39"/>
      <c r="C5" s="39"/>
      <c r="D5" s="39"/>
      <c r="E5" s="39"/>
      <c r="F5" s="39"/>
      <c r="G5" s="39"/>
    </row>
    <row r="8" spans="1:7" x14ac:dyDescent="0.2">
      <c r="A8" s="6" t="s">
        <v>88</v>
      </c>
      <c r="B8" s="6" t="s">
        <v>190</v>
      </c>
    </row>
    <row r="9" spans="1:7" x14ac:dyDescent="0.2">
      <c r="B9" t="s">
        <v>10</v>
      </c>
      <c r="D9" t="s">
        <v>191</v>
      </c>
      <c r="E9" t="s">
        <v>13</v>
      </c>
      <c r="F9" t="s">
        <v>192</v>
      </c>
      <c r="G9" t="s">
        <v>87</v>
      </c>
    </row>
    <row r="10" spans="1:7" x14ac:dyDescent="0.2">
      <c r="A10" s="6" t="s">
        <v>189</v>
      </c>
      <c r="B10" t="s">
        <v>11</v>
      </c>
      <c r="C10" t="s">
        <v>14</v>
      </c>
      <c r="E10" t="s">
        <v>14</v>
      </c>
    </row>
    <row r="11" spans="1:7" x14ac:dyDescent="0.2">
      <c r="A11" s="34" t="s">
        <v>20</v>
      </c>
      <c r="B11" s="7"/>
      <c r="C11" s="7">
        <v>2000</v>
      </c>
      <c r="D11" s="7">
        <v>2000</v>
      </c>
      <c r="E11" s="7"/>
      <c r="F11" s="7"/>
      <c r="G11" s="7">
        <v>2000</v>
      </c>
    </row>
    <row r="12" spans="1:7" x14ac:dyDescent="0.2">
      <c r="A12" s="35" t="s">
        <v>23</v>
      </c>
      <c r="B12" s="7"/>
      <c r="C12" s="7">
        <v>2000</v>
      </c>
      <c r="D12" s="7">
        <v>2000</v>
      </c>
      <c r="E12" s="7"/>
      <c r="F12" s="7"/>
      <c r="G12" s="7">
        <v>2000</v>
      </c>
    </row>
    <row r="13" spans="1:7" x14ac:dyDescent="0.2">
      <c r="A13" s="36" t="s">
        <v>153</v>
      </c>
      <c r="B13" s="7"/>
      <c r="C13" s="7">
        <v>1500</v>
      </c>
      <c r="D13" s="7">
        <v>1500</v>
      </c>
      <c r="E13" s="7"/>
      <c r="F13" s="7"/>
      <c r="G13" s="7">
        <v>1500</v>
      </c>
    </row>
    <row r="14" spans="1:7" x14ac:dyDescent="0.2">
      <c r="A14" s="36" t="s">
        <v>178</v>
      </c>
      <c r="B14" s="7"/>
      <c r="C14" s="7">
        <v>500</v>
      </c>
      <c r="D14" s="7">
        <v>500</v>
      </c>
      <c r="E14" s="7"/>
      <c r="F14" s="7"/>
      <c r="G14" s="7">
        <v>500</v>
      </c>
    </row>
    <row r="15" spans="1:7" x14ac:dyDescent="0.2">
      <c r="A15" s="34" t="s">
        <v>22</v>
      </c>
      <c r="B15" s="7">
        <v>2000</v>
      </c>
      <c r="C15" s="7"/>
      <c r="D15" s="7">
        <v>2000</v>
      </c>
      <c r="E15" s="7">
        <v>5000</v>
      </c>
      <c r="F15" s="7">
        <v>5000</v>
      </c>
      <c r="G15" s="7">
        <v>7000</v>
      </c>
    </row>
    <row r="16" spans="1:7" x14ac:dyDescent="0.2">
      <c r="A16" s="35" t="s">
        <v>23</v>
      </c>
      <c r="B16" s="7">
        <v>2000</v>
      </c>
      <c r="C16" s="7"/>
      <c r="D16" s="7">
        <v>2000</v>
      </c>
      <c r="E16" s="7">
        <v>5000</v>
      </c>
      <c r="F16" s="7">
        <v>5000</v>
      </c>
      <c r="G16" s="7">
        <v>7000</v>
      </c>
    </row>
    <row r="17" spans="1:7" x14ac:dyDescent="0.2">
      <c r="A17" s="36" t="s">
        <v>175</v>
      </c>
      <c r="B17" s="7">
        <v>1000</v>
      </c>
      <c r="C17" s="7"/>
      <c r="D17" s="7">
        <v>1000</v>
      </c>
      <c r="E17" s="7"/>
      <c r="F17" s="7"/>
      <c r="G17" s="7">
        <v>1000</v>
      </c>
    </row>
    <row r="18" spans="1:7" x14ac:dyDescent="0.2">
      <c r="A18" s="36" t="s">
        <v>169</v>
      </c>
      <c r="B18" s="7">
        <v>1000</v>
      </c>
      <c r="C18" s="7"/>
      <c r="D18" s="7">
        <v>1000</v>
      </c>
      <c r="E18" s="7"/>
      <c r="F18" s="7"/>
      <c r="G18" s="7">
        <v>1000</v>
      </c>
    </row>
    <row r="19" spans="1:7" x14ac:dyDescent="0.2">
      <c r="A19" s="36" t="s">
        <v>185</v>
      </c>
      <c r="B19" s="7"/>
      <c r="C19" s="7"/>
      <c r="D19" s="7"/>
      <c r="E19" s="7">
        <v>5000</v>
      </c>
      <c r="F19" s="7">
        <v>5000</v>
      </c>
      <c r="G19" s="7">
        <v>5000</v>
      </c>
    </row>
    <row r="20" spans="1:7" x14ac:dyDescent="0.2">
      <c r="A20" s="34" t="s">
        <v>199</v>
      </c>
      <c r="B20" s="7"/>
      <c r="C20" s="7"/>
      <c r="D20" s="7"/>
      <c r="E20" s="7">
        <v>8070.52</v>
      </c>
      <c r="F20" s="7">
        <v>8070.52</v>
      </c>
      <c r="G20" s="7">
        <v>8070.52</v>
      </c>
    </row>
    <row r="21" spans="1:7" x14ac:dyDescent="0.2">
      <c r="A21" s="35" t="s">
        <v>210</v>
      </c>
      <c r="B21" s="7"/>
      <c r="C21" s="7"/>
      <c r="D21" s="7"/>
      <c r="E21" s="7">
        <v>8070.52</v>
      </c>
      <c r="F21" s="7">
        <v>8070.52</v>
      </c>
      <c r="G21" s="7">
        <v>8070.52</v>
      </c>
    </row>
    <row r="22" spans="1:7" x14ac:dyDescent="0.2">
      <c r="A22" s="36" t="s">
        <v>206</v>
      </c>
      <c r="B22" s="7"/>
      <c r="C22" s="7"/>
      <c r="D22" s="7"/>
      <c r="E22" s="7">
        <v>1415.52</v>
      </c>
      <c r="F22" s="7">
        <v>1415.52</v>
      </c>
      <c r="G22" s="7">
        <v>1415.52</v>
      </c>
    </row>
    <row r="23" spans="1:7" x14ac:dyDescent="0.2">
      <c r="A23" s="36" t="s">
        <v>213</v>
      </c>
      <c r="B23" s="7"/>
      <c r="C23" s="7"/>
      <c r="D23" s="7"/>
      <c r="E23" s="7">
        <v>6316</v>
      </c>
      <c r="F23" s="7">
        <v>6316</v>
      </c>
      <c r="G23" s="7">
        <v>6316</v>
      </c>
    </row>
    <row r="24" spans="1:7" ht="30" customHeight="1" x14ac:dyDescent="0.2">
      <c r="A24" s="36" t="s">
        <v>215</v>
      </c>
      <c r="B24" s="7"/>
      <c r="C24" s="7"/>
      <c r="D24" s="7"/>
      <c r="E24" s="7">
        <v>339</v>
      </c>
      <c r="F24" s="7">
        <v>339</v>
      </c>
      <c r="G24" s="7">
        <v>339</v>
      </c>
    </row>
    <row r="25" spans="1:7" x14ac:dyDescent="0.2">
      <c r="A25" s="34" t="s">
        <v>87</v>
      </c>
      <c r="B25" s="7">
        <v>2000</v>
      </c>
      <c r="C25" s="7">
        <v>2000</v>
      </c>
      <c r="D25" s="7">
        <v>4000</v>
      </c>
      <c r="E25" s="7">
        <v>13070.52</v>
      </c>
      <c r="F25" s="7">
        <v>13070.52</v>
      </c>
      <c r="G25" s="7">
        <v>17070.52</v>
      </c>
    </row>
  </sheetData>
  <mergeCells count="4">
    <mergeCell ref="A5:G5"/>
    <mergeCell ref="A1:G1"/>
    <mergeCell ref="A2:G2"/>
    <mergeCell ref="A3:G3"/>
  </mergeCells>
  <pageMargins left="0.7" right="0.7" top="0.75" bottom="0.75" header="0.3" footer="0.3"/>
  <pageSetup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AC14"/>
  <sheetViews>
    <sheetView topLeftCell="D1" zoomScaleNormal="16769" zoomScaleSheetLayoutView="14018" workbookViewId="0">
      <pane ySplit="3" topLeftCell="A4" activePane="bottomLeft" state="frozen"/>
      <selection activeCell="B73" sqref="B73"/>
      <selection pane="bottomLeft" activeCell="B73" sqref="B73"/>
    </sheetView>
  </sheetViews>
  <sheetFormatPr defaultRowHeight="12.75" x14ac:dyDescent="0.2"/>
  <cols>
    <col min="1" max="1" width="9.28515625" customWidth="1"/>
    <col min="2" max="2" width="21.140625" customWidth="1"/>
    <col min="3" max="3" width="22.28515625" customWidth="1"/>
    <col min="4" max="4" width="11.85546875" bestFit="1" customWidth="1"/>
    <col min="5" max="5" width="9" bestFit="1" customWidth="1"/>
    <col min="6" max="6" width="7" customWidth="1"/>
    <col min="7" max="7" width="10.28515625" customWidth="1"/>
    <col min="8" max="8" width="9.42578125" customWidth="1"/>
    <col min="9" max="9" width="10" customWidth="1"/>
    <col min="10" max="10" width="19.5703125" hidden="1" customWidth="1"/>
    <col min="11" max="11" width="22.28515625" customWidth="1"/>
    <col min="12" max="12" width="10.140625" bestFit="1" customWidth="1"/>
    <col min="13" max="13" width="12.42578125" hidden="1" customWidth="1"/>
    <col min="14" max="14" width="16.28515625" customWidth="1"/>
    <col min="15" max="15" width="10.85546875" hidden="1" customWidth="1" collapsed="1"/>
    <col min="16" max="16" width="0" hidden="1" customWidth="1"/>
    <col min="18" max="18" width="9.140625" bestFit="1" customWidth="1"/>
    <col min="19" max="19" width="12.28515625" bestFit="1" customWidth="1"/>
    <col min="20" max="20" width="7.42578125" hidden="1" customWidth="1"/>
    <col min="21" max="21" width="9.85546875" customWidth="1"/>
    <col min="25" max="25" width="26.42578125" bestFit="1" customWidth="1"/>
    <col min="26" max="26" width="0" hidden="1" customWidth="1"/>
    <col min="28" max="28" width="30.85546875" customWidth="1"/>
    <col min="29" max="29" width="16.7109375" customWidth="1"/>
  </cols>
  <sheetData>
    <row r="3" spans="1:29" s="38" customFormat="1" ht="51" x14ac:dyDescent="0.2">
      <c r="A3" s="38" t="s">
        <v>130</v>
      </c>
      <c r="B3" s="38" t="s">
        <v>131</v>
      </c>
      <c r="C3" s="38" t="s">
        <v>9</v>
      </c>
      <c r="D3" s="38" t="s">
        <v>3</v>
      </c>
      <c r="E3" s="38" t="s">
        <v>0</v>
      </c>
      <c r="F3" s="38" t="s">
        <v>132</v>
      </c>
      <c r="G3" s="38" t="s">
        <v>133</v>
      </c>
      <c r="H3" s="38" t="s">
        <v>1</v>
      </c>
      <c r="I3" s="38" t="s">
        <v>2</v>
      </c>
      <c r="J3" s="38" t="s">
        <v>134</v>
      </c>
      <c r="K3" s="38" t="s">
        <v>135</v>
      </c>
      <c r="L3" s="38" t="s">
        <v>136</v>
      </c>
      <c r="M3" s="38" t="s">
        <v>137</v>
      </c>
      <c r="N3" s="38" t="s">
        <v>4</v>
      </c>
      <c r="O3" s="38" t="s">
        <v>138</v>
      </c>
      <c r="P3" s="32" t="s">
        <v>139</v>
      </c>
      <c r="Q3" s="32" t="s">
        <v>5</v>
      </c>
      <c r="R3" s="32" t="s">
        <v>140</v>
      </c>
      <c r="S3" s="32" t="s">
        <v>6</v>
      </c>
      <c r="T3" s="32" t="s">
        <v>141</v>
      </c>
      <c r="U3" s="32" t="s">
        <v>7</v>
      </c>
      <c r="V3" s="32" t="s">
        <v>142</v>
      </c>
      <c r="W3" s="32" t="s">
        <v>143</v>
      </c>
      <c r="X3" s="32" t="s">
        <v>144</v>
      </c>
      <c r="Y3" s="32" t="s">
        <v>145</v>
      </c>
      <c r="Z3" s="32" t="s">
        <v>146</v>
      </c>
      <c r="AA3" s="32" t="s">
        <v>8</v>
      </c>
      <c r="AB3" s="32" t="s">
        <v>9</v>
      </c>
      <c r="AC3" s="32" t="s">
        <v>147</v>
      </c>
    </row>
    <row r="4" spans="1:29" x14ac:dyDescent="0.2">
      <c r="A4" t="s">
        <v>20</v>
      </c>
      <c r="B4" t="s">
        <v>148</v>
      </c>
      <c r="C4" t="s">
        <v>149</v>
      </c>
      <c r="D4" t="s">
        <v>14</v>
      </c>
      <c r="E4" t="s">
        <v>10</v>
      </c>
      <c r="F4" t="s">
        <v>150</v>
      </c>
      <c r="G4" t="s">
        <v>21</v>
      </c>
      <c r="H4" t="s">
        <v>151</v>
      </c>
      <c r="I4" t="s">
        <v>123</v>
      </c>
      <c r="J4" t="s">
        <v>152</v>
      </c>
      <c r="K4" t="s">
        <v>153</v>
      </c>
      <c r="M4" t="s">
        <v>154</v>
      </c>
      <c r="N4" t="s">
        <v>155</v>
      </c>
      <c r="O4" t="s">
        <v>156</v>
      </c>
      <c r="P4" s="33" t="s">
        <v>157</v>
      </c>
      <c r="Q4" s="33" t="s">
        <v>20</v>
      </c>
      <c r="R4" s="33" t="s">
        <v>158</v>
      </c>
      <c r="S4" s="33" t="s">
        <v>23</v>
      </c>
      <c r="T4" s="33" t="s">
        <v>159</v>
      </c>
      <c r="U4" s="33">
        <v>500</v>
      </c>
      <c r="V4" s="33">
        <v>303.07</v>
      </c>
      <c r="W4" s="33">
        <v>196.93</v>
      </c>
      <c r="X4" s="33"/>
      <c r="Y4" s="33" t="s">
        <v>124</v>
      </c>
      <c r="Z4" s="33" t="s">
        <v>160</v>
      </c>
      <c r="AA4" s="33" t="s">
        <v>161</v>
      </c>
      <c r="AB4" s="33" t="s">
        <v>149</v>
      </c>
      <c r="AC4" s="33" t="s">
        <v>162</v>
      </c>
    </row>
    <row r="5" spans="1:29" x14ac:dyDescent="0.2">
      <c r="A5" t="s">
        <v>20</v>
      </c>
      <c r="B5" t="s">
        <v>148</v>
      </c>
      <c r="C5" t="s">
        <v>163</v>
      </c>
      <c r="D5" t="s">
        <v>14</v>
      </c>
      <c r="E5" t="s">
        <v>10</v>
      </c>
      <c r="F5" t="s">
        <v>150</v>
      </c>
      <c r="G5" t="s">
        <v>21</v>
      </c>
      <c r="H5" t="s">
        <v>151</v>
      </c>
      <c r="I5" t="s">
        <v>123</v>
      </c>
      <c r="J5" t="s">
        <v>152</v>
      </c>
      <c r="K5" t="s">
        <v>153</v>
      </c>
      <c r="M5" t="s">
        <v>154</v>
      </c>
      <c r="N5" t="s">
        <v>164</v>
      </c>
      <c r="O5" t="s">
        <v>156</v>
      </c>
      <c r="P5" s="33" t="s">
        <v>157</v>
      </c>
      <c r="Q5" s="33" t="s">
        <v>20</v>
      </c>
      <c r="R5" s="33" t="s">
        <v>158</v>
      </c>
      <c r="S5" s="33" t="s">
        <v>23</v>
      </c>
      <c r="T5" s="33" t="s">
        <v>159</v>
      </c>
      <c r="U5" s="33">
        <v>500</v>
      </c>
      <c r="V5" s="33">
        <v>303.07</v>
      </c>
      <c r="W5" s="33">
        <v>196.93</v>
      </c>
      <c r="X5" s="33"/>
      <c r="Y5" s="33" t="s">
        <v>124</v>
      </c>
      <c r="Z5" s="33" t="s">
        <v>160</v>
      </c>
      <c r="AA5" s="33" t="s">
        <v>165</v>
      </c>
      <c r="AB5" s="33" t="s">
        <v>163</v>
      </c>
      <c r="AC5" s="33" t="s">
        <v>162</v>
      </c>
    </row>
    <row r="6" spans="1:29" x14ac:dyDescent="0.2">
      <c r="A6" t="s">
        <v>22</v>
      </c>
      <c r="B6" t="s">
        <v>166</v>
      </c>
      <c r="C6" t="s">
        <v>25</v>
      </c>
      <c r="D6" t="s">
        <v>11</v>
      </c>
      <c r="E6" t="s">
        <v>10</v>
      </c>
      <c r="F6" t="s">
        <v>167</v>
      </c>
      <c r="G6" t="s">
        <v>125</v>
      </c>
      <c r="H6" t="s">
        <v>168</v>
      </c>
      <c r="I6" t="s">
        <v>15</v>
      </c>
      <c r="J6" t="s">
        <v>152</v>
      </c>
      <c r="K6" t="s">
        <v>169</v>
      </c>
      <c r="M6" t="s">
        <v>154</v>
      </c>
      <c r="N6" t="s">
        <v>170</v>
      </c>
      <c r="O6" t="s">
        <v>156</v>
      </c>
      <c r="P6" s="33" t="s">
        <v>157</v>
      </c>
      <c r="Q6" s="33" t="s">
        <v>22</v>
      </c>
      <c r="R6" s="33" t="s">
        <v>158</v>
      </c>
      <c r="S6" s="33" t="s">
        <v>23</v>
      </c>
      <c r="T6" s="33" t="s">
        <v>159</v>
      </c>
      <c r="U6" s="33">
        <v>1000</v>
      </c>
      <c r="V6" s="33">
        <v>705.78</v>
      </c>
      <c r="W6" s="33">
        <v>205.13</v>
      </c>
      <c r="X6" s="33">
        <v>89.09</v>
      </c>
      <c r="Y6" s="33" t="s">
        <v>16</v>
      </c>
      <c r="Z6" s="33" t="s">
        <v>160</v>
      </c>
      <c r="AA6" s="33" t="s">
        <v>24</v>
      </c>
      <c r="AB6" s="33" t="s">
        <v>25</v>
      </c>
      <c r="AC6" s="33" t="s">
        <v>162</v>
      </c>
    </row>
    <row r="7" spans="1:29" x14ac:dyDescent="0.2">
      <c r="A7" t="s">
        <v>20</v>
      </c>
      <c r="B7" t="s">
        <v>148</v>
      </c>
      <c r="C7" t="s">
        <v>171</v>
      </c>
      <c r="D7" t="s">
        <v>14</v>
      </c>
      <c r="E7" t="s">
        <v>10</v>
      </c>
      <c r="F7" t="s">
        <v>150</v>
      </c>
      <c r="G7" t="s">
        <v>21</v>
      </c>
      <c r="H7" t="s">
        <v>151</v>
      </c>
      <c r="I7" t="s">
        <v>123</v>
      </c>
      <c r="J7" t="s">
        <v>152</v>
      </c>
      <c r="K7" t="s">
        <v>153</v>
      </c>
      <c r="M7" t="s">
        <v>154</v>
      </c>
      <c r="N7" t="s">
        <v>172</v>
      </c>
      <c r="O7" t="s">
        <v>156</v>
      </c>
      <c r="P7" s="33" t="s">
        <v>157</v>
      </c>
      <c r="Q7" s="33" t="s">
        <v>20</v>
      </c>
      <c r="R7" s="33" t="s">
        <v>158</v>
      </c>
      <c r="S7" s="33" t="s">
        <v>23</v>
      </c>
      <c r="T7" s="33" t="s">
        <v>159</v>
      </c>
      <c r="U7" s="33">
        <v>500</v>
      </c>
      <c r="V7" s="33">
        <v>303.07</v>
      </c>
      <c r="W7" s="33">
        <v>196.93</v>
      </c>
      <c r="X7" s="33"/>
      <c r="Y7" s="33" t="s">
        <v>124</v>
      </c>
      <c r="Z7" s="33" t="s">
        <v>160</v>
      </c>
      <c r="AA7" s="33" t="s">
        <v>173</v>
      </c>
      <c r="AB7" s="33" t="s">
        <v>171</v>
      </c>
      <c r="AC7" s="33" t="s">
        <v>162</v>
      </c>
    </row>
    <row r="8" spans="1:29" x14ac:dyDescent="0.2">
      <c r="A8" t="s">
        <v>22</v>
      </c>
      <c r="B8" t="s">
        <v>166</v>
      </c>
      <c r="C8" t="s">
        <v>25</v>
      </c>
      <c r="D8" t="s">
        <v>11</v>
      </c>
      <c r="E8" t="s">
        <v>10</v>
      </c>
      <c r="F8" t="s">
        <v>167</v>
      </c>
      <c r="G8" t="s">
        <v>125</v>
      </c>
      <c r="H8" t="s">
        <v>174</v>
      </c>
      <c r="I8" t="s">
        <v>15</v>
      </c>
      <c r="J8" t="s">
        <v>152</v>
      </c>
      <c r="K8" t="s">
        <v>175</v>
      </c>
      <c r="M8" t="s">
        <v>154</v>
      </c>
      <c r="N8" t="s">
        <v>176</v>
      </c>
      <c r="O8" t="s">
        <v>156</v>
      </c>
      <c r="P8" s="33" t="s">
        <v>157</v>
      </c>
      <c r="Q8" s="33" t="s">
        <v>22</v>
      </c>
      <c r="R8" s="33" t="s">
        <v>158</v>
      </c>
      <c r="S8" s="33" t="s">
        <v>23</v>
      </c>
      <c r="T8" s="33" t="s">
        <v>159</v>
      </c>
      <c r="U8" s="33">
        <v>1000</v>
      </c>
      <c r="V8" s="33">
        <v>705.78</v>
      </c>
      <c r="W8" s="33">
        <v>205.13</v>
      </c>
      <c r="X8" s="33">
        <v>89.09</v>
      </c>
      <c r="Y8" s="33" t="s">
        <v>16</v>
      </c>
      <c r="Z8" s="33" t="s">
        <v>160</v>
      </c>
      <c r="AA8" s="33" t="s">
        <v>24</v>
      </c>
      <c r="AB8" s="33" t="s">
        <v>25</v>
      </c>
      <c r="AC8" s="33" t="s">
        <v>162</v>
      </c>
    </row>
    <row r="9" spans="1:29" x14ac:dyDescent="0.2">
      <c r="A9" t="s">
        <v>20</v>
      </c>
      <c r="B9" t="s">
        <v>148</v>
      </c>
      <c r="C9" t="s">
        <v>177</v>
      </c>
      <c r="D9" t="s">
        <v>14</v>
      </c>
      <c r="E9" t="s">
        <v>10</v>
      </c>
      <c r="F9" t="s">
        <v>150</v>
      </c>
      <c r="G9" t="s">
        <v>21</v>
      </c>
      <c r="H9" t="s">
        <v>151</v>
      </c>
      <c r="I9" t="s">
        <v>123</v>
      </c>
      <c r="J9" t="s">
        <v>152</v>
      </c>
      <c r="K9" t="s">
        <v>178</v>
      </c>
      <c r="M9" t="s">
        <v>154</v>
      </c>
      <c r="N9" t="s">
        <v>179</v>
      </c>
      <c r="O9" t="s">
        <v>156</v>
      </c>
      <c r="P9" s="33" t="s">
        <v>157</v>
      </c>
      <c r="Q9" s="33" t="s">
        <v>20</v>
      </c>
      <c r="R9" s="33" t="s">
        <v>158</v>
      </c>
      <c r="S9" s="33" t="s">
        <v>23</v>
      </c>
      <c r="T9" s="33" t="s">
        <v>159</v>
      </c>
      <c r="U9" s="33">
        <v>500</v>
      </c>
      <c r="V9" s="33">
        <v>303.07</v>
      </c>
      <c r="W9" s="33">
        <v>196.93</v>
      </c>
      <c r="X9" s="33"/>
      <c r="Y9" s="33" t="s">
        <v>124</v>
      </c>
      <c r="Z9" s="33" t="s">
        <v>160</v>
      </c>
      <c r="AA9" s="33" t="s">
        <v>180</v>
      </c>
      <c r="AB9" s="33" t="s">
        <v>177</v>
      </c>
      <c r="AC9" s="33" t="s">
        <v>162</v>
      </c>
    </row>
    <row r="10" spans="1:29" x14ac:dyDescent="0.2">
      <c r="A10" t="s">
        <v>22</v>
      </c>
      <c r="B10" t="s">
        <v>166</v>
      </c>
      <c r="C10" t="s">
        <v>181</v>
      </c>
      <c r="D10" t="s">
        <v>14</v>
      </c>
      <c r="E10" t="s">
        <v>13</v>
      </c>
      <c r="F10" t="s">
        <v>182</v>
      </c>
      <c r="G10" t="s">
        <v>129</v>
      </c>
      <c r="H10" t="s">
        <v>183</v>
      </c>
      <c r="I10" t="s">
        <v>184</v>
      </c>
      <c r="J10" t="s">
        <v>152</v>
      </c>
      <c r="K10" t="s">
        <v>185</v>
      </c>
      <c r="M10" t="s">
        <v>154</v>
      </c>
      <c r="N10" t="s">
        <v>186</v>
      </c>
      <c r="O10" t="s">
        <v>156</v>
      </c>
      <c r="P10" s="33" t="s">
        <v>157</v>
      </c>
      <c r="Q10" s="33" t="s">
        <v>22</v>
      </c>
      <c r="R10" s="33" t="s">
        <v>158</v>
      </c>
      <c r="S10" s="33" t="s">
        <v>23</v>
      </c>
      <c r="T10" s="33" t="s">
        <v>159</v>
      </c>
      <c r="U10" s="33">
        <v>5000</v>
      </c>
      <c r="V10" s="33">
        <v>5000</v>
      </c>
      <c r="W10" s="33"/>
      <c r="X10" s="33"/>
      <c r="Y10" s="33" t="s">
        <v>187</v>
      </c>
      <c r="Z10" s="33" t="s">
        <v>160</v>
      </c>
      <c r="AA10" s="33" t="s">
        <v>188</v>
      </c>
      <c r="AB10" s="33" t="s">
        <v>181</v>
      </c>
      <c r="AC10" s="33" t="s">
        <v>162</v>
      </c>
    </row>
    <row r="11" spans="1:29" x14ac:dyDescent="0.2">
      <c r="A11" t="s">
        <v>199</v>
      </c>
      <c r="B11" t="s">
        <v>200</v>
      </c>
      <c r="C11" t="s">
        <v>201</v>
      </c>
      <c r="D11" t="s">
        <v>14</v>
      </c>
      <c r="E11" t="s">
        <v>13</v>
      </c>
      <c r="F11" t="s">
        <v>202</v>
      </c>
      <c r="G11" t="s">
        <v>203</v>
      </c>
      <c r="H11" t="s">
        <v>204</v>
      </c>
      <c r="I11" t="s">
        <v>205</v>
      </c>
      <c r="J11" t="s">
        <v>152</v>
      </c>
      <c r="K11" t="s">
        <v>206</v>
      </c>
      <c r="M11" t="s">
        <v>207</v>
      </c>
      <c r="N11" t="s">
        <v>208</v>
      </c>
      <c r="O11" t="s">
        <v>156</v>
      </c>
      <c r="P11" t="s">
        <v>157</v>
      </c>
      <c r="Q11" t="s">
        <v>209</v>
      </c>
      <c r="R11" t="s">
        <v>158</v>
      </c>
      <c r="S11" t="s">
        <v>210</v>
      </c>
      <c r="T11" t="s">
        <v>159</v>
      </c>
      <c r="U11">
        <v>1385.52</v>
      </c>
      <c r="V11">
        <v>1385.52</v>
      </c>
      <c r="Y11" t="s">
        <v>211</v>
      </c>
      <c r="Z11" t="s">
        <v>160</v>
      </c>
      <c r="AA11" t="s">
        <v>212</v>
      </c>
      <c r="AB11" t="s">
        <v>201</v>
      </c>
      <c r="AC11" s="33" t="s">
        <v>219</v>
      </c>
    </row>
    <row r="12" spans="1:29" x14ac:dyDescent="0.2">
      <c r="A12" t="s">
        <v>199</v>
      </c>
      <c r="B12" t="s">
        <v>200</v>
      </c>
      <c r="C12" t="s">
        <v>201</v>
      </c>
      <c r="D12" t="s">
        <v>14</v>
      </c>
      <c r="E12" t="s">
        <v>13</v>
      </c>
      <c r="F12" t="s">
        <v>202</v>
      </c>
      <c r="G12" t="s">
        <v>203</v>
      </c>
      <c r="H12" t="s">
        <v>168</v>
      </c>
      <c r="I12" t="s">
        <v>205</v>
      </c>
      <c r="J12" t="s">
        <v>152</v>
      </c>
      <c r="K12" t="s">
        <v>213</v>
      </c>
      <c r="M12" t="s">
        <v>207</v>
      </c>
      <c r="N12" t="s">
        <v>214</v>
      </c>
      <c r="O12" t="s">
        <v>156</v>
      </c>
      <c r="P12" t="s">
        <v>157</v>
      </c>
      <c r="Q12" t="s">
        <v>209</v>
      </c>
      <c r="R12" t="s">
        <v>158</v>
      </c>
      <c r="S12" t="s">
        <v>210</v>
      </c>
      <c r="T12" t="s">
        <v>159</v>
      </c>
      <c r="U12">
        <v>6316</v>
      </c>
      <c r="V12">
        <v>6316</v>
      </c>
      <c r="Y12" t="s">
        <v>211</v>
      </c>
      <c r="Z12" t="s">
        <v>160</v>
      </c>
      <c r="AA12" t="s">
        <v>212</v>
      </c>
      <c r="AB12" t="s">
        <v>201</v>
      </c>
      <c r="AC12" s="33" t="s">
        <v>219</v>
      </c>
    </row>
    <row r="13" spans="1:29" x14ac:dyDescent="0.2">
      <c r="A13" t="s">
        <v>199</v>
      </c>
      <c r="B13" t="s">
        <v>200</v>
      </c>
      <c r="C13" t="s">
        <v>201</v>
      </c>
      <c r="D13" t="s">
        <v>14</v>
      </c>
      <c r="E13" t="s">
        <v>13</v>
      </c>
      <c r="F13" t="s">
        <v>202</v>
      </c>
      <c r="G13" t="s">
        <v>203</v>
      </c>
      <c r="H13" t="s">
        <v>151</v>
      </c>
      <c r="I13" t="s">
        <v>205</v>
      </c>
      <c r="J13" t="s">
        <v>152</v>
      </c>
      <c r="K13" t="s">
        <v>215</v>
      </c>
      <c r="M13" t="s">
        <v>207</v>
      </c>
      <c r="N13" t="s">
        <v>216</v>
      </c>
      <c r="O13" t="s">
        <v>156</v>
      </c>
      <c r="P13" t="s">
        <v>157</v>
      </c>
      <c r="Q13" t="s">
        <v>209</v>
      </c>
      <c r="R13" t="s">
        <v>158</v>
      </c>
      <c r="S13" t="s">
        <v>210</v>
      </c>
      <c r="T13" t="s">
        <v>159</v>
      </c>
      <c r="U13">
        <v>339</v>
      </c>
      <c r="V13">
        <v>339</v>
      </c>
      <c r="Y13" t="s">
        <v>211</v>
      </c>
      <c r="Z13" t="s">
        <v>160</v>
      </c>
      <c r="AA13" t="s">
        <v>212</v>
      </c>
      <c r="AB13" t="s">
        <v>201</v>
      </c>
      <c r="AC13" s="33" t="s">
        <v>219</v>
      </c>
    </row>
    <row r="14" spans="1:29" x14ac:dyDescent="0.2">
      <c r="A14" t="s">
        <v>199</v>
      </c>
      <c r="B14" t="s">
        <v>200</v>
      </c>
      <c r="C14" t="s">
        <v>201</v>
      </c>
      <c r="D14" t="s">
        <v>14</v>
      </c>
      <c r="E14" t="s">
        <v>13</v>
      </c>
      <c r="F14" t="s">
        <v>202</v>
      </c>
      <c r="G14" t="s">
        <v>203</v>
      </c>
      <c r="H14" t="s">
        <v>217</v>
      </c>
      <c r="I14" t="s">
        <v>205</v>
      </c>
      <c r="J14" t="s">
        <v>152</v>
      </c>
      <c r="K14" t="s">
        <v>206</v>
      </c>
      <c r="M14" t="s">
        <v>207</v>
      </c>
      <c r="N14" t="s">
        <v>218</v>
      </c>
      <c r="O14" t="s">
        <v>156</v>
      </c>
      <c r="P14" t="s">
        <v>157</v>
      </c>
      <c r="Q14" t="s">
        <v>209</v>
      </c>
      <c r="R14" t="s">
        <v>158</v>
      </c>
      <c r="S14" t="s">
        <v>210</v>
      </c>
      <c r="T14" t="s">
        <v>159</v>
      </c>
      <c r="U14">
        <v>30</v>
      </c>
      <c r="V14">
        <v>30</v>
      </c>
      <c r="Y14" t="s">
        <v>211</v>
      </c>
      <c r="Z14" t="s">
        <v>160</v>
      </c>
      <c r="AA14" t="s">
        <v>212</v>
      </c>
      <c r="AB14" t="s">
        <v>201</v>
      </c>
      <c r="AC14" s="33" t="s">
        <v>219</v>
      </c>
    </row>
  </sheetData>
  <autoFilter ref="A3:O10" xr:uid="{00000000-0009-0000-0000-000003000000}"/>
  <pageMargins left="0.75" right="0.75" top="1" bottom="1" header="0.5" footer="0.5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5"/>
  <sheetViews>
    <sheetView topLeftCell="A25" workbookViewId="0">
      <selection activeCell="M25" sqref="M25"/>
    </sheetView>
  </sheetViews>
  <sheetFormatPr defaultRowHeight="12.75" x14ac:dyDescent="0.2"/>
  <cols>
    <col min="1" max="1" width="29.42578125" customWidth="1"/>
  </cols>
  <sheetData>
    <row r="1" spans="1:4" ht="15" x14ac:dyDescent="0.25">
      <c r="A1" s="1" t="s">
        <v>45</v>
      </c>
      <c r="B1" s="1"/>
      <c r="C1" s="1"/>
      <c r="D1" s="1"/>
    </row>
    <row r="2" spans="1:4" ht="15" x14ac:dyDescent="0.25">
      <c r="A2" s="1" t="s">
        <v>46</v>
      </c>
      <c r="B2" s="1"/>
      <c r="C2" s="1"/>
      <c r="D2" s="1"/>
    </row>
    <row r="3" spans="1:4" ht="15" x14ac:dyDescent="0.25">
      <c r="A3" s="1" t="s">
        <v>47</v>
      </c>
      <c r="B3" s="1"/>
      <c r="C3" s="1"/>
      <c r="D3" s="1"/>
    </row>
    <row r="5" spans="1:4" ht="15" x14ac:dyDescent="0.25">
      <c r="A5" s="2" t="s">
        <v>48</v>
      </c>
      <c r="B5" s="3" t="s">
        <v>49</v>
      </c>
      <c r="C5" s="3"/>
      <c r="D5" s="3"/>
    </row>
    <row r="6" spans="1:4" ht="15" x14ac:dyDescent="0.25">
      <c r="A6" s="3"/>
      <c r="B6" s="3"/>
      <c r="C6" s="3"/>
      <c r="D6" s="3"/>
    </row>
    <row r="7" spans="1:4" ht="15" x14ac:dyDescent="0.25">
      <c r="A7" s="2" t="s">
        <v>50</v>
      </c>
      <c r="B7" s="3">
        <v>920000</v>
      </c>
      <c r="C7" s="3"/>
      <c r="D7" s="3"/>
    </row>
    <row r="8" spans="1:4" ht="15" x14ac:dyDescent="0.25">
      <c r="A8" s="2"/>
      <c r="B8" s="3">
        <v>926100</v>
      </c>
      <c r="C8" s="3"/>
      <c r="D8" s="3"/>
    </row>
    <row r="9" spans="1:4" ht="15" x14ac:dyDescent="0.25">
      <c r="A9" s="2"/>
      <c r="B9" s="3">
        <v>926200</v>
      </c>
      <c r="C9" s="3"/>
      <c r="D9" s="3"/>
    </row>
    <row r="10" spans="1:4" ht="15" x14ac:dyDescent="0.25">
      <c r="A10" s="2"/>
      <c r="B10" s="3">
        <v>926300</v>
      </c>
      <c r="C10" s="3"/>
      <c r="D10" s="3"/>
    </row>
    <row r="11" spans="1:4" ht="15" x14ac:dyDescent="0.25">
      <c r="A11" s="2"/>
      <c r="B11" s="3">
        <v>926400</v>
      </c>
      <c r="C11" s="3"/>
      <c r="D11" s="3"/>
    </row>
    <row r="12" spans="1:4" ht="15" x14ac:dyDescent="0.25">
      <c r="A12" s="2"/>
      <c r="B12" s="3">
        <v>926240</v>
      </c>
      <c r="C12" s="3"/>
      <c r="D12" s="3"/>
    </row>
    <row r="13" spans="1:4" ht="15" x14ac:dyDescent="0.25">
      <c r="A13" s="2"/>
      <c r="B13" s="3">
        <v>926245</v>
      </c>
      <c r="C13" s="3"/>
      <c r="D13" s="3"/>
    </row>
    <row r="14" spans="1:4" ht="15" x14ac:dyDescent="0.25">
      <c r="A14" s="2"/>
      <c r="B14" s="3"/>
      <c r="C14" s="3"/>
      <c r="D14" s="3"/>
    </row>
    <row r="15" spans="1:4" ht="30" x14ac:dyDescent="0.25">
      <c r="A15" s="4" t="s">
        <v>51</v>
      </c>
      <c r="B15" s="3" t="s">
        <v>52</v>
      </c>
      <c r="C15" s="3"/>
      <c r="D15" s="3"/>
    </row>
    <row r="16" spans="1:4" ht="15" x14ac:dyDescent="0.25">
      <c r="A16" s="2"/>
      <c r="B16" s="3" t="s">
        <v>53</v>
      </c>
      <c r="C16" s="3"/>
      <c r="D16" s="3"/>
    </row>
    <row r="17" spans="1:6" ht="15" x14ac:dyDescent="0.25">
      <c r="A17" s="3"/>
      <c r="B17" s="3" t="s">
        <v>54</v>
      </c>
      <c r="C17" s="3"/>
      <c r="D17" s="3"/>
    </row>
    <row r="18" spans="1:6" ht="15" x14ac:dyDescent="0.25">
      <c r="A18" s="3"/>
      <c r="B18" s="3" t="s">
        <v>55</v>
      </c>
      <c r="C18" s="3"/>
      <c r="D18" s="3"/>
    </row>
    <row r="19" spans="1:6" ht="15" x14ac:dyDescent="0.25">
      <c r="A19" s="3"/>
      <c r="B19" s="3" t="s">
        <v>56</v>
      </c>
      <c r="C19" s="3"/>
      <c r="D19" s="3"/>
    </row>
    <row r="20" spans="1:6" ht="15" x14ac:dyDescent="0.25">
      <c r="A20" s="3"/>
      <c r="B20" s="3" t="s">
        <v>57</v>
      </c>
      <c r="C20" s="3"/>
      <c r="D20" s="3"/>
    </row>
    <row r="21" spans="1:6" ht="15" x14ac:dyDescent="0.25">
      <c r="A21" s="3"/>
      <c r="B21" s="3"/>
      <c r="C21" s="3"/>
      <c r="D21" s="3"/>
    </row>
    <row r="22" spans="1:6" ht="15" x14ac:dyDescent="0.25">
      <c r="A22" s="2" t="s">
        <v>58</v>
      </c>
      <c r="B22" s="3" t="s">
        <v>26</v>
      </c>
      <c r="C22" s="3"/>
      <c r="D22" s="3"/>
    </row>
    <row r="23" spans="1:6" ht="15" x14ac:dyDescent="0.25">
      <c r="A23" s="2"/>
      <c r="B23" s="3"/>
      <c r="C23" s="3"/>
      <c r="D23" s="3"/>
    </row>
    <row r="24" spans="1:6" ht="15" x14ac:dyDescent="0.25">
      <c r="A24" s="2" t="s">
        <v>59</v>
      </c>
      <c r="B24" s="3" t="s">
        <v>60</v>
      </c>
      <c r="C24" s="3"/>
      <c r="D24" s="3"/>
    </row>
    <row r="25" spans="1:6" ht="15" x14ac:dyDescent="0.25">
      <c r="A25" s="2"/>
      <c r="B25" s="3"/>
      <c r="C25" s="3"/>
      <c r="D25" s="3"/>
    </row>
    <row r="26" spans="1:6" ht="15" x14ac:dyDescent="0.25">
      <c r="A26" s="2" t="s">
        <v>61</v>
      </c>
      <c r="B26" s="3"/>
      <c r="C26" s="3"/>
      <c r="D26" s="3"/>
    </row>
    <row r="27" spans="1:6" ht="15" x14ac:dyDescent="0.25">
      <c r="A27" s="3"/>
      <c r="B27" s="25" t="s">
        <v>41</v>
      </c>
      <c r="C27" s="25"/>
      <c r="D27" s="25" t="s">
        <v>62</v>
      </c>
      <c r="E27" s="28"/>
      <c r="F27" s="28" t="s">
        <v>63</v>
      </c>
    </row>
    <row r="28" spans="1:6" ht="15" x14ac:dyDescent="0.25">
      <c r="A28" s="3"/>
      <c r="B28" s="25" t="s">
        <v>12</v>
      </c>
      <c r="C28" s="25"/>
      <c r="D28" s="26" t="s">
        <v>40</v>
      </c>
      <c r="E28" s="28"/>
      <c r="F28" s="28" t="s">
        <v>64</v>
      </c>
    </row>
    <row r="29" spans="1:6" ht="15" x14ac:dyDescent="0.25">
      <c r="A29" s="3"/>
      <c r="B29" s="25" t="s">
        <v>65</v>
      </c>
      <c r="C29" s="25"/>
      <c r="D29" s="25" t="s">
        <v>66</v>
      </c>
      <c r="E29" s="28"/>
      <c r="F29" s="28" t="s">
        <v>118</v>
      </c>
    </row>
    <row r="30" spans="1:6" ht="15" x14ac:dyDescent="0.25">
      <c r="A30" s="3"/>
      <c r="B30" s="25" t="s">
        <v>67</v>
      </c>
      <c r="C30" s="25"/>
      <c r="D30" s="25" t="s">
        <v>68</v>
      </c>
      <c r="E30" s="28"/>
      <c r="F30" s="28" t="s">
        <v>121</v>
      </c>
    </row>
    <row r="31" spans="1:6" ht="15" x14ac:dyDescent="0.25">
      <c r="A31" s="3"/>
      <c r="B31" s="25" t="s">
        <v>69</v>
      </c>
      <c r="C31" s="25"/>
      <c r="D31" s="25" t="s">
        <v>70</v>
      </c>
      <c r="E31" s="28"/>
      <c r="F31" s="28" t="s">
        <v>122</v>
      </c>
    </row>
    <row r="32" spans="1:6" ht="15" x14ac:dyDescent="0.25">
      <c r="A32" s="3"/>
      <c r="B32" s="25" t="s">
        <v>71</v>
      </c>
      <c r="C32" s="25"/>
      <c r="D32" s="25" t="s">
        <v>72</v>
      </c>
      <c r="E32" s="28"/>
      <c r="F32" s="28" t="s">
        <v>128</v>
      </c>
    </row>
    <row r="33" spans="1:6" ht="15" x14ac:dyDescent="0.25">
      <c r="A33" s="3"/>
      <c r="B33" s="25" t="s">
        <v>42</v>
      </c>
      <c r="C33" s="25"/>
      <c r="D33" s="25" t="s">
        <v>73</v>
      </c>
      <c r="E33" s="28"/>
      <c r="F33" s="28" t="s">
        <v>116</v>
      </c>
    </row>
    <row r="34" spans="1:6" ht="15" x14ac:dyDescent="0.25">
      <c r="A34" s="3"/>
      <c r="B34" s="25" t="s">
        <v>44</v>
      </c>
      <c r="C34" s="25"/>
      <c r="D34" s="25" t="s">
        <v>43</v>
      </c>
      <c r="E34" s="28"/>
      <c r="F34" s="28" t="s">
        <v>117</v>
      </c>
    </row>
    <row r="35" spans="1:6" ht="15" x14ac:dyDescent="0.25">
      <c r="A35" s="3"/>
      <c r="B35" s="25" t="s">
        <v>74</v>
      </c>
      <c r="C35" s="25"/>
      <c r="D35" s="25" t="s">
        <v>82</v>
      </c>
      <c r="E35" s="28"/>
      <c r="F35" s="28" t="s">
        <v>119</v>
      </c>
    </row>
    <row r="36" spans="1:6" ht="15" x14ac:dyDescent="0.25">
      <c r="A36" s="3"/>
      <c r="B36" s="25" t="s">
        <v>75</v>
      </c>
      <c r="C36" s="25"/>
      <c r="D36" s="25" t="s">
        <v>76</v>
      </c>
      <c r="E36" s="28"/>
      <c r="F36" s="28" t="s">
        <v>120</v>
      </c>
    </row>
    <row r="37" spans="1:6" ht="15" x14ac:dyDescent="0.25">
      <c r="A37" s="3"/>
      <c r="B37" s="25" t="s">
        <v>77</v>
      </c>
      <c r="C37" s="25"/>
      <c r="D37" s="25" t="s">
        <v>78</v>
      </c>
      <c r="E37" s="28"/>
      <c r="F37" s="28"/>
    </row>
    <row r="38" spans="1:6" ht="15" x14ac:dyDescent="0.25">
      <c r="A38" s="3"/>
      <c r="B38" s="25" t="s">
        <v>79</v>
      </c>
      <c r="C38" s="25"/>
      <c r="D38" s="25" t="s">
        <v>80</v>
      </c>
      <c r="E38" s="28"/>
      <c r="F38" s="28"/>
    </row>
    <row r="39" spans="1:6" ht="15" x14ac:dyDescent="0.25">
      <c r="A39" s="3"/>
      <c r="B39" s="25" t="s">
        <v>81</v>
      </c>
      <c r="C39" s="25"/>
      <c r="D39" s="26"/>
      <c r="E39" s="28"/>
      <c r="F39" s="28"/>
    </row>
    <row r="40" spans="1:6" ht="15" x14ac:dyDescent="0.25">
      <c r="A40" s="3"/>
      <c r="B40" s="25" t="s">
        <v>39</v>
      </c>
      <c r="C40" s="25"/>
      <c r="D40" s="27"/>
      <c r="E40" s="28"/>
      <c r="F40" s="28"/>
    </row>
    <row r="41" spans="1:6" ht="15" x14ac:dyDescent="0.25">
      <c r="A41" s="2" t="s">
        <v>83</v>
      </c>
      <c r="B41" s="3"/>
      <c r="C41" s="3"/>
      <c r="D41" s="3"/>
    </row>
    <row r="42" spans="1:6" ht="15" customHeight="1" x14ac:dyDescent="0.25">
      <c r="A42" s="5" t="s">
        <v>84</v>
      </c>
      <c r="B42" s="5"/>
      <c r="C42" s="5"/>
      <c r="D42" s="5"/>
    </row>
    <row r="43" spans="1:6" ht="15" x14ac:dyDescent="0.25">
      <c r="A43" s="3"/>
      <c r="B43" s="3"/>
      <c r="C43" s="3"/>
      <c r="D43" s="3"/>
    </row>
    <row r="44" spans="1:6" ht="15" x14ac:dyDescent="0.25">
      <c r="A44" s="2" t="s">
        <v>85</v>
      </c>
      <c r="B44" s="3"/>
      <c r="C44" s="3"/>
      <c r="D44" s="3"/>
    </row>
    <row r="45" spans="1:6" ht="15" x14ac:dyDescent="0.25">
      <c r="A45" s="5" t="s">
        <v>86</v>
      </c>
      <c r="B45" s="5"/>
      <c r="C45" s="5"/>
      <c r="D45" s="5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90"/>
  <sheetViews>
    <sheetView workbookViewId="0"/>
  </sheetViews>
  <sheetFormatPr defaultRowHeight="12.75" x14ac:dyDescent="0.2"/>
  <sheetData>
    <row r="1" spans="1:2" x14ac:dyDescent="0.2">
      <c r="A1" t="s">
        <v>27</v>
      </c>
      <c r="B1" t="s">
        <v>38</v>
      </c>
    </row>
    <row r="8" spans="1:2" x14ac:dyDescent="0.2">
      <c r="A8" t="s">
        <v>28</v>
      </c>
    </row>
    <row r="34" spans="1:1" x14ac:dyDescent="0.2">
      <c r="A34" t="s">
        <v>29</v>
      </c>
    </row>
    <row r="41" spans="1:1" x14ac:dyDescent="0.2">
      <c r="A41" t="s">
        <v>30</v>
      </c>
    </row>
    <row r="48" spans="1:1" x14ac:dyDescent="0.2">
      <c r="A48" t="s">
        <v>31</v>
      </c>
    </row>
    <row r="55" spans="1:1" x14ac:dyDescent="0.2">
      <c r="A55" t="s">
        <v>32</v>
      </c>
    </row>
    <row r="62" spans="1:1" x14ac:dyDescent="0.2">
      <c r="A62" t="s">
        <v>33</v>
      </c>
    </row>
    <row r="69" spans="1:1" x14ac:dyDescent="0.2">
      <c r="A69" t="s">
        <v>34</v>
      </c>
    </row>
    <row r="76" spans="1:1" x14ac:dyDescent="0.2">
      <c r="A76" t="s">
        <v>35</v>
      </c>
    </row>
    <row r="83" spans="1:1" x14ac:dyDescent="0.2">
      <c r="A83" t="s">
        <v>36</v>
      </c>
    </row>
    <row r="90" spans="1:1" x14ac:dyDescent="0.2">
      <c r="A90" t="s">
        <v>37</v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A08A98646D534B82D0990F27BFBC3C" ma:contentTypeVersion="52" ma:contentTypeDescription="" ma:contentTypeScope="" ma:versionID="dd3c9ba9876fec2b89245930455a71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200901</DocketNumber>
    <Prefix xmlns="dc463f71-b30c-4ab2-9473-d307f9d35888">UG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Suspended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DA8F4AA-4D4F-41AD-94F9-BE14BE000129}"/>
</file>

<file path=customXml/itemProps2.xml><?xml version="1.0" encoding="utf-8"?>
<ds:datastoreItem xmlns:ds="http://schemas.openxmlformats.org/officeDocument/2006/customXml" ds:itemID="{D58F3EE4-DB26-42BC-9147-0DCD7056B5C7}"/>
</file>

<file path=customXml/itemProps3.xml><?xml version="1.0" encoding="utf-8"?>
<ds:datastoreItem xmlns:ds="http://schemas.openxmlformats.org/officeDocument/2006/customXml" ds:itemID="{7F95CF0E-7BD9-4CFC-8842-3273315458DA}"/>
</file>

<file path=customXml/itemProps4.xml><?xml version="1.0" encoding="utf-8"?>
<ds:datastoreItem xmlns:ds="http://schemas.openxmlformats.org/officeDocument/2006/customXml" ds:itemID="{87BFBC2B-EF4D-4202-96B3-5FFDF72B00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11</vt:i4>
      </vt:variant>
    </vt:vector>
  </HeadingPairs>
  <TitlesOfParts>
    <vt:vector size="15" baseType="lpstr">
      <vt:lpstr>MR-NU-1</vt:lpstr>
      <vt:lpstr>MR-NU-2</vt:lpstr>
      <vt:lpstr>Transaction Detail</vt:lpstr>
      <vt:lpstr>Exclusions</vt:lpstr>
      <vt:lpstr>Macro1</vt:lpstr>
      <vt:lpstr>Macro10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Finesilver, Ryan</dc:creator>
  <cp:lastModifiedBy>Andrews, Liz</cp:lastModifiedBy>
  <cp:lastPrinted>2020-09-24T19:57:57Z</cp:lastPrinted>
  <dcterms:created xsi:type="dcterms:W3CDTF">2016-11-23T16:09:41Z</dcterms:created>
  <dcterms:modified xsi:type="dcterms:W3CDTF">2020-09-24T19:58:21Z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0x0101006E56B4D1795A2E4DB2F0B01679ED314A0027A08A98646D534B82D0990F27BFBC3C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