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00" windowWidth="19440" windowHeight="9345"/>
  </bookViews>
  <sheets>
    <sheet name="Attach Bench Request 8 REDACTED" sheetId="2" r:id="rId1"/>
  </sheets>
  <definedNames>
    <definedName name="_xlnm._FilterDatabase" localSheetId="0" hidden="1">'Attach Bench Request 8 REDACTED'!$A$5:$U$107</definedName>
    <definedName name="_xlnm.Print_Area" localSheetId="0">'Attach Bench Request 8 REDACTED'!$A$1:$S$113</definedName>
    <definedName name="_xlnm.Print_Titles" localSheetId="0">'Attach Bench Request 8 REDACTED'!$1:$2</definedName>
  </definedNames>
  <calcPr calcId="145621"/>
</workbook>
</file>

<file path=xl/calcChain.xml><?xml version="1.0" encoding="utf-8"?>
<calcChain xmlns="http://schemas.openxmlformats.org/spreadsheetml/2006/main">
  <c r="Q6" i="2" l="1"/>
  <c r="Q9" i="2"/>
  <c r="Q10" i="2"/>
  <c r="Q11" i="2"/>
  <c r="Q12" i="2"/>
  <c r="Q13" i="2"/>
  <c r="Q14" i="2"/>
  <c r="Q15" i="2"/>
  <c r="Q16" i="2"/>
  <c r="Q17" i="2"/>
  <c r="Q29" i="2"/>
  <c r="Q31" i="2"/>
  <c r="Q32" i="2"/>
  <c r="Q33" i="2"/>
  <c r="Q34" i="2"/>
  <c r="Q35" i="2"/>
  <c r="Q36" i="2"/>
  <c r="Q37" i="2"/>
  <c r="Q42" i="2"/>
  <c r="Q44" i="2"/>
  <c r="Q47" i="2"/>
  <c r="Q48" i="2"/>
  <c r="Q49" i="2"/>
  <c r="Q50" i="2"/>
  <c r="Q57" i="2"/>
  <c r="Q58" i="2"/>
  <c r="Q59" i="2"/>
  <c r="Q60" i="2"/>
  <c r="Q63" i="2"/>
  <c r="Q65" i="2"/>
  <c r="Q66" i="2"/>
  <c r="Q67" i="2"/>
  <c r="Q68" i="2"/>
  <c r="Q69" i="2"/>
  <c r="Q73" i="2"/>
  <c r="Q74" i="2"/>
  <c r="Q75" i="2"/>
  <c r="Q80" i="2"/>
  <c r="Q82" i="2"/>
  <c r="Q84" i="2"/>
  <c r="Q85" i="2"/>
  <c r="Q90" i="2"/>
  <c r="Q91" i="2"/>
  <c r="Q94" i="2"/>
  <c r="Q95" i="2"/>
  <c r="Q96" i="2"/>
  <c r="Q97" i="2"/>
  <c r="Q98" i="2"/>
  <c r="Q101" i="2"/>
  <c r="Q102" i="2"/>
  <c r="Q103" i="2"/>
  <c r="Q104" i="2"/>
  <c r="Q105" i="2"/>
  <c r="Q106" i="2"/>
  <c r="Q107" i="2"/>
  <c r="M109" i="2" l="1" a="1"/>
  <c r="M109" i="2" s="1"/>
  <c r="G6" i="2" l="1"/>
  <c r="L109" i="2"/>
  <c r="G107" i="2"/>
  <c r="G106" i="2"/>
  <c r="G105" i="2"/>
  <c r="G104" i="2"/>
  <c r="G103" i="2"/>
  <c r="G102" i="2"/>
  <c r="G101" i="2"/>
  <c r="G100" i="2"/>
  <c r="G99" i="2"/>
  <c r="G98" i="2" l="1"/>
  <c r="G97" i="2"/>
  <c r="G96" i="2"/>
  <c r="G95" i="2"/>
  <c r="G94" i="2"/>
  <c r="G93" i="2"/>
  <c r="G16" i="2"/>
  <c r="G5" i="2" l="1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0" i="2"/>
  <c r="G49" i="2"/>
  <c r="G48" i="2"/>
  <c r="G47" i="2"/>
  <c r="G46" i="2"/>
  <c r="G45" i="2"/>
  <c r="G44" i="2"/>
  <c r="G43" i="2"/>
  <c r="G42" i="2"/>
  <c r="G41" i="2"/>
  <c r="G38" i="2"/>
  <c r="G37" i="2"/>
  <c r="G36" i="2"/>
  <c r="G35" i="2"/>
  <c r="G34" i="2"/>
  <c r="G33" i="2"/>
  <c r="G32" i="2"/>
  <c r="G31" i="2"/>
  <c r="G30" i="2"/>
  <c r="G29" i="2"/>
  <c r="G28" i="2"/>
  <c r="G21" i="2"/>
  <c r="G20" i="2"/>
  <c r="G18" i="2"/>
  <c r="G17" i="2"/>
  <c r="G15" i="2"/>
  <c r="G14" i="2"/>
  <c r="G13" i="2"/>
  <c r="G12" i="2"/>
  <c r="G11" i="2"/>
  <c r="G10" i="2"/>
  <c r="G8" i="2"/>
  <c r="G71" i="2"/>
  <c r="G70" i="2"/>
  <c r="G51" i="2"/>
  <c r="G40" i="2"/>
  <c r="G39" i="2"/>
  <c r="G27" i="2"/>
  <c r="G26" i="2"/>
  <c r="G25" i="2"/>
  <c r="G24" i="2"/>
  <c r="G23" i="2"/>
  <c r="G22" i="2"/>
  <c r="G19" i="2"/>
  <c r="G7" i="2"/>
  <c r="G9" i="2"/>
</calcChain>
</file>

<file path=xl/sharedStrings.xml><?xml version="1.0" encoding="utf-8"?>
<sst xmlns="http://schemas.openxmlformats.org/spreadsheetml/2006/main" count="968" uniqueCount="107">
  <si>
    <t>$</t>
  </si>
  <si>
    <t>MWh</t>
  </si>
  <si>
    <t>Oregon Wind Farm 1 of 2</t>
  </si>
  <si>
    <t>Oregon Wind Farm 2 of 2</t>
  </si>
  <si>
    <t>Roseburg Dillard QF</t>
  </si>
  <si>
    <t>Biomass One QF</t>
  </si>
  <si>
    <t>DCFP p316701 QF</t>
  </si>
  <si>
    <t>Evergreen BioPower p351030 QF</t>
  </si>
  <si>
    <t>Threemile Canyon Wind QF p500139</t>
  </si>
  <si>
    <t>$/MWh</t>
  </si>
  <si>
    <t>Contract Execution Date</t>
  </si>
  <si>
    <t xml:space="preserve">Bogus Creek </t>
  </si>
  <si>
    <t>Box Canyon / Lake Siskiyou</t>
  </si>
  <si>
    <t>Cameron Curtiss</t>
  </si>
  <si>
    <t>C-Drop Hydro</t>
  </si>
  <si>
    <t xml:space="preserve">Central Oregon Irrigation District </t>
  </si>
  <si>
    <t>City of Albany QF</t>
  </si>
  <si>
    <t>COID Juniper Ridge</t>
  </si>
  <si>
    <t xml:space="preserve">Deschutes Valley Water District </t>
  </si>
  <si>
    <t>Dorena Hydro</t>
  </si>
  <si>
    <t xml:space="preserve">Eagle Point Irrigation District </t>
  </si>
  <si>
    <t>EBD Hydro</t>
  </si>
  <si>
    <t xml:space="preserve">Falls Creek </t>
  </si>
  <si>
    <t>Farm Power Misty Meadows</t>
  </si>
  <si>
    <t xml:space="preserve">Farmers Irrigation District </t>
  </si>
  <si>
    <t xml:space="preserve">Fery, Loyd </t>
  </si>
  <si>
    <t>Finley Bioenergy LLC</t>
  </si>
  <si>
    <t xml:space="preserve">Galesville Dam       </t>
  </si>
  <si>
    <t xml:space="preserve">Lacomb Irrigation </t>
  </si>
  <si>
    <t xml:space="preserve">Lucky, Paul </t>
  </si>
  <si>
    <t xml:space="preserve">Middlefork Irrigation District </t>
  </si>
  <si>
    <t>Monroe Hydro</t>
  </si>
  <si>
    <t xml:space="preserve">Mountain Energy </t>
  </si>
  <si>
    <t>NORTH FORK SPRAGUE(HDIV)</t>
  </si>
  <si>
    <t xml:space="preserve">Oregon Environmental Industries </t>
  </si>
  <si>
    <t xml:space="preserve">Oregon State University </t>
  </si>
  <si>
    <t>Portland Water Bureau</t>
  </si>
  <si>
    <t>RES Ag-Oak Lea Biogas</t>
  </si>
  <si>
    <t>Roseburg Forest Products (Weed)</t>
  </si>
  <si>
    <t>Roseburg LFG</t>
  </si>
  <si>
    <t>Rough and Ready Lumber Biomass QF</t>
  </si>
  <si>
    <t xml:space="preserve">Roush Hydro, Inc </t>
  </si>
  <si>
    <t xml:space="preserve">Santiam Water Control District </t>
  </si>
  <si>
    <t xml:space="preserve">Slate Creek </t>
  </si>
  <si>
    <t>Stahlbush Island Farm</t>
  </si>
  <si>
    <t>Swalley Irrigation District</t>
  </si>
  <si>
    <t>Three Sister Hydro</t>
  </si>
  <si>
    <t>TMF Biofuels QF</t>
  </si>
  <si>
    <t>Contract</t>
  </si>
  <si>
    <t>Small QFs</t>
  </si>
  <si>
    <t>Large QFs</t>
  </si>
  <si>
    <t>Contract Termination Date</t>
  </si>
  <si>
    <t>Warm Springs Hydro 2015 -2030</t>
  </si>
  <si>
    <t>Term</t>
  </si>
  <si>
    <t>Yes</t>
  </si>
  <si>
    <t>No</t>
  </si>
  <si>
    <t>DCFP</t>
  </si>
  <si>
    <t>Index</t>
  </si>
  <si>
    <t>Index prices years 16-20</t>
  </si>
  <si>
    <t>Fixed Years 1-15</t>
  </si>
  <si>
    <t>Contract Term Start Date (1)</t>
  </si>
  <si>
    <t>Orchard-Cowiche</t>
  </si>
  <si>
    <t>Number of Contracts</t>
  </si>
  <si>
    <t>Total Number of PPAs</t>
  </si>
  <si>
    <t>State</t>
  </si>
  <si>
    <t>Notes</t>
  </si>
  <si>
    <t>WA</t>
  </si>
  <si>
    <t>CA</t>
  </si>
  <si>
    <t>OR</t>
  </si>
  <si>
    <t>Includes assumed non-generation agreement in April-June</t>
  </si>
  <si>
    <t/>
  </si>
  <si>
    <t>Check</t>
  </si>
  <si>
    <t>George DeRuyter and Sons Dairy</t>
  </si>
  <si>
    <t>Yakima - Cowiche</t>
  </si>
  <si>
    <t>Yakima - Orchard</t>
  </si>
  <si>
    <t>Rebuttal NPC Total</t>
  </si>
  <si>
    <t>Assumed renewal at current rates</t>
  </si>
  <si>
    <t>(1) The old legacy power purchase agreements (PPA) (prior to the 1990's) that do not have a commercial operation dates (COD), the date the PPA was executed was substituted for the start date.</t>
  </si>
  <si>
    <t>City of Albany</t>
  </si>
  <si>
    <t>Central Oregon Irrigation District - Juniper Ridge</t>
  </si>
  <si>
    <t>Farm Power Misty Meadow</t>
  </si>
  <si>
    <t>Finley Bioenergy</t>
  </si>
  <si>
    <t>North Fork Sprague Hydro</t>
  </si>
  <si>
    <t>Rough and Ready Lumber Biomass</t>
  </si>
  <si>
    <t>Three Sisters Irrigation District</t>
  </si>
  <si>
    <t>Warm Springs Hydro</t>
  </si>
  <si>
    <t>Douglas Country Forest Products</t>
  </si>
  <si>
    <t>Evergreen BioPower</t>
  </si>
  <si>
    <t>Roseburg Forest Products (Dillard)</t>
  </si>
  <si>
    <t>Threemile Canyon Wind</t>
  </si>
  <si>
    <t>Yakima-Tieton Irrigation District (Cowiche Project)</t>
  </si>
  <si>
    <t>Yakima-Tieton Irrigation District (Orchard Project)</t>
  </si>
  <si>
    <t>GRID Contract Name</t>
  </si>
  <si>
    <t>Oregon Wind Farms 1 of 2</t>
  </si>
  <si>
    <t>Oregon Wind Farms 2 of 2</t>
  </si>
  <si>
    <t>Pro-Forma Period Expense</t>
  </si>
  <si>
    <t>Pro-Forma Period Generation</t>
  </si>
  <si>
    <t>Pro-Forma Period Rate</t>
  </si>
  <si>
    <t>(years)</t>
  </si>
  <si>
    <t>yes / no</t>
  </si>
  <si>
    <t>Notes:</t>
  </si>
  <si>
    <t>Fixed Only</t>
  </si>
  <si>
    <t>Variable Only</t>
  </si>
  <si>
    <t>Fixed and Variable</t>
  </si>
  <si>
    <t>Variable Portion Price</t>
  </si>
  <si>
    <t>Included in Pro-Forma Period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</si>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</sst>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0" xfId="3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14" fontId="4" fillId="0" borderId="0" xfId="0" applyNumberFormat="1" applyFont="1" applyFill="1" applyBorder="1" applyAlignment="1">
      <alignment horizontal="right"/>
    </xf>
    <xf numFmtId="14" fontId="4" fillId="0" borderId="0" xfId="0" applyNumberFormat="1" applyFont="1" applyBorder="1" applyAlignment="1">
      <alignment horizontal="right"/>
    </xf>
    <xf numFmtId="164" fontId="4" fillId="0" borderId="0" xfId="1" applyNumberFormat="1" applyFont="1"/>
    <xf numFmtId="43" fontId="4" fillId="0" borderId="0" xfId="1" applyFont="1" applyAlignment="1">
      <alignment horizontal="center"/>
    </xf>
    <xf numFmtId="1" fontId="4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 wrapText="1"/>
    </xf>
    <xf numFmtId="14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6" fillId="0" borderId="0" xfId="0" applyFont="1" applyFill="1"/>
    <xf numFmtId="0" fontId="4" fillId="0" borderId="0" xfId="0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14" fontId="4" fillId="0" borderId="0" xfId="0" applyNumberFormat="1" applyFont="1"/>
    <xf numFmtId="165" fontId="4" fillId="0" borderId="0" xfId="1" applyNumberFormat="1" applyFont="1"/>
    <xf numFmtId="0" fontId="4" fillId="0" borderId="0" xfId="0" quotePrefix="1" applyFont="1"/>
    <xf numFmtId="0" fontId="4" fillId="0" borderId="0" xfId="0" applyFont="1" applyAlignment="1">
      <alignment horizontal="right"/>
    </xf>
    <xf numFmtId="0" fontId="5" fillId="0" borderId="0" xfId="3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3" applyFont="1" applyFill="1" applyBorder="1" applyAlignment="1">
      <alignment horizontal="center" vertical="center" wrapText="1"/>
    </xf>
    <xf numFmtId="0" fontId="4" fillId="2" borderId="0" xfId="0" applyFont="1" applyFill="1"/>
    <xf numFmtId="164" fontId="4" fillId="2" borderId="0" xfId="0" applyNumberFormat="1" applyFont="1" applyFill="1" applyAlignment="1">
      <alignment horizontal="center"/>
    </xf>
    <xf numFmtId="43" fontId="4" fillId="2" borderId="0" xfId="0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/>
    <xf numFmtId="0" fontId="6" fillId="0" borderId="0" xfId="0" applyFont="1" applyFill="1" applyAlignment="1">
      <alignment horizontal="center"/>
    </xf>
    <xf numFmtId="0" fontId="5" fillId="0" borderId="0" xfId="3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2 4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"/>
  <sheetViews>
    <sheetView tabSelected="1" zoomScale="70" zoomScaleNormal="7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H38" sqref="H38"/>
    </sheetView>
  </sheetViews>
  <sheetFormatPr defaultColWidth="9.140625" defaultRowHeight="15" x14ac:dyDescent="0.25"/>
  <cols>
    <col min="1" max="1" width="3.42578125" style="2" customWidth="1"/>
    <col min="2" max="2" width="46.7109375" style="2" customWidth="1"/>
    <col min="4" max="5" width="12.28515625" style="2" customWidth="1"/>
    <col min="6" max="6" width="12.85546875" style="2" customWidth="1"/>
    <col min="7" max="7" width="11.140625" style="2" bestFit="1" customWidth="1"/>
    <col min="8" max="8" width="18.42578125" style="2" customWidth="1"/>
    <col min="9" max="9" width="8.85546875" style="2" customWidth="1"/>
    <col min="10" max="10" width="9.42578125" style="2" customWidth="1"/>
    <col min="11" max="11" width="22.85546875" style="2" customWidth="1"/>
    <col min="12" max="12" width="18.28515625" style="2" customWidth="1"/>
    <col min="13" max="14" width="12.140625" style="2" customWidth="1"/>
    <col min="15" max="15" width="12.140625" style="15" customWidth="1"/>
    <col min="16" max="16" width="12.140625" style="2" customWidth="1"/>
    <col min="17" max="17" width="11.85546875" style="2" customWidth="1"/>
    <col min="18" max="18" width="31.28515625" style="2" bestFit="1" customWidth="1"/>
    <col min="19" max="19" width="35.42578125" style="2" customWidth="1"/>
    <col min="20" max="20" width="23" style="2" bestFit="1" customWidth="1"/>
    <col min="21" max="16384" width="9.140625" style="2"/>
  </cols>
  <sheetData>
    <row r="1" spans="1:19" x14ac:dyDescent="0.25">
      <c r="J1" s="35" t="s">
        <v>103</v>
      </c>
      <c r="K1" s="35"/>
      <c r="O1" s="34" t="s">
        <v>106</v>
      </c>
      <c r="P1" s="34" t="s">
        <v>106</v>
      </c>
      <c r="Q1" s="34" t="s">
        <v>106</v>
      </c>
    </row>
    <row r="2" spans="1:19" s="25" customFormat="1" ht="38.25" x14ac:dyDescent="0.25">
      <c r="B2" s="26" t="s">
        <v>48</v>
      </c>
      <c r="C2" s="27"/>
      <c r="D2" s="28" t="s">
        <v>10</v>
      </c>
      <c r="E2" s="28" t="s">
        <v>60</v>
      </c>
      <c r="F2" s="28" t="s">
        <v>51</v>
      </c>
      <c r="G2" s="28" t="s">
        <v>53</v>
      </c>
      <c r="H2" s="28" t="s">
        <v>101</v>
      </c>
      <c r="I2" s="28" t="s">
        <v>102</v>
      </c>
      <c r="J2" s="28" t="s">
        <v>103</v>
      </c>
      <c r="K2" s="28" t="s">
        <v>104</v>
      </c>
      <c r="L2" s="28" t="s">
        <v>62</v>
      </c>
      <c r="M2" s="28" t="s">
        <v>105</v>
      </c>
      <c r="N2" s="28" t="s">
        <v>64</v>
      </c>
      <c r="O2" s="28" t="s">
        <v>95</v>
      </c>
      <c r="P2" s="28" t="s">
        <v>96</v>
      </c>
      <c r="Q2" s="28" t="s">
        <v>97</v>
      </c>
      <c r="R2" s="26" t="s">
        <v>65</v>
      </c>
      <c r="S2" s="26" t="s">
        <v>92</v>
      </c>
    </row>
    <row r="3" spans="1:19" x14ac:dyDescent="0.25">
      <c r="D3" s="4"/>
      <c r="E3" s="4"/>
      <c r="F3" s="4"/>
      <c r="G3" s="4" t="s">
        <v>98</v>
      </c>
      <c r="H3" s="4" t="s">
        <v>99</v>
      </c>
      <c r="I3" s="24" t="s">
        <v>99</v>
      </c>
      <c r="J3" s="24" t="s">
        <v>99</v>
      </c>
      <c r="K3" s="4" t="s">
        <v>9</v>
      </c>
      <c r="O3" s="34" t="s">
        <v>0</v>
      </c>
      <c r="P3" s="34" t="s">
        <v>1</v>
      </c>
      <c r="Q3" s="34" t="s">
        <v>9</v>
      </c>
      <c r="S3" s="3"/>
    </row>
    <row r="4" spans="1:19" x14ac:dyDescent="0.25">
      <c r="A4" s="3" t="s">
        <v>49</v>
      </c>
      <c r="B4" s="3"/>
      <c r="D4" s="4"/>
      <c r="E4" s="4"/>
      <c r="O4" s="29"/>
      <c r="P4" s="29"/>
      <c r="Q4" s="29"/>
    </row>
    <row r="5" spans="1:19" x14ac:dyDescent="0.25">
      <c r="A5" s="3"/>
      <c r="B5" s="5" t="s">
        <v>11</v>
      </c>
      <c r="D5" s="6">
        <v>35796</v>
      </c>
      <c r="E5" s="6">
        <v>35796</v>
      </c>
      <c r="F5" s="7">
        <v>51501</v>
      </c>
      <c r="G5" s="8">
        <f t="shared" ref="G5:G36" si="0">(F5-E5)/365</f>
        <v>43.027397260273972</v>
      </c>
      <c r="H5" s="9" t="s">
        <v>54</v>
      </c>
      <c r="I5" s="9" t="s">
        <v>55</v>
      </c>
      <c r="J5" s="9" t="s">
        <v>55</v>
      </c>
      <c r="K5" s="9" t="s">
        <v>55</v>
      </c>
      <c r="L5" s="10">
        <v>1</v>
      </c>
      <c r="M5" s="11" t="s">
        <v>54</v>
      </c>
      <c r="N5" s="11" t="s">
        <v>67</v>
      </c>
      <c r="O5" s="30"/>
      <c r="P5" s="30"/>
      <c r="Q5" s="31"/>
      <c r="R5" s="5"/>
      <c r="S5" s="5" t="s">
        <v>11</v>
      </c>
    </row>
    <row r="6" spans="1:19" x14ac:dyDescent="0.25">
      <c r="A6" s="3"/>
      <c r="B6" s="5" t="s">
        <v>11</v>
      </c>
      <c r="D6" s="6">
        <v>30386</v>
      </c>
      <c r="E6" s="6">
        <v>30386</v>
      </c>
      <c r="F6" s="7">
        <v>35795</v>
      </c>
      <c r="G6" s="8">
        <f t="shared" si="0"/>
        <v>14.819178082191781</v>
      </c>
      <c r="H6" s="9" t="s">
        <v>54</v>
      </c>
      <c r="I6" s="9" t="s">
        <v>55</v>
      </c>
      <c r="J6" s="9" t="s">
        <v>55</v>
      </c>
      <c r="K6" s="9" t="s">
        <v>55</v>
      </c>
      <c r="L6" s="10">
        <v>1</v>
      </c>
      <c r="M6" s="11" t="s">
        <v>55</v>
      </c>
      <c r="N6" s="11" t="s">
        <v>67</v>
      </c>
      <c r="O6" s="30" t="s">
        <v>70</v>
      </c>
      <c r="P6" s="30" t="s">
        <v>70</v>
      </c>
      <c r="Q6" s="31" t="str">
        <f t="shared" ref="Q6:Q69" si="1">IF(P6="","",O6/P6)</f>
        <v/>
      </c>
      <c r="R6" s="5"/>
      <c r="S6" s="5" t="s">
        <v>11</v>
      </c>
    </row>
    <row r="7" spans="1:19" x14ac:dyDescent="0.25">
      <c r="A7" s="3"/>
      <c r="B7" s="5" t="s">
        <v>12</v>
      </c>
      <c r="D7" s="6">
        <v>30389</v>
      </c>
      <c r="E7" s="6">
        <v>30389</v>
      </c>
      <c r="F7" s="7">
        <v>44196</v>
      </c>
      <c r="G7" s="8">
        <f t="shared" si="0"/>
        <v>37.827397260273976</v>
      </c>
      <c r="H7" s="9" t="s">
        <v>54</v>
      </c>
      <c r="I7" s="9" t="s">
        <v>55</v>
      </c>
      <c r="J7" s="9" t="s">
        <v>55</v>
      </c>
      <c r="K7" s="9" t="s">
        <v>55</v>
      </c>
      <c r="L7" s="10">
        <v>1</v>
      </c>
      <c r="M7" s="11" t="s">
        <v>54</v>
      </c>
      <c r="N7" s="11" t="s">
        <v>67</v>
      </c>
      <c r="O7" s="30"/>
      <c r="P7" s="30"/>
      <c r="Q7" s="31"/>
      <c r="R7" s="5"/>
      <c r="S7" s="5" t="s">
        <v>12</v>
      </c>
    </row>
    <row r="8" spans="1:19" x14ac:dyDescent="0.25">
      <c r="B8" s="5" t="s">
        <v>13</v>
      </c>
      <c r="D8" s="6">
        <v>40869</v>
      </c>
      <c r="E8" s="6">
        <v>40909</v>
      </c>
      <c r="F8" s="7">
        <v>42735</v>
      </c>
      <c r="G8" s="8">
        <f t="shared" si="0"/>
        <v>5.0027397260273974</v>
      </c>
      <c r="H8" s="9" t="s">
        <v>54</v>
      </c>
      <c r="I8" s="9" t="s">
        <v>55</v>
      </c>
      <c r="J8" s="12" t="s">
        <v>55</v>
      </c>
      <c r="K8" s="12" t="s">
        <v>55</v>
      </c>
      <c r="L8" s="10">
        <v>1</v>
      </c>
      <c r="M8" s="11" t="s">
        <v>54</v>
      </c>
      <c r="N8" s="11" t="s">
        <v>68</v>
      </c>
      <c r="O8" s="30"/>
      <c r="P8" s="30"/>
      <c r="Q8" s="31"/>
      <c r="R8" s="5"/>
      <c r="S8" s="5" t="s">
        <v>13</v>
      </c>
    </row>
    <row r="9" spans="1:19" x14ac:dyDescent="0.25">
      <c r="B9" s="5" t="s">
        <v>13</v>
      </c>
      <c r="D9" s="6">
        <v>40532</v>
      </c>
      <c r="E9" s="6">
        <v>40544</v>
      </c>
      <c r="F9" s="6">
        <v>40908</v>
      </c>
      <c r="G9" s="8">
        <f t="shared" si="0"/>
        <v>0.99726027397260275</v>
      </c>
      <c r="H9" s="12" t="s">
        <v>54</v>
      </c>
      <c r="I9" s="12" t="s">
        <v>55</v>
      </c>
      <c r="J9" s="12" t="s">
        <v>55</v>
      </c>
      <c r="K9" s="12" t="s">
        <v>55</v>
      </c>
      <c r="L9" s="10">
        <v>1</v>
      </c>
      <c r="M9" s="12" t="s">
        <v>55</v>
      </c>
      <c r="N9" s="11" t="s">
        <v>68</v>
      </c>
      <c r="O9" s="30" t="s">
        <v>70</v>
      </c>
      <c r="P9" s="30" t="s">
        <v>70</v>
      </c>
      <c r="Q9" s="31" t="str">
        <f t="shared" si="1"/>
        <v/>
      </c>
      <c r="S9" s="5" t="s">
        <v>13</v>
      </c>
    </row>
    <row r="10" spans="1:19" x14ac:dyDescent="0.25">
      <c r="B10" s="5" t="s">
        <v>13</v>
      </c>
      <c r="D10" s="6">
        <v>40170</v>
      </c>
      <c r="E10" s="6">
        <v>40179</v>
      </c>
      <c r="F10" s="6">
        <v>40543</v>
      </c>
      <c r="G10" s="8">
        <f t="shared" si="0"/>
        <v>0.99726027397260275</v>
      </c>
      <c r="H10" s="12" t="s">
        <v>54</v>
      </c>
      <c r="I10" s="12" t="s">
        <v>55</v>
      </c>
      <c r="J10" s="12" t="s">
        <v>55</v>
      </c>
      <c r="K10" s="12" t="s">
        <v>55</v>
      </c>
      <c r="L10" s="10">
        <v>1</v>
      </c>
      <c r="M10" s="12" t="s">
        <v>55</v>
      </c>
      <c r="N10" s="11" t="s">
        <v>68</v>
      </c>
      <c r="O10" s="30" t="s">
        <v>70</v>
      </c>
      <c r="P10" s="30" t="s">
        <v>70</v>
      </c>
      <c r="Q10" s="31" t="str">
        <f t="shared" si="1"/>
        <v/>
      </c>
      <c r="S10" s="5" t="s">
        <v>13</v>
      </c>
    </row>
    <row r="11" spans="1:19" x14ac:dyDescent="0.25">
      <c r="B11" s="5" t="s">
        <v>13</v>
      </c>
      <c r="D11" s="6">
        <v>39766</v>
      </c>
      <c r="E11" s="6">
        <v>39814</v>
      </c>
      <c r="F11" s="6">
        <v>40178</v>
      </c>
      <c r="G11" s="8">
        <f t="shared" si="0"/>
        <v>0.99726027397260275</v>
      </c>
      <c r="H11" s="12" t="s">
        <v>54</v>
      </c>
      <c r="I11" s="12" t="s">
        <v>55</v>
      </c>
      <c r="J11" s="12" t="s">
        <v>55</v>
      </c>
      <c r="K11" s="12" t="s">
        <v>55</v>
      </c>
      <c r="L11" s="10">
        <v>1</v>
      </c>
      <c r="M11" s="12" t="s">
        <v>55</v>
      </c>
      <c r="N11" s="11" t="s">
        <v>68</v>
      </c>
      <c r="O11" s="30" t="s">
        <v>70</v>
      </c>
      <c r="P11" s="30" t="s">
        <v>70</v>
      </c>
      <c r="Q11" s="31" t="str">
        <f t="shared" si="1"/>
        <v/>
      </c>
      <c r="S11" s="5" t="s">
        <v>13</v>
      </c>
    </row>
    <row r="12" spans="1:19" x14ac:dyDescent="0.25">
      <c r="B12" s="5" t="s">
        <v>13</v>
      </c>
      <c r="D12" s="6">
        <v>39423</v>
      </c>
      <c r="E12" s="6">
        <v>39448</v>
      </c>
      <c r="F12" s="6">
        <v>39813</v>
      </c>
      <c r="G12" s="8">
        <f t="shared" si="0"/>
        <v>1</v>
      </c>
      <c r="H12" s="12" t="s">
        <v>54</v>
      </c>
      <c r="I12" s="12" t="s">
        <v>55</v>
      </c>
      <c r="J12" s="12" t="s">
        <v>55</v>
      </c>
      <c r="K12" s="12" t="s">
        <v>55</v>
      </c>
      <c r="L12" s="10">
        <v>1</v>
      </c>
      <c r="M12" s="12" t="s">
        <v>55</v>
      </c>
      <c r="N12" s="11" t="s">
        <v>68</v>
      </c>
      <c r="O12" s="30" t="s">
        <v>70</v>
      </c>
      <c r="P12" s="30" t="s">
        <v>70</v>
      </c>
      <c r="Q12" s="31" t="str">
        <f t="shared" si="1"/>
        <v/>
      </c>
      <c r="S12" s="5" t="s">
        <v>13</v>
      </c>
    </row>
    <row r="13" spans="1:19" x14ac:dyDescent="0.25">
      <c r="B13" s="5" t="s">
        <v>13</v>
      </c>
      <c r="D13" s="6">
        <v>39050</v>
      </c>
      <c r="E13" s="6">
        <v>39083</v>
      </c>
      <c r="F13" s="6">
        <v>39447</v>
      </c>
      <c r="G13" s="8">
        <f t="shared" si="0"/>
        <v>0.99726027397260275</v>
      </c>
      <c r="H13" s="12" t="s">
        <v>54</v>
      </c>
      <c r="I13" s="12" t="s">
        <v>55</v>
      </c>
      <c r="J13" s="12" t="s">
        <v>55</v>
      </c>
      <c r="K13" s="12" t="s">
        <v>55</v>
      </c>
      <c r="L13" s="10">
        <v>1</v>
      </c>
      <c r="M13" s="12" t="s">
        <v>55</v>
      </c>
      <c r="N13" s="11" t="s">
        <v>68</v>
      </c>
      <c r="O13" s="30" t="s">
        <v>70</v>
      </c>
      <c r="P13" s="30" t="s">
        <v>70</v>
      </c>
      <c r="Q13" s="31" t="str">
        <f t="shared" si="1"/>
        <v/>
      </c>
      <c r="S13" s="5" t="s">
        <v>13</v>
      </c>
    </row>
    <row r="14" spans="1:19" x14ac:dyDescent="0.25">
      <c r="B14" s="5" t="s">
        <v>13</v>
      </c>
      <c r="D14" s="6">
        <v>38707</v>
      </c>
      <c r="E14" s="6">
        <v>38718</v>
      </c>
      <c r="F14" s="6">
        <v>39082</v>
      </c>
      <c r="G14" s="8">
        <f t="shared" si="0"/>
        <v>0.99726027397260275</v>
      </c>
      <c r="H14" s="12" t="s">
        <v>54</v>
      </c>
      <c r="I14" s="12" t="s">
        <v>55</v>
      </c>
      <c r="J14" s="12" t="s">
        <v>55</v>
      </c>
      <c r="K14" s="12" t="s">
        <v>55</v>
      </c>
      <c r="L14" s="10">
        <v>1</v>
      </c>
      <c r="M14" s="12" t="s">
        <v>55</v>
      </c>
      <c r="N14" s="11" t="s">
        <v>68</v>
      </c>
      <c r="O14" s="30" t="s">
        <v>70</v>
      </c>
      <c r="P14" s="30" t="s">
        <v>70</v>
      </c>
      <c r="Q14" s="31" t="str">
        <f t="shared" si="1"/>
        <v/>
      </c>
      <c r="S14" s="5" t="s">
        <v>13</v>
      </c>
    </row>
    <row r="15" spans="1:19" x14ac:dyDescent="0.25">
      <c r="B15" s="5" t="s">
        <v>13</v>
      </c>
      <c r="D15" s="6">
        <v>38353</v>
      </c>
      <c r="E15" s="6">
        <v>38353</v>
      </c>
      <c r="F15" s="6">
        <v>38717</v>
      </c>
      <c r="G15" s="8">
        <f t="shared" si="0"/>
        <v>0.99726027397260275</v>
      </c>
      <c r="H15" s="12" t="s">
        <v>54</v>
      </c>
      <c r="I15" s="12" t="s">
        <v>55</v>
      </c>
      <c r="J15" s="12" t="s">
        <v>55</v>
      </c>
      <c r="K15" s="12" t="s">
        <v>55</v>
      </c>
      <c r="L15" s="10">
        <v>1</v>
      </c>
      <c r="M15" s="12" t="s">
        <v>55</v>
      </c>
      <c r="N15" s="11" t="s">
        <v>68</v>
      </c>
      <c r="O15" s="30" t="s">
        <v>70</v>
      </c>
      <c r="P15" s="30" t="s">
        <v>70</v>
      </c>
      <c r="Q15" s="31" t="str">
        <f t="shared" si="1"/>
        <v/>
      </c>
      <c r="S15" s="5" t="s">
        <v>13</v>
      </c>
    </row>
    <row r="16" spans="1:19" x14ac:dyDescent="0.25">
      <c r="B16" s="5" t="s">
        <v>13</v>
      </c>
      <c r="D16" s="6">
        <v>37987</v>
      </c>
      <c r="E16" s="6">
        <v>37987</v>
      </c>
      <c r="F16" s="6">
        <v>38352</v>
      </c>
      <c r="G16" s="8">
        <f t="shared" si="0"/>
        <v>1</v>
      </c>
      <c r="H16" s="12" t="s">
        <v>54</v>
      </c>
      <c r="I16" s="12" t="s">
        <v>55</v>
      </c>
      <c r="J16" s="12" t="s">
        <v>55</v>
      </c>
      <c r="K16" s="12" t="s">
        <v>55</v>
      </c>
      <c r="L16" s="10">
        <v>1</v>
      </c>
      <c r="M16" s="12" t="s">
        <v>55</v>
      </c>
      <c r="N16" s="11" t="s">
        <v>68</v>
      </c>
      <c r="O16" s="30" t="s">
        <v>70</v>
      </c>
      <c r="P16" s="30" t="s">
        <v>70</v>
      </c>
      <c r="Q16" s="31" t="str">
        <f t="shared" si="1"/>
        <v/>
      </c>
      <c r="S16" s="5" t="s">
        <v>13</v>
      </c>
    </row>
    <row r="17" spans="2:20" x14ac:dyDescent="0.25">
      <c r="B17" s="5" t="s">
        <v>13</v>
      </c>
      <c r="D17" s="6">
        <v>30682</v>
      </c>
      <c r="E17" s="6">
        <v>30682</v>
      </c>
      <c r="F17" s="6">
        <v>37986</v>
      </c>
      <c r="G17" s="8">
        <f t="shared" si="0"/>
        <v>20.010958904109589</v>
      </c>
      <c r="H17" s="12" t="s">
        <v>54</v>
      </c>
      <c r="I17" s="12" t="s">
        <v>55</v>
      </c>
      <c r="J17" s="12" t="s">
        <v>55</v>
      </c>
      <c r="K17" s="12" t="s">
        <v>55</v>
      </c>
      <c r="L17" s="10">
        <v>1</v>
      </c>
      <c r="M17" s="12" t="s">
        <v>55</v>
      </c>
      <c r="N17" s="11" t="s">
        <v>68</v>
      </c>
      <c r="O17" s="30" t="s">
        <v>70</v>
      </c>
      <c r="P17" s="30" t="s">
        <v>70</v>
      </c>
      <c r="Q17" s="31" t="str">
        <f t="shared" si="1"/>
        <v/>
      </c>
      <c r="S17" s="5" t="s">
        <v>13</v>
      </c>
    </row>
    <row r="18" spans="2:20" x14ac:dyDescent="0.25">
      <c r="B18" s="5" t="s">
        <v>14</v>
      </c>
      <c r="D18" s="6">
        <v>40834</v>
      </c>
      <c r="E18" s="6">
        <v>41030</v>
      </c>
      <c r="F18" s="7">
        <v>46509</v>
      </c>
      <c r="G18" s="8">
        <f t="shared" si="0"/>
        <v>15.010958904109589</v>
      </c>
      <c r="H18" s="9" t="s">
        <v>54</v>
      </c>
      <c r="I18" s="9" t="s">
        <v>55</v>
      </c>
      <c r="J18" s="9" t="s">
        <v>55</v>
      </c>
      <c r="K18" s="9" t="s">
        <v>55</v>
      </c>
      <c r="L18" s="10">
        <v>1</v>
      </c>
      <c r="M18" s="11" t="s">
        <v>54</v>
      </c>
      <c r="N18" s="11" t="s">
        <v>68</v>
      </c>
      <c r="O18" s="30"/>
      <c r="P18" s="30"/>
      <c r="Q18" s="31"/>
      <c r="R18" s="5"/>
      <c r="S18" s="5" t="s">
        <v>14</v>
      </c>
    </row>
    <row r="19" spans="2:20" x14ac:dyDescent="0.25">
      <c r="B19" s="5" t="s">
        <v>15</v>
      </c>
      <c r="D19" s="6">
        <v>30425</v>
      </c>
      <c r="E19" s="6">
        <v>30425</v>
      </c>
      <c r="F19" s="7">
        <v>44196</v>
      </c>
      <c r="G19" s="8">
        <f t="shared" si="0"/>
        <v>37.728767123287675</v>
      </c>
      <c r="H19" s="9" t="s">
        <v>54</v>
      </c>
      <c r="I19" s="9" t="s">
        <v>55</v>
      </c>
      <c r="J19" s="9" t="s">
        <v>55</v>
      </c>
      <c r="K19" s="9" t="s">
        <v>55</v>
      </c>
      <c r="L19" s="10">
        <v>1</v>
      </c>
      <c r="M19" s="11" t="s">
        <v>54</v>
      </c>
      <c r="N19" s="11" t="s">
        <v>68</v>
      </c>
      <c r="O19" s="30"/>
      <c r="P19" s="30"/>
      <c r="Q19" s="31"/>
      <c r="R19" s="5"/>
      <c r="S19" s="5" t="s">
        <v>15</v>
      </c>
    </row>
    <row r="20" spans="2:20" x14ac:dyDescent="0.25">
      <c r="B20" s="5" t="s">
        <v>78</v>
      </c>
      <c r="D20" s="6">
        <v>39549</v>
      </c>
      <c r="E20" s="6">
        <v>39730</v>
      </c>
      <c r="F20" s="7">
        <v>45208</v>
      </c>
      <c r="G20" s="8">
        <f t="shared" si="0"/>
        <v>15.008219178082191</v>
      </c>
      <c r="H20" s="12" t="s">
        <v>54</v>
      </c>
      <c r="I20" s="12" t="s">
        <v>55</v>
      </c>
      <c r="J20" s="12" t="s">
        <v>55</v>
      </c>
      <c r="K20" s="12" t="s">
        <v>55</v>
      </c>
      <c r="L20" s="10">
        <v>1</v>
      </c>
      <c r="M20" s="11" t="s">
        <v>54</v>
      </c>
      <c r="N20" s="11" t="s">
        <v>68</v>
      </c>
      <c r="O20" s="30"/>
      <c r="P20" s="30"/>
      <c r="Q20" s="31"/>
      <c r="R20" s="5"/>
      <c r="S20" s="5" t="s">
        <v>16</v>
      </c>
    </row>
    <row r="21" spans="2:20" x14ac:dyDescent="0.25">
      <c r="B21" s="5" t="s">
        <v>79</v>
      </c>
      <c r="D21" s="6">
        <v>40042</v>
      </c>
      <c r="E21" s="6">
        <v>40391</v>
      </c>
      <c r="F21" s="7">
        <v>47696</v>
      </c>
      <c r="G21" s="8">
        <f t="shared" si="0"/>
        <v>20.013698630136986</v>
      </c>
      <c r="H21" s="13" t="s">
        <v>59</v>
      </c>
      <c r="I21" s="9" t="s">
        <v>55</v>
      </c>
      <c r="J21" s="9" t="s">
        <v>54</v>
      </c>
      <c r="K21" s="13" t="s">
        <v>58</v>
      </c>
      <c r="L21" s="10">
        <v>1</v>
      </c>
      <c r="M21" s="11" t="s">
        <v>54</v>
      </c>
      <c r="N21" s="11" t="s">
        <v>68</v>
      </c>
      <c r="O21" s="30"/>
      <c r="P21" s="30"/>
      <c r="Q21" s="31"/>
      <c r="R21" s="5"/>
      <c r="S21" s="5" t="s">
        <v>17</v>
      </c>
    </row>
    <row r="22" spans="2:20" x14ac:dyDescent="0.25">
      <c r="B22" s="5" t="s">
        <v>18</v>
      </c>
      <c r="D22" s="6">
        <v>30270</v>
      </c>
      <c r="E22" s="6">
        <v>30270</v>
      </c>
      <c r="F22" s="7">
        <v>44196</v>
      </c>
      <c r="G22" s="8">
        <f t="shared" si="0"/>
        <v>38.153424657534245</v>
      </c>
      <c r="H22" s="12" t="s">
        <v>54</v>
      </c>
      <c r="I22" s="12" t="s">
        <v>55</v>
      </c>
      <c r="J22" s="12" t="s">
        <v>55</v>
      </c>
      <c r="K22" s="12" t="s">
        <v>55</v>
      </c>
      <c r="L22" s="10">
        <v>1</v>
      </c>
      <c r="M22" s="11" t="s">
        <v>54</v>
      </c>
      <c r="N22" s="11" t="s">
        <v>68</v>
      </c>
      <c r="O22" s="30"/>
      <c r="P22" s="30"/>
      <c r="Q22" s="31"/>
      <c r="R22" s="5"/>
      <c r="S22" s="5" t="s">
        <v>18</v>
      </c>
    </row>
    <row r="23" spans="2:20" x14ac:dyDescent="0.25">
      <c r="B23" s="5" t="s">
        <v>19</v>
      </c>
      <c r="D23" s="6">
        <v>40661</v>
      </c>
      <c r="E23" s="6">
        <v>40661</v>
      </c>
      <c r="F23" s="7">
        <v>48548</v>
      </c>
      <c r="G23" s="8">
        <f t="shared" si="0"/>
        <v>21.608219178082191</v>
      </c>
      <c r="H23" s="13" t="s">
        <v>59</v>
      </c>
      <c r="I23" s="9" t="s">
        <v>55</v>
      </c>
      <c r="J23" s="9" t="s">
        <v>54</v>
      </c>
      <c r="K23" s="13" t="s">
        <v>58</v>
      </c>
      <c r="L23" s="10">
        <v>1</v>
      </c>
      <c r="M23" s="11" t="s">
        <v>54</v>
      </c>
      <c r="N23" s="11" t="s">
        <v>68</v>
      </c>
      <c r="O23" s="30"/>
      <c r="P23" s="30"/>
      <c r="Q23" s="31"/>
      <c r="R23" s="5"/>
      <c r="S23" s="5" t="s">
        <v>19</v>
      </c>
    </row>
    <row r="24" spans="2:20" x14ac:dyDescent="0.25">
      <c r="B24" s="5" t="s">
        <v>20</v>
      </c>
      <c r="D24" s="6">
        <v>30587</v>
      </c>
      <c r="E24" s="6">
        <v>30587</v>
      </c>
      <c r="F24" s="7">
        <v>44561</v>
      </c>
      <c r="G24" s="8">
        <f t="shared" si="0"/>
        <v>38.284931506849318</v>
      </c>
      <c r="H24" s="12" t="s">
        <v>54</v>
      </c>
      <c r="I24" s="12" t="s">
        <v>55</v>
      </c>
      <c r="J24" s="12" t="s">
        <v>55</v>
      </c>
      <c r="K24" s="12" t="s">
        <v>55</v>
      </c>
      <c r="L24" s="10">
        <v>1</v>
      </c>
      <c r="M24" s="11" t="s">
        <v>54</v>
      </c>
      <c r="N24" s="11" t="s">
        <v>68</v>
      </c>
      <c r="O24" s="30"/>
      <c r="P24" s="30"/>
      <c r="Q24" s="31"/>
      <c r="R24" s="5"/>
      <c r="S24" s="5" t="s">
        <v>20</v>
      </c>
    </row>
    <row r="25" spans="2:20" x14ac:dyDescent="0.25">
      <c r="B25" s="5" t="s">
        <v>21</v>
      </c>
      <c r="D25" s="6">
        <v>41005</v>
      </c>
      <c r="E25" s="6">
        <v>41005</v>
      </c>
      <c r="F25" s="7">
        <v>46857</v>
      </c>
      <c r="G25" s="8">
        <f t="shared" si="0"/>
        <v>16.032876712328768</v>
      </c>
      <c r="H25" s="12" t="s">
        <v>54</v>
      </c>
      <c r="I25" s="12" t="s">
        <v>55</v>
      </c>
      <c r="J25" s="12" t="s">
        <v>55</v>
      </c>
      <c r="K25" s="12" t="s">
        <v>55</v>
      </c>
      <c r="L25" s="10">
        <v>1</v>
      </c>
      <c r="M25" s="11" t="s">
        <v>54</v>
      </c>
      <c r="N25" s="11" t="s">
        <v>68</v>
      </c>
      <c r="O25" s="30"/>
      <c r="P25" s="30"/>
      <c r="Q25" s="31"/>
      <c r="R25" s="5"/>
      <c r="S25" s="5" t="s">
        <v>21</v>
      </c>
    </row>
    <row r="26" spans="2:20" x14ac:dyDescent="0.25">
      <c r="B26" s="5" t="s">
        <v>22</v>
      </c>
      <c r="D26" s="6">
        <v>30589</v>
      </c>
      <c r="E26" s="6">
        <v>30589</v>
      </c>
      <c r="F26" s="7">
        <v>43830</v>
      </c>
      <c r="G26" s="8">
        <f t="shared" si="0"/>
        <v>36.276712328767125</v>
      </c>
      <c r="H26" s="12" t="s">
        <v>54</v>
      </c>
      <c r="I26" s="12" t="s">
        <v>55</v>
      </c>
      <c r="J26" s="12" t="s">
        <v>55</v>
      </c>
      <c r="K26" s="12" t="s">
        <v>55</v>
      </c>
      <c r="L26" s="10">
        <v>1</v>
      </c>
      <c r="M26" s="11" t="s">
        <v>54</v>
      </c>
      <c r="N26" s="11" t="s">
        <v>68</v>
      </c>
      <c r="O26" s="30"/>
      <c r="P26" s="30"/>
      <c r="Q26" s="31"/>
      <c r="R26" s="5"/>
      <c r="S26" s="5" t="s">
        <v>22</v>
      </c>
    </row>
    <row r="27" spans="2:20" x14ac:dyDescent="0.25">
      <c r="B27" s="5" t="s">
        <v>80</v>
      </c>
      <c r="D27" s="6">
        <v>40997</v>
      </c>
      <c r="E27" s="6">
        <v>40997</v>
      </c>
      <c r="F27" s="7">
        <v>46660</v>
      </c>
      <c r="G27" s="8">
        <f t="shared" si="0"/>
        <v>15.515068493150684</v>
      </c>
      <c r="H27" s="12" t="s">
        <v>54</v>
      </c>
      <c r="I27" s="12" t="s">
        <v>55</v>
      </c>
      <c r="J27" s="12" t="s">
        <v>55</v>
      </c>
      <c r="K27" s="12" t="s">
        <v>55</v>
      </c>
      <c r="L27" s="10">
        <v>1</v>
      </c>
      <c r="M27" s="11" t="s">
        <v>54</v>
      </c>
      <c r="N27" s="11" t="s">
        <v>68</v>
      </c>
      <c r="O27" s="30"/>
      <c r="P27" s="30"/>
      <c r="Q27" s="31"/>
      <c r="R27" s="5"/>
      <c r="S27" s="5" t="s">
        <v>23</v>
      </c>
    </row>
    <row r="28" spans="2:20" x14ac:dyDescent="0.25">
      <c r="B28" s="5" t="s">
        <v>24</v>
      </c>
      <c r="D28" s="6">
        <v>40541</v>
      </c>
      <c r="E28" s="6">
        <v>40544</v>
      </c>
      <c r="F28" s="7">
        <v>46022</v>
      </c>
      <c r="G28" s="8">
        <f t="shared" si="0"/>
        <v>15.008219178082191</v>
      </c>
      <c r="H28" s="12" t="s">
        <v>54</v>
      </c>
      <c r="I28" s="12" t="s">
        <v>55</v>
      </c>
      <c r="J28" s="12" t="s">
        <v>55</v>
      </c>
      <c r="K28" s="12" t="s">
        <v>55</v>
      </c>
      <c r="L28" s="10">
        <v>1</v>
      </c>
      <c r="M28" s="11" t="s">
        <v>54</v>
      </c>
      <c r="N28" s="11" t="s">
        <v>68</v>
      </c>
      <c r="O28" s="30"/>
      <c r="P28" s="30"/>
      <c r="Q28" s="31"/>
      <c r="R28" s="5"/>
      <c r="S28" s="5" t="s">
        <v>24</v>
      </c>
      <c r="T28" s="5"/>
    </row>
    <row r="29" spans="2:20" x14ac:dyDescent="0.25">
      <c r="B29" s="5" t="s">
        <v>24</v>
      </c>
      <c r="D29" s="14">
        <v>30496</v>
      </c>
      <c r="E29" s="14">
        <v>30496</v>
      </c>
      <c r="F29" s="14">
        <v>40543</v>
      </c>
      <c r="G29" s="8">
        <f t="shared" si="0"/>
        <v>27.526027397260275</v>
      </c>
      <c r="H29" s="12" t="s">
        <v>54</v>
      </c>
      <c r="I29" s="12" t="s">
        <v>55</v>
      </c>
      <c r="J29" s="12" t="s">
        <v>55</v>
      </c>
      <c r="K29" s="12" t="s">
        <v>55</v>
      </c>
      <c r="L29" s="10">
        <v>1</v>
      </c>
      <c r="M29" s="12" t="s">
        <v>55</v>
      </c>
      <c r="N29" s="11" t="s">
        <v>68</v>
      </c>
      <c r="O29" s="30" t="s">
        <v>70</v>
      </c>
      <c r="P29" s="30" t="s">
        <v>70</v>
      </c>
      <c r="Q29" s="31" t="str">
        <f t="shared" si="1"/>
        <v/>
      </c>
      <c r="S29" s="5" t="s">
        <v>24</v>
      </c>
    </row>
    <row r="30" spans="2:20" x14ac:dyDescent="0.25">
      <c r="B30" s="5" t="s">
        <v>25</v>
      </c>
      <c r="D30" s="6">
        <v>41807</v>
      </c>
      <c r="E30" s="6">
        <v>41821</v>
      </c>
      <c r="F30" s="7">
        <v>42185</v>
      </c>
      <c r="G30" s="8">
        <f t="shared" si="0"/>
        <v>0.99726027397260275</v>
      </c>
      <c r="H30" s="12" t="s">
        <v>54</v>
      </c>
      <c r="I30" s="12" t="s">
        <v>55</v>
      </c>
      <c r="J30" s="12" t="s">
        <v>55</v>
      </c>
      <c r="K30" s="12" t="s">
        <v>55</v>
      </c>
      <c r="L30" s="10">
        <v>1</v>
      </c>
      <c r="M30" s="11" t="s">
        <v>54</v>
      </c>
      <c r="N30" s="11" t="s">
        <v>68</v>
      </c>
      <c r="O30" s="30"/>
      <c r="P30" s="30"/>
      <c r="Q30" s="31"/>
      <c r="R30" s="2" t="s">
        <v>76</v>
      </c>
      <c r="S30" s="5" t="s">
        <v>25</v>
      </c>
    </row>
    <row r="31" spans="2:20" x14ac:dyDescent="0.25">
      <c r="B31" s="5" t="s">
        <v>25</v>
      </c>
      <c r="D31" s="6">
        <v>41617</v>
      </c>
      <c r="E31" s="6">
        <v>41640</v>
      </c>
      <c r="F31" s="7">
        <v>41820</v>
      </c>
      <c r="G31" s="8">
        <f t="shared" si="0"/>
        <v>0.49315068493150682</v>
      </c>
      <c r="H31" s="12" t="s">
        <v>54</v>
      </c>
      <c r="I31" s="12" t="s">
        <v>55</v>
      </c>
      <c r="J31" s="12" t="s">
        <v>55</v>
      </c>
      <c r="K31" s="12" t="s">
        <v>55</v>
      </c>
      <c r="L31" s="10">
        <v>1</v>
      </c>
      <c r="M31" s="12" t="s">
        <v>55</v>
      </c>
      <c r="N31" s="11" t="s">
        <v>68</v>
      </c>
      <c r="O31" s="30" t="s">
        <v>70</v>
      </c>
      <c r="P31" s="30" t="s">
        <v>70</v>
      </c>
      <c r="Q31" s="31" t="str">
        <f t="shared" si="1"/>
        <v/>
      </c>
      <c r="S31" s="5" t="s">
        <v>25</v>
      </c>
    </row>
    <row r="32" spans="2:20" x14ac:dyDescent="0.25">
      <c r="B32" s="5" t="s">
        <v>25</v>
      </c>
      <c r="D32" s="14">
        <v>39393</v>
      </c>
      <c r="E32" s="14">
        <v>39448</v>
      </c>
      <c r="F32" s="14">
        <v>41639</v>
      </c>
      <c r="G32" s="8">
        <f t="shared" si="0"/>
        <v>6.0027397260273974</v>
      </c>
      <c r="H32" s="12" t="s">
        <v>54</v>
      </c>
      <c r="I32" s="12" t="s">
        <v>55</v>
      </c>
      <c r="J32" s="12" t="s">
        <v>55</v>
      </c>
      <c r="K32" s="12" t="s">
        <v>55</v>
      </c>
      <c r="L32" s="10">
        <v>1</v>
      </c>
      <c r="M32" s="12" t="s">
        <v>55</v>
      </c>
      <c r="N32" s="11" t="s">
        <v>68</v>
      </c>
      <c r="O32" s="30" t="s">
        <v>70</v>
      </c>
      <c r="P32" s="30" t="s">
        <v>70</v>
      </c>
      <c r="Q32" s="31" t="str">
        <f t="shared" si="1"/>
        <v/>
      </c>
      <c r="S32" s="5" t="s">
        <v>25</v>
      </c>
    </row>
    <row r="33" spans="2:19" x14ac:dyDescent="0.25">
      <c r="B33" s="5" t="s">
        <v>25</v>
      </c>
      <c r="D33" s="14">
        <v>39035</v>
      </c>
      <c r="E33" s="14">
        <v>39083</v>
      </c>
      <c r="F33" s="14">
        <v>39447</v>
      </c>
      <c r="G33" s="8">
        <f t="shared" si="0"/>
        <v>0.99726027397260275</v>
      </c>
      <c r="H33" s="12" t="s">
        <v>54</v>
      </c>
      <c r="I33" s="12" t="s">
        <v>55</v>
      </c>
      <c r="J33" s="12" t="s">
        <v>55</v>
      </c>
      <c r="K33" s="12" t="s">
        <v>55</v>
      </c>
      <c r="L33" s="10">
        <v>1</v>
      </c>
      <c r="M33" s="12" t="s">
        <v>55</v>
      </c>
      <c r="N33" s="11" t="s">
        <v>68</v>
      </c>
      <c r="O33" s="30" t="s">
        <v>70</v>
      </c>
      <c r="P33" s="30" t="s">
        <v>70</v>
      </c>
      <c r="Q33" s="31" t="str">
        <f t="shared" si="1"/>
        <v/>
      </c>
      <c r="S33" s="5" t="s">
        <v>25</v>
      </c>
    </row>
    <row r="34" spans="2:19" x14ac:dyDescent="0.25">
      <c r="B34" s="5" t="s">
        <v>25</v>
      </c>
      <c r="D34" s="14">
        <v>38707</v>
      </c>
      <c r="E34" s="14">
        <v>38718</v>
      </c>
      <c r="F34" s="14">
        <v>39082</v>
      </c>
      <c r="G34" s="8">
        <f t="shared" si="0"/>
        <v>0.99726027397260275</v>
      </c>
      <c r="H34" s="12" t="s">
        <v>54</v>
      </c>
      <c r="I34" s="12" t="s">
        <v>55</v>
      </c>
      <c r="J34" s="12" t="s">
        <v>55</v>
      </c>
      <c r="K34" s="12" t="s">
        <v>55</v>
      </c>
      <c r="L34" s="10">
        <v>1</v>
      </c>
      <c r="M34" s="12" t="s">
        <v>55</v>
      </c>
      <c r="N34" s="11" t="s">
        <v>68</v>
      </c>
      <c r="O34" s="30" t="s">
        <v>70</v>
      </c>
      <c r="P34" s="30" t="s">
        <v>70</v>
      </c>
      <c r="Q34" s="31" t="str">
        <f t="shared" si="1"/>
        <v/>
      </c>
      <c r="S34" s="5" t="s">
        <v>25</v>
      </c>
    </row>
    <row r="35" spans="2:19" x14ac:dyDescent="0.25">
      <c r="B35" s="5" t="s">
        <v>25</v>
      </c>
      <c r="D35" s="14">
        <v>38353</v>
      </c>
      <c r="E35" s="14">
        <v>38353</v>
      </c>
      <c r="F35" s="14">
        <v>38717</v>
      </c>
      <c r="G35" s="8">
        <f t="shared" si="0"/>
        <v>0.99726027397260275</v>
      </c>
      <c r="H35" s="12" t="s">
        <v>54</v>
      </c>
      <c r="I35" s="12" t="s">
        <v>55</v>
      </c>
      <c r="J35" s="12" t="s">
        <v>55</v>
      </c>
      <c r="K35" s="12" t="s">
        <v>55</v>
      </c>
      <c r="L35" s="10">
        <v>1</v>
      </c>
      <c r="M35" s="12" t="s">
        <v>55</v>
      </c>
      <c r="N35" s="11" t="s">
        <v>68</v>
      </c>
      <c r="O35" s="30" t="s">
        <v>70</v>
      </c>
      <c r="P35" s="30" t="s">
        <v>70</v>
      </c>
      <c r="Q35" s="31" t="str">
        <f t="shared" si="1"/>
        <v/>
      </c>
      <c r="S35" s="5" t="s">
        <v>25</v>
      </c>
    </row>
    <row r="36" spans="2:19" x14ac:dyDescent="0.25">
      <c r="B36" s="5" t="s">
        <v>25</v>
      </c>
      <c r="D36" s="14">
        <v>37987</v>
      </c>
      <c r="E36" s="14">
        <v>37987</v>
      </c>
      <c r="F36" s="14">
        <v>38352</v>
      </c>
      <c r="G36" s="8">
        <f t="shared" si="0"/>
        <v>1</v>
      </c>
      <c r="H36" s="12" t="s">
        <v>54</v>
      </c>
      <c r="I36" s="12" t="s">
        <v>55</v>
      </c>
      <c r="J36" s="12" t="s">
        <v>55</v>
      </c>
      <c r="K36" s="12" t="s">
        <v>55</v>
      </c>
      <c r="L36" s="10">
        <v>1</v>
      </c>
      <c r="M36" s="12" t="s">
        <v>55</v>
      </c>
      <c r="N36" s="11" t="s">
        <v>68</v>
      </c>
      <c r="O36" s="30" t="s">
        <v>70</v>
      </c>
      <c r="P36" s="30" t="s">
        <v>70</v>
      </c>
      <c r="Q36" s="31" t="str">
        <f t="shared" si="1"/>
        <v/>
      </c>
      <c r="R36" s="5"/>
      <c r="S36" s="5" t="s">
        <v>25</v>
      </c>
    </row>
    <row r="37" spans="2:19" x14ac:dyDescent="0.25">
      <c r="B37" s="5" t="s">
        <v>25</v>
      </c>
      <c r="D37" s="14">
        <v>31226</v>
      </c>
      <c r="E37" s="14">
        <v>31226</v>
      </c>
      <c r="F37" s="14">
        <v>37986</v>
      </c>
      <c r="G37" s="8">
        <f t="shared" ref="G37:G68" si="2">(F37-E37)/365</f>
        <v>18.520547945205479</v>
      </c>
      <c r="H37" s="12" t="s">
        <v>54</v>
      </c>
      <c r="I37" s="12" t="s">
        <v>55</v>
      </c>
      <c r="J37" s="12" t="s">
        <v>55</v>
      </c>
      <c r="K37" s="12" t="s">
        <v>55</v>
      </c>
      <c r="L37" s="10">
        <v>1</v>
      </c>
      <c r="M37" s="12" t="s">
        <v>55</v>
      </c>
      <c r="N37" s="11" t="s">
        <v>68</v>
      </c>
      <c r="O37" s="30" t="s">
        <v>70</v>
      </c>
      <c r="P37" s="30" t="s">
        <v>70</v>
      </c>
      <c r="Q37" s="31" t="str">
        <f t="shared" si="1"/>
        <v/>
      </c>
      <c r="R37" s="5"/>
      <c r="S37" s="5" t="s">
        <v>25</v>
      </c>
    </row>
    <row r="38" spans="2:19" x14ac:dyDescent="0.25">
      <c r="B38" s="5" t="s">
        <v>81</v>
      </c>
      <c r="D38" s="6">
        <v>39379</v>
      </c>
      <c r="E38" s="6">
        <v>39384</v>
      </c>
      <c r="F38" s="7">
        <v>44880</v>
      </c>
      <c r="G38" s="8">
        <f t="shared" si="2"/>
        <v>15.057534246575342</v>
      </c>
      <c r="H38" s="12" t="s">
        <v>54</v>
      </c>
      <c r="I38" s="12" t="s">
        <v>55</v>
      </c>
      <c r="J38" s="12" t="s">
        <v>55</v>
      </c>
      <c r="K38" s="12" t="s">
        <v>55</v>
      </c>
      <c r="L38" s="10">
        <v>1</v>
      </c>
      <c r="M38" s="11" t="s">
        <v>54</v>
      </c>
      <c r="N38" s="11" t="s">
        <v>68</v>
      </c>
      <c r="O38" s="30"/>
      <c r="P38" s="30"/>
      <c r="Q38" s="31"/>
      <c r="R38" s="5"/>
      <c r="S38" s="5" t="s">
        <v>26</v>
      </c>
    </row>
    <row r="39" spans="2:19" x14ac:dyDescent="0.25">
      <c r="B39" s="5" t="s">
        <v>27</v>
      </c>
      <c r="D39" s="6">
        <v>30195</v>
      </c>
      <c r="E39" s="6">
        <v>30195</v>
      </c>
      <c r="F39" s="7">
        <v>44561</v>
      </c>
      <c r="G39" s="8">
        <f t="shared" si="2"/>
        <v>39.358904109589041</v>
      </c>
      <c r="H39" s="12" t="s">
        <v>54</v>
      </c>
      <c r="I39" s="12" t="s">
        <v>55</v>
      </c>
      <c r="J39" s="12" t="s">
        <v>55</v>
      </c>
      <c r="K39" s="12" t="s">
        <v>55</v>
      </c>
      <c r="L39" s="10">
        <v>1</v>
      </c>
      <c r="M39" s="11" t="s">
        <v>54</v>
      </c>
      <c r="N39" s="11" t="s">
        <v>68</v>
      </c>
      <c r="O39" s="30"/>
      <c r="P39" s="30"/>
      <c r="Q39" s="31"/>
      <c r="R39" s="5"/>
      <c r="S39" s="5" t="s">
        <v>27</v>
      </c>
    </row>
    <row r="40" spans="2:19" x14ac:dyDescent="0.25">
      <c r="B40" s="5" t="s">
        <v>28</v>
      </c>
      <c r="D40" s="6">
        <v>35963</v>
      </c>
      <c r="E40" s="6">
        <v>35963</v>
      </c>
      <c r="F40" s="7">
        <v>44926</v>
      </c>
      <c r="G40" s="8">
        <f t="shared" si="2"/>
        <v>24.556164383561644</v>
      </c>
      <c r="H40" s="9" t="s">
        <v>55</v>
      </c>
      <c r="I40" s="9" t="s">
        <v>54</v>
      </c>
      <c r="J40" s="9" t="s">
        <v>55</v>
      </c>
      <c r="K40" s="9" t="s">
        <v>57</v>
      </c>
      <c r="L40" s="10">
        <v>1</v>
      </c>
      <c r="M40" s="11" t="s">
        <v>54</v>
      </c>
      <c r="N40" s="11" t="s">
        <v>68</v>
      </c>
      <c r="O40" s="30"/>
      <c r="P40" s="30"/>
      <c r="Q40" s="31"/>
      <c r="R40" s="5"/>
      <c r="S40" s="5" t="s">
        <v>28</v>
      </c>
    </row>
    <row r="41" spans="2:19" x14ac:dyDescent="0.25">
      <c r="B41" s="5" t="s">
        <v>29</v>
      </c>
      <c r="D41" s="6">
        <v>41632</v>
      </c>
      <c r="E41" s="6">
        <v>41640</v>
      </c>
      <c r="F41" s="7">
        <v>43465</v>
      </c>
      <c r="G41" s="8">
        <f t="shared" si="2"/>
        <v>5</v>
      </c>
      <c r="H41" s="12" t="s">
        <v>54</v>
      </c>
      <c r="I41" s="12" t="s">
        <v>55</v>
      </c>
      <c r="J41" s="12" t="s">
        <v>55</v>
      </c>
      <c r="K41" s="12" t="s">
        <v>55</v>
      </c>
      <c r="L41" s="10">
        <v>1</v>
      </c>
      <c r="M41" s="11" t="s">
        <v>54</v>
      </c>
      <c r="N41" s="11" t="s">
        <v>67</v>
      </c>
      <c r="O41" s="30"/>
      <c r="P41" s="30"/>
      <c r="Q41" s="31"/>
      <c r="R41" s="5"/>
      <c r="S41" s="5" t="s">
        <v>29</v>
      </c>
    </row>
    <row r="42" spans="2:19" x14ac:dyDescent="0.25">
      <c r="B42" s="5" t="s">
        <v>29</v>
      </c>
      <c r="D42" s="14">
        <v>30433</v>
      </c>
      <c r="E42" s="14">
        <v>30433</v>
      </c>
      <c r="F42" s="14">
        <v>41639</v>
      </c>
      <c r="G42" s="8">
        <f t="shared" si="2"/>
        <v>30.701369863013699</v>
      </c>
      <c r="H42" s="12" t="s">
        <v>54</v>
      </c>
      <c r="I42" s="12" t="s">
        <v>55</v>
      </c>
      <c r="J42" s="12" t="s">
        <v>55</v>
      </c>
      <c r="K42" s="12" t="s">
        <v>55</v>
      </c>
      <c r="L42" s="10">
        <v>1</v>
      </c>
      <c r="M42" s="12" t="s">
        <v>55</v>
      </c>
      <c r="N42" s="11" t="s">
        <v>67</v>
      </c>
      <c r="O42" s="30" t="s">
        <v>70</v>
      </c>
      <c r="P42" s="30" t="s">
        <v>70</v>
      </c>
      <c r="Q42" s="31" t="str">
        <f t="shared" si="1"/>
        <v/>
      </c>
      <c r="R42" s="5"/>
      <c r="S42" s="5" t="s">
        <v>29</v>
      </c>
    </row>
    <row r="43" spans="2:19" x14ac:dyDescent="0.25">
      <c r="B43" s="5" t="s">
        <v>30</v>
      </c>
      <c r="D43" s="6">
        <v>39083</v>
      </c>
      <c r="E43" s="6">
        <v>39083</v>
      </c>
      <c r="F43" s="7">
        <v>44561</v>
      </c>
      <c r="G43" s="8">
        <f t="shared" si="2"/>
        <v>15.008219178082191</v>
      </c>
      <c r="H43" s="12" t="s">
        <v>54</v>
      </c>
      <c r="I43" s="12" t="s">
        <v>55</v>
      </c>
      <c r="J43" s="12" t="s">
        <v>55</v>
      </c>
      <c r="K43" s="12" t="s">
        <v>55</v>
      </c>
      <c r="L43" s="10">
        <v>1</v>
      </c>
      <c r="M43" s="11" t="s">
        <v>54</v>
      </c>
      <c r="N43" s="11" t="s">
        <v>68</v>
      </c>
      <c r="O43" s="30"/>
      <c r="P43" s="30"/>
      <c r="Q43" s="31"/>
      <c r="R43" s="5"/>
      <c r="S43" s="5" t="s">
        <v>30</v>
      </c>
    </row>
    <row r="44" spans="2:19" x14ac:dyDescent="0.25">
      <c r="B44" s="5" t="s">
        <v>30</v>
      </c>
      <c r="D44" s="14">
        <v>30588</v>
      </c>
      <c r="E44" s="14">
        <v>30588</v>
      </c>
      <c r="F44" s="14">
        <v>38717</v>
      </c>
      <c r="G44" s="8">
        <f t="shared" si="2"/>
        <v>22.271232876712329</v>
      </c>
      <c r="H44" s="12" t="s">
        <v>54</v>
      </c>
      <c r="I44" s="12" t="s">
        <v>55</v>
      </c>
      <c r="J44" s="12" t="s">
        <v>55</v>
      </c>
      <c r="K44" s="12" t="s">
        <v>55</v>
      </c>
      <c r="L44" s="10">
        <v>1</v>
      </c>
      <c r="M44" s="12" t="s">
        <v>55</v>
      </c>
      <c r="N44" s="11" t="s">
        <v>68</v>
      </c>
      <c r="O44" s="30" t="s">
        <v>70</v>
      </c>
      <c r="P44" s="30" t="s">
        <v>70</v>
      </c>
      <c r="Q44" s="31" t="str">
        <f t="shared" si="1"/>
        <v/>
      </c>
      <c r="R44" s="5"/>
      <c r="S44" s="5" t="s">
        <v>30</v>
      </c>
    </row>
    <row r="45" spans="2:19" x14ac:dyDescent="0.25">
      <c r="B45" s="5" t="s">
        <v>31</v>
      </c>
      <c r="D45" s="6">
        <v>41008</v>
      </c>
      <c r="E45" s="6">
        <v>41517</v>
      </c>
      <c r="F45" s="7">
        <v>46996</v>
      </c>
      <c r="G45" s="8">
        <f t="shared" si="2"/>
        <v>15.010958904109589</v>
      </c>
      <c r="H45" s="12" t="s">
        <v>54</v>
      </c>
      <c r="I45" s="12" t="s">
        <v>55</v>
      </c>
      <c r="J45" s="12" t="s">
        <v>55</v>
      </c>
      <c r="K45" s="12" t="s">
        <v>55</v>
      </c>
      <c r="L45" s="10">
        <v>1</v>
      </c>
      <c r="M45" s="11" t="s">
        <v>54</v>
      </c>
      <c r="N45" s="11" t="s">
        <v>68</v>
      </c>
      <c r="O45" s="30"/>
      <c r="P45" s="30"/>
      <c r="Q45" s="31"/>
      <c r="R45" s="5"/>
      <c r="S45" s="5" t="s">
        <v>31</v>
      </c>
    </row>
    <row r="46" spans="2:19" x14ac:dyDescent="0.25">
      <c r="B46" s="5" t="s">
        <v>32</v>
      </c>
      <c r="D46" s="6">
        <v>39415</v>
      </c>
      <c r="E46" s="6">
        <v>39448</v>
      </c>
      <c r="F46" s="7">
        <v>44926</v>
      </c>
      <c r="G46" s="8">
        <f t="shared" si="2"/>
        <v>15.008219178082191</v>
      </c>
      <c r="H46" s="12" t="s">
        <v>54</v>
      </c>
      <c r="I46" s="12" t="s">
        <v>55</v>
      </c>
      <c r="J46" s="12" t="s">
        <v>55</v>
      </c>
      <c r="K46" s="12" t="s">
        <v>55</v>
      </c>
      <c r="L46" s="10">
        <v>1</v>
      </c>
      <c r="M46" s="11" t="s">
        <v>54</v>
      </c>
      <c r="N46" s="11" t="s">
        <v>68</v>
      </c>
      <c r="O46" s="30"/>
      <c r="P46" s="30"/>
      <c r="Q46" s="31"/>
      <c r="R46" s="5"/>
      <c r="S46" s="5" t="s">
        <v>32</v>
      </c>
    </row>
    <row r="47" spans="2:19" x14ac:dyDescent="0.25">
      <c r="B47" s="5" t="s">
        <v>32</v>
      </c>
      <c r="D47" s="14">
        <v>39066</v>
      </c>
      <c r="E47" s="14">
        <v>39083</v>
      </c>
      <c r="F47" s="14">
        <v>39447</v>
      </c>
      <c r="G47" s="8">
        <f t="shared" si="2"/>
        <v>0.99726027397260275</v>
      </c>
      <c r="H47" s="12" t="s">
        <v>54</v>
      </c>
      <c r="I47" s="12" t="s">
        <v>55</v>
      </c>
      <c r="J47" s="12" t="s">
        <v>55</v>
      </c>
      <c r="K47" s="12" t="s">
        <v>55</v>
      </c>
      <c r="L47" s="10">
        <v>1</v>
      </c>
      <c r="M47" s="12" t="s">
        <v>55</v>
      </c>
      <c r="N47" s="11" t="s">
        <v>68</v>
      </c>
      <c r="O47" s="30" t="s">
        <v>70</v>
      </c>
      <c r="P47" s="30" t="s">
        <v>70</v>
      </c>
      <c r="Q47" s="31" t="str">
        <f t="shared" si="1"/>
        <v/>
      </c>
      <c r="R47" s="5"/>
      <c r="S47" s="5" t="s">
        <v>32</v>
      </c>
    </row>
    <row r="48" spans="2:19" x14ac:dyDescent="0.25">
      <c r="B48" s="5" t="s">
        <v>32</v>
      </c>
      <c r="D48" s="14">
        <v>38708</v>
      </c>
      <c r="E48" s="14">
        <v>38718</v>
      </c>
      <c r="F48" s="14">
        <v>39082</v>
      </c>
      <c r="G48" s="8">
        <f t="shared" si="2"/>
        <v>0.99726027397260275</v>
      </c>
      <c r="H48" s="12" t="s">
        <v>54</v>
      </c>
      <c r="I48" s="12" t="s">
        <v>55</v>
      </c>
      <c r="J48" s="12" t="s">
        <v>55</v>
      </c>
      <c r="K48" s="12" t="s">
        <v>55</v>
      </c>
      <c r="L48" s="10">
        <v>1</v>
      </c>
      <c r="M48" s="12" t="s">
        <v>55</v>
      </c>
      <c r="N48" s="11" t="s">
        <v>68</v>
      </c>
      <c r="O48" s="30" t="s">
        <v>70</v>
      </c>
      <c r="P48" s="30" t="s">
        <v>70</v>
      </c>
      <c r="Q48" s="31" t="str">
        <f t="shared" si="1"/>
        <v/>
      </c>
      <c r="R48" s="5"/>
      <c r="S48" s="5" t="s">
        <v>32</v>
      </c>
    </row>
    <row r="49" spans="2:19" x14ac:dyDescent="0.25">
      <c r="B49" s="5" t="s">
        <v>32</v>
      </c>
      <c r="D49" s="14">
        <v>38364</v>
      </c>
      <c r="E49" s="14">
        <v>38353</v>
      </c>
      <c r="F49" s="14">
        <v>38717</v>
      </c>
      <c r="G49" s="8">
        <f t="shared" si="2"/>
        <v>0.99726027397260275</v>
      </c>
      <c r="H49" s="12" t="s">
        <v>54</v>
      </c>
      <c r="I49" s="12" t="s">
        <v>55</v>
      </c>
      <c r="J49" s="12" t="s">
        <v>55</v>
      </c>
      <c r="K49" s="12" t="s">
        <v>55</v>
      </c>
      <c r="L49" s="10">
        <v>1</v>
      </c>
      <c r="M49" s="12" t="s">
        <v>55</v>
      </c>
      <c r="N49" s="11" t="s">
        <v>68</v>
      </c>
      <c r="O49" s="30" t="s">
        <v>70</v>
      </c>
      <c r="P49" s="30" t="s">
        <v>70</v>
      </c>
      <c r="Q49" s="31" t="str">
        <f t="shared" si="1"/>
        <v/>
      </c>
      <c r="R49" s="5"/>
      <c r="S49" s="5" t="s">
        <v>32</v>
      </c>
    </row>
    <row r="50" spans="2:19" x14ac:dyDescent="0.25">
      <c r="B50" s="5" t="s">
        <v>32</v>
      </c>
      <c r="D50" s="14">
        <v>31215</v>
      </c>
      <c r="E50" s="14">
        <v>31215</v>
      </c>
      <c r="F50" s="14">
        <v>38352</v>
      </c>
      <c r="G50" s="8">
        <f t="shared" si="2"/>
        <v>19.553424657534247</v>
      </c>
      <c r="H50" s="12" t="s">
        <v>54</v>
      </c>
      <c r="I50" s="12" t="s">
        <v>55</v>
      </c>
      <c r="J50" s="12" t="s">
        <v>55</v>
      </c>
      <c r="K50" s="12" t="s">
        <v>55</v>
      </c>
      <c r="L50" s="10">
        <v>1</v>
      </c>
      <c r="M50" s="12" t="s">
        <v>55</v>
      </c>
      <c r="N50" s="11" t="s">
        <v>68</v>
      </c>
      <c r="O50" s="30" t="s">
        <v>70</v>
      </c>
      <c r="P50" s="30" t="s">
        <v>70</v>
      </c>
      <c r="Q50" s="31" t="str">
        <f t="shared" si="1"/>
        <v/>
      </c>
      <c r="R50" s="5"/>
      <c r="S50" s="5" t="s">
        <v>32</v>
      </c>
    </row>
    <row r="51" spans="2:19" x14ac:dyDescent="0.25">
      <c r="B51" s="5" t="s">
        <v>82</v>
      </c>
      <c r="D51" s="6">
        <v>30587</v>
      </c>
      <c r="E51" s="6">
        <v>30587</v>
      </c>
      <c r="F51" s="7">
        <v>45291</v>
      </c>
      <c r="G51" s="8">
        <f t="shared" si="2"/>
        <v>40.284931506849318</v>
      </c>
      <c r="H51" s="12" t="s">
        <v>54</v>
      </c>
      <c r="I51" s="12" t="s">
        <v>55</v>
      </c>
      <c r="J51" s="12" t="s">
        <v>55</v>
      </c>
      <c r="K51" s="12" t="s">
        <v>55</v>
      </c>
      <c r="L51" s="10">
        <v>1</v>
      </c>
      <c r="M51" s="11" t="s">
        <v>54</v>
      </c>
      <c r="N51" s="11" t="s">
        <v>68</v>
      </c>
      <c r="O51" s="30"/>
      <c r="P51" s="30"/>
      <c r="Q51" s="31"/>
      <c r="R51" s="5"/>
      <c r="S51" s="5" t="s">
        <v>33</v>
      </c>
    </row>
    <row r="52" spans="2:19" x14ac:dyDescent="0.25">
      <c r="B52" s="5" t="s">
        <v>34</v>
      </c>
      <c r="D52" s="6">
        <v>38947</v>
      </c>
      <c r="E52" s="6">
        <v>39114</v>
      </c>
      <c r="F52" s="7">
        <v>44773</v>
      </c>
      <c r="G52" s="8">
        <f t="shared" si="2"/>
        <v>15.504109589041096</v>
      </c>
      <c r="H52" s="12" t="s">
        <v>54</v>
      </c>
      <c r="I52" s="12" t="s">
        <v>55</v>
      </c>
      <c r="J52" s="12" t="s">
        <v>55</v>
      </c>
      <c r="K52" s="12" t="s">
        <v>55</v>
      </c>
      <c r="L52" s="10">
        <v>1</v>
      </c>
      <c r="M52" s="11" t="s">
        <v>54</v>
      </c>
      <c r="N52" s="11" t="s">
        <v>68</v>
      </c>
      <c r="O52" s="30"/>
      <c r="P52" s="30"/>
      <c r="Q52" s="31"/>
      <c r="R52" s="5"/>
      <c r="S52" s="5" t="s">
        <v>34</v>
      </c>
    </row>
    <row r="53" spans="2:19" x14ac:dyDescent="0.25">
      <c r="B53" s="5" t="s">
        <v>35</v>
      </c>
      <c r="D53" s="6">
        <v>40505</v>
      </c>
      <c r="E53" s="6">
        <v>40558</v>
      </c>
      <c r="F53" s="7">
        <v>44012</v>
      </c>
      <c r="G53" s="8">
        <f t="shared" si="2"/>
        <v>9.463013698630137</v>
      </c>
      <c r="H53" s="9" t="s">
        <v>55</v>
      </c>
      <c r="I53" s="9" t="s">
        <v>54</v>
      </c>
      <c r="J53" s="9" t="s">
        <v>55</v>
      </c>
      <c r="K53" s="9" t="s">
        <v>57</v>
      </c>
      <c r="L53" s="10">
        <v>1</v>
      </c>
      <c r="M53" s="11" t="s">
        <v>54</v>
      </c>
      <c r="N53" s="11" t="s">
        <v>68</v>
      </c>
      <c r="O53" s="30"/>
      <c r="P53" s="30"/>
      <c r="Q53" s="31"/>
      <c r="R53" s="5"/>
      <c r="S53" s="5" t="s">
        <v>35</v>
      </c>
    </row>
    <row r="54" spans="2:19" x14ac:dyDescent="0.25">
      <c r="B54" s="5" t="s">
        <v>36</v>
      </c>
      <c r="D54" s="6">
        <v>40878</v>
      </c>
      <c r="E54" s="6">
        <v>40969</v>
      </c>
      <c r="F54" s="7">
        <v>46446</v>
      </c>
      <c r="G54" s="8">
        <f t="shared" si="2"/>
        <v>15.005479452054795</v>
      </c>
      <c r="H54" s="12" t="s">
        <v>54</v>
      </c>
      <c r="I54" s="12" t="s">
        <v>55</v>
      </c>
      <c r="J54" s="12" t="s">
        <v>55</v>
      </c>
      <c r="K54" s="12" t="s">
        <v>55</v>
      </c>
      <c r="L54" s="10">
        <v>1</v>
      </c>
      <c r="M54" s="11" t="s">
        <v>54</v>
      </c>
      <c r="N54" s="11" t="s">
        <v>68</v>
      </c>
      <c r="O54" s="30"/>
      <c r="P54" s="30"/>
      <c r="Q54" s="31"/>
      <c r="R54" s="5"/>
      <c r="S54" s="5" t="s">
        <v>36</v>
      </c>
    </row>
    <row r="55" spans="2:19" x14ac:dyDescent="0.25">
      <c r="B55" s="5" t="s">
        <v>37</v>
      </c>
      <c r="D55" s="6">
        <v>40878</v>
      </c>
      <c r="E55" s="6">
        <v>40882</v>
      </c>
      <c r="F55" s="7">
        <v>46356</v>
      </c>
      <c r="G55" s="8">
        <f t="shared" si="2"/>
        <v>14.997260273972604</v>
      </c>
      <c r="H55" s="12" t="s">
        <v>54</v>
      </c>
      <c r="I55" s="12" t="s">
        <v>55</v>
      </c>
      <c r="J55" s="12" t="s">
        <v>55</v>
      </c>
      <c r="K55" s="12" t="s">
        <v>55</v>
      </c>
      <c r="L55" s="10">
        <v>1</v>
      </c>
      <c r="M55" s="11" t="s">
        <v>54</v>
      </c>
      <c r="N55" s="11" t="s">
        <v>68</v>
      </c>
      <c r="O55" s="30"/>
      <c r="P55" s="30"/>
      <c r="Q55" s="31"/>
      <c r="R55" s="5"/>
      <c r="S55" s="5" t="s">
        <v>37</v>
      </c>
    </row>
    <row r="56" spans="2:19" x14ac:dyDescent="0.25">
      <c r="B56" s="5" t="s">
        <v>38</v>
      </c>
      <c r="D56" s="6">
        <v>41009</v>
      </c>
      <c r="E56" s="6">
        <v>41091</v>
      </c>
      <c r="F56" s="7">
        <v>43281</v>
      </c>
      <c r="G56" s="8">
        <f t="shared" si="2"/>
        <v>6</v>
      </c>
      <c r="H56" s="12" t="s">
        <v>54</v>
      </c>
      <c r="I56" s="12" t="s">
        <v>55</v>
      </c>
      <c r="J56" s="12" t="s">
        <v>55</v>
      </c>
      <c r="K56" s="12" t="s">
        <v>55</v>
      </c>
      <c r="L56" s="10">
        <v>1</v>
      </c>
      <c r="M56" s="11" t="s">
        <v>54</v>
      </c>
      <c r="N56" s="11" t="s">
        <v>67</v>
      </c>
      <c r="O56" s="30"/>
      <c r="P56" s="30"/>
      <c r="Q56" s="31"/>
      <c r="R56" s="5"/>
      <c r="S56" s="5" t="s">
        <v>38</v>
      </c>
    </row>
    <row r="57" spans="2:19" x14ac:dyDescent="0.25">
      <c r="B57" s="5" t="s">
        <v>38</v>
      </c>
      <c r="D57" s="14">
        <v>40900</v>
      </c>
      <c r="E57" s="14">
        <v>40909</v>
      </c>
      <c r="F57" s="14">
        <v>41090</v>
      </c>
      <c r="G57" s="8">
        <f t="shared" si="2"/>
        <v>0.49589041095890413</v>
      </c>
      <c r="H57" s="12" t="s">
        <v>54</v>
      </c>
      <c r="I57" s="12" t="s">
        <v>55</v>
      </c>
      <c r="J57" s="12" t="s">
        <v>55</v>
      </c>
      <c r="K57" s="12" t="s">
        <v>55</v>
      </c>
      <c r="L57" s="10">
        <v>1</v>
      </c>
      <c r="M57" s="12" t="s">
        <v>55</v>
      </c>
      <c r="N57" s="11" t="s">
        <v>67</v>
      </c>
      <c r="O57" s="30" t="s">
        <v>70</v>
      </c>
      <c r="P57" s="30" t="s">
        <v>70</v>
      </c>
      <c r="Q57" s="31" t="str">
        <f t="shared" si="1"/>
        <v/>
      </c>
      <c r="R57" s="5"/>
      <c r="S57" s="5" t="s">
        <v>38</v>
      </c>
    </row>
    <row r="58" spans="2:19" x14ac:dyDescent="0.25">
      <c r="B58" s="5" t="s">
        <v>38</v>
      </c>
      <c r="D58" s="14">
        <v>40721</v>
      </c>
      <c r="E58" s="14">
        <v>40725</v>
      </c>
      <c r="F58" s="14">
        <v>40908</v>
      </c>
      <c r="G58" s="8">
        <f t="shared" si="2"/>
        <v>0.50136986301369868</v>
      </c>
      <c r="H58" s="12" t="s">
        <v>54</v>
      </c>
      <c r="I58" s="12" t="s">
        <v>55</v>
      </c>
      <c r="J58" s="12" t="s">
        <v>55</v>
      </c>
      <c r="K58" s="12" t="s">
        <v>55</v>
      </c>
      <c r="L58" s="10">
        <v>1</v>
      </c>
      <c r="M58" s="12" t="s">
        <v>55</v>
      </c>
      <c r="N58" s="11" t="s">
        <v>67</v>
      </c>
      <c r="O58" s="30" t="s">
        <v>70</v>
      </c>
      <c r="P58" s="30" t="s">
        <v>70</v>
      </c>
      <c r="Q58" s="31" t="str">
        <f t="shared" si="1"/>
        <v/>
      </c>
      <c r="R58" s="5"/>
      <c r="S58" s="5" t="s">
        <v>38</v>
      </c>
    </row>
    <row r="59" spans="2:19" x14ac:dyDescent="0.25">
      <c r="B59" s="5" t="s">
        <v>38</v>
      </c>
      <c r="D59" s="14">
        <v>40597</v>
      </c>
      <c r="E59" s="14">
        <v>40515</v>
      </c>
      <c r="F59" s="14">
        <v>40724</v>
      </c>
      <c r="G59" s="8">
        <f t="shared" si="2"/>
        <v>0.57260273972602738</v>
      </c>
      <c r="H59" s="12" t="s">
        <v>54</v>
      </c>
      <c r="I59" s="12" t="s">
        <v>55</v>
      </c>
      <c r="J59" s="12" t="s">
        <v>55</v>
      </c>
      <c r="K59" s="12" t="s">
        <v>55</v>
      </c>
      <c r="L59" s="10">
        <v>1</v>
      </c>
      <c r="M59" s="12" t="s">
        <v>55</v>
      </c>
      <c r="N59" s="11" t="s">
        <v>67</v>
      </c>
      <c r="O59" s="30" t="s">
        <v>70</v>
      </c>
      <c r="P59" s="30" t="s">
        <v>70</v>
      </c>
      <c r="Q59" s="31" t="str">
        <f t="shared" si="1"/>
        <v/>
      </c>
      <c r="R59" s="5"/>
      <c r="S59" s="5" t="s">
        <v>38</v>
      </c>
    </row>
    <row r="60" spans="2:19" x14ac:dyDescent="0.25">
      <c r="B60" s="5" t="s">
        <v>38</v>
      </c>
      <c r="D60" s="14">
        <v>40500</v>
      </c>
      <c r="E60" s="14">
        <v>40502</v>
      </c>
      <c r="F60" s="14">
        <v>40602</v>
      </c>
      <c r="G60" s="8">
        <f t="shared" si="2"/>
        <v>0.27397260273972601</v>
      </c>
      <c r="H60" s="12" t="s">
        <v>54</v>
      </c>
      <c r="I60" s="12" t="s">
        <v>55</v>
      </c>
      <c r="J60" s="12" t="s">
        <v>55</v>
      </c>
      <c r="K60" s="12" t="s">
        <v>55</v>
      </c>
      <c r="L60" s="10">
        <v>1</v>
      </c>
      <c r="M60" s="12" t="s">
        <v>55</v>
      </c>
      <c r="N60" s="11" t="s">
        <v>67</v>
      </c>
      <c r="O60" s="30" t="s">
        <v>70</v>
      </c>
      <c r="P60" s="30" t="s">
        <v>70</v>
      </c>
      <c r="Q60" s="31" t="str">
        <f t="shared" si="1"/>
        <v/>
      </c>
      <c r="R60" s="5"/>
      <c r="S60" s="5" t="s">
        <v>38</v>
      </c>
    </row>
    <row r="61" spans="2:19" x14ac:dyDescent="0.25">
      <c r="B61" s="5" t="s">
        <v>39</v>
      </c>
      <c r="D61" s="6">
        <v>40714</v>
      </c>
      <c r="E61" s="6">
        <v>40999</v>
      </c>
      <c r="F61" s="7">
        <v>48334</v>
      </c>
      <c r="G61" s="8">
        <f t="shared" si="2"/>
        <v>20.095890410958905</v>
      </c>
      <c r="H61" s="13" t="s">
        <v>59</v>
      </c>
      <c r="I61" s="9" t="s">
        <v>55</v>
      </c>
      <c r="J61" s="9" t="s">
        <v>54</v>
      </c>
      <c r="K61" s="13" t="s">
        <v>58</v>
      </c>
      <c r="L61" s="10">
        <v>1</v>
      </c>
      <c r="M61" s="11" t="s">
        <v>54</v>
      </c>
      <c r="N61" s="11" t="s">
        <v>68</v>
      </c>
      <c r="O61" s="30"/>
      <c r="P61" s="30"/>
      <c r="Q61" s="31"/>
      <c r="R61" s="5"/>
      <c r="S61" s="5" t="s">
        <v>39</v>
      </c>
    </row>
    <row r="62" spans="2:19" x14ac:dyDescent="0.25">
      <c r="B62" s="5" t="s">
        <v>83</v>
      </c>
      <c r="D62" s="6">
        <v>40962</v>
      </c>
      <c r="E62" s="6">
        <v>41244</v>
      </c>
      <c r="F62" s="7">
        <v>43434</v>
      </c>
      <c r="G62" s="8">
        <f t="shared" si="2"/>
        <v>6</v>
      </c>
      <c r="H62" s="12" t="s">
        <v>54</v>
      </c>
      <c r="I62" s="12" t="s">
        <v>55</v>
      </c>
      <c r="J62" s="12" t="s">
        <v>55</v>
      </c>
      <c r="K62" s="12" t="s">
        <v>55</v>
      </c>
      <c r="L62" s="10">
        <v>1</v>
      </c>
      <c r="M62" s="11" t="s">
        <v>54</v>
      </c>
      <c r="N62" s="11" t="s">
        <v>68</v>
      </c>
      <c r="O62" s="30"/>
      <c r="P62" s="30"/>
      <c r="Q62" s="31"/>
      <c r="R62" s="5"/>
      <c r="S62" s="5" t="s">
        <v>40</v>
      </c>
    </row>
    <row r="63" spans="2:19" x14ac:dyDescent="0.25">
      <c r="B63" s="5" t="s">
        <v>83</v>
      </c>
      <c r="D63" s="14">
        <v>39394</v>
      </c>
      <c r="E63" s="14">
        <v>39417</v>
      </c>
      <c r="F63" s="14">
        <v>41243</v>
      </c>
      <c r="G63" s="8">
        <f t="shared" si="2"/>
        <v>5.0027397260273974</v>
      </c>
      <c r="H63" s="12" t="s">
        <v>54</v>
      </c>
      <c r="I63" s="12" t="s">
        <v>55</v>
      </c>
      <c r="J63" s="12" t="s">
        <v>55</v>
      </c>
      <c r="K63" s="12" t="s">
        <v>55</v>
      </c>
      <c r="L63" s="10">
        <v>1</v>
      </c>
      <c r="M63" s="12" t="s">
        <v>55</v>
      </c>
      <c r="N63" s="11" t="s">
        <v>68</v>
      </c>
      <c r="O63" s="30" t="s">
        <v>70</v>
      </c>
      <c r="P63" s="30" t="s">
        <v>70</v>
      </c>
      <c r="Q63" s="31" t="str">
        <f t="shared" si="1"/>
        <v/>
      </c>
      <c r="R63" s="5"/>
      <c r="S63" s="5" t="s">
        <v>40</v>
      </c>
    </row>
    <row r="64" spans="2:19" x14ac:dyDescent="0.25">
      <c r="B64" s="5" t="s">
        <v>41</v>
      </c>
      <c r="D64" s="6">
        <v>41807</v>
      </c>
      <c r="E64" s="6">
        <v>41821</v>
      </c>
      <c r="F64" s="7">
        <v>42185</v>
      </c>
      <c r="G64" s="8">
        <f t="shared" si="2"/>
        <v>0.99726027397260275</v>
      </c>
      <c r="H64" s="12" t="s">
        <v>54</v>
      </c>
      <c r="I64" s="12" t="s">
        <v>55</v>
      </c>
      <c r="J64" s="12" t="s">
        <v>55</v>
      </c>
      <c r="K64" s="12" t="s">
        <v>55</v>
      </c>
      <c r="L64" s="10">
        <v>1</v>
      </c>
      <c r="M64" s="11" t="s">
        <v>54</v>
      </c>
      <c r="N64" s="11" t="s">
        <v>68</v>
      </c>
      <c r="O64" s="30"/>
      <c r="P64" s="30"/>
      <c r="Q64" s="31"/>
      <c r="R64" s="2" t="s">
        <v>76</v>
      </c>
      <c r="S64" s="5" t="s">
        <v>41</v>
      </c>
    </row>
    <row r="65" spans="1:21" x14ac:dyDescent="0.25">
      <c r="B65" s="5" t="s">
        <v>41</v>
      </c>
      <c r="D65" s="6">
        <v>41529</v>
      </c>
      <c r="E65" s="6">
        <v>41640</v>
      </c>
      <c r="F65" s="7">
        <v>41820</v>
      </c>
      <c r="G65" s="8">
        <f t="shared" si="2"/>
        <v>0.49315068493150682</v>
      </c>
      <c r="H65" s="12" t="s">
        <v>54</v>
      </c>
      <c r="I65" s="12" t="s">
        <v>55</v>
      </c>
      <c r="J65" s="12" t="s">
        <v>55</v>
      </c>
      <c r="K65" s="12" t="s">
        <v>55</v>
      </c>
      <c r="L65" s="10">
        <v>1</v>
      </c>
      <c r="M65" s="12" t="s">
        <v>55</v>
      </c>
      <c r="N65" s="11" t="s">
        <v>68</v>
      </c>
      <c r="O65" s="30" t="s">
        <v>70</v>
      </c>
      <c r="P65" s="30" t="s">
        <v>70</v>
      </c>
      <c r="Q65" s="31" t="str">
        <f t="shared" si="1"/>
        <v/>
      </c>
      <c r="R65" s="5"/>
      <c r="S65" s="5" t="s">
        <v>41</v>
      </c>
    </row>
    <row r="66" spans="1:21" x14ac:dyDescent="0.25">
      <c r="B66" s="5" t="s">
        <v>41</v>
      </c>
      <c r="D66" s="14">
        <v>39415</v>
      </c>
      <c r="E66" s="14">
        <v>39448</v>
      </c>
      <c r="F66" s="14">
        <v>41639</v>
      </c>
      <c r="G66" s="8">
        <f t="shared" si="2"/>
        <v>6.0027397260273974</v>
      </c>
      <c r="H66" s="12" t="s">
        <v>54</v>
      </c>
      <c r="I66" s="12" t="s">
        <v>55</v>
      </c>
      <c r="J66" s="12" t="s">
        <v>55</v>
      </c>
      <c r="K66" s="12" t="s">
        <v>55</v>
      </c>
      <c r="L66" s="10">
        <v>1</v>
      </c>
      <c r="M66" s="12" t="s">
        <v>55</v>
      </c>
      <c r="N66" s="11" t="s">
        <v>68</v>
      </c>
      <c r="O66" s="30" t="s">
        <v>70</v>
      </c>
      <c r="P66" s="30" t="s">
        <v>70</v>
      </c>
      <c r="Q66" s="31" t="str">
        <f t="shared" si="1"/>
        <v/>
      </c>
      <c r="R66" s="5"/>
      <c r="S66" s="5" t="s">
        <v>41</v>
      </c>
    </row>
    <row r="67" spans="1:21" x14ac:dyDescent="0.25">
      <c r="B67" s="5" t="s">
        <v>41</v>
      </c>
      <c r="D67" s="14">
        <v>39399</v>
      </c>
      <c r="E67" s="14">
        <v>39083</v>
      </c>
      <c r="F67" s="14">
        <v>39447</v>
      </c>
      <c r="G67" s="8">
        <f t="shared" si="2"/>
        <v>0.99726027397260275</v>
      </c>
      <c r="H67" s="12" t="s">
        <v>54</v>
      </c>
      <c r="I67" s="12" t="s">
        <v>55</v>
      </c>
      <c r="J67" s="12" t="s">
        <v>55</v>
      </c>
      <c r="K67" s="12" t="s">
        <v>55</v>
      </c>
      <c r="L67" s="10">
        <v>1</v>
      </c>
      <c r="M67" s="12" t="s">
        <v>55</v>
      </c>
      <c r="N67" s="11" t="s">
        <v>68</v>
      </c>
      <c r="O67" s="30" t="s">
        <v>70</v>
      </c>
      <c r="P67" s="30" t="s">
        <v>70</v>
      </c>
      <c r="Q67" s="31" t="str">
        <f t="shared" si="1"/>
        <v/>
      </c>
      <c r="R67" s="5"/>
      <c r="S67" s="5" t="s">
        <v>41</v>
      </c>
    </row>
    <row r="68" spans="1:21" x14ac:dyDescent="0.25">
      <c r="B68" s="5" t="s">
        <v>41</v>
      </c>
      <c r="D68" s="14">
        <v>37987</v>
      </c>
      <c r="E68" s="14">
        <v>37987</v>
      </c>
      <c r="F68" s="14">
        <v>39082</v>
      </c>
      <c r="G68" s="8">
        <f t="shared" si="2"/>
        <v>3</v>
      </c>
      <c r="H68" s="12" t="s">
        <v>54</v>
      </c>
      <c r="I68" s="12" t="s">
        <v>55</v>
      </c>
      <c r="J68" s="12" t="s">
        <v>55</v>
      </c>
      <c r="K68" s="12" t="s">
        <v>55</v>
      </c>
      <c r="L68" s="10">
        <v>1</v>
      </c>
      <c r="M68" s="12" t="s">
        <v>55</v>
      </c>
      <c r="N68" s="11" t="s">
        <v>68</v>
      </c>
      <c r="O68" s="30" t="s">
        <v>70</v>
      </c>
      <c r="P68" s="30" t="s">
        <v>70</v>
      </c>
      <c r="Q68" s="31" t="str">
        <f t="shared" si="1"/>
        <v/>
      </c>
      <c r="R68" s="5"/>
      <c r="S68" s="5" t="s">
        <v>41</v>
      </c>
    </row>
    <row r="69" spans="1:21" x14ac:dyDescent="0.25">
      <c r="B69" s="5" t="s">
        <v>41</v>
      </c>
      <c r="D69" s="14">
        <v>30682</v>
      </c>
      <c r="E69" s="14">
        <v>30682</v>
      </c>
      <c r="F69" s="14">
        <v>37986</v>
      </c>
      <c r="G69" s="8">
        <f t="shared" ref="G69:G70" si="3">(F69-E69)/365</f>
        <v>20.010958904109589</v>
      </c>
      <c r="H69" s="12" t="s">
        <v>54</v>
      </c>
      <c r="I69" s="12" t="s">
        <v>55</v>
      </c>
      <c r="J69" s="12" t="s">
        <v>55</v>
      </c>
      <c r="K69" s="12" t="s">
        <v>55</v>
      </c>
      <c r="L69" s="10">
        <v>1</v>
      </c>
      <c r="M69" s="12" t="s">
        <v>55</v>
      </c>
      <c r="N69" s="11" t="s">
        <v>68</v>
      </c>
      <c r="O69" s="30" t="s">
        <v>70</v>
      </c>
      <c r="P69" s="30" t="s">
        <v>70</v>
      </c>
      <c r="Q69" s="31" t="str">
        <f t="shared" si="1"/>
        <v/>
      </c>
      <c r="R69" s="5"/>
      <c r="S69" s="5" t="s">
        <v>41</v>
      </c>
    </row>
    <row r="70" spans="1:21" x14ac:dyDescent="0.25">
      <c r="B70" s="5" t="s">
        <v>42</v>
      </c>
      <c r="D70" s="6">
        <v>30589</v>
      </c>
      <c r="E70" s="6">
        <v>30589</v>
      </c>
      <c r="F70" s="7">
        <v>43830</v>
      </c>
      <c r="G70" s="8">
        <f t="shared" si="3"/>
        <v>36.276712328767125</v>
      </c>
      <c r="H70" s="12" t="s">
        <v>54</v>
      </c>
      <c r="I70" s="12" t="s">
        <v>55</v>
      </c>
      <c r="J70" s="12" t="s">
        <v>55</v>
      </c>
      <c r="K70" s="12" t="s">
        <v>55</v>
      </c>
      <c r="L70" s="10">
        <v>1</v>
      </c>
      <c r="M70" s="11" t="s">
        <v>54</v>
      </c>
      <c r="N70" s="11" t="s">
        <v>68</v>
      </c>
      <c r="O70" s="30"/>
      <c r="P70" s="30"/>
      <c r="Q70" s="31"/>
      <c r="R70" s="5"/>
      <c r="S70" s="5" t="s">
        <v>42</v>
      </c>
    </row>
    <row r="71" spans="1:21" x14ac:dyDescent="0.25">
      <c r="B71" s="5" t="s">
        <v>43</v>
      </c>
      <c r="D71" s="6">
        <v>30253</v>
      </c>
      <c r="E71" s="6">
        <v>30253</v>
      </c>
      <c r="F71" s="7">
        <v>43465</v>
      </c>
      <c r="G71" s="8">
        <f t="shared" ref="G71:G98" si="4">(F71-E71)/365</f>
        <v>36.197260273972603</v>
      </c>
      <c r="H71" s="12" t="s">
        <v>54</v>
      </c>
      <c r="I71" s="12" t="s">
        <v>55</v>
      </c>
      <c r="J71" s="12" t="s">
        <v>55</v>
      </c>
      <c r="K71" s="12" t="s">
        <v>55</v>
      </c>
      <c r="L71" s="10">
        <v>1</v>
      </c>
      <c r="M71" s="11" t="s">
        <v>54</v>
      </c>
      <c r="N71" s="11" t="s">
        <v>67</v>
      </c>
      <c r="O71" s="30"/>
      <c r="P71" s="30"/>
      <c r="Q71" s="31"/>
      <c r="R71" s="5"/>
      <c r="S71" s="5" t="s">
        <v>43</v>
      </c>
    </row>
    <row r="72" spans="1:21" x14ac:dyDescent="0.25">
      <c r="B72" s="5" t="s">
        <v>44</v>
      </c>
      <c r="D72" s="6">
        <v>41912</v>
      </c>
      <c r="E72" s="6">
        <v>41912</v>
      </c>
      <c r="F72" s="7">
        <v>42886</v>
      </c>
      <c r="G72" s="8">
        <f t="shared" si="4"/>
        <v>2.6684931506849314</v>
      </c>
      <c r="H72" s="9" t="s">
        <v>55</v>
      </c>
      <c r="I72" s="9" t="s">
        <v>54</v>
      </c>
      <c r="J72" s="9" t="s">
        <v>55</v>
      </c>
      <c r="K72" s="9" t="s">
        <v>57</v>
      </c>
      <c r="L72" s="10">
        <v>1</v>
      </c>
      <c r="M72" s="11" t="s">
        <v>54</v>
      </c>
      <c r="N72" s="11" t="s">
        <v>68</v>
      </c>
      <c r="O72" s="30"/>
      <c r="P72" s="30"/>
      <c r="Q72" s="31"/>
      <c r="R72" s="5"/>
      <c r="S72" s="5" t="s">
        <v>44</v>
      </c>
      <c r="T72" s="5"/>
    </row>
    <row r="73" spans="1:21" x14ac:dyDescent="0.25">
      <c r="B73" s="5" t="s">
        <v>44</v>
      </c>
      <c r="D73" s="6">
        <v>41787</v>
      </c>
      <c r="E73" s="6">
        <v>41791</v>
      </c>
      <c r="F73" s="7">
        <v>41912</v>
      </c>
      <c r="G73" s="8">
        <f t="shared" si="4"/>
        <v>0.33150684931506852</v>
      </c>
      <c r="H73" s="12" t="s">
        <v>54</v>
      </c>
      <c r="I73" s="12" t="s">
        <v>55</v>
      </c>
      <c r="J73" s="12" t="s">
        <v>55</v>
      </c>
      <c r="K73" s="12" t="s">
        <v>55</v>
      </c>
      <c r="L73" s="10">
        <v>1</v>
      </c>
      <c r="M73" s="12" t="s">
        <v>55</v>
      </c>
      <c r="N73" s="11" t="s">
        <v>68</v>
      </c>
      <c r="O73" s="30" t="s">
        <v>70</v>
      </c>
      <c r="P73" s="30" t="s">
        <v>70</v>
      </c>
      <c r="Q73" s="31" t="str">
        <f t="shared" ref="Q73:Q107" si="5">IF(P73="","",O73/P73)</f>
        <v/>
      </c>
      <c r="R73" s="5"/>
      <c r="S73" s="5" t="s">
        <v>44</v>
      </c>
      <c r="T73" s="5"/>
    </row>
    <row r="74" spans="1:21" x14ac:dyDescent="0.25">
      <c r="B74" s="5" t="s">
        <v>44</v>
      </c>
      <c r="D74" s="14">
        <v>40682</v>
      </c>
      <c r="E74" s="14">
        <v>40695</v>
      </c>
      <c r="F74" s="14">
        <v>41790</v>
      </c>
      <c r="G74" s="8">
        <f t="shared" si="4"/>
        <v>3</v>
      </c>
      <c r="H74" s="12" t="s">
        <v>54</v>
      </c>
      <c r="I74" s="12" t="s">
        <v>55</v>
      </c>
      <c r="J74" s="12" t="s">
        <v>55</v>
      </c>
      <c r="K74" s="12" t="s">
        <v>55</v>
      </c>
      <c r="L74" s="10">
        <v>1</v>
      </c>
      <c r="M74" s="12" t="s">
        <v>55</v>
      </c>
      <c r="N74" s="11" t="s">
        <v>68</v>
      </c>
      <c r="O74" s="30" t="s">
        <v>70</v>
      </c>
      <c r="P74" s="30" t="s">
        <v>70</v>
      </c>
      <c r="Q74" s="31" t="str">
        <f t="shared" si="5"/>
        <v/>
      </c>
      <c r="R74" s="5"/>
      <c r="S74" s="5" t="s">
        <v>44</v>
      </c>
      <c r="T74" s="5"/>
    </row>
    <row r="75" spans="1:21" x14ac:dyDescent="0.25">
      <c r="B75" s="5" t="s">
        <v>44</v>
      </c>
      <c r="D75" s="14">
        <v>39920</v>
      </c>
      <c r="E75" s="14">
        <v>39948</v>
      </c>
      <c r="F75" s="14">
        <v>40694</v>
      </c>
      <c r="G75" s="8">
        <f t="shared" si="4"/>
        <v>2.043835616438356</v>
      </c>
      <c r="H75" s="12" t="s">
        <v>54</v>
      </c>
      <c r="I75" s="12" t="s">
        <v>55</v>
      </c>
      <c r="J75" s="12" t="s">
        <v>55</v>
      </c>
      <c r="K75" s="12" t="s">
        <v>55</v>
      </c>
      <c r="L75" s="10">
        <v>1</v>
      </c>
      <c r="M75" s="12" t="s">
        <v>55</v>
      </c>
      <c r="N75" s="11" t="s">
        <v>68</v>
      </c>
      <c r="O75" s="30" t="s">
        <v>70</v>
      </c>
      <c r="P75" s="30" t="s">
        <v>70</v>
      </c>
      <c r="Q75" s="31" t="str">
        <f t="shared" si="5"/>
        <v/>
      </c>
      <c r="R75" s="5"/>
      <c r="S75" s="5" t="s">
        <v>44</v>
      </c>
      <c r="T75" s="5"/>
    </row>
    <row r="76" spans="1:21" x14ac:dyDescent="0.25">
      <c r="B76" s="5" t="s">
        <v>45</v>
      </c>
      <c r="D76" s="6">
        <v>40127</v>
      </c>
      <c r="E76" s="6">
        <v>40182</v>
      </c>
      <c r="F76" s="7">
        <v>47486</v>
      </c>
      <c r="G76" s="8">
        <f t="shared" si="4"/>
        <v>20.010958904109589</v>
      </c>
      <c r="H76" s="13" t="s">
        <v>59</v>
      </c>
      <c r="I76" s="9" t="s">
        <v>55</v>
      </c>
      <c r="J76" s="9" t="s">
        <v>54</v>
      </c>
      <c r="K76" s="13" t="s">
        <v>58</v>
      </c>
      <c r="L76" s="10">
        <v>1</v>
      </c>
      <c r="M76" s="11" t="s">
        <v>54</v>
      </c>
      <c r="N76" s="11" t="s">
        <v>68</v>
      </c>
      <c r="O76" s="32"/>
      <c r="P76" s="32"/>
      <c r="Q76" s="31"/>
      <c r="R76" s="5"/>
      <c r="S76" s="5" t="s">
        <v>45</v>
      </c>
    </row>
    <row r="77" spans="1:21" s="15" customFormat="1" ht="12.75" x14ac:dyDescent="0.2">
      <c r="B77" s="5" t="s">
        <v>84</v>
      </c>
      <c r="D77" s="6">
        <v>41688</v>
      </c>
      <c r="E77" s="6">
        <v>41791</v>
      </c>
      <c r="F77" s="7">
        <v>47238</v>
      </c>
      <c r="G77" s="8">
        <f t="shared" si="4"/>
        <v>14.923287671232877</v>
      </c>
      <c r="H77" s="12" t="s">
        <v>54</v>
      </c>
      <c r="I77" s="12" t="s">
        <v>55</v>
      </c>
      <c r="J77" s="12" t="s">
        <v>55</v>
      </c>
      <c r="K77" s="12" t="s">
        <v>55</v>
      </c>
      <c r="L77" s="10">
        <v>1</v>
      </c>
      <c r="M77" s="11" t="s">
        <v>54</v>
      </c>
      <c r="N77" s="11" t="s">
        <v>68</v>
      </c>
      <c r="O77" s="32"/>
      <c r="P77" s="32"/>
      <c r="Q77" s="31"/>
      <c r="R77" s="5"/>
      <c r="S77" s="5" t="s">
        <v>46</v>
      </c>
      <c r="T77" s="2"/>
      <c r="U77" s="2"/>
    </row>
    <row r="78" spans="1:21" s="15" customFormat="1" ht="12.75" x14ac:dyDescent="0.2">
      <c r="B78" s="16" t="s">
        <v>47</v>
      </c>
      <c r="D78" s="6">
        <v>40960</v>
      </c>
      <c r="E78" s="6">
        <v>41394</v>
      </c>
      <c r="F78" s="6">
        <v>45046</v>
      </c>
      <c r="G78" s="8">
        <f t="shared" si="4"/>
        <v>10.005479452054795</v>
      </c>
      <c r="H78" s="12" t="s">
        <v>54</v>
      </c>
      <c r="I78" s="12" t="s">
        <v>55</v>
      </c>
      <c r="J78" s="12" t="s">
        <v>55</v>
      </c>
      <c r="K78" s="12" t="s">
        <v>55</v>
      </c>
      <c r="L78" s="10">
        <v>1</v>
      </c>
      <c r="M78" s="11" t="s">
        <v>54</v>
      </c>
      <c r="N78" s="11" t="s">
        <v>68</v>
      </c>
      <c r="O78" s="32"/>
      <c r="P78" s="32"/>
      <c r="Q78" s="31"/>
      <c r="R78" s="5"/>
      <c r="S78" s="16" t="s">
        <v>47</v>
      </c>
      <c r="T78" s="2"/>
      <c r="U78" s="2"/>
    </row>
    <row r="79" spans="1:21" s="15" customFormat="1" ht="12.75" x14ac:dyDescent="0.2">
      <c r="B79" s="16" t="s">
        <v>85</v>
      </c>
      <c r="D79" s="6">
        <v>41764</v>
      </c>
      <c r="E79" s="6">
        <v>42247</v>
      </c>
      <c r="F79" s="6">
        <v>47663</v>
      </c>
      <c r="G79" s="8">
        <f t="shared" si="4"/>
        <v>14.838356164383562</v>
      </c>
      <c r="H79" s="12" t="s">
        <v>54</v>
      </c>
      <c r="I79" s="12" t="s">
        <v>55</v>
      </c>
      <c r="J79" s="12" t="s">
        <v>55</v>
      </c>
      <c r="K79" s="12" t="s">
        <v>55</v>
      </c>
      <c r="L79" s="10">
        <v>1</v>
      </c>
      <c r="M79" s="11" t="s">
        <v>54</v>
      </c>
      <c r="N79" s="11" t="s">
        <v>68</v>
      </c>
      <c r="O79" s="32"/>
      <c r="P79" s="32"/>
      <c r="Q79" s="31"/>
      <c r="R79" s="5"/>
      <c r="S79" s="16" t="s">
        <v>52</v>
      </c>
      <c r="T79" s="2"/>
    </row>
    <row r="80" spans="1:21" s="15" customFormat="1" ht="12.75" x14ac:dyDescent="0.2">
      <c r="A80" s="17" t="s">
        <v>50</v>
      </c>
      <c r="B80" s="17"/>
      <c r="D80" s="6"/>
      <c r="E80" s="6"/>
      <c r="F80" s="6"/>
      <c r="G80" s="8">
        <f t="shared" si="4"/>
        <v>0</v>
      </c>
      <c r="H80" s="18"/>
      <c r="I80" s="18"/>
      <c r="J80" s="18"/>
      <c r="K80" s="18"/>
      <c r="L80" s="10"/>
      <c r="M80" s="19"/>
      <c r="N80" s="11"/>
      <c r="O80" s="32" t="s">
        <v>70</v>
      </c>
      <c r="P80" s="32" t="s">
        <v>70</v>
      </c>
      <c r="Q80" s="31" t="str">
        <f t="shared" si="5"/>
        <v/>
      </c>
      <c r="S80" s="16"/>
      <c r="T80" s="2"/>
    </row>
    <row r="81" spans="1:21" x14ac:dyDescent="0.25">
      <c r="B81" s="1" t="s">
        <v>5</v>
      </c>
      <c r="D81" s="6">
        <v>40896</v>
      </c>
      <c r="E81" s="6">
        <v>40909</v>
      </c>
      <c r="F81" s="7">
        <v>46387</v>
      </c>
      <c r="G81" s="8">
        <f t="shared" si="4"/>
        <v>15.008219178082191</v>
      </c>
      <c r="H81" s="12" t="s">
        <v>54</v>
      </c>
      <c r="I81" s="12" t="s">
        <v>55</v>
      </c>
      <c r="J81" s="12" t="s">
        <v>55</v>
      </c>
      <c r="K81" s="12" t="s">
        <v>55</v>
      </c>
      <c r="L81" s="10">
        <v>1</v>
      </c>
      <c r="M81" s="11" t="s">
        <v>54</v>
      </c>
      <c r="N81" s="11" t="s">
        <v>68</v>
      </c>
      <c r="O81" s="32"/>
      <c r="P81" s="32"/>
      <c r="Q81" s="31"/>
      <c r="R81" s="15" t="s">
        <v>69</v>
      </c>
      <c r="S81" s="1" t="s">
        <v>5</v>
      </c>
      <c r="U81" s="15"/>
    </row>
    <row r="82" spans="1:21" x14ac:dyDescent="0.25">
      <c r="B82" s="1" t="s">
        <v>5</v>
      </c>
      <c r="D82" s="14">
        <v>31922</v>
      </c>
      <c r="E82" s="14">
        <v>31922</v>
      </c>
      <c r="F82" s="14">
        <v>40908</v>
      </c>
      <c r="G82" s="8">
        <f t="shared" si="4"/>
        <v>24.61917808219178</v>
      </c>
      <c r="H82" s="12" t="s">
        <v>54</v>
      </c>
      <c r="I82" s="12" t="s">
        <v>55</v>
      </c>
      <c r="J82" s="12" t="s">
        <v>55</v>
      </c>
      <c r="K82" s="12" t="s">
        <v>55</v>
      </c>
      <c r="L82" s="10">
        <v>1</v>
      </c>
      <c r="M82" s="11" t="s">
        <v>55</v>
      </c>
      <c r="N82" s="11" t="s">
        <v>68</v>
      </c>
      <c r="O82" s="32" t="s">
        <v>70</v>
      </c>
      <c r="P82" s="32" t="s">
        <v>70</v>
      </c>
      <c r="Q82" s="31" t="str">
        <f t="shared" si="5"/>
        <v/>
      </c>
      <c r="S82" s="1" t="s">
        <v>5</v>
      </c>
      <c r="U82" s="15"/>
    </row>
    <row r="83" spans="1:21" x14ac:dyDescent="0.25">
      <c r="B83" s="1" t="s">
        <v>86</v>
      </c>
      <c r="D83" s="14">
        <v>40386</v>
      </c>
      <c r="E83" s="14">
        <v>40391</v>
      </c>
      <c r="F83" s="14">
        <v>42216</v>
      </c>
      <c r="G83" s="8">
        <f t="shared" si="4"/>
        <v>5</v>
      </c>
      <c r="H83" s="9" t="s">
        <v>55</v>
      </c>
      <c r="I83" s="9" t="s">
        <v>54</v>
      </c>
      <c r="J83" s="9" t="s">
        <v>55</v>
      </c>
      <c r="K83" s="9" t="s">
        <v>57</v>
      </c>
      <c r="L83" s="10">
        <v>1</v>
      </c>
      <c r="M83" s="11" t="s">
        <v>54</v>
      </c>
      <c r="N83" s="11" t="s">
        <v>68</v>
      </c>
      <c r="O83" s="32"/>
      <c r="P83" s="32"/>
      <c r="Q83" s="31"/>
      <c r="R83" s="2" t="s">
        <v>76</v>
      </c>
      <c r="S83" s="1" t="s">
        <v>6</v>
      </c>
      <c r="U83" s="15"/>
    </row>
    <row r="84" spans="1:21" x14ac:dyDescent="0.25">
      <c r="B84" s="1" t="s">
        <v>86</v>
      </c>
      <c r="D84" s="14">
        <v>39644</v>
      </c>
      <c r="E84" s="14">
        <v>39661</v>
      </c>
      <c r="F84" s="14">
        <v>40390</v>
      </c>
      <c r="G84" s="8">
        <f t="shared" si="4"/>
        <v>1.9972602739726026</v>
      </c>
      <c r="H84" s="9" t="s">
        <v>55</v>
      </c>
      <c r="I84" s="9" t="s">
        <v>54</v>
      </c>
      <c r="J84" s="9" t="s">
        <v>55</v>
      </c>
      <c r="K84" s="9" t="s">
        <v>57</v>
      </c>
      <c r="L84" s="10">
        <v>1</v>
      </c>
      <c r="M84" s="11" t="s">
        <v>55</v>
      </c>
      <c r="N84" s="11" t="s">
        <v>68</v>
      </c>
      <c r="O84" s="32" t="s">
        <v>70</v>
      </c>
      <c r="P84" s="32" t="s">
        <v>70</v>
      </c>
      <c r="Q84" s="31" t="str">
        <f t="shared" si="5"/>
        <v/>
      </c>
      <c r="S84" s="1" t="s">
        <v>56</v>
      </c>
      <c r="U84" s="15"/>
    </row>
    <row r="85" spans="1:21" x14ac:dyDescent="0.25">
      <c r="B85" s="1" t="s">
        <v>86</v>
      </c>
      <c r="D85" s="14">
        <v>38919</v>
      </c>
      <c r="E85" s="14">
        <v>38930</v>
      </c>
      <c r="F85" s="14">
        <v>39660</v>
      </c>
      <c r="G85" s="8">
        <f t="shared" si="4"/>
        <v>2</v>
      </c>
      <c r="H85" s="9" t="s">
        <v>55</v>
      </c>
      <c r="I85" s="9" t="s">
        <v>54</v>
      </c>
      <c r="J85" s="9" t="s">
        <v>55</v>
      </c>
      <c r="K85" s="9" t="s">
        <v>57</v>
      </c>
      <c r="L85" s="10">
        <v>1</v>
      </c>
      <c r="M85" s="11" t="s">
        <v>55</v>
      </c>
      <c r="N85" s="11" t="s">
        <v>68</v>
      </c>
      <c r="O85" s="32" t="s">
        <v>70</v>
      </c>
      <c r="P85" s="32" t="s">
        <v>70</v>
      </c>
      <c r="Q85" s="31" t="str">
        <f t="shared" si="5"/>
        <v/>
      </c>
      <c r="S85" s="1" t="s">
        <v>56</v>
      </c>
    </row>
    <row r="86" spans="1:21" x14ac:dyDescent="0.25">
      <c r="B86" s="1" t="s">
        <v>87</v>
      </c>
      <c r="D86" s="6">
        <v>39084</v>
      </c>
      <c r="E86" s="6">
        <v>39401</v>
      </c>
      <c r="F86" s="7">
        <v>43100</v>
      </c>
      <c r="G86" s="8">
        <f t="shared" si="4"/>
        <v>10.134246575342466</v>
      </c>
      <c r="H86" s="12" t="s">
        <v>54</v>
      </c>
      <c r="I86" s="12" t="s">
        <v>55</v>
      </c>
      <c r="J86" s="12" t="s">
        <v>55</v>
      </c>
      <c r="K86" s="12" t="s">
        <v>55</v>
      </c>
      <c r="L86" s="10">
        <v>1</v>
      </c>
      <c r="M86" s="11" t="s">
        <v>54</v>
      </c>
      <c r="N86" s="11" t="s">
        <v>68</v>
      </c>
      <c r="O86" s="32"/>
      <c r="P86" s="32"/>
      <c r="Q86" s="31"/>
      <c r="S86" s="1" t="s">
        <v>7</v>
      </c>
    </row>
    <row r="87" spans="1:21" x14ac:dyDescent="0.25">
      <c r="B87" s="1" t="s">
        <v>93</v>
      </c>
      <c r="D87" s="6">
        <v>39801</v>
      </c>
      <c r="E87" s="6">
        <v>39829</v>
      </c>
      <c r="F87" s="7">
        <v>47147</v>
      </c>
      <c r="G87" s="8">
        <f t="shared" si="4"/>
        <v>20.049315068493151</v>
      </c>
      <c r="H87" s="13" t="s">
        <v>59</v>
      </c>
      <c r="I87" s="9" t="s">
        <v>55</v>
      </c>
      <c r="J87" s="9" t="s">
        <v>54</v>
      </c>
      <c r="K87" s="13" t="s">
        <v>58</v>
      </c>
      <c r="L87" s="10">
        <v>7</v>
      </c>
      <c r="M87" s="11" t="s">
        <v>54</v>
      </c>
      <c r="N87" s="11" t="s">
        <v>68</v>
      </c>
      <c r="O87" s="32"/>
      <c r="P87" s="32"/>
      <c r="Q87" s="31"/>
      <c r="R87" s="5"/>
      <c r="S87" s="1" t="s">
        <v>2</v>
      </c>
    </row>
    <row r="88" spans="1:21" x14ac:dyDescent="0.25">
      <c r="B88" s="1" t="s">
        <v>94</v>
      </c>
      <c r="D88" s="6">
        <v>39981</v>
      </c>
      <c r="E88" s="6">
        <v>39995</v>
      </c>
      <c r="F88" s="7">
        <v>47299</v>
      </c>
      <c r="G88" s="8">
        <f t="shared" si="4"/>
        <v>20.010958904109589</v>
      </c>
      <c r="H88" s="13" t="s">
        <v>59</v>
      </c>
      <c r="I88" s="9" t="s">
        <v>55</v>
      </c>
      <c r="J88" s="9" t="s">
        <v>54</v>
      </c>
      <c r="K88" s="13" t="s">
        <v>58</v>
      </c>
      <c r="L88" s="10">
        <v>2</v>
      </c>
      <c r="M88" s="11" t="s">
        <v>54</v>
      </c>
      <c r="N88" s="11" t="s">
        <v>68</v>
      </c>
      <c r="O88" s="32"/>
      <c r="P88" s="32"/>
      <c r="Q88" s="31"/>
      <c r="R88" s="5"/>
      <c r="S88" s="1" t="s">
        <v>3</v>
      </c>
    </row>
    <row r="89" spans="1:21" x14ac:dyDescent="0.25">
      <c r="B89" s="1" t="s">
        <v>88</v>
      </c>
      <c r="D89" s="6">
        <v>41990</v>
      </c>
      <c r="E89" s="6">
        <v>42005</v>
      </c>
      <c r="F89" s="7">
        <v>42369</v>
      </c>
      <c r="G89" s="8">
        <f t="shared" si="4"/>
        <v>0.99726027397260275</v>
      </c>
      <c r="H89" s="12" t="s">
        <v>54</v>
      </c>
      <c r="I89" s="12" t="s">
        <v>55</v>
      </c>
      <c r="J89" s="12" t="s">
        <v>55</v>
      </c>
      <c r="K89" s="12" t="s">
        <v>55</v>
      </c>
      <c r="L89" s="10">
        <v>1</v>
      </c>
      <c r="M89" s="11" t="s">
        <v>54</v>
      </c>
      <c r="N89" s="11" t="s">
        <v>68</v>
      </c>
      <c r="O89" s="32"/>
      <c r="P89" s="32"/>
      <c r="Q89" s="31"/>
      <c r="R89" s="2" t="s">
        <v>76</v>
      </c>
      <c r="S89" s="1" t="s">
        <v>4</v>
      </c>
    </row>
    <row r="90" spans="1:21" x14ac:dyDescent="0.25">
      <c r="B90" s="1" t="s">
        <v>88</v>
      </c>
      <c r="D90" s="6">
        <v>41635</v>
      </c>
      <c r="E90" s="6">
        <v>41640</v>
      </c>
      <c r="F90" s="7">
        <v>42004</v>
      </c>
      <c r="G90" s="8">
        <f t="shared" si="4"/>
        <v>0.99726027397260275</v>
      </c>
      <c r="H90" s="12" t="s">
        <v>54</v>
      </c>
      <c r="I90" s="12" t="s">
        <v>55</v>
      </c>
      <c r="J90" s="12" t="s">
        <v>55</v>
      </c>
      <c r="K90" s="12" t="s">
        <v>55</v>
      </c>
      <c r="L90" s="10">
        <v>1</v>
      </c>
      <c r="M90" s="12" t="s">
        <v>55</v>
      </c>
      <c r="N90" s="11" t="s">
        <v>68</v>
      </c>
      <c r="O90" s="32" t="s">
        <v>70</v>
      </c>
      <c r="P90" s="32" t="s">
        <v>70</v>
      </c>
      <c r="Q90" s="31" t="str">
        <f t="shared" si="5"/>
        <v/>
      </c>
      <c r="R90" s="5"/>
      <c r="S90" s="1" t="s">
        <v>4</v>
      </c>
    </row>
    <row r="91" spans="1:21" x14ac:dyDescent="0.25">
      <c r="B91" s="1" t="s">
        <v>88</v>
      </c>
      <c r="D91" s="6">
        <v>40752</v>
      </c>
      <c r="E91" s="6">
        <v>40756</v>
      </c>
      <c r="F91" s="14">
        <v>41639</v>
      </c>
      <c r="G91" s="8">
        <f t="shared" si="4"/>
        <v>2.419178082191781</v>
      </c>
      <c r="H91" s="12" t="s">
        <v>54</v>
      </c>
      <c r="I91" s="12" t="s">
        <v>55</v>
      </c>
      <c r="J91" s="12" t="s">
        <v>55</v>
      </c>
      <c r="K91" s="12" t="s">
        <v>55</v>
      </c>
      <c r="L91" s="10">
        <v>1</v>
      </c>
      <c r="M91" s="12" t="s">
        <v>55</v>
      </c>
      <c r="N91" s="11" t="s">
        <v>68</v>
      </c>
      <c r="O91" s="32" t="s">
        <v>70</v>
      </c>
      <c r="P91" s="32" t="s">
        <v>70</v>
      </c>
      <c r="Q91" s="31" t="str">
        <f t="shared" si="5"/>
        <v/>
      </c>
      <c r="R91" s="5"/>
      <c r="S91" s="1" t="s">
        <v>4</v>
      </c>
    </row>
    <row r="92" spans="1:21" x14ac:dyDescent="0.25">
      <c r="A92" s="3"/>
      <c r="B92" s="1" t="s">
        <v>89</v>
      </c>
      <c r="D92" s="6">
        <v>39983</v>
      </c>
      <c r="E92" s="6">
        <v>40057</v>
      </c>
      <c r="F92" s="7">
        <v>47361</v>
      </c>
      <c r="G92" s="8">
        <f t="shared" si="4"/>
        <v>20.010958904109589</v>
      </c>
      <c r="H92" s="13" t="s">
        <v>59</v>
      </c>
      <c r="I92" s="9" t="s">
        <v>55</v>
      </c>
      <c r="J92" s="9" t="s">
        <v>54</v>
      </c>
      <c r="K92" s="13" t="s">
        <v>58</v>
      </c>
      <c r="L92" s="10">
        <v>1</v>
      </c>
      <c r="M92" s="11" t="s">
        <v>54</v>
      </c>
      <c r="N92" s="11" t="s">
        <v>68</v>
      </c>
      <c r="O92" s="32"/>
      <c r="P92" s="32"/>
      <c r="Q92" s="31"/>
      <c r="R92" s="5"/>
      <c r="S92" s="1" t="s">
        <v>8</v>
      </c>
    </row>
    <row r="93" spans="1:21" ht="12.75" x14ac:dyDescent="0.2">
      <c r="B93" s="2" t="s">
        <v>72</v>
      </c>
      <c r="C93" s="2"/>
      <c r="D93" s="20">
        <v>41954</v>
      </c>
      <c r="E93" s="20">
        <v>41640</v>
      </c>
      <c r="F93" s="20">
        <v>42004</v>
      </c>
      <c r="G93" s="8">
        <f t="shared" si="4"/>
        <v>0.99726027397260275</v>
      </c>
      <c r="H93" s="12" t="s">
        <v>54</v>
      </c>
      <c r="I93" s="12" t="s">
        <v>55</v>
      </c>
      <c r="J93" s="12" t="s">
        <v>55</v>
      </c>
      <c r="K93" s="12" t="s">
        <v>55</v>
      </c>
      <c r="L93" s="10">
        <v>1</v>
      </c>
      <c r="M93" s="11" t="s">
        <v>54</v>
      </c>
      <c r="N93" s="11" t="s">
        <v>66</v>
      </c>
      <c r="O93" s="32"/>
      <c r="P93" s="32"/>
      <c r="Q93" s="31"/>
      <c r="R93" s="2" t="s">
        <v>76</v>
      </c>
      <c r="S93" s="2" t="s">
        <v>72</v>
      </c>
      <c r="T93" s="15"/>
    </row>
    <row r="94" spans="1:21" ht="12.75" x14ac:dyDescent="0.2">
      <c r="B94" s="2" t="s">
        <v>72</v>
      </c>
      <c r="C94" s="2"/>
      <c r="D94" s="20">
        <v>41604</v>
      </c>
      <c r="E94" s="20">
        <v>41275</v>
      </c>
      <c r="F94" s="20">
        <v>41639</v>
      </c>
      <c r="G94" s="8">
        <f t="shared" si="4"/>
        <v>0.99726027397260275</v>
      </c>
      <c r="H94" s="12" t="s">
        <v>54</v>
      </c>
      <c r="I94" s="12" t="s">
        <v>55</v>
      </c>
      <c r="J94" s="12" t="s">
        <v>55</v>
      </c>
      <c r="K94" s="12" t="s">
        <v>55</v>
      </c>
      <c r="L94" s="10">
        <v>1</v>
      </c>
      <c r="M94" s="12" t="s">
        <v>55</v>
      </c>
      <c r="N94" s="11" t="s">
        <v>66</v>
      </c>
      <c r="O94" s="32" t="s">
        <v>70</v>
      </c>
      <c r="P94" s="32" t="s">
        <v>70</v>
      </c>
      <c r="Q94" s="31" t="str">
        <f t="shared" si="5"/>
        <v/>
      </c>
      <c r="S94" s="2" t="s">
        <v>72</v>
      </c>
    </row>
    <row r="95" spans="1:21" ht="12.75" x14ac:dyDescent="0.2">
      <c r="B95" s="2" t="s">
        <v>72</v>
      </c>
      <c r="C95" s="2"/>
      <c r="D95" s="20">
        <v>40248</v>
      </c>
      <c r="E95" s="20">
        <v>40252</v>
      </c>
      <c r="F95" s="20">
        <v>41274</v>
      </c>
      <c r="G95" s="8">
        <f t="shared" si="4"/>
        <v>2.8</v>
      </c>
      <c r="H95" s="12" t="s">
        <v>54</v>
      </c>
      <c r="I95" s="12" t="s">
        <v>55</v>
      </c>
      <c r="J95" s="12" t="s">
        <v>55</v>
      </c>
      <c r="K95" s="12" t="s">
        <v>55</v>
      </c>
      <c r="L95" s="10">
        <v>1</v>
      </c>
      <c r="M95" s="12" t="s">
        <v>55</v>
      </c>
      <c r="N95" s="11" t="s">
        <v>66</v>
      </c>
      <c r="O95" s="32" t="s">
        <v>70</v>
      </c>
      <c r="P95" s="32" t="s">
        <v>70</v>
      </c>
      <c r="Q95" s="31" t="str">
        <f t="shared" si="5"/>
        <v/>
      </c>
      <c r="S95" s="2" t="s">
        <v>72</v>
      </c>
    </row>
    <row r="96" spans="1:21" ht="12.75" x14ac:dyDescent="0.2">
      <c r="B96" s="2" t="s">
        <v>72</v>
      </c>
      <c r="C96" s="2"/>
      <c r="D96" s="20">
        <v>40159</v>
      </c>
      <c r="E96" s="20">
        <v>40179</v>
      </c>
      <c r="F96" s="20">
        <v>40359</v>
      </c>
      <c r="G96" s="21">
        <f t="shared" si="4"/>
        <v>0.49315068493150682</v>
      </c>
      <c r="H96" s="12" t="s">
        <v>54</v>
      </c>
      <c r="I96" s="12" t="s">
        <v>55</v>
      </c>
      <c r="J96" s="12" t="s">
        <v>55</v>
      </c>
      <c r="K96" s="12" t="s">
        <v>55</v>
      </c>
      <c r="L96" s="10">
        <v>1</v>
      </c>
      <c r="M96" s="12" t="s">
        <v>55</v>
      </c>
      <c r="N96" s="11" t="s">
        <v>66</v>
      </c>
      <c r="O96" s="32" t="s">
        <v>70</v>
      </c>
      <c r="P96" s="32" t="s">
        <v>70</v>
      </c>
      <c r="Q96" s="31" t="str">
        <f t="shared" si="5"/>
        <v/>
      </c>
      <c r="S96" s="2" t="s">
        <v>72</v>
      </c>
    </row>
    <row r="97" spans="2:19" ht="12.75" x14ac:dyDescent="0.2">
      <c r="B97" s="2" t="s">
        <v>72</v>
      </c>
      <c r="C97" s="2"/>
      <c r="D97" s="20">
        <v>40116</v>
      </c>
      <c r="E97" s="20">
        <v>40118</v>
      </c>
      <c r="F97" s="20">
        <v>40178</v>
      </c>
      <c r="G97" s="21">
        <f t="shared" si="4"/>
        <v>0.16438356164383561</v>
      </c>
      <c r="H97" s="12" t="s">
        <v>54</v>
      </c>
      <c r="I97" s="12" t="s">
        <v>55</v>
      </c>
      <c r="J97" s="12" t="s">
        <v>55</v>
      </c>
      <c r="K97" s="12" t="s">
        <v>55</v>
      </c>
      <c r="L97" s="10">
        <v>1</v>
      </c>
      <c r="M97" s="12" t="s">
        <v>55</v>
      </c>
      <c r="N97" s="11" t="s">
        <v>66</v>
      </c>
      <c r="O97" s="32" t="s">
        <v>70</v>
      </c>
      <c r="P97" s="32" t="s">
        <v>70</v>
      </c>
      <c r="Q97" s="31" t="str">
        <f t="shared" si="5"/>
        <v/>
      </c>
      <c r="S97" s="2" t="s">
        <v>72</v>
      </c>
    </row>
    <row r="98" spans="2:19" ht="12.75" x14ac:dyDescent="0.2">
      <c r="B98" s="2" t="s">
        <v>72</v>
      </c>
      <c r="C98" s="2"/>
      <c r="D98" s="20">
        <v>39021</v>
      </c>
      <c r="E98" s="20">
        <v>39093</v>
      </c>
      <c r="F98" s="20">
        <v>40116</v>
      </c>
      <c r="G98" s="8">
        <f t="shared" si="4"/>
        <v>2.8027397260273972</v>
      </c>
      <c r="H98" s="12" t="s">
        <v>54</v>
      </c>
      <c r="I98" s="12" t="s">
        <v>55</v>
      </c>
      <c r="J98" s="12" t="s">
        <v>55</v>
      </c>
      <c r="K98" s="12" t="s">
        <v>55</v>
      </c>
      <c r="L98" s="10">
        <v>1</v>
      </c>
      <c r="M98" s="12" t="s">
        <v>55</v>
      </c>
      <c r="N98" s="11" t="s">
        <v>66</v>
      </c>
      <c r="O98" s="32" t="s">
        <v>70</v>
      </c>
      <c r="P98" s="32" t="s">
        <v>70</v>
      </c>
      <c r="Q98" s="31" t="str">
        <f t="shared" si="5"/>
        <v/>
      </c>
      <c r="S98" s="2" t="s">
        <v>72</v>
      </c>
    </row>
    <row r="99" spans="2:19" ht="12.75" x14ac:dyDescent="0.2">
      <c r="B99" s="5" t="s">
        <v>90</v>
      </c>
      <c r="C99" s="2"/>
      <c r="D99" s="20">
        <v>41263</v>
      </c>
      <c r="E99" s="20">
        <v>41275</v>
      </c>
      <c r="F99" s="20">
        <v>42369</v>
      </c>
      <c r="G99" s="8">
        <f t="shared" ref="G99:G107" si="6">(F99-E99)/365</f>
        <v>2.9972602739726026</v>
      </c>
      <c r="H99" s="12" t="s">
        <v>54</v>
      </c>
      <c r="I99" s="12" t="s">
        <v>55</v>
      </c>
      <c r="J99" s="12" t="s">
        <v>55</v>
      </c>
      <c r="K99" s="12" t="s">
        <v>55</v>
      </c>
      <c r="L99" s="10">
        <v>1</v>
      </c>
      <c r="M99" s="11" t="s">
        <v>54</v>
      </c>
      <c r="N99" s="11" t="s">
        <v>66</v>
      </c>
      <c r="O99" s="32"/>
      <c r="P99" s="32"/>
      <c r="Q99" s="31"/>
      <c r="S99" s="5" t="s">
        <v>73</v>
      </c>
    </row>
    <row r="100" spans="2:19" ht="12.75" x14ac:dyDescent="0.2">
      <c r="B100" s="5" t="s">
        <v>91</v>
      </c>
      <c r="C100" s="2"/>
      <c r="D100" s="20">
        <v>41263</v>
      </c>
      <c r="E100" s="20">
        <v>41275</v>
      </c>
      <c r="F100" s="20">
        <v>42369</v>
      </c>
      <c r="G100" s="8">
        <f t="shared" si="6"/>
        <v>2.9972602739726026</v>
      </c>
      <c r="H100" s="12" t="s">
        <v>54</v>
      </c>
      <c r="I100" s="12" t="s">
        <v>55</v>
      </c>
      <c r="J100" s="12" t="s">
        <v>55</v>
      </c>
      <c r="K100" s="12" t="s">
        <v>55</v>
      </c>
      <c r="L100" s="10">
        <v>1</v>
      </c>
      <c r="M100" s="11" t="s">
        <v>54</v>
      </c>
      <c r="N100" s="11" t="s">
        <v>66</v>
      </c>
      <c r="O100" s="32"/>
      <c r="P100" s="32"/>
      <c r="Q100" s="31"/>
      <c r="S100" s="5" t="s">
        <v>74</v>
      </c>
    </row>
    <row r="101" spans="2:19" ht="12.75" x14ac:dyDescent="0.2">
      <c r="B101" s="5" t="s">
        <v>90</v>
      </c>
      <c r="C101" s="2"/>
      <c r="D101" s="20">
        <v>40895</v>
      </c>
      <c r="E101" s="20">
        <v>40909</v>
      </c>
      <c r="F101" s="20">
        <v>41274</v>
      </c>
      <c r="G101" s="8">
        <f t="shared" si="6"/>
        <v>1</v>
      </c>
      <c r="H101" s="12" t="s">
        <v>54</v>
      </c>
      <c r="I101" s="12" t="s">
        <v>55</v>
      </c>
      <c r="J101" s="12" t="s">
        <v>55</v>
      </c>
      <c r="K101" s="12" t="s">
        <v>55</v>
      </c>
      <c r="L101" s="10">
        <v>1</v>
      </c>
      <c r="M101" s="12" t="s">
        <v>55</v>
      </c>
      <c r="N101" s="18" t="s">
        <v>66</v>
      </c>
      <c r="O101" s="32" t="s">
        <v>70</v>
      </c>
      <c r="P101" s="32" t="s">
        <v>70</v>
      </c>
      <c r="Q101" s="31" t="str">
        <f t="shared" si="5"/>
        <v/>
      </c>
      <c r="R101" s="15"/>
      <c r="S101" s="5" t="s">
        <v>73</v>
      </c>
    </row>
    <row r="102" spans="2:19" ht="12.75" x14ac:dyDescent="0.2">
      <c r="B102" s="5" t="s">
        <v>91</v>
      </c>
      <c r="C102" s="2"/>
      <c r="D102" s="20">
        <v>40895</v>
      </c>
      <c r="E102" s="20">
        <v>40909</v>
      </c>
      <c r="F102" s="20">
        <v>41274</v>
      </c>
      <c r="G102" s="8">
        <f t="shared" si="6"/>
        <v>1</v>
      </c>
      <c r="H102" s="12" t="s">
        <v>54</v>
      </c>
      <c r="I102" s="12" t="s">
        <v>55</v>
      </c>
      <c r="J102" s="12" t="s">
        <v>55</v>
      </c>
      <c r="K102" s="12" t="s">
        <v>55</v>
      </c>
      <c r="L102" s="10">
        <v>1</v>
      </c>
      <c r="M102" s="12" t="s">
        <v>55</v>
      </c>
      <c r="N102" s="18" t="s">
        <v>66</v>
      </c>
      <c r="O102" s="32" t="s">
        <v>70</v>
      </c>
      <c r="P102" s="32" t="s">
        <v>70</v>
      </c>
      <c r="Q102" s="31" t="str">
        <f t="shared" si="5"/>
        <v/>
      </c>
      <c r="R102" s="15"/>
      <c r="S102" s="5" t="s">
        <v>74</v>
      </c>
    </row>
    <row r="103" spans="2:19" ht="12.75" x14ac:dyDescent="0.2">
      <c r="B103" s="5" t="s">
        <v>90</v>
      </c>
      <c r="C103" s="2"/>
      <c r="D103" s="20">
        <v>39739</v>
      </c>
      <c r="E103" s="20">
        <v>39814</v>
      </c>
      <c r="F103" s="20">
        <v>40908</v>
      </c>
      <c r="G103" s="8">
        <f t="shared" si="6"/>
        <v>2.9972602739726026</v>
      </c>
      <c r="H103" s="12" t="s">
        <v>54</v>
      </c>
      <c r="I103" s="12" t="s">
        <v>55</v>
      </c>
      <c r="J103" s="12" t="s">
        <v>55</v>
      </c>
      <c r="K103" s="12" t="s">
        <v>55</v>
      </c>
      <c r="L103" s="10">
        <v>1</v>
      </c>
      <c r="M103" s="12" t="s">
        <v>55</v>
      </c>
      <c r="N103" s="18" t="s">
        <v>66</v>
      </c>
      <c r="O103" s="32" t="s">
        <v>70</v>
      </c>
      <c r="P103" s="32" t="s">
        <v>70</v>
      </c>
      <c r="Q103" s="31" t="str">
        <f t="shared" si="5"/>
        <v/>
      </c>
      <c r="R103" s="15"/>
      <c r="S103" s="5" t="s">
        <v>73</v>
      </c>
    </row>
    <row r="104" spans="2:19" ht="12.75" x14ac:dyDescent="0.2">
      <c r="B104" s="5" t="s">
        <v>91</v>
      </c>
      <c r="C104" s="2"/>
      <c r="D104" s="20">
        <v>39739</v>
      </c>
      <c r="E104" s="20">
        <v>39814</v>
      </c>
      <c r="F104" s="20">
        <v>40908</v>
      </c>
      <c r="G104" s="8">
        <f t="shared" si="6"/>
        <v>2.9972602739726026</v>
      </c>
      <c r="H104" s="12" t="s">
        <v>54</v>
      </c>
      <c r="I104" s="12" t="s">
        <v>55</v>
      </c>
      <c r="J104" s="12" t="s">
        <v>55</v>
      </c>
      <c r="K104" s="12" t="s">
        <v>55</v>
      </c>
      <c r="L104" s="10">
        <v>1</v>
      </c>
      <c r="M104" s="12" t="s">
        <v>55</v>
      </c>
      <c r="N104" s="18" t="s">
        <v>66</v>
      </c>
      <c r="O104" s="32" t="s">
        <v>70</v>
      </c>
      <c r="P104" s="32" t="s">
        <v>70</v>
      </c>
      <c r="Q104" s="31" t="str">
        <f t="shared" si="5"/>
        <v/>
      </c>
      <c r="R104" s="15"/>
      <c r="S104" s="5" t="s">
        <v>74</v>
      </c>
    </row>
    <row r="105" spans="2:19" ht="12.75" x14ac:dyDescent="0.2">
      <c r="B105" s="5" t="s">
        <v>90</v>
      </c>
      <c r="C105" s="2"/>
      <c r="D105" s="20">
        <v>38678</v>
      </c>
      <c r="E105" s="20">
        <v>38718</v>
      </c>
      <c r="F105" s="20">
        <v>39813</v>
      </c>
      <c r="G105" s="8">
        <f t="shared" si="6"/>
        <v>3</v>
      </c>
      <c r="H105" s="12" t="s">
        <v>54</v>
      </c>
      <c r="I105" s="12" t="s">
        <v>55</v>
      </c>
      <c r="J105" s="12" t="s">
        <v>55</v>
      </c>
      <c r="K105" s="12" t="s">
        <v>55</v>
      </c>
      <c r="L105" s="10">
        <v>1</v>
      </c>
      <c r="M105" s="12" t="s">
        <v>55</v>
      </c>
      <c r="N105" s="18" t="s">
        <v>66</v>
      </c>
      <c r="O105" s="32" t="s">
        <v>70</v>
      </c>
      <c r="P105" s="32" t="s">
        <v>70</v>
      </c>
      <c r="Q105" s="31" t="str">
        <f t="shared" si="5"/>
        <v/>
      </c>
      <c r="R105" s="15"/>
      <c r="S105" s="5" t="s">
        <v>73</v>
      </c>
    </row>
    <row r="106" spans="2:19" ht="12.75" x14ac:dyDescent="0.2">
      <c r="B106" s="5" t="s">
        <v>91</v>
      </c>
      <c r="C106" s="2"/>
      <c r="D106" s="20">
        <v>38678</v>
      </c>
      <c r="E106" s="20">
        <v>38718</v>
      </c>
      <c r="F106" s="20">
        <v>39813</v>
      </c>
      <c r="G106" s="8">
        <f t="shared" si="6"/>
        <v>3</v>
      </c>
      <c r="H106" s="12" t="s">
        <v>54</v>
      </c>
      <c r="I106" s="12" t="s">
        <v>55</v>
      </c>
      <c r="J106" s="12" t="s">
        <v>55</v>
      </c>
      <c r="K106" s="12" t="s">
        <v>55</v>
      </c>
      <c r="L106" s="10">
        <v>1</v>
      </c>
      <c r="M106" s="12" t="s">
        <v>55</v>
      </c>
      <c r="N106" s="18" t="s">
        <v>66</v>
      </c>
      <c r="O106" s="32" t="s">
        <v>70</v>
      </c>
      <c r="P106" s="32" t="s">
        <v>70</v>
      </c>
      <c r="Q106" s="31" t="str">
        <f t="shared" si="5"/>
        <v/>
      </c>
      <c r="R106" s="15"/>
      <c r="S106" s="5" t="s">
        <v>74</v>
      </c>
    </row>
    <row r="107" spans="2:19" ht="12.75" x14ac:dyDescent="0.2">
      <c r="B107" s="5" t="s">
        <v>91</v>
      </c>
      <c r="C107" s="2"/>
      <c r="D107" s="20">
        <v>31210</v>
      </c>
      <c r="E107" s="20">
        <v>31210</v>
      </c>
      <c r="F107" s="20">
        <v>38717</v>
      </c>
      <c r="G107" s="8">
        <f t="shared" si="6"/>
        <v>20.567123287671233</v>
      </c>
      <c r="H107" s="12" t="s">
        <v>54</v>
      </c>
      <c r="I107" s="12" t="s">
        <v>55</v>
      </c>
      <c r="J107" s="12" t="s">
        <v>55</v>
      </c>
      <c r="K107" s="12" t="s">
        <v>55</v>
      </c>
      <c r="L107" s="10">
        <v>1</v>
      </c>
      <c r="M107" s="12" t="s">
        <v>55</v>
      </c>
      <c r="N107" s="18" t="s">
        <v>66</v>
      </c>
      <c r="O107" s="32" t="s">
        <v>70</v>
      </c>
      <c r="P107" s="32" t="s">
        <v>70</v>
      </c>
      <c r="Q107" s="31" t="str">
        <f t="shared" si="5"/>
        <v/>
      </c>
      <c r="R107" s="15"/>
      <c r="S107" s="2" t="s">
        <v>61</v>
      </c>
    </row>
    <row r="108" spans="2:19" ht="12.75" x14ac:dyDescent="0.2">
      <c r="C108" s="2"/>
      <c r="N108" s="15"/>
      <c r="O108" s="29"/>
      <c r="P108" s="29"/>
      <c r="Q108" s="29"/>
      <c r="R108" s="15"/>
    </row>
    <row r="109" spans="2:19" ht="12.75" x14ac:dyDescent="0.2">
      <c r="C109" s="2"/>
      <c r="J109" s="12" t="s">
        <v>63</v>
      </c>
      <c r="L109" s="2">
        <f>SUM(L1:L108)</f>
        <v>109</v>
      </c>
      <c r="M109" s="2">
        <f t="array" ref="M109">SUM(($L$5:$L$107)*($M$5:$M$107="Yes"))</f>
        <v>55</v>
      </c>
      <c r="O109" s="33"/>
      <c r="P109" s="33"/>
      <c r="Q109" s="31"/>
    </row>
    <row r="110" spans="2:19" ht="12.75" x14ac:dyDescent="0.2">
      <c r="B110" s="3" t="s">
        <v>100</v>
      </c>
      <c r="C110" s="2"/>
      <c r="J110" s="12"/>
      <c r="N110" s="15"/>
      <c r="O110" s="33"/>
      <c r="P110" s="33"/>
      <c r="Q110" s="31"/>
      <c r="R110" s="15"/>
    </row>
    <row r="111" spans="2:19" ht="12.75" x14ac:dyDescent="0.2">
      <c r="B111" s="22" t="s">
        <v>77</v>
      </c>
      <c r="C111" s="2"/>
      <c r="N111" s="15"/>
      <c r="O111" s="29"/>
      <c r="P111" s="29"/>
      <c r="Q111" s="29"/>
      <c r="R111" s="15"/>
    </row>
    <row r="112" spans="2:19" ht="12.75" x14ac:dyDescent="0.2">
      <c r="C112" s="2"/>
      <c r="N112" s="15"/>
      <c r="O112" s="29"/>
      <c r="P112" s="29"/>
      <c r="Q112" s="29"/>
      <c r="R112" s="15"/>
    </row>
    <row r="113" spans="3:17" ht="12.75" x14ac:dyDescent="0.2">
      <c r="C113" s="2"/>
      <c r="N113" s="23" t="s">
        <v>75</v>
      </c>
      <c r="O113" s="33"/>
      <c r="P113" s="33"/>
      <c r="Q113" s="29"/>
    </row>
    <row r="114" spans="3:17" ht="12.75" x14ac:dyDescent="0.2">
      <c r="C114" s="2"/>
      <c r="N114" s="23" t="s">
        <v>71</v>
      </c>
      <c r="O114" s="33"/>
      <c r="P114" s="33"/>
      <c r="Q114" s="29"/>
    </row>
    <row r="115" spans="3:17" ht="12.75" x14ac:dyDescent="0.2">
      <c r="C115" s="2"/>
    </row>
    <row r="116" spans="3:17" ht="12.75" x14ac:dyDescent="0.2">
      <c r="C116" s="2"/>
    </row>
  </sheetData>
  <mergeCells count="1">
    <mergeCell ref="J1:K1"/>
  </mergeCells>
  <pageMargins left="0.25" right="0.25" top="0.75" bottom="0.75" header="0.3" footer="0.3"/>
  <pageSetup scale="75" fitToHeight="0" orientation="landscape" r:id="rId1"/>
  <headerFooter>
    <oddHeader>&amp;LWA UE-140762
Bench Request 8&amp;CRedacted - Confidential per the Protective Order in UTC Docket UE-140762&amp;R&amp;"-,Bold"Attachment Bench Request 8 REDACTED</oddHeader>
    <oddFooter>&amp;L&amp;F&amp;CPage &amp;P of &amp;N</oddFooter>
  </headerFooter>
  <rowBreaks count="2" manualBreakCount="2">
    <brk id="44" max="18" man="1"/>
    <brk id="79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2015-01-09T08:00:00+00:00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2FEE941-9289-4ADE-8602-BB869AFDD79F}"/>
</file>

<file path=customXml/itemProps2.xml><?xml version="1.0" encoding="utf-8"?>
<ds:datastoreItem xmlns:ds="http://schemas.openxmlformats.org/officeDocument/2006/customXml" ds:itemID="{DBC177FD-BB8A-4D87-AFC1-696FB736F151}"/>
</file>

<file path=customXml/itemProps3.xml><?xml version="1.0" encoding="utf-8"?>
<ds:datastoreItem xmlns:ds="http://schemas.openxmlformats.org/officeDocument/2006/customXml" ds:itemID="{103CECF4-0A24-4B92-94E8-7CDBB0AE39CB}"/>
</file>

<file path=customXml/itemProps4.xml><?xml version="1.0" encoding="utf-8"?>
<ds:datastoreItem xmlns:ds="http://schemas.openxmlformats.org/officeDocument/2006/customXml" ds:itemID="{7F4CB812-F560-44FC-BEE9-D4A2F54ED2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 Bench Request 8 REDACTED</vt:lpstr>
      <vt:lpstr>'Attach Bench Request 8 REDACTED'!Print_Area</vt:lpstr>
      <vt:lpstr>'Attach Bench Request 8 REDACTED'!Print_Titles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2015-01-07T22:41:38Z</dcterms:created>
  <dcterms:modified xsi:type="dcterms:W3CDTF">2015-01-09T19:18:49Z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