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Natural Gas Cost of Service\"/>
    </mc:Choice>
  </mc:AlternateContent>
  <xr:revisionPtr revIDLastSave="0" documentId="13_ncr:1_{01CA1AB9-C05E-45BD-947E-12894F214051}" xr6:coauthVersionLast="44" xr6:coauthVersionMax="44" xr10:uidLastSave="{00000000-0000-0000-0000-000000000000}"/>
  <bookViews>
    <workbookView xWindow="-28920" yWindow="-120" windowWidth="29040" windowHeight="16440" xr2:uid="{53F27BED-8377-48EC-8EF0-B3CB61E2235E}"/>
  </bookViews>
  <sheets>
    <sheet name="Intangible Analysis" sheetId="1" r:id="rId1"/>
  </sheets>
  <definedNames>
    <definedName name="Account_302_Data">#REF!</definedName>
    <definedName name="Common">#REF!</definedName>
    <definedName name="Intangible">#REF!</definedName>
    <definedName name="Intangible_EB">#REF!</definedName>
    <definedName name="Report">#REF!</definedName>
    <definedName name="Summary">#REF!</definedName>
    <definedName name="Supple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4" i="1" l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M443" i="1"/>
  <c r="L443" i="1"/>
  <c r="K443" i="1"/>
  <c r="J444" i="1"/>
  <c r="J476" i="1"/>
  <c r="P477" i="1" l="1"/>
  <c r="O473" i="1" l="1"/>
  <c r="P473" i="1"/>
  <c r="Q473" i="1"/>
  <c r="R473" i="1"/>
  <c r="R472" i="1"/>
  <c r="Q472" i="1"/>
  <c r="P472" i="1"/>
  <c r="O472" i="1"/>
  <c r="J473" i="1"/>
  <c r="K473" i="1"/>
  <c r="L473" i="1"/>
  <c r="M473" i="1"/>
  <c r="M472" i="1"/>
  <c r="M475" i="1" s="1"/>
  <c r="L472" i="1"/>
  <c r="K472" i="1"/>
  <c r="J472" i="1"/>
  <c r="J467" i="1"/>
  <c r="O464" i="1"/>
  <c r="R464" i="1"/>
  <c r="R465" i="1" s="1"/>
  <c r="Q464" i="1"/>
  <c r="P464" i="1"/>
  <c r="O461" i="1"/>
  <c r="P461" i="1"/>
  <c r="Q461" i="1"/>
  <c r="R461" i="1"/>
  <c r="M464" i="1"/>
  <c r="M465" i="1" s="1"/>
  <c r="L464" i="1"/>
  <c r="K464" i="1"/>
  <c r="J464" i="1"/>
  <c r="O459" i="1"/>
  <c r="P459" i="1"/>
  <c r="Q459" i="1"/>
  <c r="R459" i="1"/>
  <c r="O460" i="1"/>
  <c r="P460" i="1"/>
  <c r="Q460" i="1"/>
  <c r="R460" i="1"/>
  <c r="R458" i="1"/>
  <c r="Q458" i="1"/>
  <c r="P458" i="1"/>
  <c r="O458" i="1"/>
  <c r="O454" i="1"/>
  <c r="P454" i="1"/>
  <c r="Q454" i="1"/>
  <c r="R454" i="1"/>
  <c r="O455" i="1"/>
  <c r="P455" i="1"/>
  <c r="Q455" i="1"/>
  <c r="R455" i="1"/>
  <c r="R453" i="1"/>
  <c r="Q453" i="1"/>
  <c r="P453" i="1"/>
  <c r="O453" i="1"/>
  <c r="J459" i="1"/>
  <c r="K459" i="1"/>
  <c r="L459" i="1"/>
  <c r="M459" i="1"/>
  <c r="J460" i="1"/>
  <c r="K460" i="1"/>
  <c r="L460" i="1"/>
  <c r="M460" i="1"/>
  <c r="J461" i="1"/>
  <c r="K461" i="1"/>
  <c r="L461" i="1"/>
  <c r="M461" i="1"/>
  <c r="M458" i="1"/>
  <c r="L458" i="1"/>
  <c r="K458" i="1"/>
  <c r="J458" i="1"/>
  <c r="M455" i="1"/>
  <c r="K455" i="1"/>
  <c r="J454" i="1"/>
  <c r="K454" i="1"/>
  <c r="L454" i="1"/>
  <c r="M454" i="1"/>
  <c r="J455" i="1"/>
  <c r="L455" i="1"/>
  <c r="M453" i="1"/>
  <c r="L453" i="1"/>
  <c r="K453" i="1"/>
  <c r="J453" i="1"/>
  <c r="J397" i="1"/>
  <c r="R475" i="1"/>
  <c r="O444" i="1"/>
  <c r="P444" i="1"/>
  <c r="Q444" i="1"/>
  <c r="R444" i="1"/>
  <c r="O445" i="1"/>
  <c r="P445" i="1"/>
  <c r="Q445" i="1"/>
  <c r="R445" i="1"/>
  <c r="O446" i="1"/>
  <c r="P446" i="1"/>
  <c r="Q446" i="1"/>
  <c r="R446" i="1"/>
  <c r="O447" i="1"/>
  <c r="P447" i="1"/>
  <c r="Q447" i="1"/>
  <c r="R447" i="1"/>
  <c r="O448" i="1"/>
  <c r="P448" i="1"/>
  <c r="Q448" i="1"/>
  <c r="R448" i="1"/>
  <c r="O449" i="1"/>
  <c r="P449" i="1"/>
  <c r="Q449" i="1"/>
  <c r="R449" i="1"/>
  <c r="O450" i="1"/>
  <c r="P450" i="1"/>
  <c r="Q450" i="1"/>
  <c r="R450" i="1"/>
  <c r="R443" i="1"/>
  <c r="Q443" i="1"/>
  <c r="P443" i="1"/>
  <c r="O443" i="1"/>
  <c r="J445" i="1"/>
  <c r="J446" i="1"/>
  <c r="J447" i="1"/>
  <c r="J448" i="1"/>
  <c r="J449" i="1"/>
  <c r="J450" i="1"/>
  <c r="J443" i="1"/>
  <c r="O400" i="1"/>
  <c r="P400" i="1"/>
  <c r="Q400" i="1"/>
  <c r="R400" i="1"/>
  <c r="R399" i="1"/>
  <c r="Q399" i="1"/>
  <c r="P399" i="1"/>
  <c r="O399" i="1"/>
  <c r="L400" i="1"/>
  <c r="K400" i="1"/>
  <c r="J400" i="1"/>
  <c r="M400" i="1"/>
  <c r="M399" i="1"/>
  <c r="L399" i="1"/>
  <c r="K399" i="1"/>
  <c r="J399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1" i="1"/>
  <c r="P61" i="1"/>
  <c r="Q61" i="1"/>
  <c r="R61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O66" i="1"/>
  <c r="P66" i="1"/>
  <c r="Q66" i="1"/>
  <c r="R66" i="1"/>
  <c r="O67" i="1"/>
  <c r="P67" i="1"/>
  <c r="Q67" i="1"/>
  <c r="R67" i="1"/>
  <c r="O68" i="1"/>
  <c r="P68" i="1"/>
  <c r="Q68" i="1"/>
  <c r="R68" i="1"/>
  <c r="O69" i="1"/>
  <c r="P69" i="1"/>
  <c r="Q69" i="1"/>
  <c r="R69" i="1"/>
  <c r="O70" i="1"/>
  <c r="P70" i="1"/>
  <c r="Q70" i="1"/>
  <c r="R70" i="1"/>
  <c r="O71" i="1"/>
  <c r="P71" i="1"/>
  <c r="Q71" i="1"/>
  <c r="R71" i="1"/>
  <c r="O72" i="1"/>
  <c r="P72" i="1"/>
  <c r="Q72" i="1"/>
  <c r="R72" i="1"/>
  <c r="O73" i="1"/>
  <c r="P73" i="1"/>
  <c r="Q73" i="1"/>
  <c r="R73" i="1"/>
  <c r="O74" i="1"/>
  <c r="P74" i="1"/>
  <c r="Q74" i="1"/>
  <c r="R74" i="1"/>
  <c r="O75" i="1"/>
  <c r="P75" i="1"/>
  <c r="Q75" i="1"/>
  <c r="R75" i="1"/>
  <c r="O76" i="1"/>
  <c r="P76" i="1"/>
  <c r="Q76" i="1"/>
  <c r="R76" i="1"/>
  <c r="O77" i="1"/>
  <c r="P77" i="1"/>
  <c r="Q77" i="1"/>
  <c r="R77" i="1"/>
  <c r="O78" i="1"/>
  <c r="P78" i="1"/>
  <c r="Q78" i="1"/>
  <c r="R78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2" i="1"/>
  <c r="P92" i="1"/>
  <c r="Q92" i="1"/>
  <c r="R92" i="1"/>
  <c r="O93" i="1"/>
  <c r="P93" i="1"/>
  <c r="Q93" i="1"/>
  <c r="R93" i="1"/>
  <c r="O94" i="1"/>
  <c r="P94" i="1"/>
  <c r="Q94" i="1"/>
  <c r="R94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O102" i="1"/>
  <c r="P102" i="1"/>
  <c r="Q102" i="1"/>
  <c r="R102" i="1"/>
  <c r="O103" i="1"/>
  <c r="P103" i="1"/>
  <c r="Q103" i="1"/>
  <c r="R103" i="1"/>
  <c r="O104" i="1"/>
  <c r="P104" i="1"/>
  <c r="Q104" i="1"/>
  <c r="R104" i="1"/>
  <c r="O105" i="1"/>
  <c r="P105" i="1"/>
  <c r="Q105" i="1"/>
  <c r="R105" i="1"/>
  <c r="O106" i="1"/>
  <c r="P106" i="1"/>
  <c r="Q106" i="1"/>
  <c r="R106" i="1"/>
  <c r="O107" i="1"/>
  <c r="P107" i="1"/>
  <c r="Q107" i="1"/>
  <c r="R107" i="1"/>
  <c r="O108" i="1"/>
  <c r="P108" i="1"/>
  <c r="Q108" i="1"/>
  <c r="R108" i="1"/>
  <c r="O109" i="1"/>
  <c r="P109" i="1"/>
  <c r="Q109" i="1"/>
  <c r="R109" i="1"/>
  <c r="O110" i="1"/>
  <c r="P110" i="1"/>
  <c r="Q110" i="1"/>
  <c r="R110" i="1"/>
  <c r="O111" i="1"/>
  <c r="P111" i="1"/>
  <c r="Q111" i="1"/>
  <c r="R111" i="1"/>
  <c r="O112" i="1"/>
  <c r="P112" i="1"/>
  <c r="Q112" i="1"/>
  <c r="R112" i="1"/>
  <c r="O113" i="1"/>
  <c r="P113" i="1"/>
  <c r="Q113" i="1"/>
  <c r="R113" i="1"/>
  <c r="O114" i="1"/>
  <c r="P114" i="1"/>
  <c r="Q114" i="1"/>
  <c r="R114" i="1"/>
  <c r="O115" i="1"/>
  <c r="P115" i="1"/>
  <c r="Q115" i="1"/>
  <c r="R115" i="1"/>
  <c r="O116" i="1"/>
  <c r="P116" i="1"/>
  <c r="Q116" i="1"/>
  <c r="R116" i="1"/>
  <c r="O117" i="1"/>
  <c r="P117" i="1"/>
  <c r="Q117" i="1"/>
  <c r="R117" i="1"/>
  <c r="O118" i="1"/>
  <c r="P118" i="1"/>
  <c r="Q118" i="1"/>
  <c r="R118" i="1"/>
  <c r="O119" i="1"/>
  <c r="P119" i="1"/>
  <c r="Q119" i="1"/>
  <c r="R119" i="1"/>
  <c r="O120" i="1"/>
  <c r="P120" i="1"/>
  <c r="Q120" i="1"/>
  <c r="R120" i="1"/>
  <c r="O121" i="1"/>
  <c r="P121" i="1"/>
  <c r="Q121" i="1"/>
  <c r="R121" i="1"/>
  <c r="O122" i="1"/>
  <c r="P122" i="1"/>
  <c r="Q122" i="1"/>
  <c r="R122" i="1"/>
  <c r="O123" i="1"/>
  <c r="P123" i="1"/>
  <c r="Q123" i="1"/>
  <c r="R123" i="1"/>
  <c r="O124" i="1"/>
  <c r="P124" i="1"/>
  <c r="Q124" i="1"/>
  <c r="R124" i="1"/>
  <c r="O125" i="1"/>
  <c r="P125" i="1"/>
  <c r="Q125" i="1"/>
  <c r="R125" i="1"/>
  <c r="O126" i="1"/>
  <c r="P126" i="1"/>
  <c r="Q126" i="1"/>
  <c r="R126" i="1"/>
  <c r="O127" i="1"/>
  <c r="P127" i="1"/>
  <c r="Q127" i="1"/>
  <c r="R127" i="1"/>
  <c r="O128" i="1"/>
  <c r="P128" i="1"/>
  <c r="Q128" i="1"/>
  <c r="R128" i="1"/>
  <c r="O129" i="1"/>
  <c r="P129" i="1"/>
  <c r="Q129" i="1"/>
  <c r="R129" i="1"/>
  <c r="O130" i="1"/>
  <c r="P130" i="1"/>
  <c r="Q130" i="1"/>
  <c r="R130" i="1"/>
  <c r="O131" i="1"/>
  <c r="P131" i="1"/>
  <c r="Q131" i="1"/>
  <c r="R131" i="1"/>
  <c r="O132" i="1"/>
  <c r="P132" i="1"/>
  <c r="Q132" i="1"/>
  <c r="R132" i="1"/>
  <c r="O133" i="1"/>
  <c r="P133" i="1"/>
  <c r="Q133" i="1"/>
  <c r="R133" i="1"/>
  <c r="O134" i="1"/>
  <c r="P134" i="1"/>
  <c r="Q134" i="1"/>
  <c r="R134" i="1"/>
  <c r="O135" i="1"/>
  <c r="P135" i="1"/>
  <c r="Q135" i="1"/>
  <c r="R135" i="1"/>
  <c r="O136" i="1"/>
  <c r="P136" i="1"/>
  <c r="Q136" i="1"/>
  <c r="R136" i="1"/>
  <c r="O137" i="1"/>
  <c r="P137" i="1"/>
  <c r="Q137" i="1"/>
  <c r="R137" i="1"/>
  <c r="O138" i="1"/>
  <c r="P138" i="1"/>
  <c r="Q138" i="1"/>
  <c r="R138" i="1"/>
  <c r="O139" i="1"/>
  <c r="P139" i="1"/>
  <c r="Q139" i="1"/>
  <c r="R139" i="1"/>
  <c r="O140" i="1"/>
  <c r="P140" i="1"/>
  <c r="Q140" i="1"/>
  <c r="R140" i="1"/>
  <c r="O141" i="1"/>
  <c r="P141" i="1"/>
  <c r="Q141" i="1"/>
  <c r="R141" i="1"/>
  <c r="O142" i="1"/>
  <c r="P142" i="1"/>
  <c r="Q142" i="1"/>
  <c r="R142" i="1"/>
  <c r="O143" i="1"/>
  <c r="P143" i="1"/>
  <c r="Q143" i="1"/>
  <c r="R143" i="1"/>
  <c r="O144" i="1"/>
  <c r="P144" i="1"/>
  <c r="Q144" i="1"/>
  <c r="R144" i="1"/>
  <c r="O145" i="1"/>
  <c r="P145" i="1"/>
  <c r="Q145" i="1"/>
  <c r="R145" i="1"/>
  <c r="O146" i="1"/>
  <c r="P146" i="1"/>
  <c r="Q146" i="1"/>
  <c r="R146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Q150" i="1"/>
  <c r="R150" i="1"/>
  <c r="O151" i="1"/>
  <c r="P151" i="1"/>
  <c r="Q151" i="1"/>
  <c r="R151" i="1"/>
  <c r="O152" i="1"/>
  <c r="P152" i="1"/>
  <c r="Q152" i="1"/>
  <c r="R152" i="1"/>
  <c r="O153" i="1"/>
  <c r="P153" i="1"/>
  <c r="Q153" i="1"/>
  <c r="R153" i="1"/>
  <c r="O154" i="1"/>
  <c r="P154" i="1"/>
  <c r="Q154" i="1"/>
  <c r="R154" i="1"/>
  <c r="O155" i="1"/>
  <c r="P155" i="1"/>
  <c r="Q155" i="1"/>
  <c r="R155" i="1"/>
  <c r="O156" i="1"/>
  <c r="P156" i="1"/>
  <c r="Q156" i="1"/>
  <c r="R156" i="1"/>
  <c r="O157" i="1"/>
  <c r="P157" i="1"/>
  <c r="Q157" i="1"/>
  <c r="R157" i="1"/>
  <c r="O158" i="1"/>
  <c r="P158" i="1"/>
  <c r="Q158" i="1"/>
  <c r="R158" i="1"/>
  <c r="O159" i="1"/>
  <c r="P159" i="1"/>
  <c r="Q159" i="1"/>
  <c r="R159" i="1"/>
  <c r="O160" i="1"/>
  <c r="P160" i="1"/>
  <c r="Q160" i="1"/>
  <c r="R160" i="1"/>
  <c r="O161" i="1"/>
  <c r="P161" i="1"/>
  <c r="Q161" i="1"/>
  <c r="R161" i="1"/>
  <c r="O162" i="1"/>
  <c r="P162" i="1"/>
  <c r="Q162" i="1"/>
  <c r="R162" i="1"/>
  <c r="O163" i="1"/>
  <c r="P163" i="1"/>
  <c r="Q163" i="1"/>
  <c r="R163" i="1"/>
  <c r="O164" i="1"/>
  <c r="P164" i="1"/>
  <c r="Q164" i="1"/>
  <c r="R164" i="1"/>
  <c r="O165" i="1"/>
  <c r="P165" i="1"/>
  <c r="Q165" i="1"/>
  <c r="R165" i="1"/>
  <c r="O166" i="1"/>
  <c r="P166" i="1"/>
  <c r="Q166" i="1"/>
  <c r="R166" i="1"/>
  <c r="O167" i="1"/>
  <c r="P167" i="1"/>
  <c r="Q167" i="1"/>
  <c r="R167" i="1"/>
  <c r="O168" i="1"/>
  <c r="P168" i="1"/>
  <c r="Q168" i="1"/>
  <c r="R168" i="1"/>
  <c r="O169" i="1"/>
  <c r="P169" i="1"/>
  <c r="Q169" i="1"/>
  <c r="R169" i="1"/>
  <c r="O170" i="1"/>
  <c r="P170" i="1"/>
  <c r="Q170" i="1"/>
  <c r="R170" i="1"/>
  <c r="O171" i="1"/>
  <c r="P171" i="1"/>
  <c r="Q171" i="1"/>
  <c r="R171" i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5" i="1"/>
  <c r="P175" i="1"/>
  <c r="Q175" i="1"/>
  <c r="R175" i="1"/>
  <c r="O176" i="1"/>
  <c r="P176" i="1"/>
  <c r="Q176" i="1"/>
  <c r="R176" i="1"/>
  <c r="O177" i="1"/>
  <c r="P177" i="1"/>
  <c r="Q177" i="1"/>
  <c r="R177" i="1"/>
  <c r="O178" i="1"/>
  <c r="P178" i="1"/>
  <c r="Q178" i="1"/>
  <c r="R178" i="1"/>
  <c r="O179" i="1"/>
  <c r="P179" i="1"/>
  <c r="Q179" i="1"/>
  <c r="R179" i="1"/>
  <c r="O180" i="1"/>
  <c r="P180" i="1"/>
  <c r="Q180" i="1"/>
  <c r="R180" i="1"/>
  <c r="O181" i="1"/>
  <c r="P181" i="1"/>
  <c r="Q181" i="1"/>
  <c r="R181" i="1"/>
  <c r="O182" i="1"/>
  <c r="P182" i="1"/>
  <c r="Q182" i="1"/>
  <c r="R182" i="1"/>
  <c r="O183" i="1"/>
  <c r="P183" i="1"/>
  <c r="Q183" i="1"/>
  <c r="R183" i="1"/>
  <c r="O184" i="1"/>
  <c r="P184" i="1"/>
  <c r="Q184" i="1"/>
  <c r="R184" i="1"/>
  <c r="O185" i="1"/>
  <c r="P185" i="1"/>
  <c r="Q185" i="1"/>
  <c r="R185" i="1"/>
  <c r="O186" i="1"/>
  <c r="P186" i="1"/>
  <c r="Q186" i="1"/>
  <c r="R186" i="1"/>
  <c r="O187" i="1"/>
  <c r="P187" i="1"/>
  <c r="Q187" i="1"/>
  <c r="R187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3" i="1"/>
  <c r="P193" i="1"/>
  <c r="Q193" i="1"/>
  <c r="R193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1" i="1"/>
  <c r="P201" i="1"/>
  <c r="Q201" i="1"/>
  <c r="R201" i="1"/>
  <c r="O202" i="1"/>
  <c r="P202" i="1"/>
  <c r="Q202" i="1"/>
  <c r="R202" i="1"/>
  <c r="O203" i="1"/>
  <c r="P203" i="1"/>
  <c r="Q203" i="1"/>
  <c r="R203" i="1"/>
  <c r="O204" i="1"/>
  <c r="P204" i="1"/>
  <c r="Q204" i="1"/>
  <c r="R204" i="1"/>
  <c r="O205" i="1"/>
  <c r="P205" i="1"/>
  <c r="Q205" i="1"/>
  <c r="R205" i="1"/>
  <c r="O206" i="1"/>
  <c r="P206" i="1"/>
  <c r="Q206" i="1"/>
  <c r="R206" i="1"/>
  <c r="O207" i="1"/>
  <c r="P207" i="1"/>
  <c r="Q207" i="1"/>
  <c r="R207" i="1"/>
  <c r="O208" i="1"/>
  <c r="P208" i="1"/>
  <c r="Q208" i="1"/>
  <c r="R208" i="1"/>
  <c r="O209" i="1"/>
  <c r="P209" i="1"/>
  <c r="Q209" i="1"/>
  <c r="R209" i="1"/>
  <c r="O210" i="1"/>
  <c r="P210" i="1"/>
  <c r="Q210" i="1"/>
  <c r="R210" i="1"/>
  <c r="O211" i="1"/>
  <c r="P211" i="1"/>
  <c r="Q211" i="1"/>
  <c r="R211" i="1"/>
  <c r="O212" i="1"/>
  <c r="P212" i="1"/>
  <c r="Q212" i="1"/>
  <c r="R212" i="1"/>
  <c r="O213" i="1"/>
  <c r="P213" i="1"/>
  <c r="Q213" i="1"/>
  <c r="R213" i="1"/>
  <c r="O214" i="1"/>
  <c r="P214" i="1"/>
  <c r="Q214" i="1"/>
  <c r="R214" i="1"/>
  <c r="O215" i="1"/>
  <c r="P215" i="1"/>
  <c r="Q215" i="1"/>
  <c r="R215" i="1"/>
  <c r="O216" i="1"/>
  <c r="P216" i="1"/>
  <c r="Q216" i="1"/>
  <c r="R216" i="1"/>
  <c r="O217" i="1"/>
  <c r="P217" i="1"/>
  <c r="Q217" i="1"/>
  <c r="R217" i="1"/>
  <c r="O218" i="1"/>
  <c r="P218" i="1"/>
  <c r="Q218" i="1"/>
  <c r="R218" i="1"/>
  <c r="O219" i="1"/>
  <c r="P219" i="1"/>
  <c r="Q219" i="1"/>
  <c r="R219" i="1"/>
  <c r="O220" i="1"/>
  <c r="P220" i="1"/>
  <c r="Q220" i="1"/>
  <c r="R220" i="1"/>
  <c r="O221" i="1"/>
  <c r="P221" i="1"/>
  <c r="Q221" i="1"/>
  <c r="R221" i="1"/>
  <c r="O222" i="1"/>
  <c r="P222" i="1"/>
  <c r="Q222" i="1"/>
  <c r="R222" i="1"/>
  <c r="O223" i="1"/>
  <c r="P223" i="1"/>
  <c r="Q223" i="1"/>
  <c r="R223" i="1"/>
  <c r="O224" i="1"/>
  <c r="P224" i="1"/>
  <c r="Q224" i="1"/>
  <c r="R224" i="1"/>
  <c r="O225" i="1"/>
  <c r="P225" i="1"/>
  <c r="Q225" i="1"/>
  <c r="R225" i="1"/>
  <c r="O226" i="1"/>
  <c r="P226" i="1"/>
  <c r="Q226" i="1"/>
  <c r="R226" i="1"/>
  <c r="O227" i="1"/>
  <c r="P227" i="1"/>
  <c r="Q227" i="1"/>
  <c r="R227" i="1"/>
  <c r="O228" i="1"/>
  <c r="P228" i="1"/>
  <c r="Q228" i="1"/>
  <c r="R228" i="1"/>
  <c r="O229" i="1"/>
  <c r="P229" i="1"/>
  <c r="Q229" i="1"/>
  <c r="R229" i="1"/>
  <c r="O230" i="1"/>
  <c r="P230" i="1"/>
  <c r="Q230" i="1"/>
  <c r="R230" i="1"/>
  <c r="O231" i="1"/>
  <c r="P231" i="1"/>
  <c r="Q231" i="1"/>
  <c r="R231" i="1"/>
  <c r="O232" i="1"/>
  <c r="P232" i="1"/>
  <c r="Q232" i="1"/>
  <c r="R232" i="1"/>
  <c r="O233" i="1"/>
  <c r="P233" i="1"/>
  <c r="Q233" i="1"/>
  <c r="R233" i="1"/>
  <c r="O234" i="1"/>
  <c r="P234" i="1"/>
  <c r="Q234" i="1"/>
  <c r="R234" i="1"/>
  <c r="O235" i="1"/>
  <c r="P235" i="1"/>
  <c r="Q235" i="1"/>
  <c r="R235" i="1"/>
  <c r="O236" i="1"/>
  <c r="P236" i="1"/>
  <c r="Q236" i="1"/>
  <c r="R236" i="1"/>
  <c r="O237" i="1"/>
  <c r="P237" i="1"/>
  <c r="Q237" i="1"/>
  <c r="R237" i="1"/>
  <c r="O238" i="1"/>
  <c r="P238" i="1"/>
  <c r="Q238" i="1"/>
  <c r="R238" i="1"/>
  <c r="O239" i="1"/>
  <c r="P239" i="1"/>
  <c r="Q239" i="1"/>
  <c r="R239" i="1"/>
  <c r="O240" i="1"/>
  <c r="P240" i="1"/>
  <c r="Q240" i="1"/>
  <c r="R240" i="1"/>
  <c r="O241" i="1"/>
  <c r="P241" i="1"/>
  <c r="Q241" i="1"/>
  <c r="R241" i="1"/>
  <c r="O242" i="1"/>
  <c r="P242" i="1"/>
  <c r="Q242" i="1"/>
  <c r="R242" i="1"/>
  <c r="O243" i="1"/>
  <c r="P243" i="1"/>
  <c r="Q243" i="1"/>
  <c r="R243" i="1"/>
  <c r="O244" i="1"/>
  <c r="P244" i="1"/>
  <c r="Q244" i="1"/>
  <c r="R244" i="1"/>
  <c r="O245" i="1"/>
  <c r="P245" i="1"/>
  <c r="Q245" i="1"/>
  <c r="R245" i="1"/>
  <c r="O246" i="1"/>
  <c r="P246" i="1"/>
  <c r="Q246" i="1"/>
  <c r="R246" i="1"/>
  <c r="O247" i="1"/>
  <c r="P247" i="1"/>
  <c r="Q247" i="1"/>
  <c r="R247" i="1"/>
  <c r="O248" i="1"/>
  <c r="P248" i="1"/>
  <c r="Q248" i="1"/>
  <c r="R248" i="1"/>
  <c r="O249" i="1"/>
  <c r="P249" i="1"/>
  <c r="Q249" i="1"/>
  <c r="R249" i="1"/>
  <c r="O250" i="1"/>
  <c r="P250" i="1"/>
  <c r="Q250" i="1"/>
  <c r="R250" i="1"/>
  <c r="O251" i="1"/>
  <c r="P251" i="1"/>
  <c r="Q251" i="1"/>
  <c r="R251" i="1"/>
  <c r="O252" i="1"/>
  <c r="P252" i="1"/>
  <c r="Q252" i="1"/>
  <c r="R252" i="1"/>
  <c r="O253" i="1"/>
  <c r="P253" i="1"/>
  <c r="Q253" i="1"/>
  <c r="R253" i="1"/>
  <c r="O254" i="1"/>
  <c r="P254" i="1"/>
  <c r="Q254" i="1"/>
  <c r="R254" i="1"/>
  <c r="O255" i="1"/>
  <c r="P255" i="1"/>
  <c r="Q255" i="1"/>
  <c r="R255" i="1"/>
  <c r="O256" i="1"/>
  <c r="P256" i="1"/>
  <c r="Q256" i="1"/>
  <c r="R256" i="1"/>
  <c r="O257" i="1"/>
  <c r="P257" i="1"/>
  <c r="Q257" i="1"/>
  <c r="R257" i="1"/>
  <c r="O258" i="1"/>
  <c r="P258" i="1"/>
  <c r="Q258" i="1"/>
  <c r="R258" i="1"/>
  <c r="O259" i="1"/>
  <c r="P259" i="1"/>
  <c r="Q259" i="1"/>
  <c r="R259" i="1"/>
  <c r="O260" i="1"/>
  <c r="P260" i="1"/>
  <c r="Q260" i="1"/>
  <c r="R260" i="1"/>
  <c r="O261" i="1"/>
  <c r="P261" i="1"/>
  <c r="Q261" i="1"/>
  <c r="R261" i="1"/>
  <c r="O262" i="1"/>
  <c r="P262" i="1"/>
  <c r="Q262" i="1"/>
  <c r="R262" i="1"/>
  <c r="O263" i="1"/>
  <c r="P263" i="1"/>
  <c r="Q263" i="1"/>
  <c r="R263" i="1"/>
  <c r="O264" i="1"/>
  <c r="P264" i="1"/>
  <c r="Q264" i="1"/>
  <c r="R264" i="1"/>
  <c r="O265" i="1"/>
  <c r="P265" i="1"/>
  <c r="Q265" i="1"/>
  <c r="R265" i="1"/>
  <c r="O266" i="1"/>
  <c r="P266" i="1"/>
  <c r="Q266" i="1"/>
  <c r="R266" i="1"/>
  <c r="O267" i="1"/>
  <c r="P267" i="1"/>
  <c r="Q267" i="1"/>
  <c r="R267" i="1"/>
  <c r="O268" i="1"/>
  <c r="P268" i="1"/>
  <c r="Q268" i="1"/>
  <c r="R268" i="1"/>
  <c r="O269" i="1"/>
  <c r="P269" i="1"/>
  <c r="Q269" i="1"/>
  <c r="R269" i="1"/>
  <c r="O270" i="1"/>
  <c r="P270" i="1"/>
  <c r="Q270" i="1"/>
  <c r="R270" i="1"/>
  <c r="O271" i="1"/>
  <c r="P271" i="1"/>
  <c r="Q271" i="1"/>
  <c r="R271" i="1"/>
  <c r="O272" i="1"/>
  <c r="P272" i="1"/>
  <c r="Q272" i="1"/>
  <c r="R272" i="1"/>
  <c r="O273" i="1"/>
  <c r="P273" i="1"/>
  <c r="Q273" i="1"/>
  <c r="R273" i="1"/>
  <c r="O274" i="1"/>
  <c r="P274" i="1"/>
  <c r="Q274" i="1"/>
  <c r="R274" i="1"/>
  <c r="O275" i="1"/>
  <c r="P275" i="1"/>
  <c r="Q275" i="1"/>
  <c r="R275" i="1"/>
  <c r="O276" i="1"/>
  <c r="P276" i="1"/>
  <c r="Q276" i="1"/>
  <c r="R276" i="1"/>
  <c r="O277" i="1"/>
  <c r="P277" i="1"/>
  <c r="Q277" i="1"/>
  <c r="R277" i="1"/>
  <c r="O278" i="1"/>
  <c r="P278" i="1"/>
  <c r="Q278" i="1"/>
  <c r="R278" i="1"/>
  <c r="O279" i="1"/>
  <c r="P279" i="1"/>
  <c r="Q279" i="1"/>
  <c r="R279" i="1"/>
  <c r="O280" i="1"/>
  <c r="P280" i="1"/>
  <c r="Q280" i="1"/>
  <c r="R280" i="1"/>
  <c r="O281" i="1"/>
  <c r="P281" i="1"/>
  <c r="Q281" i="1"/>
  <c r="R281" i="1"/>
  <c r="O282" i="1"/>
  <c r="P282" i="1"/>
  <c r="Q282" i="1"/>
  <c r="R282" i="1"/>
  <c r="O283" i="1"/>
  <c r="P283" i="1"/>
  <c r="Q283" i="1"/>
  <c r="R283" i="1"/>
  <c r="O284" i="1"/>
  <c r="P284" i="1"/>
  <c r="Q284" i="1"/>
  <c r="R284" i="1"/>
  <c r="O285" i="1"/>
  <c r="P285" i="1"/>
  <c r="Q285" i="1"/>
  <c r="R285" i="1"/>
  <c r="O286" i="1"/>
  <c r="P286" i="1"/>
  <c r="Q286" i="1"/>
  <c r="R286" i="1"/>
  <c r="O287" i="1"/>
  <c r="P287" i="1"/>
  <c r="Q287" i="1"/>
  <c r="R287" i="1"/>
  <c r="O288" i="1"/>
  <c r="P288" i="1"/>
  <c r="Q288" i="1"/>
  <c r="R288" i="1"/>
  <c r="O289" i="1"/>
  <c r="P289" i="1"/>
  <c r="Q289" i="1"/>
  <c r="R289" i="1"/>
  <c r="O290" i="1"/>
  <c r="P290" i="1"/>
  <c r="Q290" i="1"/>
  <c r="R290" i="1"/>
  <c r="O291" i="1"/>
  <c r="P291" i="1"/>
  <c r="Q291" i="1"/>
  <c r="R291" i="1"/>
  <c r="O292" i="1"/>
  <c r="P292" i="1"/>
  <c r="Q292" i="1"/>
  <c r="R292" i="1"/>
  <c r="O293" i="1"/>
  <c r="P293" i="1"/>
  <c r="Q293" i="1"/>
  <c r="R293" i="1"/>
  <c r="O294" i="1"/>
  <c r="P294" i="1"/>
  <c r="Q294" i="1"/>
  <c r="R294" i="1"/>
  <c r="O295" i="1"/>
  <c r="P295" i="1"/>
  <c r="Q295" i="1"/>
  <c r="R295" i="1"/>
  <c r="O296" i="1"/>
  <c r="P296" i="1"/>
  <c r="Q296" i="1"/>
  <c r="R296" i="1"/>
  <c r="O297" i="1"/>
  <c r="P297" i="1"/>
  <c r="Q297" i="1"/>
  <c r="R297" i="1"/>
  <c r="O298" i="1"/>
  <c r="P298" i="1"/>
  <c r="Q298" i="1"/>
  <c r="R298" i="1"/>
  <c r="O299" i="1"/>
  <c r="P299" i="1"/>
  <c r="Q299" i="1"/>
  <c r="R299" i="1"/>
  <c r="O300" i="1"/>
  <c r="P300" i="1"/>
  <c r="Q300" i="1"/>
  <c r="R300" i="1"/>
  <c r="O301" i="1"/>
  <c r="P301" i="1"/>
  <c r="Q301" i="1"/>
  <c r="R301" i="1"/>
  <c r="O302" i="1"/>
  <c r="P302" i="1"/>
  <c r="Q302" i="1"/>
  <c r="R302" i="1"/>
  <c r="O303" i="1"/>
  <c r="P303" i="1"/>
  <c r="Q303" i="1"/>
  <c r="R303" i="1"/>
  <c r="O304" i="1"/>
  <c r="P304" i="1"/>
  <c r="Q304" i="1"/>
  <c r="R304" i="1"/>
  <c r="O305" i="1"/>
  <c r="P305" i="1"/>
  <c r="Q305" i="1"/>
  <c r="R305" i="1"/>
  <c r="O306" i="1"/>
  <c r="P306" i="1"/>
  <c r="Q306" i="1"/>
  <c r="R306" i="1"/>
  <c r="O307" i="1"/>
  <c r="P307" i="1"/>
  <c r="Q307" i="1"/>
  <c r="R307" i="1"/>
  <c r="O308" i="1"/>
  <c r="P308" i="1"/>
  <c r="Q308" i="1"/>
  <c r="R308" i="1"/>
  <c r="O309" i="1"/>
  <c r="P309" i="1"/>
  <c r="Q309" i="1"/>
  <c r="R309" i="1"/>
  <c r="O310" i="1"/>
  <c r="P310" i="1"/>
  <c r="Q310" i="1"/>
  <c r="R310" i="1"/>
  <c r="O311" i="1"/>
  <c r="P311" i="1"/>
  <c r="Q311" i="1"/>
  <c r="R311" i="1"/>
  <c r="O312" i="1"/>
  <c r="P312" i="1"/>
  <c r="Q312" i="1"/>
  <c r="R312" i="1"/>
  <c r="O313" i="1"/>
  <c r="P313" i="1"/>
  <c r="Q313" i="1"/>
  <c r="R313" i="1"/>
  <c r="O314" i="1"/>
  <c r="P314" i="1"/>
  <c r="Q314" i="1"/>
  <c r="R314" i="1"/>
  <c r="O315" i="1"/>
  <c r="P315" i="1"/>
  <c r="Q315" i="1"/>
  <c r="R315" i="1"/>
  <c r="O316" i="1"/>
  <c r="P316" i="1"/>
  <c r="Q316" i="1"/>
  <c r="R316" i="1"/>
  <c r="O317" i="1"/>
  <c r="P317" i="1"/>
  <c r="Q317" i="1"/>
  <c r="R317" i="1"/>
  <c r="O318" i="1"/>
  <c r="P318" i="1"/>
  <c r="Q318" i="1"/>
  <c r="R318" i="1"/>
  <c r="O319" i="1"/>
  <c r="P319" i="1"/>
  <c r="Q319" i="1"/>
  <c r="R319" i="1"/>
  <c r="O320" i="1"/>
  <c r="P320" i="1"/>
  <c r="Q320" i="1"/>
  <c r="R320" i="1"/>
  <c r="O321" i="1"/>
  <c r="P321" i="1"/>
  <c r="Q321" i="1"/>
  <c r="R321" i="1"/>
  <c r="O322" i="1"/>
  <c r="P322" i="1"/>
  <c r="Q322" i="1"/>
  <c r="R322" i="1"/>
  <c r="O323" i="1"/>
  <c r="P323" i="1"/>
  <c r="Q323" i="1"/>
  <c r="R323" i="1"/>
  <c r="O324" i="1"/>
  <c r="P324" i="1"/>
  <c r="Q324" i="1"/>
  <c r="R324" i="1"/>
  <c r="O325" i="1"/>
  <c r="P325" i="1"/>
  <c r="Q325" i="1"/>
  <c r="R325" i="1"/>
  <c r="O326" i="1"/>
  <c r="P326" i="1"/>
  <c r="Q326" i="1"/>
  <c r="R326" i="1"/>
  <c r="O327" i="1"/>
  <c r="P327" i="1"/>
  <c r="Q327" i="1"/>
  <c r="R327" i="1"/>
  <c r="O328" i="1"/>
  <c r="P328" i="1"/>
  <c r="Q328" i="1"/>
  <c r="R328" i="1"/>
  <c r="O329" i="1"/>
  <c r="P329" i="1"/>
  <c r="Q329" i="1"/>
  <c r="R329" i="1"/>
  <c r="O330" i="1"/>
  <c r="P330" i="1"/>
  <c r="Q330" i="1"/>
  <c r="R330" i="1"/>
  <c r="O331" i="1"/>
  <c r="P331" i="1"/>
  <c r="Q331" i="1"/>
  <c r="R331" i="1"/>
  <c r="O332" i="1"/>
  <c r="P332" i="1"/>
  <c r="Q332" i="1"/>
  <c r="R332" i="1"/>
  <c r="O333" i="1"/>
  <c r="P333" i="1"/>
  <c r="Q333" i="1"/>
  <c r="R333" i="1"/>
  <c r="O334" i="1"/>
  <c r="P334" i="1"/>
  <c r="Q334" i="1"/>
  <c r="R334" i="1"/>
  <c r="O335" i="1"/>
  <c r="P335" i="1"/>
  <c r="Q335" i="1"/>
  <c r="R335" i="1"/>
  <c r="O336" i="1"/>
  <c r="P336" i="1"/>
  <c r="Q336" i="1"/>
  <c r="R336" i="1"/>
  <c r="O337" i="1"/>
  <c r="P337" i="1"/>
  <c r="Q337" i="1"/>
  <c r="R337" i="1"/>
  <c r="O338" i="1"/>
  <c r="P338" i="1"/>
  <c r="Q338" i="1"/>
  <c r="R338" i="1"/>
  <c r="O339" i="1"/>
  <c r="P339" i="1"/>
  <c r="Q339" i="1"/>
  <c r="R339" i="1"/>
  <c r="O340" i="1"/>
  <c r="P340" i="1"/>
  <c r="Q340" i="1"/>
  <c r="R340" i="1"/>
  <c r="O341" i="1"/>
  <c r="P341" i="1"/>
  <c r="Q341" i="1"/>
  <c r="R341" i="1"/>
  <c r="O342" i="1"/>
  <c r="P342" i="1"/>
  <c r="Q342" i="1"/>
  <c r="R342" i="1"/>
  <c r="O343" i="1"/>
  <c r="P343" i="1"/>
  <c r="Q343" i="1"/>
  <c r="R343" i="1"/>
  <c r="O344" i="1"/>
  <c r="P344" i="1"/>
  <c r="Q344" i="1"/>
  <c r="R344" i="1"/>
  <c r="O345" i="1"/>
  <c r="P345" i="1"/>
  <c r="Q345" i="1"/>
  <c r="R345" i="1"/>
  <c r="O346" i="1"/>
  <c r="P346" i="1"/>
  <c r="Q346" i="1"/>
  <c r="R346" i="1"/>
  <c r="O347" i="1"/>
  <c r="P347" i="1"/>
  <c r="Q347" i="1"/>
  <c r="R347" i="1"/>
  <c r="O348" i="1"/>
  <c r="P348" i="1"/>
  <c r="Q348" i="1"/>
  <c r="R348" i="1"/>
  <c r="O349" i="1"/>
  <c r="P349" i="1"/>
  <c r="Q349" i="1"/>
  <c r="R349" i="1"/>
  <c r="O350" i="1"/>
  <c r="P350" i="1"/>
  <c r="Q350" i="1"/>
  <c r="R350" i="1"/>
  <c r="O351" i="1"/>
  <c r="P351" i="1"/>
  <c r="Q351" i="1"/>
  <c r="R351" i="1"/>
  <c r="O352" i="1"/>
  <c r="P352" i="1"/>
  <c r="Q352" i="1"/>
  <c r="R352" i="1"/>
  <c r="O353" i="1"/>
  <c r="P353" i="1"/>
  <c r="Q353" i="1"/>
  <c r="R353" i="1"/>
  <c r="O354" i="1"/>
  <c r="P354" i="1"/>
  <c r="Q354" i="1"/>
  <c r="R354" i="1"/>
  <c r="O355" i="1"/>
  <c r="P355" i="1"/>
  <c r="Q355" i="1"/>
  <c r="R355" i="1"/>
  <c r="O356" i="1"/>
  <c r="P356" i="1"/>
  <c r="Q356" i="1"/>
  <c r="R356" i="1"/>
  <c r="O357" i="1"/>
  <c r="P357" i="1"/>
  <c r="Q357" i="1"/>
  <c r="R357" i="1"/>
  <c r="O358" i="1"/>
  <c r="P358" i="1"/>
  <c r="Q358" i="1"/>
  <c r="R358" i="1"/>
  <c r="O359" i="1"/>
  <c r="P359" i="1"/>
  <c r="Q359" i="1"/>
  <c r="R359" i="1"/>
  <c r="O360" i="1"/>
  <c r="P360" i="1"/>
  <c r="Q360" i="1"/>
  <c r="R360" i="1"/>
  <c r="O361" i="1"/>
  <c r="P361" i="1"/>
  <c r="Q361" i="1"/>
  <c r="R361" i="1"/>
  <c r="O362" i="1"/>
  <c r="P362" i="1"/>
  <c r="Q362" i="1"/>
  <c r="R362" i="1"/>
  <c r="O363" i="1"/>
  <c r="P363" i="1"/>
  <c r="Q363" i="1"/>
  <c r="R363" i="1"/>
  <c r="O364" i="1"/>
  <c r="P364" i="1"/>
  <c r="Q364" i="1"/>
  <c r="R364" i="1"/>
  <c r="O365" i="1"/>
  <c r="P365" i="1"/>
  <c r="Q365" i="1"/>
  <c r="R365" i="1"/>
  <c r="O366" i="1"/>
  <c r="P366" i="1"/>
  <c r="Q366" i="1"/>
  <c r="R366" i="1"/>
  <c r="O367" i="1"/>
  <c r="P367" i="1"/>
  <c r="Q367" i="1"/>
  <c r="R367" i="1"/>
  <c r="O368" i="1"/>
  <c r="P368" i="1"/>
  <c r="Q368" i="1"/>
  <c r="R368" i="1"/>
  <c r="O369" i="1"/>
  <c r="P369" i="1"/>
  <c r="Q369" i="1"/>
  <c r="R369" i="1"/>
  <c r="O370" i="1"/>
  <c r="P370" i="1"/>
  <c r="Q370" i="1"/>
  <c r="R370" i="1"/>
  <c r="O371" i="1"/>
  <c r="P371" i="1"/>
  <c r="Q371" i="1"/>
  <c r="R371" i="1"/>
  <c r="O372" i="1"/>
  <c r="P372" i="1"/>
  <c r="Q372" i="1"/>
  <c r="R372" i="1"/>
  <c r="O373" i="1"/>
  <c r="P373" i="1"/>
  <c r="Q373" i="1"/>
  <c r="R373" i="1"/>
  <c r="O374" i="1"/>
  <c r="P374" i="1"/>
  <c r="Q374" i="1"/>
  <c r="R374" i="1"/>
  <c r="O375" i="1"/>
  <c r="P375" i="1"/>
  <c r="Q375" i="1"/>
  <c r="R375" i="1"/>
  <c r="O376" i="1"/>
  <c r="P376" i="1"/>
  <c r="Q376" i="1"/>
  <c r="R376" i="1"/>
  <c r="O377" i="1"/>
  <c r="P377" i="1"/>
  <c r="Q377" i="1"/>
  <c r="R377" i="1"/>
  <c r="O378" i="1"/>
  <c r="P378" i="1"/>
  <c r="Q378" i="1"/>
  <c r="R378" i="1"/>
  <c r="O379" i="1"/>
  <c r="P379" i="1"/>
  <c r="Q379" i="1"/>
  <c r="R379" i="1"/>
  <c r="O380" i="1"/>
  <c r="P380" i="1"/>
  <c r="Q380" i="1"/>
  <c r="R380" i="1"/>
  <c r="O381" i="1"/>
  <c r="P381" i="1"/>
  <c r="Q381" i="1"/>
  <c r="R381" i="1"/>
  <c r="O382" i="1"/>
  <c r="P382" i="1"/>
  <c r="Q382" i="1"/>
  <c r="R382" i="1"/>
  <c r="O383" i="1"/>
  <c r="P383" i="1"/>
  <c r="Q383" i="1"/>
  <c r="R383" i="1"/>
  <c r="O384" i="1"/>
  <c r="P384" i="1"/>
  <c r="Q384" i="1"/>
  <c r="R384" i="1"/>
  <c r="O385" i="1"/>
  <c r="P385" i="1"/>
  <c r="Q385" i="1"/>
  <c r="R385" i="1"/>
  <c r="O386" i="1"/>
  <c r="P386" i="1"/>
  <c r="Q386" i="1"/>
  <c r="R386" i="1"/>
  <c r="O387" i="1"/>
  <c r="P387" i="1"/>
  <c r="Q387" i="1"/>
  <c r="R387" i="1"/>
  <c r="O388" i="1"/>
  <c r="P388" i="1"/>
  <c r="Q388" i="1"/>
  <c r="R388" i="1"/>
  <c r="O389" i="1"/>
  <c r="P389" i="1"/>
  <c r="Q389" i="1"/>
  <c r="R389" i="1"/>
  <c r="O390" i="1"/>
  <c r="P390" i="1"/>
  <c r="Q390" i="1"/>
  <c r="R390" i="1"/>
  <c r="O391" i="1"/>
  <c r="P391" i="1"/>
  <c r="Q391" i="1"/>
  <c r="R391" i="1"/>
  <c r="O392" i="1"/>
  <c r="P392" i="1"/>
  <c r="Q392" i="1"/>
  <c r="R392" i="1"/>
  <c r="O393" i="1"/>
  <c r="P393" i="1"/>
  <c r="Q393" i="1"/>
  <c r="R393" i="1"/>
  <c r="O394" i="1"/>
  <c r="P394" i="1"/>
  <c r="Q394" i="1"/>
  <c r="R394" i="1"/>
  <c r="O395" i="1"/>
  <c r="P395" i="1"/>
  <c r="Q395" i="1"/>
  <c r="R395" i="1"/>
  <c r="O396" i="1"/>
  <c r="P396" i="1"/>
  <c r="Q396" i="1"/>
  <c r="R396" i="1"/>
  <c r="O397" i="1"/>
  <c r="P397" i="1"/>
  <c r="Q397" i="1"/>
  <c r="R397" i="1"/>
  <c r="R55" i="1"/>
  <c r="Q55" i="1"/>
  <c r="P55" i="1"/>
  <c r="O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2" i="1"/>
  <c r="K82" i="1"/>
  <c r="L82" i="1"/>
  <c r="M82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J91" i="1"/>
  <c r="K91" i="1"/>
  <c r="L91" i="1"/>
  <c r="M91" i="1"/>
  <c r="J92" i="1"/>
  <c r="K92" i="1"/>
  <c r="L92" i="1"/>
  <c r="M92" i="1"/>
  <c r="J93" i="1"/>
  <c r="K93" i="1"/>
  <c r="L93" i="1"/>
  <c r="M93" i="1"/>
  <c r="J94" i="1"/>
  <c r="K94" i="1"/>
  <c r="L94" i="1"/>
  <c r="M94" i="1"/>
  <c r="J95" i="1"/>
  <c r="K95" i="1"/>
  <c r="L95" i="1"/>
  <c r="M95" i="1"/>
  <c r="J96" i="1"/>
  <c r="K96" i="1"/>
  <c r="L96" i="1"/>
  <c r="M96" i="1"/>
  <c r="J97" i="1"/>
  <c r="K97" i="1"/>
  <c r="L97" i="1"/>
  <c r="M97" i="1"/>
  <c r="J98" i="1"/>
  <c r="K98" i="1"/>
  <c r="L98" i="1"/>
  <c r="M98" i="1"/>
  <c r="J99" i="1"/>
  <c r="K99" i="1"/>
  <c r="L99" i="1"/>
  <c r="M99" i="1"/>
  <c r="J100" i="1"/>
  <c r="K100" i="1"/>
  <c r="L100" i="1"/>
  <c r="M100" i="1"/>
  <c r="J101" i="1"/>
  <c r="K101" i="1"/>
  <c r="L101" i="1"/>
  <c r="M101" i="1"/>
  <c r="J102" i="1"/>
  <c r="K102" i="1"/>
  <c r="L102" i="1"/>
  <c r="M102" i="1"/>
  <c r="J103" i="1"/>
  <c r="K103" i="1"/>
  <c r="L103" i="1"/>
  <c r="M103" i="1"/>
  <c r="J104" i="1"/>
  <c r="K104" i="1"/>
  <c r="L104" i="1"/>
  <c r="M104" i="1"/>
  <c r="J105" i="1"/>
  <c r="K105" i="1"/>
  <c r="L105" i="1"/>
  <c r="M105" i="1"/>
  <c r="J106" i="1"/>
  <c r="K106" i="1"/>
  <c r="L106" i="1"/>
  <c r="M106" i="1"/>
  <c r="J107" i="1"/>
  <c r="K107" i="1"/>
  <c r="L107" i="1"/>
  <c r="M107" i="1"/>
  <c r="J108" i="1"/>
  <c r="K108" i="1"/>
  <c r="L108" i="1"/>
  <c r="M108" i="1"/>
  <c r="J109" i="1"/>
  <c r="K109" i="1"/>
  <c r="L109" i="1"/>
  <c r="M109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J113" i="1"/>
  <c r="K113" i="1"/>
  <c r="L113" i="1"/>
  <c r="M113" i="1"/>
  <c r="J114" i="1"/>
  <c r="K114" i="1"/>
  <c r="L114" i="1"/>
  <c r="M114" i="1"/>
  <c r="J115" i="1"/>
  <c r="K115" i="1"/>
  <c r="L115" i="1"/>
  <c r="M115" i="1"/>
  <c r="J116" i="1"/>
  <c r="K116" i="1"/>
  <c r="L116" i="1"/>
  <c r="M116" i="1"/>
  <c r="J117" i="1"/>
  <c r="K117" i="1"/>
  <c r="L117" i="1"/>
  <c r="M117" i="1"/>
  <c r="J118" i="1"/>
  <c r="K118" i="1"/>
  <c r="L118" i="1"/>
  <c r="M118" i="1"/>
  <c r="J119" i="1"/>
  <c r="K119" i="1"/>
  <c r="L119" i="1"/>
  <c r="M119" i="1"/>
  <c r="J120" i="1"/>
  <c r="K120" i="1"/>
  <c r="L120" i="1"/>
  <c r="M120" i="1"/>
  <c r="J121" i="1"/>
  <c r="K121" i="1"/>
  <c r="L121" i="1"/>
  <c r="M121" i="1"/>
  <c r="J122" i="1"/>
  <c r="K122" i="1"/>
  <c r="L122" i="1"/>
  <c r="M122" i="1"/>
  <c r="J123" i="1"/>
  <c r="K123" i="1"/>
  <c r="L123" i="1"/>
  <c r="M123" i="1"/>
  <c r="J124" i="1"/>
  <c r="K124" i="1"/>
  <c r="L124" i="1"/>
  <c r="M124" i="1"/>
  <c r="J125" i="1"/>
  <c r="K125" i="1"/>
  <c r="L125" i="1"/>
  <c r="M125" i="1"/>
  <c r="J126" i="1"/>
  <c r="K126" i="1"/>
  <c r="L126" i="1"/>
  <c r="M126" i="1"/>
  <c r="J127" i="1"/>
  <c r="K127" i="1"/>
  <c r="L127" i="1"/>
  <c r="M127" i="1"/>
  <c r="J128" i="1"/>
  <c r="K128" i="1"/>
  <c r="L128" i="1"/>
  <c r="M128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J132" i="1"/>
  <c r="K132" i="1"/>
  <c r="L132" i="1"/>
  <c r="M132" i="1"/>
  <c r="J133" i="1"/>
  <c r="K133" i="1"/>
  <c r="L133" i="1"/>
  <c r="M133" i="1"/>
  <c r="J134" i="1"/>
  <c r="K134" i="1"/>
  <c r="L134" i="1"/>
  <c r="M134" i="1"/>
  <c r="J135" i="1"/>
  <c r="K135" i="1"/>
  <c r="L135" i="1"/>
  <c r="M135" i="1"/>
  <c r="J136" i="1"/>
  <c r="K136" i="1"/>
  <c r="L136" i="1"/>
  <c r="M136" i="1"/>
  <c r="J137" i="1"/>
  <c r="K137" i="1"/>
  <c r="L137" i="1"/>
  <c r="M137" i="1"/>
  <c r="J138" i="1"/>
  <c r="K138" i="1"/>
  <c r="L138" i="1"/>
  <c r="M138" i="1"/>
  <c r="J139" i="1"/>
  <c r="K139" i="1"/>
  <c r="L139" i="1"/>
  <c r="M139" i="1"/>
  <c r="J140" i="1"/>
  <c r="K140" i="1"/>
  <c r="L140" i="1"/>
  <c r="M140" i="1"/>
  <c r="J141" i="1"/>
  <c r="K141" i="1"/>
  <c r="L141" i="1"/>
  <c r="M141" i="1"/>
  <c r="J142" i="1"/>
  <c r="K142" i="1"/>
  <c r="L142" i="1"/>
  <c r="M142" i="1"/>
  <c r="J143" i="1"/>
  <c r="K143" i="1"/>
  <c r="L143" i="1"/>
  <c r="M143" i="1"/>
  <c r="J144" i="1"/>
  <c r="K144" i="1"/>
  <c r="L144" i="1"/>
  <c r="M144" i="1"/>
  <c r="J145" i="1"/>
  <c r="K145" i="1"/>
  <c r="L145" i="1"/>
  <c r="M145" i="1"/>
  <c r="J146" i="1"/>
  <c r="K146" i="1"/>
  <c r="L146" i="1"/>
  <c r="M146" i="1"/>
  <c r="J147" i="1"/>
  <c r="K147" i="1"/>
  <c r="L147" i="1"/>
  <c r="M147" i="1"/>
  <c r="J148" i="1"/>
  <c r="K148" i="1"/>
  <c r="L148" i="1"/>
  <c r="M148" i="1"/>
  <c r="J149" i="1"/>
  <c r="K149" i="1"/>
  <c r="L149" i="1"/>
  <c r="M149" i="1"/>
  <c r="J150" i="1"/>
  <c r="K150" i="1"/>
  <c r="L150" i="1"/>
  <c r="M150" i="1"/>
  <c r="J151" i="1"/>
  <c r="K151" i="1"/>
  <c r="L151" i="1"/>
  <c r="M151" i="1"/>
  <c r="J152" i="1"/>
  <c r="K152" i="1"/>
  <c r="L152" i="1"/>
  <c r="M152" i="1"/>
  <c r="J153" i="1"/>
  <c r="K153" i="1"/>
  <c r="L153" i="1"/>
  <c r="M153" i="1"/>
  <c r="J154" i="1"/>
  <c r="K154" i="1"/>
  <c r="L154" i="1"/>
  <c r="M154" i="1"/>
  <c r="J155" i="1"/>
  <c r="K155" i="1"/>
  <c r="L155" i="1"/>
  <c r="M155" i="1"/>
  <c r="J156" i="1"/>
  <c r="K156" i="1"/>
  <c r="L156" i="1"/>
  <c r="M156" i="1"/>
  <c r="J157" i="1"/>
  <c r="K157" i="1"/>
  <c r="L157" i="1"/>
  <c r="M157" i="1"/>
  <c r="J158" i="1"/>
  <c r="K158" i="1"/>
  <c r="L158" i="1"/>
  <c r="M158" i="1"/>
  <c r="J159" i="1"/>
  <c r="K159" i="1"/>
  <c r="L159" i="1"/>
  <c r="M159" i="1"/>
  <c r="J160" i="1"/>
  <c r="K160" i="1"/>
  <c r="L160" i="1"/>
  <c r="M160" i="1"/>
  <c r="J161" i="1"/>
  <c r="K161" i="1"/>
  <c r="L161" i="1"/>
  <c r="M161" i="1"/>
  <c r="J162" i="1"/>
  <c r="K162" i="1"/>
  <c r="L162" i="1"/>
  <c r="M162" i="1"/>
  <c r="J163" i="1"/>
  <c r="K163" i="1"/>
  <c r="L163" i="1"/>
  <c r="M163" i="1"/>
  <c r="J164" i="1"/>
  <c r="K164" i="1"/>
  <c r="L164" i="1"/>
  <c r="M164" i="1"/>
  <c r="J165" i="1"/>
  <c r="K165" i="1"/>
  <c r="L165" i="1"/>
  <c r="M165" i="1"/>
  <c r="J166" i="1"/>
  <c r="K166" i="1"/>
  <c r="L166" i="1"/>
  <c r="M166" i="1"/>
  <c r="J167" i="1"/>
  <c r="K167" i="1"/>
  <c r="L167" i="1"/>
  <c r="M167" i="1"/>
  <c r="J168" i="1"/>
  <c r="K168" i="1"/>
  <c r="L168" i="1"/>
  <c r="M168" i="1"/>
  <c r="J169" i="1"/>
  <c r="K169" i="1"/>
  <c r="L169" i="1"/>
  <c r="M169" i="1"/>
  <c r="J170" i="1"/>
  <c r="K170" i="1"/>
  <c r="L170" i="1"/>
  <c r="M170" i="1"/>
  <c r="J171" i="1"/>
  <c r="K171" i="1"/>
  <c r="L171" i="1"/>
  <c r="M171" i="1"/>
  <c r="J172" i="1"/>
  <c r="K172" i="1"/>
  <c r="L172" i="1"/>
  <c r="M172" i="1"/>
  <c r="J173" i="1"/>
  <c r="K173" i="1"/>
  <c r="L173" i="1"/>
  <c r="M173" i="1"/>
  <c r="J174" i="1"/>
  <c r="K174" i="1"/>
  <c r="L174" i="1"/>
  <c r="M174" i="1"/>
  <c r="J175" i="1"/>
  <c r="K175" i="1"/>
  <c r="L175" i="1"/>
  <c r="M175" i="1"/>
  <c r="J176" i="1"/>
  <c r="K176" i="1"/>
  <c r="L176" i="1"/>
  <c r="M176" i="1"/>
  <c r="J177" i="1"/>
  <c r="K177" i="1"/>
  <c r="L177" i="1"/>
  <c r="M177" i="1"/>
  <c r="J178" i="1"/>
  <c r="K178" i="1"/>
  <c r="L178" i="1"/>
  <c r="M178" i="1"/>
  <c r="J179" i="1"/>
  <c r="K179" i="1"/>
  <c r="L179" i="1"/>
  <c r="M179" i="1"/>
  <c r="J180" i="1"/>
  <c r="K180" i="1"/>
  <c r="L180" i="1"/>
  <c r="M180" i="1"/>
  <c r="J181" i="1"/>
  <c r="K181" i="1"/>
  <c r="L181" i="1"/>
  <c r="M181" i="1"/>
  <c r="J182" i="1"/>
  <c r="K182" i="1"/>
  <c r="L182" i="1"/>
  <c r="M182" i="1"/>
  <c r="J183" i="1"/>
  <c r="K183" i="1"/>
  <c r="L183" i="1"/>
  <c r="M183" i="1"/>
  <c r="J184" i="1"/>
  <c r="K184" i="1"/>
  <c r="L184" i="1"/>
  <c r="M184" i="1"/>
  <c r="J185" i="1"/>
  <c r="K185" i="1"/>
  <c r="L185" i="1"/>
  <c r="M185" i="1"/>
  <c r="J186" i="1"/>
  <c r="K186" i="1"/>
  <c r="L186" i="1"/>
  <c r="M186" i="1"/>
  <c r="J187" i="1"/>
  <c r="K187" i="1"/>
  <c r="L187" i="1"/>
  <c r="M187" i="1"/>
  <c r="J188" i="1"/>
  <c r="K188" i="1"/>
  <c r="L188" i="1"/>
  <c r="M188" i="1"/>
  <c r="J189" i="1"/>
  <c r="K189" i="1"/>
  <c r="L189" i="1"/>
  <c r="M189" i="1"/>
  <c r="J190" i="1"/>
  <c r="K190" i="1"/>
  <c r="L190" i="1"/>
  <c r="M190" i="1"/>
  <c r="J191" i="1"/>
  <c r="K191" i="1"/>
  <c r="L191" i="1"/>
  <c r="M191" i="1"/>
  <c r="J192" i="1"/>
  <c r="K192" i="1"/>
  <c r="L192" i="1"/>
  <c r="M192" i="1"/>
  <c r="J193" i="1"/>
  <c r="K193" i="1"/>
  <c r="L193" i="1"/>
  <c r="M193" i="1"/>
  <c r="J194" i="1"/>
  <c r="K194" i="1"/>
  <c r="L194" i="1"/>
  <c r="M194" i="1"/>
  <c r="J195" i="1"/>
  <c r="K195" i="1"/>
  <c r="L195" i="1"/>
  <c r="M195" i="1"/>
  <c r="J196" i="1"/>
  <c r="K196" i="1"/>
  <c r="L196" i="1"/>
  <c r="M196" i="1"/>
  <c r="J197" i="1"/>
  <c r="K197" i="1"/>
  <c r="L197" i="1"/>
  <c r="M197" i="1"/>
  <c r="J198" i="1"/>
  <c r="K198" i="1"/>
  <c r="L198" i="1"/>
  <c r="M198" i="1"/>
  <c r="J199" i="1"/>
  <c r="K199" i="1"/>
  <c r="L199" i="1"/>
  <c r="M199" i="1"/>
  <c r="J200" i="1"/>
  <c r="K200" i="1"/>
  <c r="L200" i="1"/>
  <c r="M200" i="1"/>
  <c r="J201" i="1"/>
  <c r="K201" i="1"/>
  <c r="L201" i="1"/>
  <c r="M201" i="1"/>
  <c r="J202" i="1"/>
  <c r="K202" i="1"/>
  <c r="L202" i="1"/>
  <c r="M202" i="1"/>
  <c r="J203" i="1"/>
  <c r="K203" i="1"/>
  <c r="L203" i="1"/>
  <c r="M203" i="1"/>
  <c r="J204" i="1"/>
  <c r="K204" i="1"/>
  <c r="L204" i="1"/>
  <c r="M204" i="1"/>
  <c r="J205" i="1"/>
  <c r="K205" i="1"/>
  <c r="L205" i="1"/>
  <c r="M205" i="1"/>
  <c r="J206" i="1"/>
  <c r="K206" i="1"/>
  <c r="L206" i="1"/>
  <c r="M206" i="1"/>
  <c r="J207" i="1"/>
  <c r="K207" i="1"/>
  <c r="L207" i="1"/>
  <c r="M207" i="1"/>
  <c r="J208" i="1"/>
  <c r="K208" i="1"/>
  <c r="L208" i="1"/>
  <c r="M208" i="1"/>
  <c r="J209" i="1"/>
  <c r="K209" i="1"/>
  <c r="L209" i="1"/>
  <c r="M209" i="1"/>
  <c r="J210" i="1"/>
  <c r="K210" i="1"/>
  <c r="L210" i="1"/>
  <c r="M210" i="1"/>
  <c r="J211" i="1"/>
  <c r="K211" i="1"/>
  <c r="L211" i="1"/>
  <c r="M211" i="1"/>
  <c r="J212" i="1"/>
  <c r="K212" i="1"/>
  <c r="L212" i="1"/>
  <c r="M212" i="1"/>
  <c r="J213" i="1"/>
  <c r="K213" i="1"/>
  <c r="L213" i="1"/>
  <c r="M213" i="1"/>
  <c r="J214" i="1"/>
  <c r="K214" i="1"/>
  <c r="L214" i="1"/>
  <c r="M214" i="1"/>
  <c r="J215" i="1"/>
  <c r="K215" i="1"/>
  <c r="L215" i="1"/>
  <c r="M215" i="1"/>
  <c r="J216" i="1"/>
  <c r="K216" i="1"/>
  <c r="L216" i="1"/>
  <c r="M216" i="1"/>
  <c r="J217" i="1"/>
  <c r="K217" i="1"/>
  <c r="L217" i="1"/>
  <c r="M217" i="1"/>
  <c r="J218" i="1"/>
  <c r="K218" i="1"/>
  <c r="L218" i="1"/>
  <c r="M218" i="1"/>
  <c r="J219" i="1"/>
  <c r="K219" i="1"/>
  <c r="L219" i="1"/>
  <c r="M219" i="1"/>
  <c r="J220" i="1"/>
  <c r="K220" i="1"/>
  <c r="L220" i="1"/>
  <c r="M220" i="1"/>
  <c r="J221" i="1"/>
  <c r="K221" i="1"/>
  <c r="L221" i="1"/>
  <c r="M221" i="1"/>
  <c r="J222" i="1"/>
  <c r="K222" i="1"/>
  <c r="L222" i="1"/>
  <c r="M222" i="1"/>
  <c r="J223" i="1"/>
  <c r="K223" i="1"/>
  <c r="L223" i="1"/>
  <c r="M223" i="1"/>
  <c r="J224" i="1"/>
  <c r="K224" i="1"/>
  <c r="L224" i="1"/>
  <c r="M224" i="1"/>
  <c r="J225" i="1"/>
  <c r="K225" i="1"/>
  <c r="L225" i="1"/>
  <c r="M225" i="1"/>
  <c r="J226" i="1"/>
  <c r="K226" i="1"/>
  <c r="L226" i="1"/>
  <c r="M226" i="1"/>
  <c r="J227" i="1"/>
  <c r="K227" i="1"/>
  <c r="L227" i="1"/>
  <c r="M227" i="1"/>
  <c r="J228" i="1"/>
  <c r="K228" i="1"/>
  <c r="L228" i="1"/>
  <c r="M228" i="1"/>
  <c r="J229" i="1"/>
  <c r="K229" i="1"/>
  <c r="L229" i="1"/>
  <c r="M229" i="1"/>
  <c r="J230" i="1"/>
  <c r="K230" i="1"/>
  <c r="L230" i="1"/>
  <c r="M230" i="1"/>
  <c r="J231" i="1"/>
  <c r="K231" i="1"/>
  <c r="L231" i="1"/>
  <c r="M231" i="1"/>
  <c r="J232" i="1"/>
  <c r="K232" i="1"/>
  <c r="L232" i="1"/>
  <c r="M232" i="1"/>
  <c r="J233" i="1"/>
  <c r="K233" i="1"/>
  <c r="L233" i="1"/>
  <c r="M233" i="1"/>
  <c r="J234" i="1"/>
  <c r="K234" i="1"/>
  <c r="L234" i="1"/>
  <c r="M234" i="1"/>
  <c r="J235" i="1"/>
  <c r="K235" i="1"/>
  <c r="L235" i="1"/>
  <c r="M235" i="1"/>
  <c r="J236" i="1"/>
  <c r="K236" i="1"/>
  <c r="L236" i="1"/>
  <c r="M236" i="1"/>
  <c r="J237" i="1"/>
  <c r="K237" i="1"/>
  <c r="L237" i="1"/>
  <c r="M237" i="1"/>
  <c r="J238" i="1"/>
  <c r="K238" i="1"/>
  <c r="L238" i="1"/>
  <c r="M238" i="1"/>
  <c r="J239" i="1"/>
  <c r="K239" i="1"/>
  <c r="L239" i="1"/>
  <c r="M239" i="1"/>
  <c r="J240" i="1"/>
  <c r="K240" i="1"/>
  <c r="L240" i="1"/>
  <c r="M240" i="1"/>
  <c r="J241" i="1"/>
  <c r="K241" i="1"/>
  <c r="L241" i="1"/>
  <c r="M241" i="1"/>
  <c r="J242" i="1"/>
  <c r="K242" i="1"/>
  <c r="L242" i="1"/>
  <c r="M242" i="1"/>
  <c r="J243" i="1"/>
  <c r="K243" i="1"/>
  <c r="L243" i="1"/>
  <c r="M243" i="1"/>
  <c r="J244" i="1"/>
  <c r="K244" i="1"/>
  <c r="L244" i="1"/>
  <c r="M244" i="1"/>
  <c r="J245" i="1"/>
  <c r="K245" i="1"/>
  <c r="L245" i="1"/>
  <c r="M245" i="1"/>
  <c r="J246" i="1"/>
  <c r="K246" i="1"/>
  <c r="L246" i="1"/>
  <c r="M246" i="1"/>
  <c r="J247" i="1"/>
  <c r="K247" i="1"/>
  <c r="L247" i="1"/>
  <c r="M247" i="1"/>
  <c r="J248" i="1"/>
  <c r="K248" i="1"/>
  <c r="L248" i="1"/>
  <c r="M248" i="1"/>
  <c r="J249" i="1"/>
  <c r="K249" i="1"/>
  <c r="L249" i="1"/>
  <c r="M249" i="1"/>
  <c r="J250" i="1"/>
  <c r="K250" i="1"/>
  <c r="L250" i="1"/>
  <c r="M250" i="1"/>
  <c r="J251" i="1"/>
  <c r="K251" i="1"/>
  <c r="L251" i="1"/>
  <c r="M251" i="1"/>
  <c r="J252" i="1"/>
  <c r="K252" i="1"/>
  <c r="L252" i="1"/>
  <c r="M252" i="1"/>
  <c r="J253" i="1"/>
  <c r="K253" i="1"/>
  <c r="L253" i="1"/>
  <c r="M253" i="1"/>
  <c r="J254" i="1"/>
  <c r="K254" i="1"/>
  <c r="L254" i="1"/>
  <c r="M254" i="1"/>
  <c r="J255" i="1"/>
  <c r="K255" i="1"/>
  <c r="L255" i="1"/>
  <c r="M255" i="1"/>
  <c r="J256" i="1"/>
  <c r="K256" i="1"/>
  <c r="L256" i="1"/>
  <c r="M256" i="1"/>
  <c r="J257" i="1"/>
  <c r="K257" i="1"/>
  <c r="L257" i="1"/>
  <c r="M257" i="1"/>
  <c r="J258" i="1"/>
  <c r="K258" i="1"/>
  <c r="L258" i="1"/>
  <c r="M258" i="1"/>
  <c r="J259" i="1"/>
  <c r="K259" i="1"/>
  <c r="L259" i="1"/>
  <c r="M259" i="1"/>
  <c r="J260" i="1"/>
  <c r="K260" i="1"/>
  <c r="L260" i="1"/>
  <c r="M260" i="1"/>
  <c r="J261" i="1"/>
  <c r="K261" i="1"/>
  <c r="L261" i="1"/>
  <c r="M261" i="1"/>
  <c r="J262" i="1"/>
  <c r="K262" i="1"/>
  <c r="L262" i="1"/>
  <c r="M262" i="1"/>
  <c r="J263" i="1"/>
  <c r="K263" i="1"/>
  <c r="L263" i="1"/>
  <c r="M263" i="1"/>
  <c r="J264" i="1"/>
  <c r="K264" i="1"/>
  <c r="L264" i="1"/>
  <c r="M264" i="1"/>
  <c r="J265" i="1"/>
  <c r="K265" i="1"/>
  <c r="L265" i="1"/>
  <c r="M265" i="1"/>
  <c r="J266" i="1"/>
  <c r="K266" i="1"/>
  <c r="L266" i="1"/>
  <c r="M266" i="1"/>
  <c r="J267" i="1"/>
  <c r="K267" i="1"/>
  <c r="L267" i="1"/>
  <c r="M267" i="1"/>
  <c r="J268" i="1"/>
  <c r="K268" i="1"/>
  <c r="L268" i="1"/>
  <c r="M268" i="1"/>
  <c r="J269" i="1"/>
  <c r="K269" i="1"/>
  <c r="L269" i="1"/>
  <c r="M269" i="1"/>
  <c r="J270" i="1"/>
  <c r="K270" i="1"/>
  <c r="L270" i="1"/>
  <c r="M270" i="1"/>
  <c r="J271" i="1"/>
  <c r="K271" i="1"/>
  <c r="L271" i="1"/>
  <c r="M271" i="1"/>
  <c r="J272" i="1"/>
  <c r="K272" i="1"/>
  <c r="L272" i="1"/>
  <c r="M272" i="1"/>
  <c r="J273" i="1"/>
  <c r="K273" i="1"/>
  <c r="L273" i="1"/>
  <c r="M273" i="1"/>
  <c r="J274" i="1"/>
  <c r="K274" i="1"/>
  <c r="L274" i="1"/>
  <c r="M274" i="1"/>
  <c r="J275" i="1"/>
  <c r="K275" i="1"/>
  <c r="L275" i="1"/>
  <c r="M275" i="1"/>
  <c r="J276" i="1"/>
  <c r="K276" i="1"/>
  <c r="L276" i="1"/>
  <c r="M276" i="1"/>
  <c r="J277" i="1"/>
  <c r="K277" i="1"/>
  <c r="L277" i="1"/>
  <c r="M277" i="1"/>
  <c r="J278" i="1"/>
  <c r="K278" i="1"/>
  <c r="L278" i="1"/>
  <c r="M278" i="1"/>
  <c r="J279" i="1"/>
  <c r="K279" i="1"/>
  <c r="L279" i="1"/>
  <c r="M279" i="1"/>
  <c r="J280" i="1"/>
  <c r="K280" i="1"/>
  <c r="L280" i="1"/>
  <c r="M280" i="1"/>
  <c r="J281" i="1"/>
  <c r="K281" i="1"/>
  <c r="L281" i="1"/>
  <c r="M281" i="1"/>
  <c r="J282" i="1"/>
  <c r="K282" i="1"/>
  <c r="L282" i="1"/>
  <c r="M282" i="1"/>
  <c r="J283" i="1"/>
  <c r="K283" i="1"/>
  <c r="L283" i="1"/>
  <c r="M283" i="1"/>
  <c r="J284" i="1"/>
  <c r="K284" i="1"/>
  <c r="L284" i="1"/>
  <c r="M284" i="1"/>
  <c r="J285" i="1"/>
  <c r="K285" i="1"/>
  <c r="L285" i="1"/>
  <c r="M285" i="1"/>
  <c r="J286" i="1"/>
  <c r="K286" i="1"/>
  <c r="L286" i="1"/>
  <c r="M286" i="1"/>
  <c r="J287" i="1"/>
  <c r="K287" i="1"/>
  <c r="L287" i="1"/>
  <c r="M287" i="1"/>
  <c r="J288" i="1"/>
  <c r="K288" i="1"/>
  <c r="L288" i="1"/>
  <c r="M288" i="1"/>
  <c r="J289" i="1"/>
  <c r="K289" i="1"/>
  <c r="L289" i="1"/>
  <c r="M289" i="1"/>
  <c r="J290" i="1"/>
  <c r="K290" i="1"/>
  <c r="L290" i="1"/>
  <c r="M290" i="1"/>
  <c r="J291" i="1"/>
  <c r="K291" i="1"/>
  <c r="L291" i="1"/>
  <c r="M291" i="1"/>
  <c r="J292" i="1"/>
  <c r="K292" i="1"/>
  <c r="L292" i="1"/>
  <c r="M292" i="1"/>
  <c r="J293" i="1"/>
  <c r="K293" i="1"/>
  <c r="L293" i="1"/>
  <c r="M293" i="1"/>
  <c r="J294" i="1"/>
  <c r="K294" i="1"/>
  <c r="L294" i="1"/>
  <c r="M294" i="1"/>
  <c r="J295" i="1"/>
  <c r="K295" i="1"/>
  <c r="L295" i="1"/>
  <c r="M295" i="1"/>
  <c r="J296" i="1"/>
  <c r="K296" i="1"/>
  <c r="L296" i="1"/>
  <c r="M296" i="1"/>
  <c r="J297" i="1"/>
  <c r="K297" i="1"/>
  <c r="L297" i="1"/>
  <c r="M297" i="1"/>
  <c r="J298" i="1"/>
  <c r="K298" i="1"/>
  <c r="L298" i="1"/>
  <c r="M298" i="1"/>
  <c r="J299" i="1"/>
  <c r="K299" i="1"/>
  <c r="L299" i="1"/>
  <c r="M299" i="1"/>
  <c r="J300" i="1"/>
  <c r="K300" i="1"/>
  <c r="L300" i="1"/>
  <c r="M300" i="1"/>
  <c r="J301" i="1"/>
  <c r="K301" i="1"/>
  <c r="L301" i="1"/>
  <c r="M301" i="1"/>
  <c r="J302" i="1"/>
  <c r="K302" i="1"/>
  <c r="L302" i="1"/>
  <c r="M302" i="1"/>
  <c r="J303" i="1"/>
  <c r="K303" i="1"/>
  <c r="L303" i="1"/>
  <c r="M303" i="1"/>
  <c r="J304" i="1"/>
  <c r="K304" i="1"/>
  <c r="L304" i="1"/>
  <c r="M304" i="1"/>
  <c r="J305" i="1"/>
  <c r="K305" i="1"/>
  <c r="L305" i="1"/>
  <c r="M305" i="1"/>
  <c r="J306" i="1"/>
  <c r="K306" i="1"/>
  <c r="L306" i="1"/>
  <c r="M306" i="1"/>
  <c r="J307" i="1"/>
  <c r="K307" i="1"/>
  <c r="L307" i="1"/>
  <c r="M307" i="1"/>
  <c r="J308" i="1"/>
  <c r="K308" i="1"/>
  <c r="L308" i="1"/>
  <c r="M308" i="1"/>
  <c r="J309" i="1"/>
  <c r="K309" i="1"/>
  <c r="L309" i="1"/>
  <c r="M309" i="1"/>
  <c r="J310" i="1"/>
  <c r="K310" i="1"/>
  <c r="L310" i="1"/>
  <c r="M310" i="1"/>
  <c r="J311" i="1"/>
  <c r="K311" i="1"/>
  <c r="L311" i="1"/>
  <c r="M311" i="1"/>
  <c r="J312" i="1"/>
  <c r="K312" i="1"/>
  <c r="L312" i="1"/>
  <c r="M312" i="1"/>
  <c r="J313" i="1"/>
  <c r="K313" i="1"/>
  <c r="L313" i="1"/>
  <c r="M313" i="1"/>
  <c r="J314" i="1"/>
  <c r="K314" i="1"/>
  <c r="L314" i="1"/>
  <c r="M314" i="1"/>
  <c r="J315" i="1"/>
  <c r="K315" i="1"/>
  <c r="L315" i="1"/>
  <c r="M315" i="1"/>
  <c r="J316" i="1"/>
  <c r="K316" i="1"/>
  <c r="L316" i="1"/>
  <c r="M316" i="1"/>
  <c r="J317" i="1"/>
  <c r="K317" i="1"/>
  <c r="L317" i="1"/>
  <c r="M317" i="1"/>
  <c r="J318" i="1"/>
  <c r="K318" i="1"/>
  <c r="L318" i="1"/>
  <c r="M318" i="1"/>
  <c r="J319" i="1"/>
  <c r="K319" i="1"/>
  <c r="L319" i="1"/>
  <c r="M319" i="1"/>
  <c r="J320" i="1"/>
  <c r="K320" i="1"/>
  <c r="L320" i="1"/>
  <c r="M320" i="1"/>
  <c r="J321" i="1"/>
  <c r="K321" i="1"/>
  <c r="L321" i="1"/>
  <c r="M321" i="1"/>
  <c r="J322" i="1"/>
  <c r="K322" i="1"/>
  <c r="L322" i="1"/>
  <c r="M322" i="1"/>
  <c r="J323" i="1"/>
  <c r="K323" i="1"/>
  <c r="L323" i="1"/>
  <c r="M323" i="1"/>
  <c r="J324" i="1"/>
  <c r="K324" i="1"/>
  <c r="L324" i="1"/>
  <c r="M324" i="1"/>
  <c r="J325" i="1"/>
  <c r="K325" i="1"/>
  <c r="L325" i="1"/>
  <c r="M325" i="1"/>
  <c r="J326" i="1"/>
  <c r="K326" i="1"/>
  <c r="L326" i="1"/>
  <c r="M326" i="1"/>
  <c r="J327" i="1"/>
  <c r="K327" i="1"/>
  <c r="L327" i="1"/>
  <c r="M327" i="1"/>
  <c r="J328" i="1"/>
  <c r="K328" i="1"/>
  <c r="L328" i="1"/>
  <c r="M328" i="1"/>
  <c r="J329" i="1"/>
  <c r="K329" i="1"/>
  <c r="L329" i="1"/>
  <c r="M329" i="1"/>
  <c r="J330" i="1"/>
  <c r="K330" i="1"/>
  <c r="L330" i="1"/>
  <c r="M330" i="1"/>
  <c r="J331" i="1"/>
  <c r="K331" i="1"/>
  <c r="L331" i="1"/>
  <c r="M331" i="1"/>
  <c r="J332" i="1"/>
  <c r="K332" i="1"/>
  <c r="L332" i="1"/>
  <c r="M332" i="1"/>
  <c r="J333" i="1"/>
  <c r="K333" i="1"/>
  <c r="L333" i="1"/>
  <c r="M333" i="1"/>
  <c r="J334" i="1"/>
  <c r="K334" i="1"/>
  <c r="L334" i="1"/>
  <c r="M334" i="1"/>
  <c r="J335" i="1"/>
  <c r="K335" i="1"/>
  <c r="L335" i="1"/>
  <c r="M335" i="1"/>
  <c r="J336" i="1"/>
  <c r="K336" i="1"/>
  <c r="L336" i="1"/>
  <c r="M336" i="1"/>
  <c r="J337" i="1"/>
  <c r="K337" i="1"/>
  <c r="L337" i="1"/>
  <c r="M337" i="1"/>
  <c r="J338" i="1"/>
  <c r="K338" i="1"/>
  <c r="L338" i="1"/>
  <c r="M338" i="1"/>
  <c r="J339" i="1"/>
  <c r="K339" i="1"/>
  <c r="L339" i="1"/>
  <c r="M339" i="1"/>
  <c r="J340" i="1"/>
  <c r="K340" i="1"/>
  <c r="L340" i="1"/>
  <c r="M340" i="1"/>
  <c r="J341" i="1"/>
  <c r="K341" i="1"/>
  <c r="L341" i="1"/>
  <c r="M341" i="1"/>
  <c r="J342" i="1"/>
  <c r="K342" i="1"/>
  <c r="L342" i="1"/>
  <c r="M342" i="1"/>
  <c r="J343" i="1"/>
  <c r="K343" i="1"/>
  <c r="L343" i="1"/>
  <c r="M343" i="1"/>
  <c r="J344" i="1"/>
  <c r="K344" i="1"/>
  <c r="L344" i="1"/>
  <c r="M344" i="1"/>
  <c r="J345" i="1"/>
  <c r="K345" i="1"/>
  <c r="L345" i="1"/>
  <c r="M345" i="1"/>
  <c r="J346" i="1"/>
  <c r="K346" i="1"/>
  <c r="L346" i="1"/>
  <c r="M346" i="1"/>
  <c r="J347" i="1"/>
  <c r="K347" i="1"/>
  <c r="L347" i="1"/>
  <c r="M347" i="1"/>
  <c r="J348" i="1"/>
  <c r="K348" i="1"/>
  <c r="L348" i="1"/>
  <c r="M348" i="1"/>
  <c r="J349" i="1"/>
  <c r="K349" i="1"/>
  <c r="L349" i="1"/>
  <c r="M349" i="1"/>
  <c r="J350" i="1"/>
  <c r="K350" i="1"/>
  <c r="L350" i="1"/>
  <c r="M350" i="1"/>
  <c r="J351" i="1"/>
  <c r="K351" i="1"/>
  <c r="L351" i="1"/>
  <c r="M351" i="1"/>
  <c r="J352" i="1"/>
  <c r="K352" i="1"/>
  <c r="L352" i="1"/>
  <c r="M352" i="1"/>
  <c r="J353" i="1"/>
  <c r="K353" i="1"/>
  <c r="L353" i="1"/>
  <c r="M353" i="1"/>
  <c r="J354" i="1"/>
  <c r="K354" i="1"/>
  <c r="L354" i="1"/>
  <c r="M354" i="1"/>
  <c r="J355" i="1"/>
  <c r="K355" i="1"/>
  <c r="L355" i="1"/>
  <c r="M355" i="1"/>
  <c r="J356" i="1"/>
  <c r="K356" i="1"/>
  <c r="L356" i="1"/>
  <c r="M356" i="1"/>
  <c r="J357" i="1"/>
  <c r="K357" i="1"/>
  <c r="L357" i="1"/>
  <c r="M357" i="1"/>
  <c r="J358" i="1"/>
  <c r="K358" i="1"/>
  <c r="L358" i="1"/>
  <c r="M358" i="1"/>
  <c r="J359" i="1"/>
  <c r="K359" i="1"/>
  <c r="L359" i="1"/>
  <c r="M359" i="1"/>
  <c r="J360" i="1"/>
  <c r="K360" i="1"/>
  <c r="L360" i="1"/>
  <c r="M360" i="1"/>
  <c r="J361" i="1"/>
  <c r="K361" i="1"/>
  <c r="L361" i="1"/>
  <c r="M361" i="1"/>
  <c r="J362" i="1"/>
  <c r="K362" i="1"/>
  <c r="L362" i="1"/>
  <c r="M362" i="1"/>
  <c r="J363" i="1"/>
  <c r="K363" i="1"/>
  <c r="L363" i="1"/>
  <c r="M363" i="1"/>
  <c r="J364" i="1"/>
  <c r="K364" i="1"/>
  <c r="L364" i="1"/>
  <c r="M364" i="1"/>
  <c r="J365" i="1"/>
  <c r="K365" i="1"/>
  <c r="L365" i="1"/>
  <c r="M365" i="1"/>
  <c r="J366" i="1"/>
  <c r="K366" i="1"/>
  <c r="L366" i="1"/>
  <c r="M366" i="1"/>
  <c r="J367" i="1"/>
  <c r="K367" i="1"/>
  <c r="L367" i="1"/>
  <c r="M367" i="1"/>
  <c r="J368" i="1"/>
  <c r="K368" i="1"/>
  <c r="L368" i="1"/>
  <c r="M368" i="1"/>
  <c r="J369" i="1"/>
  <c r="K369" i="1"/>
  <c r="L369" i="1"/>
  <c r="M369" i="1"/>
  <c r="J370" i="1"/>
  <c r="K370" i="1"/>
  <c r="L370" i="1"/>
  <c r="M370" i="1"/>
  <c r="J371" i="1"/>
  <c r="K371" i="1"/>
  <c r="L371" i="1"/>
  <c r="M371" i="1"/>
  <c r="J372" i="1"/>
  <c r="K372" i="1"/>
  <c r="L372" i="1"/>
  <c r="M372" i="1"/>
  <c r="J373" i="1"/>
  <c r="K373" i="1"/>
  <c r="L373" i="1"/>
  <c r="M373" i="1"/>
  <c r="J374" i="1"/>
  <c r="K374" i="1"/>
  <c r="L374" i="1"/>
  <c r="M374" i="1"/>
  <c r="J375" i="1"/>
  <c r="K375" i="1"/>
  <c r="L375" i="1"/>
  <c r="M375" i="1"/>
  <c r="J376" i="1"/>
  <c r="K376" i="1"/>
  <c r="L376" i="1"/>
  <c r="M376" i="1"/>
  <c r="J377" i="1"/>
  <c r="K377" i="1"/>
  <c r="L377" i="1"/>
  <c r="M377" i="1"/>
  <c r="J378" i="1"/>
  <c r="K378" i="1"/>
  <c r="L378" i="1"/>
  <c r="M378" i="1"/>
  <c r="J379" i="1"/>
  <c r="K379" i="1"/>
  <c r="L379" i="1"/>
  <c r="M379" i="1"/>
  <c r="J380" i="1"/>
  <c r="K380" i="1"/>
  <c r="L380" i="1"/>
  <c r="M380" i="1"/>
  <c r="J381" i="1"/>
  <c r="K381" i="1"/>
  <c r="L381" i="1"/>
  <c r="M381" i="1"/>
  <c r="J382" i="1"/>
  <c r="K382" i="1"/>
  <c r="L382" i="1"/>
  <c r="M382" i="1"/>
  <c r="J383" i="1"/>
  <c r="K383" i="1"/>
  <c r="L383" i="1"/>
  <c r="M383" i="1"/>
  <c r="J384" i="1"/>
  <c r="K384" i="1"/>
  <c r="L384" i="1"/>
  <c r="M384" i="1"/>
  <c r="J385" i="1"/>
  <c r="K385" i="1"/>
  <c r="L385" i="1"/>
  <c r="M385" i="1"/>
  <c r="J386" i="1"/>
  <c r="K386" i="1"/>
  <c r="L386" i="1"/>
  <c r="M386" i="1"/>
  <c r="J387" i="1"/>
  <c r="K387" i="1"/>
  <c r="L387" i="1"/>
  <c r="M387" i="1"/>
  <c r="J388" i="1"/>
  <c r="K388" i="1"/>
  <c r="L388" i="1"/>
  <c r="M388" i="1"/>
  <c r="J389" i="1"/>
  <c r="K389" i="1"/>
  <c r="L389" i="1"/>
  <c r="M389" i="1"/>
  <c r="J390" i="1"/>
  <c r="K390" i="1"/>
  <c r="L390" i="1"/>
  <c r="M390" i="1"/>
  <c r="J391" i="1"/>
  <c r="K391" i="1"/>
  <c r="L391" i="1"/>
  <c r="M391" i="1"/>
  <c r="J392" i="1"/>
  <c r="K392" i="1"/>
  <c r="L392" i="1"/>
  <c r="M392" i="1"/>
  <c r="J393" i="1"/>
  <c r="K393" i="1"/>
  <c r="L393" i="1"/>
  <c r="M393" i="1"/>
  <c r="J394" i="1"/>
  <c r="K394" i="1"/>
  <c r="L394" i="1"/>
  <c r="M394" i="1"/>
  <c r="J395" i="1"/>
  <c r="K395" i="1"/>
  <c r="L395" i="1"/>
  <c r="M395" i="1"/>
  <c r="J396" i="1"/>
  <c r="K396" i="1"/>
  <c r="L396" i="1"/>
  <c r="M396" i="1"/>
  <c r="K397" i="1"/>
  <c r="L397" i="1"/>
  <c r="M397" i="1"/>
  <c r="M55" i="1"/>
  <c r="L55" i="1"/>
  <c r="K55" i="1"/>
  <c r="J55" i="1"/>
  <c r="R47" i="1"/>
  <c r="R48" i="1"/>
  <c r="R49" i="1"/>
  <c r="R50" i="1"/>
  <c r="R46" i="1"/>
  <c r="O47" i="1"/>
  <c r="O48" i="1"/>
  <c r="O49" i="1"/>
  <c r="O50" i="1"/>
  <c r="O46" i="1"/>
  <c r="J47" i="1"/>
  <c r="M47" i="1"/>
  <c r="J48" i="1"/>
  <c r="M48" i="1"/>
  <c r="J49" i="1"/>
  <c r="M49" i="1"/>
  <c r="J50" i="1"/>
  <c r="M50" i="1"/>
  <c r="M46" i="1"/>
  <c r="J46" i="1"/>
  <c r="O42" i="1"/>
  <c r="Q42" i="1" s="1"/>
  <c r="O43" i="1"/>
  <c r="Q43" i="1" s="1"/>
  <c r="O44" i="1"/>
  <c r="O41" i="1"/>
  <c r="O37" i="1"/>
  <c r="P37" i="1" s="1"/>
  <c r="Q37" i="1"/>
  <c r="O38" i="1"/>
  <c r="P38" i="1" s="1"/>
  <c r="Q38" i="1"/>
  <c r="O39" i="1"/>
  <c r="P39" i="1" s="1"/>
  <c r="Q39" i="1"/>
  <c r="Q36" i="1"/>
  <c r="P42" i="1"/>
  <c r="P43" i="1"/>
  <c r="P44" i="1"/>
  <c r="Q44" i="1"/>
  <c r="O36" i="1"/>
  <c r="P36" i="1" s="1"/>
  <c r="J42" i="1"/>
  <c r="L42" i="1"/>
  <c r="J43" i="1"/>
  <c r="L43" i="1"/>
  <c r="J44" i="1"/>
  <c r="L44" i="1"/>
  <c r="L41" i="1"/>
  <c r="J41" i="1"/>
  <c r="J37" i="1"/>
  <c r="K37" i="1"/>
  <c r="J38" i="1"/>
  <c r="K38" i="1"/>
  <c r="J39" i="1"/>
  <c r="K39" i="1"/>
  <c r="K36" i="1"/>
  <c r="J36" i="1"/>
  <c r="Q14" i="1"/>
  <c r="P14" i="1"/>
  <c r="O14" i="1"/>
  <c r="J14" i="1"/>
  <c r="L14" i="1"/>
  <c r="K14" i="1"/>
  <c r="J13" i="1"/>
  <c r="K13" i="1"/>
  <c r="L13" i="1"/>
  <c r="M13" i="1"/>
  <c r="J15" i="1"/>
  <c r="K15" i="1"/>
  <c r="L15" i="1"/>
  <c r="M15" i="1"/>
  <c r="J18" i="1"/>
  <c r="K18" i="1"/>
  <c r="L18" i="1"/>
  <c r="M18" i="1"/>
  <c r="J12" i="1"/>
  <c r="R12" i="1"/>
  <c r="R11" i="1"/>
  <c r="O11" i="1"/>
  <c r="P11" i="1"/>
  <c r="Q11" i="1"/>
  <c r="O12" i="1"/>
  <c r="P12" i="1"/>
  <c r="Q12" i="1"/>
  <c r="R10" i="1"/>
  <c r="Q10" i="1"/>
  <c r="P10" i="1"/>
  <c r="O10" i="1"/>
  <c r="M12" i="1"/>
  <c r="M11" i="1"/>
  <c r="M10" i="1"/>
  <c r="L11" i="1"/>
  <c r="L12" i="1"/>
  <c r="L10" i="1"/>
  <c r="K12" i="1"/>
  <c r="K11" i="1"/>
  <c r="K10" i="1"/>
  <c r="J11" i="1"/>
  <c r="J10" i="1"/>
  <c r="M462" i="1" l="1"/>
  <c r="M451" i="1"/>
  <c r="M476" i="1" s="1"/>
  <c r="R51" i="1"/>
  <c r="R451" i="1"/>
  <c r="R456" i="1"/>
  <c r="R462" i="1"/>
  <c r="M456" i="1"/>
  <c r="M51" i="1"/>
  <c r="R476" i="1" l="1"/>
  <c r="G456" i="1" l="1"/>
  <c r="H456" i="1"/>
  <c r="F456" i="1"/>
  <c r="H475" i="1" l="1"/>
  <c r="G475" i="1"/>
  <c r="F475" i="1"/>
  <c r="Q474" i="1"/>
  <c r="P474" i="1"/>
  <c r="L474" i="1"/>
  <c r="K474" i="1"/>
  <c r="Q471" i="1"/>
  <c r="O471" i="1"/>
  <c r="P471" i="1" s="1"/>
  <c r="L471" i="1"/>
  <c r="J471" i="1"/>
  <c r="K471" i="1" s="1"/>
  <c r="Q470" i="1"/>
  <c r="O470" i="1"/>
  <c r="P470" i="1" s="1"/>
  <c r="L470" i="1"/>
  <c r="J470" i="1"/>
  <c r="K470" i="1" s="1"/>
  <c r="Q469" i="1"/>
  <c r="O469" i="1"/>
  <c r="P469" i="1" s="1"/>
  <c r="L469" i="1"/>
  <c r="J469" i="1"/>
  <c r="K469" i="1" s="1"/>
  <c r="Q468" i="1"/>
  <c r="O468" i="1"/>
  <c r="P468" i="1" s="1"/>
  <c r="L468" i="1"/>
  <c r="J468" i="1"/>
  <c r="K468" i="1" s="1"/>
  <c r="Q467" i="1"/>
  <c r="O467" i="1"/>
  <c r="L467" i="1"/>
  <c r="K467" i="1"/>
  <c r="H465" i="1"/>
  <c r="G465" i="1"/>
  <c r="F465" i="1"/>
  <c r="P465" i="1"/>
  <c r="L465" i="1"/>
  <c r="H462" i="1"/>
  <c r="G462" i="1"/>
  <c r="F462" i="1"/>
  <c r="H451" i="1"/>
  <c r="G451" i="1"/>
  <c r="F451" i="1"/>
  <c r="P441" i="1"/>
  <c r="L441" i="1"/>
  <c r="Q440" i="1"/>
  <c r="L440" i="1"/>
  <c r="Q439" i="1"/>
  <c r="L439" i="1"/>
  <c r="Q438" i="1"/>
  <c r="P437" i="1"/>
  <c r="L437" i="1"/>
  <c r="Q436" i="1"/>
  <c r="K436" i="1"/>
  <c r="Q435" i="1"/>
  <c r="Q434" i="1"/>
  <c r="P433" i="1"/>
  <c r="L433" i="1"/>
  <c r="K432" i="1"/>
  <c r="Q431" i="1"/>
  <c r="Q430" i="1"/>
  <c r="P429" i="1"/>
  <c r="L429" i="1"/>
  <c r="L428" i="1"/>
  <c r="P427" i="1"/>
  <c r="L427" i="1"/>
  <c r="Q426" i="1"/>
  <c r="P425" i="1"/>
  <c r="L425" i="1"/>
  <c r="Q424" i="1"/>
  <c r="L424" i="1"/>
  <c r="Q423" i="1"/>
  <c r="K423" i="1"/>
  <c r="Q422" i="1"/>
  <c r="P421" i="1"/>
  <c r="Q420" i="1"/>
  <c r="L420" i="1"/>
  <c r="P419" i="1"/>
  <c r="K419" i="1"/>
  <c r="Q418" i="1"/>
  <c r="P417" i="1"/>
  <c r="Q416" i="1"/>
  <c r="L416" i="1"/>
  <c r="P415" i="1"/>
  <c r="K415" i="1"/>
  <c r="Q414" i="1"/>
  <c r="P413" i="1"/>
  <c r="Q412" i="1"/>
  <c r="K412" i="1"/>
  <c r="P411" i="1"/>
  <c r="K411" i="1"/>
  <c r="Q410" i="1"/>
  <c r="P409" i="1"/>
  <c r="Q408" i="1"/>
  <c r="L408" i="1"/>
  <c r="P402" i="1"/>
  <c r="O402" i="1"/>
  <c r="Q402" i="1" s="1"/>
  <c r="K402" i="1"/>
  <c r="J402" i="1"/>
  <c r="L402" i="1" s="1"/>
  <c r="H51" i="1"/>
  <c r="G51" i="1"/>
  <c r="F51" i="1"/>
  <c r="P41" i="1"/>
  <c r="Q41" i="1"/>
  <c r="F476" i="1" l="1"/>
  <c r="G476" i="1"/>
  <c r="H476" i="1"/>
  <c r="L412" i="1"/>
  <c r="Q419" i="1"/>
  <c r="P436" i="1"/>
  <c r="J456" i="1"/>
  <c r="O456" i="1"/>
  <c r="K408" i="1"/>
  <c r="L411" i="1"/>
  <c r="L419" i="1"/>
  <c r="Q441" i="1"/>
  <c r="K416" i="1"/>
  <c r="K425" i="1"/>
  <c r="Q427" i="1"/>
  <c r="Q425" i="1"/>
  <c r="K428" i="1"/>
  <c r="P431" i="1"/>
  <c r="Q437" i="1"/>
  <c r="K420" i="1"/>
  <c r="P423" i="1"/>
  <c r="L436" i="1"/>
  <c r="Q465" i="1"/>
  <c r="P424" i="1"/>
  <c r="K427" i="1"/>
  <c r="K439" i="1"/>
  <c r="O465" i="1"/>
  <c r="Q411" i="1"/>
  <c r="L423" i="1"/>
  <c r="K441" i="1"/>
  <c r="L415" i="1"/>
  <c r="K437" i="1"/>
  <c r="Q415" i="1"/>
  <c r="L432" i="1"/>
  <c r="P435" i="1"/>
  <c r="K440" i="1"/>
  <c r="Q428" i="1"/>
  <c r="P428" i="1"/>
  <c r="L435" i="1"/>
  <c r="K435" i="1"/>
  <c r="L413" i="1"/>
  <c r="K413" i="1"/>
  <c r="J451" i="1"/>
  <c r="L431" i="1"/>
  <c r="K431" i="1"/>
  <c r="L421" i="1"/>
  <c r="K421" i="1"/>
  <c r="L417" i="1"/>
  <c r="K417" i="1"/>
  <c r="L475" i="1"/>
  <c r="J51" i="1"/>
  <c r="L409" i="1"/>
  <c r="K409" i="1"/>
  <c r="J475" i="1"/>
  <c r="Q409" i="1"/>
  <c r="Q413" i="1"/>
  <c r="Q417" i="1"/>
  <c r="Q421" i="1"/>
  <c r="K429" i="1"/>
  <c r="K433" i="1"/>
  <c r="K424" i="1"/>
  <c r="Q429" i="1"/>
  <c r="Q433" i="1"/>
  <c r="P439" i="1"/>
  <c r="L456" i="1"/>
  <c r="J462" i="1"/>
  <c r="P408" i="1"/>
  <c r="P412" i="1"/>
  <c r="P416" i="1"/>
  <c r="P420" i="1"/>
  <c r="L462" i="1"/>
  <c r="O51" i="1"/>
  <c r="O451" i="1"/>
  <c r="Q432" i="1"/>
  <c r="P432" i="1"/>
  <c r="O475" i="1"/>
  <c r="L410" i="1"/>
  <c r="K410" i="1"/>
  <c r="L414" i="1"/>
  <c r="K414" i="1"/>
  <c r="L418" i="1"/>
  <c r="K418" i="1"/>
  <c r="L422" i="1"/>
  <c r="K422" i="1"/>
  <c r="P440" i="1"/>
  <c r="L426" i="1"/>
  <c r="K426" i="1"/>
  <c r="L430" i="1"/>
  <c r="K430" i="1"/>
  <c r="O462" i="1"/>
  <c r="L434" i="1"/>
  <c r="K434" i="1"/>
  <c r="L438" i="1"/>
  <c r="K438" i="1"/>
  <c r="P467" i="1"/>
  <c r="P410" i="1"/>
  <c r="P414" i="1"/>
  <c r="P418" i="1"/>
  <c r="P422" i="1"/>
  <c r="P426" i="1"/>
  <c r="P430" i="1"/>
  <c r="P434" i="1"/>
  <c r="P438" i="1"/>
  <c r="K465" i="1"/>
  <c r="J465" i="1"/>
  <c r="O476" i="1" l="1"/>
  <c r="P475" i="1"/>
  <c r="K475" i="1"/>
  <c r="K51" i="1"/>
  <c r="K52" i="1" s="1"/>
  <c r="Q475" i="1"/>
  <c r="Q462" i="1"/>
  <c r="K462" i="1"/>
  <c r="P456" i="1"/>
  <c r="K456" i="1"/>
  <c r="Q456" i="1"/>
  <c r="L51" i="1"/>
  <c r="P51" i="1"/>
  <c r="P52" i="1" s="1"/>
  <c r="Q51" i="1"/>
  <c r="Q451" i="1"/>
  <c r="K451" i="1"/>
  <c r="K476" i="1" s="1"/>
  <c r="K477" i="1" s="1"/>
  <c r="P462" i="1"/>
  <c r="P451" i="1"/>
  <c r="L451" i="1"/>
  <c r="L476" i="1" s="1"/>
  <c r="Q476" i="1" l="1"/>
  <c r="P476" i="1"/>
</calcChain>
</file>

<file path=xl/sharedStrings.xml><?xml version="1.0" encoding="utf-8"?>
<sst xmlns="http://schemas.openxmlformats.org/spreadsheetml/2006/main" count="1380" uniqueCount="487">
  <si>
    <t>Service Allocation Factors</t>
  </si>
  <si>
    <t>Note 7</t>
  </si>
  <si>
    <t>Note 8</t>
  </si>
  <si>
    <t>Note 9</t>
  </si>
  <si>
    <t>Jurisdiction Allocation Factors</t>
  </si>
  <si>
    <t>month</t>
  </si>
  <si>
    <t>Note 1</t>
  </si>
  <si>
    <t>Note 4</t>
  </si>
  <si>
    <t>Plant in Service</t>
  </si>
  <si>
    <t>Accumulated Reserve</t>
  </si>
  <si>
    <t>FERC</t>
  </si>
  <si>
    <t>SRV</t>
  </si>
  <si>
    <t>JUR</t>
  </si>
  <si>
    <t>ldg_work_order_number</t>
  </si>
  <si>
    <t>ldg_work_order_description</t>
  </si>
  <si>
    <t>Sum of book_cost</t>
  </si>
  <si>
    <t>Sum of allocated_reserve</t>
  </si>
  <si>
    <t>Sum of net_book_value</t>
  </si>
  <si>
    <t>303000</t>
  </si>
  <si>
    <t>CD</t>
  </si>
  <si>
    <t>AA</t>
  </si>
  <si>
    <t>Next Gen Radio Phase 1</t>
  </si>
  <si>
    <t>LMR Covrg Enhancements Phase 2</t>
  </si>
  <si>
    <t>Private Spectrum Purchase</t>
  </si>
  <si>
    <t>AN</t>
  </si>
  <si>
    <t>CDA Rathdrum sub Fiber Link</t>
  </si>
  <si>
    <t>ED</t>
  </si>
  <si>
    <t>WA</t>
  </si>
  <si>
    <t xml:space="preserve">EVSE Network Perp License		</t>
  </si>
  <si>
    <t>CONVERSION</t>
  </si>
  <si>
    <t>(blank)</t>
  </si>
  <si>
    <t>Dry Creek 230 Kv Sub-Com 028</t>
  </si>
  <si>
    <t>Bea Bel upgrd bell sub transm</t>
  </si>
  <si>
    <t>Deer Park-115kV Phasing</t>
  </si>
  <si>
    <t>Hatwai Fiber Integration Proj</t>
  </si>
  <si>
    <t>Bell Beacon Fiber Project</t>
  </si>
  <si>
    <t>2006 accelerated RAS</t>
  </si>
  <si>
    <t>BEA BEL upgd bell sub com</t>
  </si>
  <si>
    <t>BPA Moving AVA Load Area</t>
  </si>
  <si>
    <t xml:space="preserve">Lake Spok Campgnd NP Lic Supp	</t>
  </si>
  <si>
    <t>Lancaster BA Move to AVA</t>
  </si>
  <si>
    <t>Lancaster Interconnection</t>
  </si>
  <si>
    <t>CF Pack River Delta App O</t>
  </si>
  <si>
    <t>Elk Creek Springer App B</t>
  </si>
  <si>
    <t>Vermilion Chapel Slide App B</t>
  </si>
  <si>
    <t>CS2 closing angle protec schm</t>
  </si>
  <si>
    <t>GD</t>
  </si>
  <si>
    <t>Rebld GS 311 Colfax intangible</t>
  </si>
  <si>
    <t>Bruce Rd HP Reinforcement</t>
  </si>
  <si>
    <t>Nine Mile Falls Gate stn upgde</t>
  </si>
  <si>
    <t>ID</t>
  </si>
  <si>
    <t>Upgrade Genesee gate meter</t>
  </si>
  <si>
    <t>Rathdrum taps</t>
  </si>
  <si>
    <t>Chase Rd Gate Stn intangible</t>
  </si>
  <si>
    <t>OR</t>
  </si>
  <si>
    <t>Rebld Merlin City Gate Stat-GP</t>
  </si>
  <si>
    <t>Glendale gas conv-Misc Inta</t>
  </si>
  <si>
    <t>Merlin Rbld upgrde misc intan</t>
  </si>
  <si>
    <t>Union Gate Stn Upgrade LaGrand</t>
  </si>
  <si>
    <t>Total Account 303000</t>
  </si>
  <si>
    <t>303100</t>
  </si>
  <si>
    <t xml:space="preserve">Spokane FAN Refresh Phase 1		</t>
  </si>
  <si>
    <t xml:space="preserve">Surveillance Cameras - CDA		</t>
  </si>
  <si>
    <t>DS PC Systems Refresh</t>
  </si>
  <si>
    <t>CS comm device refresh</t>
  </si>
  <si>
    <t>Application License Expansion</t>
  </si>
  <si>
    <t>DS PC Systems Expansion</t>
  </si>
  <si>
    <t>Enterprise Data Architect Blkt</t>
  </si>
  <si>
    <t>New App Purchase Blanket</t>
  </si>
  <si>
    <t>DS PC Rugged Refresh</t>
  </si>
  <si>
    <t>Customer Web EVP Enhancement</t>
  </si>
  <si>
    <t>Nucleus Enhancement</t>
  </si>
  <si>
    <t>Enterprise Mobility Mgmt (EEM)</t>
  </si>
  <si>
    <t>Network Access Control Phase 1</t>
  </si>
  <si>
    <t>App Enhancement Blanket</t>
  </si>
  <si>
    <t>Small App Refresh Blanket</t>
  </si>
  <si>
    <t>Edge VPN Refresh</t>
  </si>
  <si>
    <t>Phoenix-AU.com replacement</t>
  </si>
  <si>
    <t>MS Office  Upgrade</t>
  </si>
  <si>
    <t>Voicemail System Refresh</t>
  </si>
  <si>
    <t>RightFax Server Refresh</t>
  </si>
  <si>
    <t>Citrix Platform Refresh</t>
  </si>
  <si>
    <t>EVP System Refrsh</t>
  </si>
  <si>
    <t>EBC Nucleus Revised RTO RPO</t>
  </si>
  <si>
    <t>Certificate Management</t>
  </si>
  <si>
    <t>CATSWeb Upgrade</t>
  </si>
  <si>
    <t>Avistacorp Website Replacement</t>
  </si>
  <si>
    <t>GlobalScape Phase 2</t>
  </si>
  <si>
    <t>Enterprise Call Recording Ref</t>
  </si>
  <si>
    <t>SCADA Expansion</t>
  </si>
  <si>
    <t>Mission Video Surv Syst Ph2</t>
  </si>
  <si>
    <t>Compliance Storage Refresh</t>
  </si>
  <si>
    <t>IM Auditing Refresh</t>
  </si>
  <si>
    <t>Reward Software Replacement</t>
  </si>
  <si>
    <t>LMS Upgrade and analytics</t>
  </si>
  <si>
    <t>Java Upgrade 1.7x</t>
  </si>
  <si>
    <t>Energy Star Enhancements</t>
  </si>
  <si>
    <t>Internet Explorer 11 Upgrade</t>
  </si>
  <si>
    <t>Data Ctr Nexus Swithc Addition</t>
  </si>
  <si>
    <t>EBC RPX Planning Tool</t>
  </si>
  <si>
    <t>Virtual Hold Call-Back Assist</t>
  </si>
  <si>
    <t>PI ProcessBook on XenApp</t>
  </si>
  <si>
    <t>Digital Signage Entrprise Infr</t>
  </si>
  <si>
    <t>Ventyx-Mobile Dispatch</t>
  </si>
  <si>
    <t>Project Campfire</t>
  </si>
  <si>
    <t>File Integrity Management</t>
  </si>
  <si>
    <t>Windows Server 2003 Upgrade</t>
  </si>
  <si>
    <t>NetApp Refresh 2015</t>
  </si>
  <si>
    <t>SIEM System Refresh Ph 2</t>
  </si>
  <si>
    <t>Finance Forecast Model Rpl</t>
  </si>
  <si>
    <t>CS Remote Server Refresh H0494</t>
  </si>
  <si>
    <t>CS Remote Server Refresh H0495</t>
  </si>
  <si>
    <t>Endpoint Config Mgt System</t>
  </si>
  <si>
    <t>Internet Explorer 11 - Phase 2</t>
  </si>
  <si>
    <t>VersionOne Implementation</t>
  </si>
  <si>
    <t>Print Infr and Mgt Refresh</t>
  </si>
  <si>
    <t>Oracle Ent Mgr 12c Upgrade</t>
  </si>
  <si>
    <t>Mobility in The Field Enh 2015</t>
  </si>
  <si>
    <t>SCADA Expansion - Blanket</t>
  </si>
  <si>
    <t>SCADA Hardware Refresh-Blanket</t>
  </si>
  <si>
    <t>Office 2013 Upgrade Implementn</t>
  </si>
  <si>
    <t>Oracle Database 12c Upgrade</t>
  </si>
  <si>
    <t>SAML for Off-Network Access</t>
  </si>
  <si>
    <t>San Jose ACS Expansion</t>
  </si>
  <si>
    <t>Maximo Enhancemts 2015 - Pkg1</t>
  </si>
  <si>
    <t>Maximo Enhancemts 2015 - Pkg2</t>
  </si>
  <si>
    <t>Maximo Enhancemts 2015 - Pkg3</t>
  </si>
  <si>
    <t>San Jose Switch Ref and VM Exp</t>
  </si>
  <si>
    <t>CC&amp;B Enhancemts 2015 - Pkg 1</t>
  </si>
  <si>
    <t>CC&amp;B Enhancemts 2015 - Pkg 2</t>
  </si>
  <si>
    <t>CC&amp;B Enhancemts 2015 - Pkg 3</t>
  </si>
  <si>
    <t>Web Filtering Refresh Ph 2</t>
  </si>
  <si>
    <t>Mobile Dispatch Upgrade 2015</t>
  </si>
  <si>
    <t>Embotics Implementation</t>
  </si>
  <si>
    <t>Vmware vSphere 5.5 Upgrade</t>
  </si>
  <si>
    <t>BizTalk Server 2013R2 Upgrade</t>
  </si>
  <si>
    <t>Mobility Enh 2015 Pkg 2</t>
  </si>
  <si>
    <t>Cognos Upgrade 2015</t>
  </si>
  <si>
    <t>SalesLogix Upgrade 2015</t>
  </si>
  <si>
    <t>Netapp Controller Refresh</t>
  </si>
  <si>
    <t>MVRS Upgrade 2015</t>
  </si>
  <si>
    <t>Mass Notification Syst Expansn</t>
  </si>
  <si>
    <t>DataConnect Upgrade 2015</t>
  </si>
  <si>
    <t>CS Exp-ServerNetworkMonitoring</t>
  </si>
  <si>
    <t>Atlas Construction Design Tool</t>
  </si>
  <si>
    <t>EMS/SCADA License Upgrade</t>
  </si>
  <si>
    <t>BancTech Enhancement</t>
  </si>
  <si>
    <t>SQLSrvr 2015 Platform Refresh</t>
  </si>
  <si>
    <t>Clarity Upgrade 2015</t>
  </si>
  <si>
    <t>eGain Upgrade 2015</t>
  </si>
  <si>
    <t>BuCC SCADA Front-End Refresh</t>
  </si>
  <si>
    <t xml:space="preserve">PowerPlan Upgrade 2015		</t>
  </si>
  <si>
    <t xml:space="preserve">Rugged Laptop Refresh PH2		</t>
  </si>
  <si>
    <t xml:space="preserve">GIS Enhancements-2016 Pkg 1	</t>
  </si>
  <si>
    <t>GIS Enhancements-2016 Pkg 2</t>
  </si>
  <si>
    <t>GIS Enhancements-2016 Pkg 3</t>
  </si>
  <si>
    <t>Mobility Applic-2016 Pkg 1</t>
  </si>
  <si>
    <t>Mobility Applic-2016 Pkg 2</t>
  </si>
  <si>
    <t>Mobility Applic-2016 Pkg 3</t>
  </si>
  <si>
    <t xml:space="preserve">Clarity Upgrade - Phase 2		</t>
  </si>
  <si>
    <t xml:space="preserve">Envision SW Upgrade 2016		</t>
  </si>
  <si>
    <t xml:space="preserve">DS Ref - Win10 Upgrade Ph 1		</t>
  </si>
  <si>
    <t xml:space="preserve">CC&amp;B Upgrade 2016		</t>
  </si>
  <si>
    <t>Maximo Enhancements 2016-Pkg 1</t>
  </si>
  <si>
    <t>Maximo Enhancements 2016-Pkg 2</t>
  </si>
  <si>
    <t>Maximo Enhancements 2016-Pkg 3</t>
  </si>
  <si>
    <t xml:space="preserve">CC&amp;B Enhancements 2016-Pkg 1	</t>
  </si>
  <si>
    <t>CC&amp;B Enhancements 2016-Pkg 2</t>
  </si>
  <si>
    <t>CC&amp;B Enhancements 2016-Pkg 3</t>
  </si>
  <si>
    <t xml:space="preserve">DS Ref - PVS for Servers		</t>
  </si>
  <si>
    <t>LMS Upgrade 2016</t>
  </si>
  <si>
    <t xml:space="preserve">OFS-PP Enh 2016 - Pkg 1		</t>
  </si>
  <si>
    <t>OFS-PP Enh 2016 - Pkg 2</t>
  </si>
  <si>
    <t>OFS-PP Enh 2016 - Pkg 3</t>
  </si>
  <si>
    <t xml:space="preserve">CS Ref - NetApp Filers 2016		</t>
  </si>
  <si>
    <t>Secured Cmd and Cntrl Infrastr</t>
  </si>
  <si>
    <t xml:space="preserve">Payment System Replacement		</t>
  </si>
  <si>
    <t>CS REF Mission Dta Ctr Servers</t>
  </si>
  <si>
    <t xml:space="preserve">Enterprise Content Mgt - Ph1		</t>
  </si>
  <si>
    <t xml:space="preserve">Skype 2015 &amp; Voice Refresh		</t>
  </si>
  <si>
    <t xml:space="preserve">Java Upgrade Phase 2		</t>
  </si>
  <si>
    <t>Rural DigitalGrid NwkBckhl Ph1</t>
  </si>
  <si>
    <t xml:space="preserve">CCB Upgrade 2016 - Phase 2		</t>
  </si>
  <si>
    <t>Oracle Dtbse 12c Upgrade - Ph2</t>
  </si>
  <si>
    <t xml:space="preserve">e-terraSource Deployment		</t>
  </si>
  <si>
    <t xml:space="preserve">Win Srvr 2003 Upgrade - GCA		</t>
  </si>
  <si>
    <t xml:space="preserve">CS REF WinServ 03 COTS		</t>
  </si>
  <si>
    <t>Oracle E-Business Upgrade</t>
  </si>
  <si>
    <t xml:space="preserve">SCCM Software Pkg Impln Ph3		</t>
  </si>
  <si>
    <t xml:space="preserve">CS REF WinServ 03 Nucleus		</t>
  </si>
  <si>
    <t>Call Detail Recording Sys REF</t>
  </si>
  <si>
    <t>CFTP: Mobile App Notifications</t>
  </si>
  <si>
    <t>QA and Automated Testing Pkg1</t>
  </si>
  <si>
    <t>QA and Automated Testing Pkg2</t>
  </si>
  <si>
    <t>MAN Transport Backhaul Refresh</t>
  </si>
  <si>
    <t>Oracle Dtbse 12c Upgrade - Ph3</t>
  </si>
  <si>
    <t>Customer Segmentation-Ph1</t>
  </si>
  <si>
    <t>GlobalScape EBC/DR - R3</t>
  </si>
  <si>
    <t>Remote Access Refresh 2016</t>
  </si>
  <si>
    <t>App. Performance Monitoring</t>
  </si>
  <si>
    <t>Rapid7 Licenses 2016</t>
  </si>
  <si>
    <t xml:space="preserve">Atlas - Conduit Manager	</t>
  </si>
  <si>
    <t>GIS Enhancements-2017 Pkg 1</t>
  </si>
  <si>
    <t>GIS Enhancements-2017 Pkg 2</t>
  </si>
  <si>
    <t>GIS Enhancements-2017 Pkg 3</t>
  </si>
  <si>
    <t>Data Science Software Applictn</t>
  </si>
  <si>
    <t>Intranet Replacement-Home Page</t>
  </si>
  <si>
    <t>Mobility in the Field -Pkg 1</t>
  </si>
  <si>
    <t>Mobility in the Field -Pkg 2</t>
  </si>
  <si>
    <t>Mobility in the Field -Pkg 3</t>
  </si>
  <si>
    <t xml:space="preserve">FME Server Implementation		</t>
  </si>
  <si>
    <t>VB6 Application Upgrades</t>
  </si>
  <si>
    <t>Certificate Services Phase II</t>
  </si>
  <si>
    <t>Enterprise Centralized Logging</t>
  </si>
  <si>
    <t>Cognos Upgrade v11</t>
  </si>
  <si>
    <t xml:space="preserve">Redhat/Spacewalk Upgrade 2017	</t>
  </si>
  <si>
    <t>Web &amp; IVR Enhancements Pkg. 1</t>
  </si>
  <si>
    <t>Web &amp; IVR Enhancements Pkg. 2</t>
  </si>
  <si>
    <t xml:space="preserve">EBS/PP Enhancements Pkg1	</t>
  </si>
  <si>
    <t xml:space="preserve">EBS/PP Enhancements Pkg2		</t>
  </si>
  <si>
    <t xml:space="preserve">EBS/PP Enhancements Pkg3		</t>
  </si>
  <si>
    <t>CC&amp;B Enhancements Pkg1</t>
  </si>
  <si>
    <t xml:space="preserve">CC&amp;B Enhancements Pkg2		</t>
  </si>
  <si>
    <t xml:space="preserve">CC&amp;B Enhancements Pkg3		</t>
  </si>
  <si>
    <t xml:space="preserve">Maximo Enhancements Pkg1		</t>
  </si>
  <si>
    <t xml:space="preserve">Maximo Enhancements Pkg2		</t>
  </si>
  <si>
    <t xml:space="preserve">Maximo Enhancements Pkg3		</t>
  </si>
  <si>
    <t>CS - Cloud Storage Expansion</t>
  </si>
  <si>
    <t>AssetWorks Enhancemnt 2017Pkg1</t>
  </si>
  <si>
    <t>CATSWeb Enhancements 2017Pkg 1</t>
  </si>
  <si>
    <t>GlobalScape Enhance 2017Pkg1</t>
  </si>
  <si>
    <t>PI Enhancements 2017 Pkg1</t>
  </si>
  <si>
    <t>WAN Performance Refresh</t>
  </si>
  <si>
    <t>Cognos BI Enhancements</t>
  </si>
  <si>
    <t>Cyber Risk Information Progam</t>
  </si>
  <si>
    <t>UltiPro Enhancements</t>
  </si>
  <si>
    <t>Arcos Enhancements Pkg 1</t>
  </si>
  <si>
    <t>RoboHelp Enhancements</t>
  </si>
  <si>
    <t>Team Foundation Server Upgrade</t>
  </si>
  <si>
    <t>CATSWebUpgrade</t>
  </si>
  <si>
    <t>OpManager Expansion</t>
  </si>
  <si>
    <t>Windows OS Refresh Phase 2</t>
  </si>
  <si>
    <t>End Point Protection</t>
  </si>
  <si>
    <t>MAN Head End SW Deployment</t>
  </si>
  <si>
    <t>Data Science Software App.Pkg2</t>
  </si>
  <si>
    <t>TFS Enhancements</t>
  </si>
  <si>
    <t>eGain Upgrade 2</t>
  </si>
  <si>
    <t>San Jose Backup and Restore</t>
  </si>
  <si>
    <t>Win Server 2008 Refresh Prj 1</t>
  </si>
  <si>
    <t>Autodesk Inventor Upgrade</t>
  </si>
  <si>
    <t>Mobile App Payments</t>
  </si>
  <si>
    <t>Adobe Flash Upgrades</t>
  </si>
  <si>
    <t>Adobe Reader Upgrades</t>
  </si>
  <si>
    <t>Chrome Upgrades</t>
  </si>
  <si>
    <t>Firefox Upgrades</t>
  </si>
  <si>
    <t>AVAnet Repl. HR&amp;IS/IT Pages</t>
  </si>
  <si>
    <t>DSM System Implementation</t>
  </si>
  <si>
    <t>PCI Web Payment Compliance</t>
  </si>
  <si>
    <t>SCADA Relational DB Expansion</t>
  </si>
  <si>
    <t>App Dynamics Enhancements</t>
  </si>
  <si>
    <t>Remote Office Telephony Ref</t>
  </si>
  <si>
    <t>Windows Server 2016 OS</t>
  </si>
  <si>
    <t>CyberGrants Upgrade</t>
  </si>
  <si>
    <t>Trove Upgrade v3</t>
  </si>
  <si>
    <t>WinServer 2008 OS Ref - Pkg 2</t>
  </si>
  <si>
    <t>Web Filtering Refresh Servers</t>
  </si>
  <si>
    <t>Rapid7 perpetual license expsn</t>
  </si>
  <si>
    <t>AutoCAD LT Upgrade</t>
  </si>
  <si>
    <t>Quickbooks Upgrade</t>
  </si>
  <si>
    <t>Maximo Application Upgrade</t>
  </si>
  <si>
    <t>GIS Enhancements-2018 Pkg 1</t>
  </si>
  <si>
    <t>GIS Enhancements-2018 Pkg 2</t>
  </si>
  <si>
    <t>GIS Enhancements-2018 Pkg 3</t>
  </si>
  <si>
    <t>App Dynamics Enhancements 2018</t>
  </si>
  <si>
    <t>TFS Enhancements 2018</t>
  </si>
  <si>
    <t>GlobalScape Enhancements 2018</t>
  </si>
  <si>
    <t>CATSWeb Enhancements 2018</t>
  </si>
  <si>
    <t>Cognos BI Enhancements 2018</t>
  </si>
  <si>
    <t>Arcos Enhancements Pkg 2018</t>
  </si>
  <si>
    <t>Assetworks Enhancements 2018</t>
  </si>
  <si>
    <t>PI Enhancements Package 2018</t>
  </si>
  <si>
    <t>Mobility in the Field-2018Pkg1</t>
  </si>
  <si>
    <t>Mobility in the Field-2018Pkg2</t>
  </si>
  <si>
    <t>Mobility in the Field-2018Pkg3</t>
  </si>
  <si>
    <t>Enterprise Data Science Pkg.1</t>
  </si>
  <si>
    <t>Enterprise Data Science Pkg.2</t>
  </si>
  <si>
    <t>TFS Upgrade 2018</t>
  </si>
  <si>
    <t>Minor App Purchase &amp; Licenses</t>
  </si>
  <si>
    <t>VDI Sys Expansion - Phase II</t>
  </si>
  <si>
    <t>QA&amp;Automated TestingPkg1-2018</t>
  </si>
  <si>
    <t>QA&amp;Automated TestingPkg2-2018</t>
  </si>
  <si>
    <t>EMM Enterprise Deployment</t>
  </si>
  <si>
    <t>Citrix Version Upgrade</t>
  </si>
  <si>
    <t>Crow Enhancements Pkg 2018</t>
  </si>
  <si>
    <t>Audit Vault &amp; DB Firewall</t>
  </si>
  <si>
    <t>Virtual PC Mgmt OS Refresh</t>
  </si>
  <si>
    <t>PI EUpgrade 2018</t>
  </si>
  <si>
    <t>CC&amp;B/MDM Enh. Pkg 2</t>
  </si>
  <si>
    <t>CC&amp;B/MDM Enh. Pkg 1</t>
  </si>
  <si>
    <t>OFS/PP Enh. 2018 Pkg. 1</t>
  </si>
  <si>
    <t>OFS/PP Enh. 2018 Pkg. 2</t>
  </si>
  <si>
    <t>Atlas: Gas Exposed Pipe Report</t>
  </si>
  <si>
    <t>2018 Maximo Enhancements Pkg1</t>
  </si>
  <si>
    <t>2018 Maximo Enhancements Pkg 2</t>
  </si>
  <si>
    <t>2018 Maximo Enhancements Pkg 3</t>
  </si>
  <si>
    <t>Learning Cntr. Replacement</t>
  </si>
  <si>
    <t>WinServer 2008 OS Ref - Pkg 3</t>
  </si>
  <si>
    <t>Change of Status Replacement</t>
  </si>
  <si>
    <t>CCB Cobol Replacement</t>
  </si>
  <si>
    <t>ECM Enhancements Pkg. 1</t>
  </si>
  <si>
    <t>Nucleus Enhancement Blanket 18</t>
  </si>
  <si>
    <t>Articulate 360 Upgrades</t>
  </si>
  <si>
    <t>Web Enhancements Pkg.2</t>
  </si>
  <si>
    <t>Globalscape Upgrades</t>
  </si>
  <si>
    <t>Win7 OS Ref - S/W Conversion</t>
  </si>
  <si>
    <t>Resource Request Replacement</t>
  </si>
  <si>
    <t>Global Mapper Upgrades</t>
  </si>
  <si>
    <t xml:space="preserve">ESB Enhancements 2018		</t>
  </si>
  <si>
    <t xml:space="preserve">Power Database Pro Upgrade		</t>
  </si>
  <si>
    <t xml:space="preserve">Endpoint Technology in SCCI		</t>
  </si>
  <si>
    <t xml:space="preserve">Virtual PC Mgmt OS Ref Pkg 2		</t>
  </si>
  <si>
    <t>Endpoint PC Systems Deployment</t>
  </si>
  <si>
    <t>Endpoint Print Systems Deploy</t>
  </si>
  <si>
    <t xml:space="preserve">EBS Consolidated Reporting		</t>
  </si>
  <si>
    <t xml:space="preserve">Actian DataConnect Upgrade		</t>
  </si>
  <si>
    <t xml:space="preserve">Data Storage System Refresh		</t>
  </si>
  <si>
    <t xml:space="preserve">E-terraArchive Upgrade		</t>
  </si>
  <si>
    <t xml:space="preserve">Impact Budget Replacement		</t>
  </si>
  <si>
    <t>E-terraComm Upgrade</t>
  </si>
  <si>
    <t>ECM-Taxonomy</t>
  </si>
  <si>
    <t>E-terraControl Upgrade</t>
  </si>
  <si>
    <t>Gate 1 Physical Security</t>
  </si>
  <si>
    <t>Tableau Implementation</t>
  </si>
  <si>
    <t>Field Workforce Mobility Ref</t>
  </si>
  <si>
    <t>Unitization RUC in PowerPlan</t>
  </si>
  <si>
    <t>Alation Metadata Management</t>
  </si>
  <si>
    <t>EMR System Replacement</t>
  </si>
  <si>
    <t>Intranet Repl. - Dept. Pgs.</t>
  </si>
  <si>
    <t>Intranet Repl. - SP upgrade</t>
  </si>
  <si>
    <t xml:space="preserve"> SCADA Infrastructure Monitor</t>
  </si>
  <si>
    <t>GCN Network Firewall Refresh</t>
  </si>
  <si>
    <t xml:space="preserve">LMR Node Upgrade		</t>
  </si>
  <si>
    <t>Email Security</t>
  </si>
  <si>
    <t>CCB/MDM QA&amp;Aut. Pkg.1</t>
  </si>
  <si>
    <t>CCB/MDM QA&amp;Aut. Pkg.2</t>
  </si>
  <si>
    <t xml:space="preserve">IVR System Refresh		</t>
  </si>
  <si>
    <t>AnyConnect Refresh 2018</t>
  </si>
  <si>
    <t xml:space="preserve"> Web - QA/Auto. Testing Pkg1</t>
  </si>
  <si>
    <t>MobilityintheField-2019Pkg1</t>
  </si>
  <si>
    <t>MobilityintheField-2019Pkg2</t>
  </si>
  <si>
    <t>ESRI Upgrade 10.6</t>
  </si>
  <si>
    <t>Crow Enhancements Pkg 2019</t>
  </si>
  <si>
    <t>Nucleus Enhancement Blanket 19</t>
  </si>
  <si>
    <t>CC&amp;B/MDM Enh.Pkg1'19</t>
  </si>
  <si>
    <t>CC&amp;B/MDM Enh.Pkg2'19</t>
  </si>
  <si>
    <t>EBS/PP Enh. Pkg.1 2019</t>
  </si>
  <si>
    <t>EBS/PP Enh. Pkg.2 2019</t>
  </si>
  <si>
    <t>QA &amp; Auto. Testing 2019 Pkg1</t>
  </si>
  <si>
    <t>QA &amp; Auto. Testing 2019 Pkg2</t>
  </si>
  <si>
    <t>GIS Enhancements-2019 Pkg1</t>
  </si>
  <si>
    <t>GIS Enhancements-2019 Pkg 2</t>
  </si>
  <si>
    <t>Enterprise Data Science Pkg 1</t>
  </si>
  <si>
    <t>Enterprise Data Science Pkg 2</t>
  </si>
  <si>
    <t>Adobe Flash Upgrades 2019</t>
  </si>
  <si>
    <t>Integrations Enhancements 2019</t>
  </si>
  <si>
    <t>Articulate 360 Upgrades 2019</t>
  </si>
  <si>
    <t>Globalscape Enhancements 2019</t>
  </si>
  <si>
    <t>myAvista Web Enh. Pkg.1</t>
  </si>
  <si>
    <t>Cognos/BI Expansion 2019</t>
  </si>
  <si>
    <t>Tripwire Licenses for MO</t>
  </si>
  <si>
    <t>Endpoint Print Systems 2019</t>
  </si>
  <si>
    <t>CATSWeb Enhancements 2019</t>
  </si>
  <si>
    <t>DSM Phase 2 - Comm.</t>
  </si>
  <si>
    <t>Endpoint PC Systems Deploy2019</t>
  </si>
  <si>
    <t>Data &amp; Analytics Platform</t>
  </si>
  <si>
    <t>Arcos Enhancements -2019</t>
  </si>
  <si>
    <t>Spokane FAN Upgrade 2019Sftwre</t>
  </si>
  <si>
    <t>Tableau Creator Upgrade 2019</t>
  </si>
  <si>
    <t>Maximo Enhancemnts Pkg-1 2019</t>
  </si>
  <si>
    <t>Maximo Enhancemnts Pkg  2-2019</t>
  </si>
  <si>
    <t>SIP Deployment 2019</t>
  </si>
  <si>
    <t>Envision Prod Implementation</t>
  </si>
  <si>
    <t>TFS Upgrade 2019 Pkg. 1</t>
  </si>
  <si>
    <t>DocuSign Implementation</t>
  </si>
  <si>
    <t>Lease Query Implementation</t>
  </si>
  <si>
    <t>Globalscape Upgrade 2019</t>
  </si>
  <si>
    <t>Cognos Upgrade 2019</t>
  </si>
  <si>
    <t>RISA Foundation Upgrade - 2019</t>
  </si>
  <si>
    <t>Service Suite Upgrade 2019</t>
  </si>
  <si>
    <t>EBS QA &amp; Automated Testing</t>
  </si>
  <si>
    <t>Win Svr 2k8 Refresh-Pkg 4</t>
  </si>
  <si>
    <t>Clarity Application Upgrade</t>
  </si>
  <si>
    <t>PI Enhancements 2019</t>
  </si>
  <si>
    <t>Esri 3 Yr ELA 2019</t>
  </si>
  <si>
    <t>Adobe Creative Cloud 2019</t>
  </si>
  <si>
    <t xml:space="preserve">AutoCAD LT and Full 2019		</t>
  </si>
  <si>
    <t>Basic Workspace Technology</t>
  </si>
  <si>
    <t>Articulate 360 licensing</t>
  </si>
  <si>
    <t>Avista Cafe Renovation</t>
  </si>
  <si>
    <t>IT for Fac Dollar Road - Ph1</t>
  </si>
  <si>
    <t>IT for Downtown Srvc Center</t>
  </si>
  <si>
    <t xml:space="preserve">AAA Dntwn Bldg Security - PH1	</t>
  </si>
  <si>
    <t>SVCC Refresh Surveillance Syst</t>
  </si>
  <si>
    <t>Phone Syst Refresh Grangeville</t>
  </si>
  <si>
    <t>Atlas: Fiber Manager</t>
  </si>
  <si>
    <t>Digital Display CDA Srvc Ctr</t>
  </si>
  <si>
    <t>SGDP AMI P2 HW SW Services</t>
  </si>
  <si>
    <t>SGDP AMI Phase 6</t>
  </si>
  <si>
    <t>EVSE Network Perp License-2019</t>
  </si>
  <si>
    <t xml:space="preserve"> Power Supply Optimization</t>
  </si>
  <si>
    <t>GRC Environmental Hydro Compl</t>
  </si>
  <si>
    <t>MV 90 Upgrade</t>
  </si>
  <si>
    <t>OMS Storm Simulator</t>
  </si>
  <si>
    <t>Transmission Outage Mgmt Syst</t>
  </si>
  <si>
    <t>Jump Host Expansion for SCADA</t>
  </si>
  <si>
    <t>Substation Health Index Tool</t>
  </si>
  <si>
    <t>ADSS Phase 2</t>
  </si>
  <si>
    <t>ACE Diversity Interchange(ADI)</t>
  </si>
  <si>
    <t xml:space="preserve">BAL-003 Freq Response Upgrade	</t>
  </si>
  <si>
    <t>RCT U#2 HMI Upgrade-software</t>
  </si>
  <si>
    <t>KFGS-Two SecurityCameras sftwr</t>
  </si>
  <si>
    <t>Settlements Solution Implem</t>
  </si>
  <si>
    <t>Serveron TM View Upgrade</t>
  </si>
  <si>
    <t>Synergi Electric Upgrade</t>
  </si>
  <si>
    <t>Stackvision Upgrade</t>
  </si>
  <si>
    <t>LIMSUpgrade</t>
  </si>
  <si>
    <t>ADSS R2: Trader</t>
  </si>
  <si>
    <t>CROW Upgrade</t>
  </si>
  <si>
    <t>ADSS Phase 3 Release 1</t>
  </si>
  <si>
    <t>ADSS Package #1</t>
  </si>
  <si>
    <t>ADSS Package #2</t>
  </si>
  <si>
    <t>ADSS Package #3</t>
  </si>
  <si>
    <t>Synergi Electric 6.1 Upgrade</t>
  </si>
  <si>
    <t>Realtime Turret System Refresh</t>
  </si>
  <si>
    <t>ADSS Package #4</t>
  </si>
  <si>
    <t>QTS / QTD</t>
  </si>
  <si>
    <t>Autodesk Inventor Upgrade-2019</t>
  </si>
  <si>
    <t>ADSS Phase 4 Pkg 1</t>
  </si>
  <si>
    <t>KFCT- Solar CT Control SFTWR</t>
  </si>
  <si>
    <t>KFGS Repl Bailey Infin 90 desg</t>
  </si>
  <si>
    <t>CG HED-BatteryBank&amp;DC Upgrade</t>
  </si>
  <si>
    <t>NR HED-Lighting Sys Upgrade</t>
  </si>
  <si>
    <t>Floating Pit Tag Antenna App C</t>
  </si>
  <si>
    <t>Redundant Gas Telemetry System</t>
  </si>
  <si>
    <t>Visibility PH 1.3 Gas PMC</t>
  </si>
  <si>
    <t>Gas SCADA Enhancement</t>
  </si>
  <si>
    <t>Gas Scheduling Insight Tool</t>
  </si>
  <si>
    <t>EBC - Gas Telemetry Expansion</t>
  </si>
  <si>
    <t>IRAS Upgrade</t>
  </si>
  <si>
    <t>Prior Notification-Inspections</t>
  </si>
  <si>
    <t>IRAS Upgrade -  2019</t>
  </si>
  <si>
    <t>Total Account 303100</t>
  </si>
  <si>
    <t>303110</t>
  </si>
  <si>
    <t>AutoCAD Upgrade 2015</t>
  </si>
  <si>
    <t>303115</t>
  </si>
  <si>
    <t>Windows OS Upgrade</t>
  </si>
  <si>
    <t>CSS EAM Maximo Phase 2</t>
  </si>
  <si>
    <t>CSS EAM Maximo Phase 1</t>
  </si>
  <si>
    <t>Total Account 303115</t>
  </si>
  <si>
    <t>303120</t>
  </si>
  <si>
    <t>Meter Data Management-AMI-099</t>
  </si>
  <si>
    <t>Total Account 303120</t>
  </si>
  <si>
    <t>303121</t>
  </si>
  <si>
    <t>AMI - Itron Head End System</t>
  </si>
  <si>
    <t xml:space="preserve">AMI CVR Data Analytics		</t>
  </si>
  <si>
    <t>AMI Outage Data Analytics</t>
  </si>
  <si>
    <t>AMI HES Phase II Functionality</t>
  </si>
  <si>
    <t>AMI Head End Disaster Recovery</t>
  </si>
  <si>
    <t>PI-AMI OSIsoft License Fees</t>
  </si>
  <si>
    <t>Endpoint Programming Equip</t>
  </si>
  <si>
    <t>AMI HES Enhancements</t>
  </si>
  <si>
    <t>Total Account 303121</t>
  </si>
  <si>
    <t>303130</t>
  </si>
  <si>
    <t>E911 System Expansion Phase 3</t>
  </si>
  <si>
    <t>AFUDC Assignment Difference (Fixed Assets versus PowerPlant detail)</t>
  </si>
  <si>
    <t>Total Account 303110</t>
  </si>
  <si>
    <t>Oregon Gas</t>
  </si>
  <si>
    <t>Natural Gas System</t>
  </si>
  <si>
    <t>Washington Natural Gas</t>
  </si>
  <si>
    <t>Idaho Natural Gas</t>
  </si>
  <si>
    <t>Oregon Natural Gas</t>
  </si>
  <si>
    <t xml:space="preserve">Gas North </t>
  </si>
  <si>
    <t>CD/AN</t>
  </si>
  <si>
    <t>GD/AA</t>
  </si>
  <si>
    <t>CD/AA</t>
  </si>
  <si>
    <t>WA Natural Gas Pro Forma Total</t>
  </si>
  <si>
    <t>Total Accounts 3031XX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</si>
</sst>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43" fontId="0" fillId="0" borderId="0" xfId="1" applyFont="1"/>
    <xf numFmtId="43" fontId="2" fillId="0" borderId="0" xfId="1" applyFont="1" applyAlignment="1">
      <alignment horizontal="right"/>
    </xf>
    <xf numFmtId="43" fontId="2" fillId="0" borderId="0" xfId="1" applyFont="1"/>
    <xf numFmtId="164" fontId="2" fillId="0" borderId="0" xfId="1" applyNumberFormat="1" applyFont="1"/>
    <xf numFmtId="164" fontId="0" fillId="0" borderId="0" xfId="0" applyNumberFormat="1"/>
    <xf numFmtId="0" fontId="2" fillId="0" borderId="0" xfId="0" applyFont="1"/>
    <xf numFmtId="17" fontId="2" fillId="0" borderId="0" xfId="0" applyNumberFormat="1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 applyAlignment="1">
      <alignment wrapText="1"/>
    </xf>
    <xf numFmtId="43" fontId="2" fillId="2" borderId="4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  <xf numFmtId="43" fontId="2" fillId="2" borderId="0" xfId="1" applyFont="1" applyFill="1" applyAlignment="1">
      <alignment horizontal="center" wrapText="1"/>
    </xf>
    <xf numFmtId="0" fontId="3" fillId="2" borderId="0" xfId="0" applyFont="1" applyFill="1"/>
    <xf numFmtId="43" fontId="3" fillId="2" borderId="7" xfId="1" applyFont="1" applyFill="1" applyBorder="1"/>
    <xf numFmtId="0" fontId="3" fillId="0" borderId="0" xfId="0" applyFont="1"/>
    <xf numFmtId="43" fontId="3" fillId="0" borderId="0" xfId="1" applyFont="1"/>
    <xf numFmtId="0" fontId="0" fillId="0" borderId="0" xfId="0"/>
    <xf numFmtId="165" fontId="3" fillId="0" borderId="0" xfId="1" applyNumberFormat="1" applyFont="1"/>
    <xf numFmtId="0" fontId="2" fillId="0" borderId="0" xfId="0" applyFont="1" applyFill="1"/>
    <xf numFmtId="0" fontId="3" fillId="0" borderId="0" xfId="0" applyFont="1" applyFill="1"/>
    <xf numFmtId="43" fontId="3" fillId="0" borderId="0" xfId="1" applyFont="1" applyFill="1" applyBorder="1"/>
    <xf numFmtId="43" fontId="2" fillId="0" borderId="0" xfId="1" applyFont="1" applyFill="1"/>
    <xf numFmtId="0" fontId="0" fillId="0" borderId="0" xfId="0" applyFill="1"/>
    <xf numFmtId="165" fontId="3" fillId="0" borderId="0" xfId="1" applyNumberFormat="1" applyFont="1" applyFill="1" applyBorder="1"/>
    <xf numFmtId="0" fontId="0" fillId="0" borderId="0" xfId="0"/>
    <xf numFmtId="43" fontId="2" fillId="0" borderId="0" xfId="1" applyFont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Comma" xfId="1" builtinId="3"/>
    <cellStyle name="Comma 2" xfId="3" xr:uid="{210F39C7-4355-4AC2-B020-B56FDE9F1884}"/>
    <cellStyle name="Normal" xfId="0" builtinId="0"/>
    <cellStyle name="Normal 4" xfId="4" xr:uid="{32BBA243-3B4B-4B84-82FF-CC026614FFB8}"/>
    <cellStyle name="Percent 2" xfId="2" xr:uid="{49A23331-4E55-4D16-AD75-1CA9AF4F1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9CBF-35C5-4CF7-B07E-38AAC4B52436}">
  <sheetPr codeName="Sheet7">
    <tabColor rgb="FFFFC000"/>
    <pageSetUpPr fitToPage="1"/>
  </sheetPr>
  <dimension ref="A1:R485"/>
  <sheetViews>
    <sheetView tabSelected="1" workbookViewId="0">
      <pane ySplit="9" topLeftCell="A10" activePane="bottomLeft" state="frozen"/>
      <selection pane="bottomLeft" activeCell="D30" sqref="D30"/>
    </sheetView>
  </sheetViews>
  <sheetFormatPr defaultRowHeight="12.5" x14ac:dyDescent="0.25"/>
  <cols>
    <col min="4" max="4" width="11.81640625" customWidth="1"/>
    <col min="5" max="5" width="28.81640625" customWidth="1"/>
    <col min="6" max="6" width="15" style="1" customWidth="1"/>
    <col min="7" max="7" width="17.54296875" style="1" customWidth="1"/>
    <col min="8" max="8" width="15.81640625" style="1" customWidth="1"/>
    <col min="9" max="9" width="3" style="1" customWidth="1"/>
    <col min="10" max="10" width="15.26953125" customWidth="1"/>
    <col min="11" max="11" width="15.54296875" customWidth="1"/>
    <col min="12" max="12" width="14.1796875" customWidth="1"/>
    <col min="13" max="13" width="13.81640625" customWidth="1"/>
    <col min="14" max="14" width="3.81640625" style="27" customWidth="1"/>
    <col min="15" max="15" width="15.1796875" customWidth="1"/>
    <col min="16" max="16" width="14.54296875" customWidth="1"/>
    <col min="17" max="17" width="13.81640625" customWidth="1"/>
    <col min="18" max="18" width="12.81640625" customWidth="1"/>
  </cols>
  <sheetData>
    <row r="1" spans="1:18" ht="14.5" x14ac:dyDescent="0.35">
      <c r="H1" s="2" t="s">
        <v>0</v>
      </c>
      <c r="I1" s="2"/>
      <c r="J1" s="28" t="s">
        <v>481</v>
      </c>
      <c r="K1" s="3"/>
      <c r="M1" t="s">
        <v>476</v>
      </c>
    </row>
    <row r="2" spans="1:18" ht="14.5" x14ac:dyDescent="0.35">
      <c r="G2" s="1" t="s">
        <v>484</v>
      </c>
      <c r="H2" s="3" t="s">
        <v>1</v>
      </c>
      <c r="I2" s="3"/>
      <c r="J2" s="4">
        <v>0.20513000000000001</v>
      </c>
      <c r="K2" s="3"/>
      <c r="M2" s="5">
        <v>8.9090000000000003E-2</v>
      </c>
      <c r="N2" s="5"/>
      <c r="Q2" s="5"/>
    </row>
    <row r="3" spans="1:18" ht="14.5" x14ac:dyDescent="0.35">
      <c r="G3" s="1" t="s">
        <v>483</v>
      </c>
      <c r="H3" s="3" t="s">
        <v>2</v>
      </c>
      <c r="I3" s="3"/>
      <c r="J3" s="4">
        <v>0.69776000000000005</v>
      </c>
      <c r="K3" s="3"/>
      <c r="M3" s="5">
        <v>0.30224000000000001</v>
      </c>
      <c r="N3" s="5"/>
      <c r="Q3" s="5"/>
    </row>
    <row r="4" spans="1:18" ht="14.5" x14ac:dyDescent="0.35">
      <c r="E4" s="29"/>
      <c r="G4" s="1" t="s">
        <v>482</v>
      </c>
      <c r="H4" s="3" t="s">
        <v>3</v>
      </c>
      <c r="I4" s="3"/>
      <c r="J4" s="4">
        <v>0.22126000000000001</v>
      </c>
      <c r="K4" s="3"/>
      <c r="M4" s="5">
        <v>0</v>
      </c>
      <c r="N4" s="5"/>
      <c r="Q4" s="5"/>
    </row>
    <row r="5" spans="1:18" ht="14.5" x14ac:dyDescent="0.35">
      <c r="H5" s="2" t="s">
        <v>4</v>
      </c>
      <c r="I5" s="2"/>
      <c r="J5" s="3"/>
      <c r="K5" s="3"/>
    </row>
    <row r="6" spans="1:18" ht="14.5" x14ac:dyDescent="0.35">
      <c r="A6" s="6" t="s">
        <v>5</v>
      </c>
      <c r="B6" s="7">
        <v>43800</v>
      </c>
      <c r="C6" s="6"/>
      <c r="D6" s="3"/>
      <c r="E6" s="3"/>
      <c r="F6" s="3"/>
      <c r="G6" s="3"/>
      <c r="H6" s="3" t="s">
        <v>6</v>
      </c>
      <c r="I6" s="3"/>
      <c r="J6" s="3"/>
      <c r="K6" s="4">
        <v>0.68679999999999997</v>
      </c>
      <c r="L6" s="5">
        <v>0.31319999999999998</v>
      </c>
    </row>
    <row r="7" spans="1:18" ht="15" thickBot="1" x14ac:dyDescent="0.4">
      <c r="A7" s="6"/>
      <c r="B7" s="6"/>
      <c r="C7" s="6"/>
      <c r="D7" s="6"/>
      <c r="E7" s="6"/>
      <c r="F7" s="3"/>
      <c r="G7" s="3"/>
      <c r="H7" s="3" t="s">
        <v>7</v>
      </c>
      <c r="I7" s="3"/>
      <c r="K7" s="5">
        <v>0.72592999999999996</v>
      </c>
      <c r="L7" s="5">
        <v>0.27406999999999998</v>
      </c>
    </row>
    <row r="8" spans="1:18" ht="14.5" x14ac:dyDescent="0.35">
      <c r="A8" s="6"/>
      <c r="B8" s="6"/>
      <c r="C8" s="6"/>
      <c r="D8" s="6"/>
      <c r="E8" s="6"/>
      <c r="F8" s="3"/>
      <c r="G8" s="3"/>
      <c r="H8" s="3"/>
      <c r="I8" s="3"/>
      <c r="J8" s="30" t="s">
        <v>8</v>
      </c>
      <c r="K8" s="31"/>
      <c r="L8" s="31"/>
      <c r="M8" s="32"/>
      <c r="O8" s="30" t="s">
        <v>9</v>
      </c>
      <c r="P8" s="31"/>
      <c r="Q8" s="31"/>
      <c r="R8" s="32"/>
    </row>
    <row r="9" spans="1:18" ht="28.75" customHeight="1" thickBot="1" x14ac:dyDescent="0.4">
      <c r="A9" s="8" t="s">
        <v>10</v>
      </c>
      <c r="B9" s="8" t="s">
        <v>11</v>
      </c>
      <c r="C9" s="8" t="s">
        <v>12</v>
      </c>
      <c r="D9" s="9" t="s">
        <v>13</v>
      </c>
      <c r="E9" s="8" t="s">
        <v>14</v>
      </c>
      <c r="F9" s="10" t="s">
        <v>15</v>
      </c>
      <c r="G9" s="10" t="s">
        <v>16</v>
      </c>
      <c r="H9" s="10" t="s">
        <v>17</v>
      </c>
      <c r="I9" s="10"/>
      <c r="J9" s="11" t="s">
        <v>477</v>
      </c>
      <c r="K9" s="12" t="s">
        <v>478</v>
      </c>
      <c r="L9" s="12" t="s">
        <v>479</v>
      </c>
      <c r="M9" s="13" t="s">
        <v>480</v>
      </c>
      <c r="N9" s="14"/>
      <c r="O9" s="11" t="s">
        <v>477</v>
      </c>
      <c r="P9" s="12" t="s">
        <v>478</v>
      </c>
      <c r="Q9" s="12" t="s">
        <v>479</v>
      </c>
      <c r="R9" s="13" t="s">
        <v>480</v>
      </c>
    </row>
    <row r="10" spans="1:18" ht="14.5" x14ac:dyDescent="0.35">
      <c r="A10" s="6" t="s">
        <v>18</v>
      </c>
      <c r="B10" s="6" t="s">
        <v>19</v>
      </c>
      <c r="C10" s="6" t="s">
        <v>20</v>
      </c>
      <c r="D10" s="6">
        <v>9905739</v>
      </c>
      <c r="E10" s="6" t="s">
        <v>21</v>
      </c>
      <c r="F10" s="3">
        <v>2956701.99</v>
      </c>
      <c r="G10" s="3">
        <v>2956701.99</v>
      </c>
      <c r="H10" s="3">
        <v>0</v>
      </c>
      <c r="I10" s="3"/>
      <c r="J10" s="3">
        <f>F10*($J$2+$M$2)</f>
        <v>869920.85949780012</v>
      </c>
      <c r="K10" s="3">
        <f>F10*$J$2*$K$7</f>
        <v>440282.55512597162</v>
      </c>
      <c r="L10" s="3">
        <f>G10*$J$2*$L$7</f>
        <v>166225.72408272841</v>
      </c>
      <c r="M10" s="3">
        <f>F10*$M$2</f>
        <v>263412.58028910001</v>
      </c>
      <c r="O10" s="3">
        <f>G10*($J$2+$M$2)</f>
        <v>869920.85949780012</v>
      </c>
      <c r="P10" s="3">
        <f>G10*$J$2*$K$7</f>
        <v>440282.55512597162</v>
      </c>
      <c r="Q10" s="3">
        <f>G10*$J$2*$L$7</f>
        <v>166225.72408272841</v>
      </c>
      <c r="R10" s="3">
        <f>G10*$M$2</f>
        <v>263412.58028910001</v>
      </c>
    </row>
    <row r="11" spans="1:18" ht="14.5" x14ac:dyDescent="0.35">
      <c r="A11" s="6"/>
      <c r="B11" s="6" t="s">
        <v>19</v>
      </c>
      <c r="C11" s="6" t="s">
        <v>20</v>
      </c>
      <c r="D11" s="6">
        <v>9906082</v>
      </c>
      <c r="E11" s="6" t="s">
        <v>22</v>
      </c>
      <c r="F11" s="3">
        <v>798460.77</v>
      </c>
      <c r="G11" s="3">
        <v>293126.39</v>
      </c>
      <c r="H11" s="3">
        <v>505334.38</v>
      </c>
      <c r="I11" s="3"/>
      <c r="J11" s="3">
        <f t="shared" ref="J11" si="0">F11*($J$2+$M$2)</f>
        <v>234923.12774940004</v>
      </c>
      <c r="K11" s="3">
        <f t="shared" ref="K11" si="1">F11*$J$2*$K$7</f>
        <v>118898.80994853011</v>
      </c>
      <c r="L11" s="3">
        <f t="shared" ref="L11:L12" si="2">G11*$J$2*$L$7</f>
        <v>16479.559519458449</v>
      </c>
      <c r="M11" s="3">
        <f t="shared" ref="M11" si="3">F11*$M$2</f>
        <v>71134.869999300005</v>
      </c>
      <c r="O11" s="3">
        <f t="shared" ref="O11:O12" si="4">G11*($J$2+$M$2)</f>
        <v>86243.646465800019</v>
      </c>
      <c r="P11" s="3">
        <f t="shared" ref="P11:P12" si="5">G11*$J$2*$K$7</f>
        <v>43649.456861241553</v>
      </c>
      <c r="Q11" s="3">
        <f t="shared" ref="Q11:Q12" si="6">G11*$J$2*$L$7</f>
        <v>16479.559519458449</v>
      </c>
      <c r="R11" s="3">
        <f>G11*$M$2</f>
        <v>26114.630085100001</v>
      </c>
    </row>
    <row r="12" spans="1:18" ht="14.5" x14ac:dyDescent="0.35">
      <c r="A12" s="6"/>
      <c r="B12" s="6" t="s">
        <v>19</v>
      </c>
      <c r="C12" s="6" t="s">
        <v>20</v>
      </c>
      <c r="D12" s="6">
        <v>9906372</v>
      </c>
      <c r="E12" s="6" t="s">
        <v>23</v>
      </c>
      <c r="F12" s="3">
        <v>2470662.09</v>
      </c>
      <c r="G12" s="3">
        <v>544209.28</v>
      </c>
      <c r="H12" s="3">
        <v>1926452.81</v>
      </c>
      <c r="I12" s="3"/>
      <c r="J12" s="3">
        <f>F12*($J$2+$M$2)</f>
        <v>726918.20011980005</v>
      </c>
      <c r="K12" s="3">
        <f>F12*$J$2*$K$7</f>
        <v>367906.34345873765</v>
      </c>
      <c r="L12" s="3">
        <f t="shared" si="2"/>
        <v>30595.434347626047</v>
      </c>
      <c r="M12" s="3">
        <f>F12*$M$2</f>
        <v>220111.28559809999</v>
      </c>
      <c r="O12" s="3">
        <f t="shared" si="4"/>
        <v>160117.25436160003</v>
      </c>
      <c r="P12" s="3">
        <f t="shared" si="5"/>
        <v>81038.215258773955</v>
      </c>
      <c r="Q12" s="3">
        <f t="shared" si="6"/>
        <v>30595.434347626047</v>
      </c>
      <c r="R12" s="3">
        <f>G12*$M$2</f>
        <v>48483.604755200002</v>
      </c>
    </row>
    <row r="13" spans="1:18" s="27" customFormat="1" ht="14.5" x14ac:dyDescent="0.35">
      <c r="A13" s="6"/>
      <c r="B13" s="6"/>
      <c r="C13" s="6"/>
      <c r="D13" s="6"/>
      <c r="E13" s="6"/>
      <c r="F13" s="3"/>
      <c r="G13" s="3"/>
      <c r="H13" s="3"/>
      <c r="I13" s="3"/>
      <c r="J13" s="3">
        <f t="shared" ref="J13:J18" si="7">F13*($J$2+$M$2)</f>
        <v>0</v>
      </c>
      <c r="K13" s="3">
        <f t="shared" ref="K13:K18" si="8">F13*$J$2*$K$7</f>
        <v>0</v>
      </c>
      <c r="L13" s="3">
        <f t="shared" ref="L13:L18" si="9">G13*$J$2*$L$7</f>
        <v>0</v>
      </c>
      <c r="M13" s="3">
        <f t="shared" ref="M13:M18" si="10">F13*$M$2</f>
        <v>0</v>
      </c>
      <c r="O13" s="3"/>
      <c r="P13" s="3"/>
      <c r="Q13" s="3"/>
    </row>
    <row r="14" spans="1:18" ht="14.5" x14ac:dyDescent="0.35">
      <c r="A14" s="6"/>
      <c r="B14" s="21" t="s">
        <v>19</v>
      </c>
      <c r="C14" s="21" t="s">
        <v>24</v>
      </c>
      <c r="D14" s="6">
        <v>9805095</v>
      </c>
      <c r="E14" s="6" t="s">
        <v>25</v>
      </c>
      <c r="F14" s="3">
        <v>194057.94</v>
      </c>
      <c r="G14" s="3">
        <v>116226.1</v>
      </c>
      <c r="H14" s="3">
        <v>77831.839999999997</v>
      </c>
      <c r="I14" s="3"/>
      <c r="J14" s="3">
        <f>F14*($J$4)</f>
        <v>42937.259804400004</v>
      </c>
      <c r="K14" s="3">
        <f>F14*$J$4*$K$7</f>
        <v>31169.445009808092</v>
      </c>
      <c r="L14" s="3">
        <f>F14*$J$4*$L$7</f>
        <v>11767.814794591908</v>
      </c>
      <c r="M14" s="3">
        <v>0</v>
      </c>
      <c r="O14" s="3">
        <f>G14*($J$4)</f>
        <v>25716.186886000003</v>
      </c>
      <c r="P14" s="3">
        <f>G14*$J$4*$K$7</f>
        <v>18668.151546153982</v>
      </c>
      <c r="Q14" s="3">
        <f>G14*$J$4*$L$7</f>
        <v>7048.0353398460202</v>
      </c>
      <c r="R14" s="3">
        <v>0</v>
      </c>
    </row>
    <row r="15" spans="1:18" s="27" customFormat="1" ht="14.5" x14ac:dyDescent="0.35">
      <c r="A15" s="6"/>
      <c r="B15" s="21"/>
      <c r="C15" s="21"/>
      <c r="D15" s="6"/>
      <c r="E15" s="6"/>
      <c r="F15" s="3"/>
      <c r="G15" s="3"/>
      <c r="H15" s="3"/>
      <c r="I15" s="3"/>
      <c r="J15" s="3">
        <f t="shared" si="7"/>
        <v>0</v>
      </c>
      <c r="K15" s="3">
        <f t="shared" si="8"/>
        <v>0</v>
      </c>
      <c r="L15" s="3">
        <f t="shared" si="9"/>
        <v>0</v>
      </c>
      <c r="M15" s="3">
        <f t="shared" si="10"/>
        <v>0</v>
      </c>
      <c r="O15" s="3"/>
      <c r="P15" s="3"/>
      <c r="Q15" s="3"/>
    </row>
    <row r="16" spans="1:18" ht="14.5" x14ac:dyDescent="0.35">
      <c r="A16" s="6"/>
      <c r="B16" s="6" t="s">
        <v>26</v>
      </c>
      <c r="C16" s="6" t="s">
        <v>27</v>
      </c>
      <c r="D16" s="6">
        <v>2806380</v>
      </c>
      <c r="E16" s="6" t="s">
        <v>28</v>
      </c>
      <c r="F16" s="3">
        <v>182298</v>
      </c>
      <c r="G16" s="3">
        <v>10634.08</v>
      </c>
      <c r="H16" s="3">
        <v>171663.92</v>
      </c>
      <c r="I16" s="3"/>
      <c r="J16" s="3">
        <v>0</v>
      </c>
      <c r="K16" s="3">
        <v>0</v>
      </c>
      <c r="L16" s="3">
        <v>0</v>
      </c>
      <c r="M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 ht="14.5" x14ac:dyDescent="0.35">
      <c r="A17" s="6"/>
      <c r="B17" s="6" t="s">
        <v>26</v>
      </c>
      <c r="C17" s="6" t="s">
        <v>27</v>
      </c>
      <c r="D17" s="6" t="s">
        <v>29</v>
      </c>
      <c r="E17" s="6" t="s">
        <v>30</v>
      </c>
      <c r="F17" s="3">
        <v>137418.35</v>
      </c>
      <c r="G17" s="3">
        <v>37905.269999999997</v>
      </c>
      <c r="H17" s="3">
        <v>99513.08</v>
      </c>
      <c r="I17" s="3"/>
      <c r="J17" s="3">
        <v>0</v>
      </c>
      <c r="K17" s="3">
        <v>0</v>
      </c>
      <c r="L17" s="3">
        <v>0</v>
      </c>
      <c r="M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 s="27" customFormat="1" ht="14.5" x14ac:dyDescent="0.35">
      <c r="A18" s="6"/>
      <c r="B18" s="6"/>
      <c r="C18" s="6"/>
      <c r="D18" s="6"/>
      <c r="E18" s="6"/>
      <c r="F18" s="3"/>
      <c r="G18" s="3"/>
      <c r="H18" s="3"/>
      <c r="I18" s="3"/>
      <c r="J18" s="3">
        <f t="shared" si="7"/>
        <v>0</v>
      </c>
      <c r="K18" s="3">
        <f t="shared" si="8"/>
        <v>0</v>
      </c>
      <c r="L18" s="3">
        <f t="shared" si="9"/>
        <v>0</v>
      </c>
      <c r="M18" s="3">
        <f t="shared" si="10"/>
        <v>0</v>
      </c>
      <c r="O18" s="3"/>
      <c r="P18" s="3"/>
      <c r="Q18" s="3"/>
    </row>
    <row r="19" spans="1:18" ht="14.5" x14ac:dyDescent="0.35">
      <c r="A19" s="6"/>
      <c r="B19" s="6" t="s">
        <v>26</v>
      </c>
      <c r="C19" s="6" t="s">
        <v>24</v>
      </c>
      <c r="D19" s="6">
        <v>2805017</v>
      </c>
      <c r="E19" s="6" t="s">
        <v>31</v>
      </c>
      <c r="F19" s="3">
        <v>-3823.62</v>
      </c>
      <c r="G19" s="3">
        <v>-3877.05</v>
      </c>
      <c r="H19" s="3">
        <v>53.43</v>
      </c>
      <c r="I19" s="3"/>
      <c r="J19" s="3">
        <v>0</v>
      </c>
      <c r="K19" s="3">
        <v>0</v>
      </c>
      <c r="L19" s="3">
        <v>0</v>
      </c>
      <c r="M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 ht="14.5" x14ac:dyDescent="0.35">
      <c r="A20" s="6"/>
      <c r="B20" s="6" t="s">
        <v>26</v>
      </c>
      <c r="C20" s="6" t="s">
        <v>24</v>
      </c>
      <c r="D20" s="6">
        <v>2805112</v>
      </c>
      <c r="E20" s="6" t="s">
        <v>32</v>
      </c>
      <c r="F20" s="3">
        <v>420295.36</v>
      </c>
      <c r="G20" s="3">
        <v>266196.60000000003</v>
      </c>
      <c r="H20" s="3">
        <v>154098.76</v>
      </c>
      <c r="I20" s="3"/>
      <c r="J20" s="3">
        <v>0</v>
      </c>
      <c r="K20" s="3">
        <v>0</v>
      </c>
      <c r="L20" s="3">
        <v>0</v>
      </c>
      <c r="M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 ht="14.5" x14ac:dyDescent="0.35">
      <c r="A21" s="6"/>
      <c r="B21" s="6" t="s">
        <v>26</v>
      </c>
      <c r="C21" s="6" t="s">
        <v>24</v>
      </c>
      <c r="D21" s="6">
        <v>2806032</v>
      </c>
      <c r="E21" s="6" t="s">
        <v>33</v>
      </c>
      <c r="F21" s="3">
        <v>144999.24</v>
      </c>
      <c r="G21" s="3">
        <v>15909.52</v>
      </c>
      <c r="H21" s="3">
        <v>129089.72</v>
      </c>
      <c r="I21" s="3"/>
      <c r="J21" s="3">
        <v>0</v>
      </c>
      <c r="K21" s="3">
        <v>0</v>
      </c>
      <c r="L21" s="3">
        <v>0</v>
      </c>
      <c r="M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 ht="14.5" x14ac:dyDescent="0.35">
      <c r="A22" s="6"/>
      <c r="B22" s="6" t="s">
        <v>26</v>
      </c>
      <c r="C22" s="6" t="s">
        <v>24</v>
      </c>
      <c r="D22" s="6">
        <v>9805013</v>
      </c>
      <c r="E22" s="6" t="s">
        <v>34</v>
      </c>
      <c r="F22" s="3">
        <v>160380.82999999999</v>
      </c>
      <c r="G22" s="3">
        <v>162622.1</v>
      </c>
      <c r="H22" s="3">
        <v>-2241.27</v>
      </c>
      <c r="I22" s="3"/>
      <c r="J22" s="3">
        <v>0</v>
      </c>
      <c r="K22" s="3">
        <v>0</v>
      </c>
      <c r="L22" s="3">
        <v>0</v>
      </c>
      <c r="M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 ht="14.5" x14ac:dyDescent="0.35">
      <c r="A23" s="6"/>
      <c r="B23" s="6" t="s">
        <v>26</v>
      </c>
      <c r="C23" s="6" t="s">
        <v>24</v>
      </c>
      <c r="D23" s="6">
        <v>9805014</v>
      </c>
      <c r="E23" s="6" t="s">
        <v>35</v>
      </c>
      <c r="F23" s="3">
        <v>35522.720000000001</v>
      </c>
      <c r="G23" s="3">
        <v>36019.14</v>
      </c>
      <c r="H23" s="3">
        <v>-496.42</v>
      </c>
      <c r="I23" s="3"/>
      <c r="J23" s="3">
        <v>0</v>
      </c>
      <c r="K23" s="3">
        <v>0</v>
      </c>
      <c r="L23" s="3">
        <v>0</v>
      </c>
      <c r="M23" s="3">
        <v>0</v>
      </c>
      <c r="O23" s="3">
        <v>0</v>
      </c>
      <c r="P23" s="3">
        <v>0</v>
      </c>
      <c r="Q23" s="3">
        <v>0</v>
      </c>
      <c r="R23" s="3">
        <v>0</v>
      </c>
    </row>
    <row r="24" spans="1:18" ht="14.5" x14ac:dyDescent="0.35">
      <c r="A24" s="6"/>
      <c r="B24" s="6" t="s">
        <v>26</v>
      </c>
      <c r="C24" s="6" t="s">
        <v>24</v>
      </c>
      <c r="D24" s="6">
        <v>9805051</v>
      </c>
      <c r="E24" s="6" t="s">
        <v>36</v>
      </c>
      <c r="F24" s="3">
        <v>17387.48</v>
      </c>
      <c r="G24" s="3">
        <v>12364.96</v>
      </c>
      <c r="H24" s="3">
        <v>5022.5200000000004</v>
      </c>
      <c r="I24" s="3"/>
      <c r="J24" s="3">
        <v>0</v>
      </c>
      <c r="K24" s="3">
        <v>0</v>
      </c>
      <c r="L24" s="3">
        <v>0</v>
      </c>
      <c r="M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 ht="14.5" x14ac:dyDescent="0.35">
      <c r="A25" s="6"/>
      <c r="B25" s="6" t="s">
        <v>26</v>
      </c>
      <c r="C25" s="6" t="s">
        <v>24</v>
      </c>
      <c r="D25" s="6">
        <v>9805052</v>
      </c>
      <c r="E25" s="6" t="s">
        <v>37</v>
      </c>
      <c r="F25" s="3">
        <v>160680.50999999998</v>
      </c>
      <c r="G25" s="3">
        <v>101767.97</v>
      </c>
      <c r="H25" s="3">
        <v>58912.54</v>
      </c>
      <c r="I25" s="3"/>
      <c r="J25" s="3">
        <v>0</v>
      </c>
      <c r="K25" s="3">
        <v>0</v>
      </c>
      <c r="L25" s="3">
        <v>0</v>
      </c>
      <c r="M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 ht="14.5" x14ac:dyDescent="0.35">
      <c r="A26" s="6"/>
      <c r="B26" s="6" t="s">
        <v>26</v>
      </c>
      <c r="C26" s="6" t="s">
        <v>24</v>
      </c>
      <c r="D26" s="6">
        <v>9805112</v>
      </c>
      <c r="E26" s="6" t="s">
        <v>38</v>
      </c>
      <c r="F26" s="3">
        <v>107586.2</v>
      </c>
      <c r="G26" s="3">
        <v>68140.37</v>
      </c>
      <c r="H26" s="3">
        <v>39445.83</v>
      </c>
      <c r="I26" s="3"/>
      <c r="J26" s="3">
        <v>0</v>
      </c>
      <c r="K26" s="3">
        <v>0</v>
      </c>
      <c r="L26" s="3">
        <v>0</v>
      </c>
      <c r="M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 ht="14.5" x14ac:dyDescent="0.35">
      <c r="A27" s="6"/>
      <c r="B27" s="6" t="s">
        <v>26</v>
      </c>
      <c r="C27" s="6" t="s">
        <v>24</v>
      </c>
      <c r="D27" s="6">
        <v>20800001</v>
      </c>
      <c r="E27" s="6" t="s">
        <v>39</v>
      </c>
      <c r="F27" s="3">
        <v>128247.08</v>
      </c>
      <c r="G27" s="3">
        <v>2623.19</v>
      </c>
      <c r="H27" s="3">
        <v>125623.89</v>
      </c>
      <c r="I27" s="3"/>
      <c r="J27" s="3">
        <v>0</v>
      </c>
      <c r="K27" s="3">
        <v>0</v>
      </c>
      <c r="L27" s="3">
        <v>0</v>
      </c>
      <c r="M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 ht="14.5" x14ac:dyDescent="0.35">
      <c r="A28" s="6"/>
      <c r="B28" s="6" t="s">
        <v>26</v>
      </c>
      <c r="C28" s="6" t="s">
        <v>24</v>
      </c>
      <c r="D28" s="6">
        <v>31200005</v>
      </c>
      <c r="E28" s="6" t="s">
        <v>40</v>
      </c>
      <c r="F28" s="3">
        <v>40498.6</v>
      </c>
      <c r="G28" s="3">
        <v>11597.8</v>
      </c>
      <c r="H28" s="3">
        <v>28900.799999999999</v>
      </c>
      <c r="I28" s="3"/>
      <c r="J28" s="3">
        <v>0</v>
      </c>
      <c r="K28" s="3">
        <v>0</v>
      </c>
      <c r="L28" s="3">
        <v>0</v>
      </c>
      <c r="M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 ht="14.5" x14ac:dyDescent="0.35">
      <c r="A29" s="6"/>
      <c r="B29" s="6" t="s">
        <v>26</v>
      </c>
      <c r="C29" s="6" t="s">
        <v>24</v>
      </c>
      <c r="D29" s="6">
        <v>32005001</v>
      </c>
      <c r="E29" s="6" t="s">
        <v>41</v>
      </c>
      <c r="F29" s="3">
        <v>5182873.04</v>
      </c>
      <c r="G29" s="3">
        <v>568671.98</v>
      </c>
      <c r="H29" s="3">
        <v>4614201.0599999996</v>
      </c>
      <c r="I29" s="3"/>
      <c r="J29" s="3">
        <v>0</v>
      </c>
      <c r="K29" s="3">
        <v>0</v>
      </c>
      <c r="L29" s="3">
        <v>0</v>
      </c>
      <c r="M29" s="3">
        <v>0</v>
      </c>
      <c r="O29" s="3">
        <v>0</v>
      </c>
      <c r="P29" s="3">
        <v>0</v>
      </c>
      <c r="Q29" s="3">
        <v>0</v>
      </c>
      <c r="R29" s="3">
        <v>0</v>
      </c>
    </row>
    <row r="30" spans="1:18" ht="14.5" x14ac:dyDescent="0.35">
      <c r="A30" s="6"/>
      <c r="B30" s="6" t="s">
        <v>26</v>
      </c>
      <c r="C30" s="6" t="s">
        <v>24</v>
      </c>
      <c r="D30" s="6">
        <v>40205036</v>
      </c>
      <c r="E30" s="6" t="s">
        <v>42</v>
      </c>
      <c r="F30" s="3">
        <v>156713.76</v>
      </c>
      <c r="G30" s="3">
        <v>28628.85</v>
      </c>
      <c r="H30" s="3">
        <v>128084.91</v>
      </c>
      <c r="I30" s="3"/>
      <c r="J30" s="3">
        <v>0</v>
      </c>
      <c r="K30" s="3">
        <v>0</v>
      </c>
      <c r="L30" s="3">
        <v>0</v>
      </c>
      <c r="M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8" ht="14.5" x14ac:dyDescent="0.35">
      <c r="A31" s="6"/>
      <c r="B31" s="6" t="s">
        <v>26</v>
      </c>
      <c r="C31" s="6" t="s">
        <v>24</v>
      </c>
      <c r="D31" s="6">
        <v>40205044</v>
      </c>
      <c r="E31" s="6" t="s">
        <v>43</v>
      </c>
      <c r="F31" s="3">
        <v>7522.97</v>
      </c>
      <c r="G31" s="3">
        <v>7018.85</v>
      </c>
      <c r="H31" s="3">
        <v>504.12</v>
      </c>
      <c r="I31" s="3"/>
      <c r="J31" s="3">
        <v>0</v>
      </c>
      <c r="K31" s="3">
        <v>0</v>
      </c>
      <c r="L31" s="3">
        <v>0</v>
      </c>
      <c r="M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 ht="14.5" x14ac:dyDescent="0.35">
      <c r="A32" s="6"/>
      <c r="B32" s="6" t="s">
        <v>26</v>
      </c>
      <c r="C32" s="6" t="s">
        <v>24</v>
      </c>
      <c r="D32" s="6">
        <v>40205057</v>
      </c>
      <c r="E32" s="6" t="s">
        <v>44</v>
      </c>
      <c r="F32" s="3">
        <v>59973.35</v>
      </c>
      <c r="G32" s="3">
        <v>17174.88</v>
      </c>
      <c r="H32" s="3">
        <v>42798.47</v>
      </c>
      <c r="I32" s="3"/>
      <c r="J32" s="3">
        <v>0</v>
      </c>
      <c r="K32" s="3">
        <v>0</v>
      </c>
      <c r="L32" s="3">
        <v>0</v>
      </c>
      <c r="M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 ht="14.5" x14ac:dyDescent="0.35">
      <c r="A33" s="6"/>
      <c r="B33" s="6" t="s">
        <v>26</v>
      </c>
      <c r="C33" s="6" t="s">
        <v>24</v>
      </c>
      <c r="D33" s="6">
        <v>61005007</v>
      </c>
      <c r="E33" s="6" t="s">
        <v>45</v>
      </c>
      <c r="F33" s="3">
        <v>162603.68</v>
      </c>
      <c r="G33" s="3">
        <v>115634.22</v>
      </c>
      <c r="H33" s="3">
        <v>46969.46</v>
      </c>
      <c r="I33" s="3"/>
      <c r="J33" s="3">
        <v>0</v>
      </c>
      <c r="K33" s="3">
        <v>0</v>
      </c>
      <c r="L33" s="3">
        <v>0</v>
      </c>
      <c r="M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 ht="14.5" x14ac:dyDescent="0.35">
      <c r="A34" s="6"/>
      <c r="B34" s="6" t="s">
        <v>26</v>
      </c>
      <c r="C34" s="6" t="s">
        <v>24</v>
      </c>
      <c r="D34" s="6" t="s">
        <v>29</v>
      </c>
      <c r="E34" s="6" t="s">
        <v>30</v>
      </c>
      <c r="F34" s="3">
        <v>622858.67000000004</v>
      </c>
      <c r="G34" s="3">
        <v>266607.56</v>
      </c>
      <c r="H34" s="3">
        <v>356251.11</v>
      </c>
      <c r="I34" s="3"/>
      <c r="J34" s="3">
        <v>0</v>
      </c>
      <c r="K34" s="3">
        <v>0</v>
      </c>
      <c r="L34" s="3">
        <v>0</v>
      </c>
      <c r="M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 s="27" customFormat="1" ht="14.5" x14ac:dyDescent="0.35">
      <c r="A35" s="6"/>
      <c r="B35" s="6"/>
      <c r="C35" s="6"/>
      <c r="D35" s="6"/>
      <c r="E35" s="6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</row>
    <row r="36" spans="1:18" ht="14.5" x14ac:dyDescent="0.35">
      <c r="A36" s="6"/>
      <c r="B36" s="6" t="s">
        <v>46</v>
      </c>
      <c r="C36" s="6" t="s">
        <v>27</v>
      </c>
      <c r="D36" s="6">
        <v>94205013</v>
      </c>
      <c r="E36" s="6" t="s">
        <v>47</v>
      </c>
      <c r="F36" s="3">
        <v>57612.83</v>
      </c>
      <c r="G36" s="3">
        <v>5979.98</v>
      </c>
      <c r="H36" s="3">
        <v>51632.85</v>
      </c>
      <c r="I36" s="3"/>
      <c r="J36" s="3">
        <f>F36</f>
        <v>57612.83</v>
      </c>
      <c r="K36" s="3">
        <f>F36</f>
        <v>57612.83</v>
      </c>
      <c r="L36" s="3">
        <v>0</v>
      </c>
      <c r="M36" s="3">
        <v>0</v>
      </c>
      <c r="O36" s="3">
        <f>G36</f>
        <v>5979.98</v>
      </c>
      <c r="P36" s="3">
        <f t="shared" ref="P36:P44" si="11">IF($C36="WA",$O36,IF($C36="ID",0,$O36*K$7))</f>
        <v>5979.98</v>
      </c>
      <c r="Q36" s="3">
        <f t="shared" ref="Q36:Q44" si="12">IF($C36="ID",$O36,IF($C36="WA",0,$O36*$L$7))</f>
        <v>0</v>
      </c>
      <c r="R36" s="3">
        <v>0</v>
      </c>
    </row>
    <row r="37" spans="1:18" ht="14.5" x14ac:dyDescent="0.35">
      <c r="A37" s="6"/>
      <c r="B37" s="6" t="s">
        <v>46</v>
      </c>
      <c r="C37" s="6" t="s">
        <v>27</v>
      </c>
      <c r="D37" s="6">
        <v>95605004</v>
      </c>
      <c r="E37" s="6" t="s">
        <v>48</v>
      </c>
      <c r="F37" s="3">
        <v>30724.45</v>
      </c>
      <c r="G37" s="3">
        <v>9866.58</v>
      </c>
      <c r="H37" s="3">
        <v>20857.87</v>
      </c>
      <c r="I37" s="3"/>
      <c r="J37" s="3">
        <f t="shared" ref="J37:J39" si="13">F37</f>
        <v>30724.45</v>
      </c>
      <c r="K37" s="3">
        <f t="shared" ref="K37:K39" si="14">F37</f>
        <v>30724.45</v>
      </c>
      <c r="L37" s="3">
        <v>0</v>
      </c>
      <c r="M37" s="3">
        <v>0</v>
      </c>
      <c r="O37" s="3">
        <f t="shared" ref="O37:O39" si="15">G37</f>
        <v>9866.58</v>
      </c>
      <c r="P37" s="3">
        <f t="shared" ref="P37:P39" si="16">IF($C37="WA",$O37,IF($C37="ID",0,$O37*K$7))</f>
        <v>9866.58</v>
      </c>
      <c r="Q37" s="3">
        <f t="shared" si="12"/>
        <v>0</v>
      </c>
      <c r="R37" s="3">
        <v>0</v>
      </c>
    </row>
    <row r="38" spans="1:18" ht="14.5" x14ac:dyDescent="0.35">
      <c r="A38" s="6"/>
      <c r="B38" s="6" t="s">
        <v>46</v>
      </c>
      <c r="C38" s="6" t="s">
        <v>27</v>
      </c>
      <c r="D38" s="6">
        <v>95605370</v>
      </c>
      <c r="E38" s="6" t="s">
        <v>49</v>
      </c>
      <c r="F38" s="3">
        <v>715532.15</v>
      </c>
      <c r="G38" s="3">
        <v>150962.12</v>
      </c>
      <c r="H38" s="3">
        <v>564570.03</v>
      </c>
      <c r="I38" s="3"/>
      <c r="J38" s="3">
        <f t="shared" si="13"/>
        <v>715532.15</v>
      </c>
      <c r="K38" s="3">
        <f t="shared" si="14"/>
        <v>715532.15</v>
      </c>
      <c r="L38" s="3">
        <v>0</v>
      </c>
      <c r="M38" s="3">
        <v>0</v>
      </c>
      <c r="O38" s="3">
        <f t="shared" si="15"/>
        <v>150962.12</v>
      </c>
      <c r="P38" s="3">
        <f t="shared" si="16"/>
        <v>150962.12</v>
      </c>
      <c r="Q38" s="3">
        <f t="shared" si="12"/>
        <v>0</v>
      </c>
      <c r="R38" s="3">
        <v>0</v>
      </c>
    </row>
    <row r="39" spans="1:18" ht="14.5" x14ac:dyDescent="0.35">
      <c r="A39" s="6"/>
      <c r="B39" s="6" t="s">
        <v>46</v>
      </c>
      <c r="C39" s="6" t="s">
        <v>27</v>
      </c>
      <c r="D39" s="6" t="s">
        <v>29</v>
      </c>
      <c r="E39" s="6" t="s">
        <v>30</v>
      </c>
      <c r="F39" s="3">
        <v>218724.80000000002</v>
      </c>
      <c r="G39" s="3">
        <v>74205.960000000006</v>
      </c>
      <c r="H39" s="3">
        <v>144518.83999999997</v>
      </c>
      <c r="I39" s="3"/>
      <c r="J39" s="3">
        <f t="shared" si="13"/>
        <v>218724.80000000002</v>
      </c>
      <c r="K39" s="3">
        <f t="shared" si="14"/>
        <v>218724.80000000002</v>
      </c>
      <c r="L39" s="3">
        <v>0</v>
      </c>
      <c r="M39" s="3">
        <v>0</v>
      </c>
      <c r="O39" s="3">
        <f t="shared" si="15"/>
        <v>74205.960000000006</v>
      </c>
      <c r="P39" s="3">
        <f t="shared" si="16"/>
        <v>74205.960000000006</v>
      </c>
      <c r="Q39" s="3">
        <f t="shared" si="12"/>
        <v>0</v>
      </c>
      <c r="R39" s="3">
        <v>0</v>
      </c>
    </row>
    <row r="40" spans="1:18" s="27" customFormat="1" ht="14.5" x14ac:dyDescent="0.35">
      <c r="A40" s="6"/>
      <c r="B40" s="6"/>
      <c r="C40" s="6"/>
      <c r="D40" s="6"/>
      <c r="E40" s="6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</row>
    <row r="41" spans="1:18" ht="14.5" x14ac:dyDescent="0.35">
      <c r="A41" s="6"/>
      <c r="B41" s="6" t="s">
        <v>46</v>
      </c>
      <c r="C41" s="6" t="s">
        <v>50</v>
      </c>
      <c r="D41" s="6">
        <v>3805338</v>
      </c>
      <c r="E41" s="6" t="s">
        <v>51</v>
      </c>
      <c r="F41" s="3">
        <v>12587.66</v>
      </c>
      <c r="G41" s="3">
        <v>1727.64</v>
      </c>
      <c r="H41" s="3">
        <v>10860.02</v>
      </c>
      <c r="I41" s="3"/>
      <c r="J41" s="3">
        <f>F41</f>
        <v>12587.66</v>
      </c>
      <c r="K41" s="3">
        <v>0</v>
      </c>
      <c r="L41" s="3">
        <f>F41</f>
        <v>12587.66</v>
      </c>
      <c r="M41" s="3">
        <v>0</v>
      </c>
      <c r="O41" s="3">
        <f>G41</f>
        <v>1727.64</v>
      </c>
      <c r="P41" s="3">
        <f t="shared" si="11"/>
        <v>0</v>
      </c>
      <c r="Q41" s="3">
        <f t="shared" si="12"/>
        <v>1727.64</v>
      </c>
      <c r="R41" s="3">
        <v>0</v>
      </c>
    </row>
    <row r="42" spans="1:18" ht="14.5" x14ac:dyDescent="0.35">
      <c r="A42" s="6"/>
      <c r="B42" s="6" t="s">
        <v>46</v>
      </c>
      <c r="C42" s="6" t="s">
        <v>50</v>
      </c>
      <c r="D42" s="6">
        <v>90105044</v>
      </c>
      <c r="E42" s="6" t="s">
        <v>52</v>
      </c>
      <c r="F42" s="3">
        <v>15037.5</v>
      </c>
      <c r="G42" s="3">
        <v>3544.09</v>
      </c>
      <c r="H42" s="3">
        <v>11493.41</v>
      </c>
      <c r="I42" s="3"/>
      <c r="J42" s="3">
        <f t="shared" ref="J42:J44" si="17">F42</f>
        <v>15037.5</v>
      </c>
      <c r="K42" s="3">
        <v>0</v>
      </c>
      <c r="L42" s="3">
        <f t="shared" ref="L42:L44" si="18">F42</f>
        <v>15037.5</v>
      </c>
      <c r="M42" s="3">
        <v>0</v>
      </c>
      <c r="O42" s="3">
        <f t="shared" ref="O42:O44" si="19">G42</f>
        <v>3544.09</v>
      </c>
      <c r="P42" s="3">
        <f t="shared" si="11"/>
        <v>0</v>
      </c>
      <c r="Q42" s="3">
        <f t="shared" si="12"/>
        <v>3544.09</v>
      </c>
      <c r="R42" s="3">
        <v>0</v>
      </c>
    </row>
    <row r="43" spans="1:18" ht="14.5" x14ac:dyDescent="0.35">
      <c r="A43" s="6"/>
      <c r="B43" s="6" t="s">
        <v>46</v>
      </c>
      <c r="C43" s="6" t="s">
        <v>50</v>
      </c>
      <c r="D43" s="6">
        <v>90105308</v>
      </c>
      <c r="E43" s="6" t="s">
        <v>53</v>
      </c>
      <c r="F43" s="3">
        <v>598567.9</v>
      </c>
      <c r="G43" s="3">
        <v>44892.54</v>
      </c>
      <c r="H43" s="3">
        <v>553675.36</v>
      </c>
      <c r="I43" s="3"/>
      <c r="J43" s="3">
        <f t="shared" si="17"/>
        <v>598567.9</v>
      </c>
      <c r="K43" s="3">
        <v>0</v>
      </c>
      <c r="L43" s="3">
        <f t="shared" si="18"/>
        <v>598567.9</v>
      </c>
      <c r="M43" s="3">
        <v>0</v>
      </c>
      <c r="O43" s="3">
        <f t="shared" si="19"/>
        <v>44892.54</v>
      </c>
      <c r="P43" s="3">
        <f t="shared" si="11"/>
        <v>0</v>
      </c>
      <c r="Q43" s="3">
        <f t="shared" si="12"/>
        <v>44892.54</v>
      </c>
      <c r="R43" s="3">
        <v>0</v>
      </c>
    </row>
    <row r="44" spans="1:18" ht="14.5" x14ac:dyDescent="0.35">
      <c r="A44" s="6"/>
      <c r="B44" s="6" t="s">
        <v>46</v>
      </c>
      <c r="C44" s="6" t="s">
        <v>50</v>
      </c>
      <c r="D44" s="6" t="s">
        <v>29</v>
      </c>
      <c r="E44" s="6" t="s">
        <v>30</v>
      </c>
      <c r="F44" s="3">
        <v>153412.07</v>
      </c>
      <c r="G44" s="3">
        <v>66107.64</v>
      </c>
      <c r="H44" s="3">
        <v>87304.430000000008</v>
      </c>
      <c r="I44" s="3"/>
      <c r="J44" s="3">
        <f t="shared" si="17"/>
        <v>153412.07</v>
      </c>
      <c r="K44" s="3">
        <v>0</v>
      </c>
      <c r="L44" s="3">
        <f t="shared" si="18"/>
        <v>153412.07</v>
      </c>
      <c r="M44" s="3">
        <v>0</v>
      </c>
      <c r="O44" s="3">
        <f t="shared" si="19"/>
        <v>66107.64</v>
      </c>
      <c r="P44" s="3">
        <f t="shared" si="11"/>
        <v>0</v>
      </c>
      <c r="Q44" s="3">
        <f t="shared" si="12"/>
        <v>66107.64</v>
      </c>
      <c r="R44" s="3">
        <v>0</v>
      </c>
    </row>
    <row r="45" spans="1:18" s="27" customFormat="1" ht="14.5" x14ac:dyDescent="0.35">
      <c r="A45" s="6"/>
      <c r="B45" s="6"/>
      <c r="C45" s="6"/>
      <c r="D45" s="6"/>
      <c r="E45" s="6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</row>
    <row r="46" spans="1:18" ht="14.5" x14ac:dyDescent="0.35">
      <c r="A46" s="6"/>
      <c r="B46" s="6" t="s">
        <v>46</v>
      </c>
      <c r="C46" s="6" t="s">
        <v>54</v>
      </c>
      <c r="D46" s="6">
        <v>6804554</v>
      </c>
      <c r="E46" s="6" t="s">
        <v>55</v>
      </c>
      <c r="F46" s="3">
        <v>16721.78</v>
      </c>
      <c r="G46" s="3">
        <v>3629.38</v>
      </c>
      <c r="H46" s="3">
        <v>13092.4</v>
      </c>
      <c r="I46" s="3"/>
      <c r="J46" s="3">
        <f>F46</f>
        <v>16721.78</v>
      </c>
      <c r="K46" s="3">
        <v>0</v>
      </c>
      <c r="L46" s="3">
        <v>0</v>
      </c>
      <c r="M46" s="3">
        <f>F46</f>
        <v>16721.78</v>
      </c>
      <c r="O46" s="3">
        <f>G46</f>
        <v>3629.38</v>
      </c>
      <c r="P46" s="3">
        <v>0</v>
      </c>
      <c r="Q46" s="3">
        <v>0</v>
      </c>
      <c r="R46" s="29">
        <f>G46</f>
        <v>3629.38</v>
      </c>
    </row>
    <row r="47" spans="1:18" ht="14.5" x14ac:dyDescent="0.35">
      <c r="A47" s="6"/>
      <c r="B47" s="6" t="s">
        <v>46</v>
      </c>
      <c r="C47" s="6" t="s">
        <v>54</v>
      </c>
      <c r="D47" s="6">
        <v>98405002</v>
      </c>
      <c r="E47" s="6" t="s">
        <v>56</v>
      </c>
      <c r="F47" s="3">
        <v>64537.74</v>
      </c>
      <c r="G47" s="3">
        <v>16597.2</v>
      </c>
      <c r="H47" s="3">
        <v>47940.54</v>
      </c>
      <c r="I47" s="3"/>
      <c r="J47" s="3">
        <f t="shared" ref="J47:J50" si="20">F47</f>
        <v>64537.74</v>
      </c>
      <c r="K47" s="3">
        <v>0</v>
      </c>
      <c r="L47" s="3">
        <v>0</v>
      </c>
      <c r="M47" s="3">
        <f t="shared" ref="M47:M50" si="21">F47</f>
        <v>64537.74</v>
      </c>
      <c r="O47" s="3">
        <f t="shared" ref="O47:O50" si="22">G47</f>
        <v>16597.2</v>
      </c>
      <c r="P47" s="3">
        <v>0</v>
      </c>
      <c r="Q47" s="3">
        <v>0</v>
      </c>
      <c r="R47" s="29">
        <f t="shared" ref="R47:R50" si="23">G47</f>
        <v>16597.2</v>
      </c>
    </row>
    <row r="48" spans="1:18" ht="14.5" x14ac:dyDescent="0.35">
      <c r="A48" s="6"/>
      <c r="B48" s="6" t="s">
        <v>46</v>
      </c>
      <c r="C48" s="6" t="s">
        <v>54</v>
      </c>
      <c r="D48" s="6">
        <v>98505012</v>
      </c>
      <c r="E48" s="6" t="s">
        <v>57</v>
      </c>
      <c r="F48" s="3">
        <v>296789.5</v>
      </c>
      <c r="G48" s="3">
        <v>55205.64</v>
      </c>
      <c r="H48" s="3">
        <v>241583.86</v>
      </c>
      <c r="I48" s="3"/>
      <c r="J48" s="3">
        <f t="shared" si="20"/>
        <v>296789.5</v>
      </c>
      <c r="K48" s="3">
        <v>0</v>
      </c>
      <c r="L48" s="3">
        <v>0</v>
      </c>
      <c r="M48" s="3">
        <f t="shared" si="21"/>
        <v>296789.5</v>
      </c>
      <c r="O48" s="3">
        <f t="shared" si="22"/>
        <v>55205.64</v>
      </c>
      <c r="P48" s="3">
        <v>0</v>
      </c>
      <c r="Q48" s="3">
        <v>0</v>
      </c>
      <c r="R48" s="29">
        <f t="shared" si="23"/>
        <v>55205.64</v>
      </c>
    </row>
    <row r="49" spans="1:18" ht="14.5" x14ac:dyDescent="0.35">
      <c r="A49" s="6"/>
      <c r="B49" s="6" t="s">
        <v>46</v>
      </c>
      <c r="C49" s="6" t="s">
        <v>54</v>
      </c>
      <c r="D49" s="6">
        <v>98805076</v>
      </c>
      <c r="E49" s="6" t="s">
        <v>58</v>
      </c>
      <c r="F49" s="3">
        <v>15996.99</v>
      </c>
      <c r="G49" s="3">
        <v>1689.18</v>
      </c>
      <c r="H49" s="3">
        <v>14307.81</v>
      </c>
      <c r="I49" s="3"/>
      <c r="J49" s="3">
        <f t="shared" si="20"/>
        <v>15996.99</v>
      </c>
      <c r="K49" s="3">
        <v>0</v>
      </c>
      <c r="L49" s="3">
        <v>0</v>
      </c>
      <c r="M49" s="3">
        <f t="shared" si="21"/>
        <v>15996.99</v>
      </c>
      <c r="O49" s="3">
        <f t="shared" si="22"/>
        <v>1689.18</v>
      </c>
      <c r="P49" s="3">
        <v>0</v>
      </c>
      <c r="Q49" s="3">
        <v>0</v>
      </c>
      <c r="R49" s="29">
        <f t="shared" si="23"/>
        <v>1689.18</v>
      </c>
    </row>
    <row r="50" spans="1:18" ht="14.5" x14ac:dyDescent="0.35">
      <c r="A50" s="6"/>
      <c r="B50" s="6" t="s">
        <v>46</v>
      </c>
      <c r="C50" s="6" t="s">
        <v>54</v>
      </c>
      <c r="D50" s="6" t="s">
        <v>29</v>
      </c>
      <c r="E50" s="6" t="s">
        <v>30</v>
      </c>
      <c r="F50" s="3">
        <v>32076.65</v>
      </c>
      <c r="G50" s="3">
        <v>27701.67</v>
      </c>
      <c r="H50" s="3">
        <v>4374.9799999999996</v>
      </c>
      <c r="I50" s="3"/>
      <c r="J50" s="3">
        <f t="shared" si="20"/>
        <v>32076.65</v>
      </c>
      <c r="K50" s="3">
        <v>0</v>
      </c>
      <c r="L50" s="3">
        <v>0</v>
      </c>
      <c r="M50" s="3">
        <f t="shared" si="21"/>
        <v>32076.65</v>
      </c>
      <c r="O50" s="3">
        <f t="shared" si="22"/>
        <v>27701.67</v>
      </c>
      <c r="P50" s="3">
        <v>0</v>
      </c>
      <c r="Q50" s="3">
        <v>0</v>
      </c>
      <c r="R50" s="29">
        <f t="shared" si="23"/>
        <v>27701.67</v>
      </c>
    </row>
    <row r="51" spans="1:18" ht="14.5" x14ac:dyDescent="0.35">
      <c r="A51" s="15" t="s">
        <v>59</v>
      </c>
      <c r="B51" s="15"/>
      <c r="C51" s="15"/>
      <c r="D51" s="15"/>
      <c r="E51" s="15"/>
      <c r="F51" s="16">
        <f>SUM(F10:F50)</f>
        <v>16372241.030000001</v>
      </c>
      <c r="G51" s="16">
        <f>SUM(G10:G50)</f>
        <v>6098013.6699999971</v>
      </c>
      <c r="H51" s="16">
        <f t="shared" ref="H51:Q51" si="24">SUM(H10:H50)</f>
        <v>10274227.359999996</v>
      </c>
      <c r="I51" s="16"/>
      <c r="J51" s="16">
        <f t="shared" si="24"/>
        <v>4103021.4671713999</v>
      </c>
      <c r="K51" s="16">
        <f>SUM(K10:K50)</f>
        <v>1980851.3835430474</v>
      </c>
      <c r="L51" s="16">
        <f t="shared" si="24"/>
        <v>1004673.662744405</v>
      </c>
      <c r="M51" s="16">
        <f>SUM(M10:M50)</f>
        <v>980781.39588650002</v>
      </c>
      <c r="N51" s="16"/>
      <c r="O51" s="16">
        <f t="shared" si="24"/>
        <v>1604107.5672111996</v>
      </c>
      <c r="P51" s="16">
        <f t="shared" si="24"/>
        <v>824653.018792141</v>
      </c>
      <c r="Q51" s="16">
        <f t="shared" si="24"/>
        <v>336620.66328965896</v>
      </c>
      <c r="R51" s="16">
        <f>SUM(R10:R50)</f>
        <v>442833.88512940001</v>
      </c>
    </row>
    <row r="52" spans="1:18" ht="14.5" x14ac:dyDescent="0.35">
      <c r="A52" s="17"/>
      <c r="B52" s="17" t="s">
        <v>474</v>
      </c>
      <c r="C52" s="17"/>
      <c r="D52" s="17"/>
      <c r="E52" s="17"/>
      <c r="F52" s="18"/>
      <c r="G52" s="18"/>
      <c r="H52" s="18"/>
      <c r="I52" s="18"/>
      <c r="J52" s="18"/>
      <c r="K52" s="20">
        <f>K53-K51</f>
        <v>541148.61645695264</v>
      </c>
      <c r="L52" s="18"/>
      <c r="M52" s="18"/>
      <c r="N52" s="18"/>
      <c r="O52" s="18"/>
      <c r="P52" s="20">
        <f>P53-P51</f>
        <v>-56653.018792140996</v>
      </c>
      <c r="Q52" s="18"/>
    </row>
    <row r="53" spans="1:18" ht="14.5" x14ac:dyDescent="0.35">
      <c r="A53" s="17" t="s">
        <v>485</v>
      </c>
      <c r="B53" s="17"/>
      <c r="C53" s="17"/>
      <c r="D53" s="17"/>
      <c r="E53" s="17"/>
      <c r="F53" s="18"/>
      <c r="G53" s="18"/>
      <c r="H53" s="18"/>
      <c r="I53" s="18"/>
      <c r="J53" s="18"/>
      <c r="K53" s="20">
        <v>2522000</v>
      </c>
      <c r="L53" s="18"/>
      <c r="M53" s="18"/>
      <c r="N53" s="18"/>
      <c r="O53" s="18"/>
      <c r="P53" s="20">
        <v>768000</v>
      </c>
      <c r="Q53" s="18"/>
    </row>
    <row r="54" spans="1:18" ht="14.5" x14ac:dyDescent="0.35">
      <c r="A54" s="6"/>
      <c r="B54" s="6"/>
      <c r="C54" s="6"/>
      <c r="D54" s="6"/>
      <c r="E54" s="6"/>
      <c r="F54" s="3"/>
      <c r="G54" s="3"/>
      <c r="H54" s="3"/>
      <c r="I54" s="3"/>
      <c r="J54" s="3"/>
      <c r="K54" s="3"/>
      <c r="L54" s="3"/>
      <c r="O54" s="3"/>
      <c r="P54" s="3"/>
      <c r="Q54" s="3"/>
    </row>
    <row r="55" spans="1:18" ht="14.5" x14ac:dyDescent="0.35">
      <c r="A55" s="6" t="s">
        <v>60</v>
      </c>
      <c r="B55" s="6" t="s">
        <v>19</v>
      </c>
      <c r="C55" s="6" t="s">
        <v>20</v>
      </c>
      <c r="D55" s="6">
        <v>2806381</v>
      </c>
      <c r="E55" s="6" t="s">
        <v>61</v>
      </c>
      <c r="F55" s="3">
        <v>33764.57</v>
      </c>
      <c r="G55" s="3">
        <v>10108.08</v>
      </c>
      <c r="H55" s="3">
        <v>23656.49</v>
      </c>
      <c r="I55" s="3"/>
      <c r="J55" s="3">
        <f>F55*($J$2+$M$2)</f>
        <v>9934.2117854000007</v>
      </c>
      <c r="K55" s="3">
        <f>F55*($J$2*$K$7)</f>
        <v>5027.8828243795124</v>
      </c>
      <c r="L55" s="3">
        <f>F55*($J$2*$L$7)</f>
        <v>1898.2434197204868</v>
      </c>
      <c r="M55" s="3">
        <f>F55*($M$2)</f>
        <v>3008.0855412999999</v>
      </c>
      <c r="O55" s="3">
        <f>G55*($J$2+$M$2)</f>
        <v>2973.9992976000003</v>
      </c>
      <c r="P55" s="3">
        <f>G55*($J$2*$K$7)</f>
        <v>1505.1944040588719</v>
      </c>
      <c r="Q55" s="3">
        <f>G55*($J$2*$L$7)</f>
        <v>568.27604634112799</v>
      </c>
      <c r="R55" s="3">
        <f>G55*($M$2)</f>
        <v>900.52884719999997</v>
      </c>
    </row>
    <row r="56" spans="1:18" ht="14.5" x14ac:dyDescent="0.35">
      <c r="A56" s="6"/>
      <c r="B56" s="6" t="s">
        <v>19</v>
      </c>
      <c r="C56" s="6" t="s">
        <v>20</v>
      </c>
      <c r="D56" s="6">
        <v>3805751</v>
      </c>
      <c r="E56" s="6" t="s">
        <v>62</v>
      </c>
      <c r="F56" s="3">
        <v>33221.42</v>
      </c>
      <c r="G56" s="3">
        <v>2528.1600000000003</v>
      </c>
      <c r="H56" s="3">
        <v>30693.26</v>
      </c>
      <c r="I56" s="3"/>
      <c r="J56" s="3">
        <f t="shared" ref="J56:J119" si="25">F56*($J$2+$M$2)</f>
        <v>9774.4061924000016</v>
      </c>
      <c r="K56" s="3">
        <f t="shared" ref="K56:K119" si="26">F56*($J$2*$K$7)</f>
        <v>4947.0023465276772</v>
      </c>
      <c r="L56" s="3">
        <f t="shared" ref="L56:L119" si="27">F56*($J$2*$L$7)</f>
        <v>1867.7075380723218</v>
      </c>
      <c r="M56" s="3">
        <f t="shared" ref="M56:M119" si="28">F56*($M$2)</f>
        <v>2959.6963077999999</v>
      </c>
      <c r="O56" s="3">
        <f t="shared" ref="O56:O119" si="29">G56*($J$2+$M$2)</f>
        <v>743.83523520000017</v>
      </c>
      <c r="P56" s="3">
        <f t="shared" ref="P56:P119" si="30">G56*($J$2*$K$7)</f>
        <v>376.46835843854404</v>
      </c>
      <c r="Q56" s="3">
        <f t="shared" ref="Q56:Q119" si="31">G56*($J$2*$L$7)</f>
        <v>142.13310236145603</v>
      </c>
      <c r="R56" s="3">
        <f t="shared" ref="R56:R119" si="32">G56*($M$2)</f>
        <v>225.23377440000004</v>
      </c>
    </row>
    <row r="57" spans="1:18" ht="14.5" x14ac:dyDescent="0.35">
      <c r="A57" s="6"/>
      <c r="B57" s="6" t="s">
        <v>19</v>
      </c>
      <c r="C57" s="6" t="s">
        <v>20</v>
      </c>
      <c r="D57" s="6">
        <v>9905344</v>
      </c>
      <c r="E57" s="6" t="s">
        <v>63</v>
      </c>
      <c r="F57" s="3">
        <v>211782.09</v>
      </c>
      <c r="G57" s="3">
        <v>63401.09</v>
      </c>
      <c r="H57" s="3">
        <v>148381</v>
      </c>
      <c r="I57" s="3"/>
      <c r="J57" s="3">
        <f t="shared" si="25"/>
        <v>62310.526519800005</v>
      </c>
      <c r="K57" s="3">
        <f t="shared" si="26"/>
        <v>31536.47544814568</v>
      </c>
      <c r="L57" s="3">
        <f t="shared" si="27"/>
        <v>11906.384673554317</v>
      </c>
      <c r="M57" s="3">
        <f t="shared" si="28"/>
        <v>18867.666398100002</v>
      </c>
      <c r="O57" s="3">
        <f t="shared" si="29"/>
        <v>18653.868699800001</v>
      </c>
      <c r="P57" s="3">
        <f t="shared" si="30"/>
        <v>9441.0576369827795</v>
      </c>
      <c r="Q57" s="3">
        <f t="shared" si="31"/>
        <v>3564.4079547172187</v>
      </c>
      <c r="R57" s="3">
        <f t="shared" si="32"/>
        <v>5648.4031081000003</v>
      </c>
    </row>
    <row r="58" spans="1:18" ht="14.5" x14ac:dyDescent="0.35">
      <c r="A58" s="6"/>
      <c r="B58" s="6" t="s">
        <v>19</v>
      </c>
      <c r="C58" s="6" t="s">
        <v>20</v>
      </c>
      <c r="D58" s="6">
        <v>9905345</v>
      </c>
      <c r="E58" s="6" t="s">
        <v>64</v>
      </c>
      <c r="F58" s="3">
        <v>153232.39000000001</v>
      </c>
      <c r="G58" s="3">
        <v>11719.44</v>
      </c>
      <c r="H58" s="3">
        <v>141512.95000000001</v>
      </c>
      <c r="I58" s="3"/>
      <c r="J58" s="3">
        <f t="shared" si="25"/>
        <v>45084.033785800013</v>
      </c>
      <c r="K58" s="3">
        <f t="shared" si="26"/>
        <v>22817.838397456951</v>
      </c>
      <c r="L58" s="3">
        <f t="shared" si="27"/>
        <v>8614.7217632430493</v>
      </c>
      <c r="M58" s="3">
        <f t="shared" si="28"/>
        <v>13651.473625100001</v>
      </c>
      <c r="O58" s="3">
        <f t="shared" si="29"/>
        <v>3448.0936368000007</v>
      </c>
      <c r="P58" s="3">
        <f t="shared" si="30"/>
        <v>1745.1420553362959</v>
      </c>
      <c r="Q58" s="3">
        <f t="shared" si="31"/>
        <v>658.86667186370403</v>
      </c>
      <c r="R58" s="3">
        <f t="shared" si="32"/>
        <v>1044.0849096000002</v>
      </c>
    </row>
    <row r="59" spans="1:18" ht="14.5" x14ac:dyDescent="0.35">
      <c r="A59" s="6"/>
      <c r="B59" s="6" t="s">
        <v>19</v>
      </c>
      <c r="C59" s="6" t="s">
        <v>20</v>
      </c>
      <c r="D59" s="6">
        <v>9905349</v>
      </c>
      <c r="E59" s="6" t="s">
        <v>65</v>
      </c>
      <c r="F59" s="3">
        <v>2142979.0099999998</v>
      </c>
      <c r="G59" s="3">
        <v>1132151.1400000001</v>
      </c>
      <c r="H59" s="3">
        <v>1010827.87</v>
      </c>
      <c r="I59" s="3"/>
      <c r="J59" s="3">
        <f t="shared" si="25"/>
        <v>630507.28432219999</v>
      </c>
      <c r="K59" s="3">
        <f t="shared" si="26"/>
        <v>319111.04916736129</v>
      </c>
      <c r="L59" s="3">
        <f t="shared" si="27"/>
        <v>120478.23515393867</v>
      </c>
      <c r="M59" s="3">
        <f t="shared" si="28"/>
        <v>190918.00000089998</v>
      </c>
      <c r="O59" s="3">
        <f t="shared" si="29"/>
        <v>333101.50841080007</v>
      </c>
      <c r="P59" s="3">
        <f t="shared" si="30"/>
        <v>168588.64991935884</v>
      </c>
      <c r="Q59" s="3">
        <f t="shared" si="31"/>
        <v>63649.513428841179</v>
      </c>
      <c r="R59" s="3">
        <f t="shared" si="32"/>
        <v>100863.34506260001</v>
      </c>
    </row>
    <row r="60" spans="1:18" ht="14.5" x14ac:dyDescent="0.35">
      <c r="A60" s="6"/>
      <c r="B60" s="6" t="s">
        <v>19</v>
      </c>
      <c r="C60" s="6" t="s">
        <v>20</v>
      </c>
      <c r="D60" s="6">
        <v>9905352</v>
      </c>
      <c r="E60" s="6" t="s">
        <v>66</v>
      </c>
      <c r="F60" s="3">
        <v>69640.27</v>
      </c>
      <c r="G60" s="3">
        <v>20848.169999999998</v>
      </c>
      <c r="H60" s="3">
        <v>48792.1</v>
      </c>
      <c r="I60" s="3"/>
      <c r="J60" s="3">
        <f t="shared" si="25"/>
        <v>20489.560239400005</v>
      </c>
      <c r="K60" s="3">
        <f t="shared" si="26"/>
        <v>10370.134061181643</v>
      </c>
      <c r="L60" s="3">
        <f t="shared" si="27"/>
        <v>3915.174523918357</v>
      </c>
      <c r="M60" s="3">
        <f t="shared" si="28"/>
        <v>6204.2516543000002</v>
      </c>
      <c r="O60" s="3">
        <f t="shared" si="29"/>
        <v>6133.9485774000004</v>
      </c>
      <c r="P60" s="3">
        <f t="shared" si="30"/>
        <v>3104.5014304267524</v>
      </c>
      <c r="Q60" s="3">
        <f t="shared" si="31"/>
        <v>1172.0836816732469</v>
      </c>
      <c r="R60" s="3">
        <f t="shared" si="32"/>
        <v>1857.3634652999999</v>
      </c>
    </row>
    <row r="61" spans="1:18" ht="14.5" x14ac:dyDescent="0.35">
      <c r="A61" s="6"/>
      <c r="B61" s="6" t="s">
        <v>19</v>
      </c>
      <c r="C61" s="6" t="s">
        <v>20</v>
      </c>
      <c r="D61" s="6">
        <v>9905382</v>
      </c>
      <c r="E61" s="6" t="s">
        <v>67</v>
      </c>
      <c r="F61" s="3">
        <v>7563.07</v>
      </c>
      <c r="G61" s="3">
        <v>5214.8100000000004</v>
      </c>
      <c r="H61" s="3">
        <v>2348.2600000000002</v>
      </c>
      <c r="I61" s="3"/>
      <c r="J61" s="3">
        <f t="shared" si="25"/>
        <v>2225.2064554000003</v>
      </c>
      <c r="K61" s="3">
        <f t="shared" si="26"/>
        <v>1126.2169117681628</v>
      </c>
      <c r="L61" s="3">
        <f t="shared" si="27"/>
        <v>425.19563733183696</v>
      </c>
      <c r="M61" s="3">
        <f t="shared" si="28"/>
        <v>673.7939063</v>
      </c>
      <c r="O61" s="3">
        <f t="shared" si="29"/>
        <v>1534.3013982000002</v>
      </c>
      <c r="P61" s="3">
        <f t="shared" si="30"/>
        <v>776.53746608952906</v>
      </c>
      <c r="Q61" s="3">
        <f t="shared" si="31"/>
        <v>293.17650921047101</v>
      </c>
      <c r="R61" s="3">
        <f t="shared" si="32"/>
        <v>464.58742290000004</v>
      </c>
    </row>
    <row r="62" spans="1:18" ht="14.5" x14ac:dyDescent="0.35">
      <c r="A62" s="6"/>
      <c r="B62" s="6" t="s">
        <v>19</v>
      </c>
      <c r="C62" s="6" t="s">
        <v>20</v>
      </c>
      <c r="D62" s="6">
        <v>9905451</v>
      </c>
      <c r="E62" s="6" t="s">
        <v>68</v>
      </c>
      <c r="F62" s="3">
        <v>381152.73</v>
      </c>
      <c r="G62" s="3">
        <v>114105.48999999999</v>
      </c>
      <c r="H62" s="3">
        <v>267047.24000000005</v>
      </c>
      <c r="I62" s="3"/>
      <c r="J62" s="3">
        <f t="shared" si="25"/>
        <v>112142.75622060001</v>
      </c>
      <c r="K62" s="3">
        <f t="shared" si="26"/>
        <v>56757.46099039205</v>
      </c>
      <c r="L62" s="3">
        <f t="shared" si="27"/>
        <v>21428.398514507942</v>
      </c>
      <c r="M62" s="3">
        <f t="shared" si="28"/>
        <v>33956.896715700001</v>
      </c>
      <c r="O62" s="3">
        <f t="shared" si="29"/>
        <v>33572.1172678</v>
      </c>
      <c r="P62" s="3">
        <f t="shared" si="30"/>
        <v>16991.450900704738</v>
      </c>
      <c r="Q62" s="3">
        <f t="shared" si="31"/>
        <v>6415.0082629952585</v>
      </c>
      <c r="R62" s="3">
        <f t="shared" si="32"/>
        <v>10165.658104099999</v>
      </c>
    </row>
    <row r="63" spans="1:18" ht="14.5" x14ac:dyDescent="0.35">
      <c r="A63" s="6"/>
      <c r="B63" s="6" t="s">
        <v>19</v>
      </c>
      <c r="C63" s="6" t="s">
        <v>20</v>
      </c>
      <c r="D63" s="6">
        <v>9905467</v>
      </c>
      <c r="E63" s="6" t="s">
        <v>69</v>
      </c>
      <c r="F63" s="3">
        <v>1190.24</v>
      </c>
      <c r="G63" s="3">
        <v>356.32</v>
      </c>
      <c r="H63" s="3">
        <v>833.92</v>
      </c>
      <c r="I63" s="3"/>
      <c r="J63" s="3">
        <f t="shared" si="25"/>
        <v>350.19241280000006</v>
      </c>
      <c r="K63" s="3">
        <f t="shared" si="26"/>
        <v>177.23866327601598</v>
      </c>
      <c r="L63" s="3">
        <f t="shared" si="27"/>
        <v>66.915267923984004</v>
      </c>
      <c r="M63" s="3">
        <f t="shared" si="28"/>
        <v>106.0384816</v>
      </c>
      <c r="O63" s="3">
        <f t="shared" si="29"/>
        <v>104.83647040000001</v>
      </c>
      <c r="P63" s="3">
        <f t="shared" si="30"/>
        <v>53.059618647087994</v>
      </c>
      <c r="Q63" s="3">
        <f t="shared" si="31"/>
        <v>20.032302952911998</v>
      </c>
      <c r="R63" s="3">
        <f t="shared" si="32"/>
        <v>31.7445488</v>
      </c>
    </row>
    <row r="64" spans="1:18" ht="14.5" x14ac:dyDescent="0.35">
      <c r="A64" s="6"/>
      <c r="B64" s="6" t="s">
        <v>19</v>
      </c>
      <c r="C64" s="6" t="s">
        <v>20</v>
      </c>
      <c r="D64" s="6">
        <v>9905640</v>
      </c>
      <c r="E64" s="6" t="s">
        <v>70</v>
      </c>
      <c r="F64" s="3">
        <v>121.1</v>
      </c>
      <c r="G64" s="3">
        <v>83.5</v>
      </c>
      <c r="H64" s="3">
        <v>37.6</v>
      </c>
      <c r="I64" s="3"/>
      <c r="J64" s="3">
        <f t="shared" si="25"/>
        <v>35.630042000000003</v>
      </c>
      <c r="K64" s="3">
        <f t="shared" si="26"/>
        <v>18.033003530989998</v>
      </c>
      <c r="L64" s="3">
        <f t="shared" si="27"/>
        <v>6.8082394690099992</v>
      </c>
      <c r="M64" s="3">
        <f t="shared" si="28"/>
        <v>10.788798999999999</v>
      </c>
      <c r="O64" s="3">
        <f t="shared" si="29"/>
        <v>24.567370000000004</v>
      </c>
      <c r="P64" s="3">
        <f t="shared" si="30"/>
        <v>12.433986745149999</v>
      </c>
      <c r="Q64" s="3">
        <f t="shared" si="31"/>
        <v>4.6943682548499996</v>
      </c>
      <c r="R64" s="3">
        <f t="shared" si="32"/>
        <v>7.4390150000000004</v>
      </c>
    </row>
    <row r="65" spans="1:18" ht="14.5" x14ac:dyDescent="0.35">
      <c r="A65" s="6"/>
      <c r="B65" s="6" t="s">
        <v>19</v>
      </c>
      <c r="C65" s="6" t="s">
        <v>20</v>
      </c>
      <c r="D65" s="6">
        <v>9905641</v>
      </c>
      <c r="E65" s="6" t="s">
        <v>71</v>
      </c>
      <c r="F65" s="3">
        <v>2061601.55</v>
      </c>
      <c r="G65" s="3">
        <v>1287514.1099999999</v>
      </c>
      <c r="H65" s="3">
        <v>774087.44000000006</v>
      </c>
      <c r="I65" s="3"/>
      <c r="J65" s="3">
        <f t="shared" si="25"/>
        <v>606564.40804100013</v>
      </c>
      <c r="K65" s="3">
        <f t="shared" si="26"/>
        <v>306993.12989797239</v>
      </c>
      <c r="L65" s="3">
        <f t="shared" si="27"/>
        <v>115903.1960535276</v>
      </c>
      <c r="M65" s="3">
        <f t="shared" si="28"/>
        <v>183668.08208950001</v>
      </c>
      <c r="O65" s="3">
        <f t="shared" si="29"/>
        <v>378812.40144420002</v>
      </c>
      <c r="P65" s="3">
        <f t="shared" si="30"/>
        <v>191723.75302914486</v>
      </c>
      <c r="Q65" s="3">
        <f t="shared" si="31"/>
        <v>72384.016355155094</v>
      </c>
      <c r="R65" s="3">
        <f t="shared" si="32"/>
        <v>114704.63205989999</v>
      </c>
    </row>
    <row r="66" spans="1:18" ht="14.5" x14ac:dyDescent="0.35">
      <c r="A66" s="6"/>
      <c r="B66" s="6" t="s">
        <v>19</v>
      </c>
      <c r="C66" s="6" t="s">
        <v>20</v>
      </c>
      <c r="D66" s="6">
        <v>9905650</v>
      </c>
      <c r="E66" s="6" t="s">
        <v>72</v>
      </c>
      <c r="F66" s="3">
        <v>557063.55000000005</v>
      </c>
      <c r="G66" s="3">
        <v>279723.51</v>
      </c>
      <c r="H66" s="3">
        <v>277340.03999999998</v>
      </c>
      <c r="I66" s="3"/>
      <c r="J66" s="3">
        <f t="shared" si="25"/>
        <v>163899.23768100003</v>
      </c>
      <c r="K66" s="3">
        <f t="shared" si="26"/>
        <v>82952.344873128197</v>
      </c>
      <c r="L66" s="3">
        <f t="shared" si="27"/>
        <v>31318.101138371807</v>
      </c>
      <c r="M66" s="3">
        <f t="shared" si="28"/>
        <v>49628.791669500002</v>
      </c>
      <c r="O66" s="3">
        <f t="shared" si="29"/>
        <v>82300.251112200014</v>
      </c>
      <c r="P66" s="3">
        <f t="shared" si="30"/>
        <v>41653.633720321362</v>
      </c>
      <c r="Q66" s="3">
        <f t="shared" si="31"/>
        <v>15726.04988597864</v>
      </c>
      <c r="R66" s="3">
        <f t="shared" si="32"/>
        <v>24920.567505900002</v>
      </c>
    </row>
    <row r="67" spans="1:18" ht="14.5" x14ac:dyDescent="0.35">
      <c r="A67" s="6"/>
      <c r="B67" s="6" t="s">
        <v>19</v>
      </c>
      <c r="C67" s="6" t="s">
        <v>20</v>
      </c>
      <c r="D67" s="6">
        <v>9905651</v>
      </c>
      <c r="E67" s="6" t="s">
        <v>73</v>
      </c>
      <c r="F67" s="3">
        <v>698623.19</v>
      </c>
      <c r="G67" s="3">
        <v>605786.28</v>
      </c>
      <c r="H67" s="3">
        <v>92836.91</v>
      </c>
      <c r="I67" s="3"/>
      <c r="J67" s="3">
        <f t="shared" si="25"/>
        <v>205548.91496180001</v>
      </c>
      <c r="K67" s="3">
        <f t="shared" si="26"/>
        <v>104031.99382412466</v>
      </c>
      <c r="L67" s="3">
        <f t="shared" si="27"/>
        <v>39276.581140575327</v>
      </c>
      <c r="M67" s="3">
        <f t="shared" si="28"/>
        <v>62240.339997099996</v>
      </c>
      <c r="O67" s="3">
        <f t="shared" si="29"/>
        <v>178234.43930160004</v>
      </c>
      <c r="P67" s="3">
        <f t="shared" si="30"/>
        <v>90207.647615733251</v>
      </c>
      <c r="Q67" s="3">
        <f t="shared" si="31"/>
        <v>34057.292000666748</v>
      </c>
      <c r="R67" s="3">
        <f t="shared" si="32"/>
        <v>53969.499685200004</v>
      </c>
    </row>
    <row r="68" spans="1:18" ht="14.5" x14ac:dyDescent="0.35">
      <c r="A68" s="6"/>
      <c r="B68" s="6" t="s">
        <v>19</v>
      </c>
      <c r="C68" s="6" t="s">
        <v>20</v>
      </c>
      <c r="D68" s="6">
        <v>9905665</v>
      </c>
      <c r="E68" s="6" t="s">
        <v>74</v>
      </c>
      <c r="F68" s="3">
        <v>1267076.56</v>
      </c>
      <c r="G68" s="3">
        <v>703216.28</v>
      </c>
      <c r="H68" s="3">
        <v>563860.28</v>
      </c>
      <c r="I68" s="3"/>
      <c r="J68" s="3">
        <f t="shared" si="25"/>
        <v>372799.26548320008</v>
      </c>
      <c r="K68" s="3">
        <f t="shared" si="26"/>
        <v>188680.39703150012</v>
      </c>
      <c r="L68" s="3">
        <f t="shared" si="27"/>
        <v>71235.017721299897</v>
      </c>
      <c r="M68" s="3">
        <f t="shared" si="28"/>
        <v>112883.85073040001</v>
      </c>
      <c r="O68" s="3">
        <f t="shared" si="29"/>
        <v>206900.29390160003</v>
      </c>
      <c r="P68" s="3">
        <f t="shared" si="30"/>
        <v>104715.95095202026</v>
      </c>
      <c r="Q68" s="3">
        <f t="shared" si="31"/>
        <v>39534.804564379745</v>
      </c>
      <c r="R68" s="3">
        <f t="shared" si="32"/>
        <v>62649.538385200001</v>
      </c>
    </row>
    <row r="69" spans="1:18" ht="14.5" x14ac:dyDescent="0.35">
      <c r="A69" s="6"/>
      <c r="B69" s="6" t="s">
        <v>19</v>
      </c>
      <c r="C69" s="6" t="s">
        <v>20</v>
      </c>
      <c r="D69" s="6">
        <v>9905668</v>
      </c>
      <c r="E69" s="6" t="s">
        <v>75</v>
      </c>
      <c r="F69" s="3">
        <v>1896476.36</v>
      </c>
      <c r="G69" s="3">
        <v>1192654.67</v>
      </c>
      <c r="H69" s="3">
        <v>703821.69000000006</v>
      </c>
      <c r="I69" s="3"/>
      <c r="J69" s="3">
        <f t="shared" si="25"/>
        <v>557981.27463920007</v>
      </c>
      <c r="K69" s="3">
        <f t="shared" si="26"/>
        <v>282404.3344039559</v>
      </c>
      <c r="L69" s="3">
        <f t="shared" si="27"/>
        <v>106619.86132284408</v>
      </c>
      <c r="M69" s="3">
        <f t="shared" si="28"/>
        <v>168957.0789124</v>
      </c>
      <c r="O69" s="3">
        <f t="shared" si="29"/>
        <v>350902.85700740002</v>
      </c>
      <c r="P69" s="3">
        <f t="shared" si="30"/>
        <v>177598.23183618259</v>
      </c>
      <c r="Q69" s="3">
        <f t="shared" si="31"/>
        <v>67051.020620917392</v>
      </c>
      <c r="R69" s="3">
        <f t="shared" si="32"/>
        <v>106253.60455029999</v>
      </c>
    </row>
    <row r="70" spans="1:18" ht="14.5" x14ac:dyDescent="0.35">
      <c r="A70" s="6"/>
      <c r="B70" s="6" t="s">
        <v>19</v>
      </c>
      <c r="C70" s="6" t="s">
        <v>20</v>
      </c>
      <c r="D70" s="6">
        <v>9905674</v>
      </c>
      <c r="E70" s="6" t="s">
        <v>76</v>
      </c>
      <c r="F70" s="3">
        <v>83234.41</v>
      </c>
      <c r="G70" s="3">
        <v>25663.94</v>
      </c>
      <c r="H70" s="3">
        <v>57570.47</v>
      </c>
      <c r="I70" s="3"/>
      <c r="J70" s="3">
        <f t="shared" si="25"/>
        <v>24489.228110200005</v>
      </c>
      <c r="K70" s="3">
        <f t="shared" si="26"/>
        <v>12394.437732699169</v>
      </c>
      <c r="L70" s="3">
        <f t="shared" si="27"/>
        <v>4679.436790600831</v>
      </c>
      <c r="M70" s="3">
        <f t="shared" si="28"/>
        <v>7415.3535869000007</v>
      </c>
      <c r="O70" s="3">
        <f t="shared" si="29"/>
        <v>7550.8444268000003</v>
      </c>
      <c r="P70" s="3">
        <f t="shared" si="30"/>
        <v>3821.6178417763458</v>
      </c>
      <c r="Q70" s="3">
        <f t="shared" si="31"/>
        <v>1442.8261704236538</v>
      </c>
      <c r="R70" s="3">
        <f t="shared" si="32"/>
        <v>2286.4004145999997</v>
      </c>
    </row>
    <row r="71" spans="1:18" ht="14.5" x14ac:dyDescent="0.35">
      <c r="A71" s="6"/>
      <c r="B71" s="6" t="s">
        <v>19</v>
      </c>
      <c r="C71" s="6" t="s">
        <v>20</v>
      </c>
      <c r="D71" s="6">
        <v>9905722</v>
      </c>
      <c r="E71" s="6" t="s">
        <v>77</v>
      </c>
      <c r="F71" s="3">
        <v>10650618.050000001</v>
      </c>
      <c r="G71" s="3">
        <v>5348094.1100000003</v>
      </c>
      <c r="H71" s="3">
        <v>5302523.9400000004</v>
      </c>
      <c r="I71" s="3"/>
      <c r="J71" s="3">
        <f t="shared" si="25"/>
        <v>3133624.8426710004</v>
      </c>
      <c r="K71" s="3">
        <f t="shared" si="26"/>
        <v>1585983.7564234172</v>
      </c>
      <c r="L71" s="3">
        <f t="shared" si="27"/>
        <v>598777.52417308278</v>
      </c>
      <c r="M71" s="3">
        <f t="shared" si="28"/>
        <v>948863.56207450014</v>
      </c>
      <c r="O71" s="3">
        <f t="shared" si="29"/>
        <v>1573516.2490442004</v>
      </c>
      <c r="P71" s="3">
        <f t="shared" si="30"/>
        <v>796384.80569526693</v>
      </c>
      <c r="Q71" s="3">
        <f t="shared" si="31"/>
        <v>300669.7390890331</v>
      </c>
      <c r="R71" s="3">
        <f t="shared" si="32"/>
        <v>476461.70425990003</v>
      </c>
    </row>
    <row r="72" spans="1:18" ht="14.5" x14ac:dyDescent="0.35">
      <c r="A72" s="6"/>
      <c r="B72" s="6" t="s">
        <v>19</v>
      </c>
      <c r="C72" s="6" t="s">
        <v>20</v>
      </c>
      <c r="D72" s="6">
        <v>9905739</v>
      </c>
      <c r="E72" s="6" t="s">
        <v>21</v>
      </c>
      <c r="F72" s="3">
        <v>203425.01</v>
      </c>
      <c r="G72" s="3">
        <v>11866.47</v>
      </c>
      <c r="H72" s="3">
        <v>191558.54</v>
      </c>
      <c r="I72" s="3"/>
      <c r="J72" s="3">
        <f t="shared" si="25"/>
        <v>59851.706442200011</v>
      </c>
      <c r="K72" s="3">
        <f t="shared" si="26"/>
        <v>30292.02249068271</v>
      </c>
      <c r="L72" s="3">
        <f t="shared" si="27"/>
        <v>11436.549810617291</v>
      </c>
      <c r="M72" s="3">
        <f t="shared" si="28"/>
        <v>18123.134140900002</v>
      </c>
      <c r="O72" s="3">
        <f t="shared" si="29"/>
        <v>3491.3528034000001</v>
      </c>
      <c r="P72" s="3">
        <f t="shared" si="30"/>
        <v>1767.0362957092229</v>
      </c>
      <c r="Q72" s="3">
        <f t="shared" si="31"/>
        <v>667.13269539077692</v>
      </c>
      <c r="R72" s="3">
        <f t="shared" si="32"/>
        <v>1057.1838123</v>
      </c>
    </row>
    <row r="73" spans="1:18" ht="14.5" x14ac:dyDescent="0.35">
      <c r="A73" s="6"/>
      <c r="B73" s="6" t="s">
        <v>19</v>
      </c>
      <c r="C73" s="6" t="s">
        <v>20</v>
      </c>
      <c r="D73" s="6">
        <v>9905740</v>
      </c>
      <c r="E73" s="6" t="s">
        <v>78</v>
      </c>
      <c r="F73" s="3">
        <v>879641.93</v>
      </c>
      <c r="G73" s="3">
        <v>762750.25</v>
      </c>
      <c r="H73" s="3">
        <v>116891.68</v>
      </c>
      <c r="I73" s="3"/>
      <c r="J73" s="3">
        <f t="shared" si="25"/>
        <v>258808.24864460004</v>
      </c>
      <c r="K73" s="3">
        <f t="shared" si="26"/>
        <v>130987.49818081634</v>
      </c>
      <c r="L73" s="3">
        <f t="shared" si="27"/>
        <v>49453.450920083662</v>
      </c>
      <c r="M73" s="3">
        <f t="shared" si="28"/>
        <v>78367.299543700006</v>
      </c>
      <c r="O73" s="3">
        <f t="shared" si="29"/>
        <v>224416.37855500003</v>
      </c>
      <c r="P73" s="3">
        <f t="shared" si="30"/>
        <v>113581.15566898022</v>
      </c>
      <c r="Q73" s="3">
        <f t="shared" si="31"/>
        <v>42881.803113519774</v>
      </c>
      <c r="R73" s="3">
        <f t="shared" si="32"/>
        <v>67953.419772499998</v>
      </c>
    </row>
    <row r="74" spans="1:18" ht="14.5" x14ac:dyDescent="0.35">
      <c r="A74" s="6"/>
      <c r="B74" s="6" t="s">
        <v>19</v>
      </c>
      <c r="C74" s="6" t="s">
        <v>20</v>
      </c>
      <c r="D74" s="6">
        <v>9905743</v>
      </c>
      <c r="E74" s="6" t="s">
        <v>79</v>
      </c>
      <c r="F74" s="3">
        <v>490189.51</v>
      </c>
      <c r="G74" s="3">
        <v>425050.42</v>
      </c>
      <c r="H74" s="3">
        <v>65139.09</v>
      </c>
      <c r="I74" s="3"/>
      <c r="J74" s="3">
        <f t="shared" si="25"/>
        <v>144223.55763220001</v>
      </c>
      <c r="K74" s="3">
        <f t="shared" si="26"/>
        <v>72994.130179060754</v>
      </c>
      <c r="L74" s="3">
        <f t="shared" si="27"/>
        <v>27558.444007239239</v>
      </c>
      <c r="M74" s="3">
        <f t="shared" si="28"/>
        <v>43670.983445900005</v>
      </c>
      <c r="O74" s="3">
        <f t="shared" si="29"/>
        <v>125058.33457240001</v>
      </c>
      <c r="P74" s="3">
        <f t="shared" si="30"/>
        <v>63294.266925753771</v>
      </c>
      <c r="Q74" s="3">
        <f t="shared" si="31"/>
        <v>23896.325728846219</v>
      </c>
      <c r="R74" s="3">
        <f t="shared" si="32"/>
        <v>37867.741917799998</v>
      </c>
    </row>
    <row r="75" spans="1:18" ht="14.5" x14ac:dyDescent="0.35">
      <c r="A75" s="6"/>
      <c r="B75" s="6" t="s">
        <v>19</v>
      </c>
      <c r="C75" s="6" t="s">
        <v>20</v>
      </c>
      <c r="D75" s="6">
        <v>9905745</v>
      </c>
      <c r="E75" s="6" t="s">
        <v>80</v>
      </c>
      <c r="F75" s="3">
        <v>75263.83</v>
      </c>
      <c r="G75" s="3">
        <v>65262.36</v>
      </c>
      <c r="H75" s="3">
        <v>10001.469999999999</v>
      </c>
      <c r="I75" s="3"/>
      <c r="J75" s="3">
        <f t="shared" si="25"/>
        <v>22144.124062600004</v>
      </c>
      <c r="K75" s="3">
        <f t="shared" si="26"/>
        <v>11207.538498314047</v>
      </c>
      <c r="L75" s="3">
        <f t="shared" si="27"/>
        <v>4231.330949585953</v>
      </c>
      <c r="M75" s="3">
        <f t="shared" si="28"/>
        <v>6705.2546147000003</v>
      </c>
      <c r="O75" s="3">
        <f t="shared" si="29"/>
        <v>19201.491559200003</v>
      </c>
      <c r="P75" s="3">
        <f t="shared" si="30"/>
        <v>9718.2193915833232</v>
      </c>
      <c r="Q75" s="3">
        <f t="shared" si="31"/>
        <v>3669.0485152166757</v>
      </c>
      <c r="R75" s="3">
        <f t="shared" si="32"/>
        <v>5814.2236524</v>
      </c>
    </row>
    <row r="76" spans="1:18" ht="14.5" x14ac:dyDescent="0.35">
      <c r="A76" s="6"/>
      <c r="B76" s="6" t="s">
        <v>19</v>
      </c>
      <c r="C76" s="6" t="s">
        <v>20</v>
      </c>
      <c r="D76" s="6">
        <v>9905751</v>
      </c>
      <c r="E76" s="6" t="s">
        <v>81</v>
      </c>
      <c r="F76" s="3">
        <v>1398337.94</v>
      </c>
      <c r="G76" s="3">
        <v>1212519.08</v>
      </c>
      <c r="H76" s="3">
        <v>185818.86</v>
      </c>
      <c r="I76" s="3"/>
      <c r="J76" s="3">
        <f t="shared" si="25"/>
        <v>411418.98870680004</v>
      </c>
      <c r="K76" s="3">
        <f t="shared" si="26"/>
        <v>208226.53187066293</v>
      </c>
      <c r="L76" s="3">
        <f t="shared" si="27"/>
        <v>78614.529761537051</v>
      </c>
      <c r="M76" s="3">
        <f t="shared" si="28"/>
        <v>124577.9270746</v>
      </c>
      <c r="O76" s="3">
        <f t="shared" si="29"/>
        <v>356747.36371760006</v>
      </c>
      <c r="P76" s="3">
        <f t="shared" si="30"/>
        <v>180556.24154444877</v>
      </c>
      <c r="Q76" s="3">
        <f t="shared" si="31"/>
        <v>68167.797335951225</v>
      </c>
      <c r="R76" s="3">
        <f t="shared" si="32"/>
        <v>108023.32483720001</v>
      </c>
    </row>
    <row r="77" spans="1:18" ht="14.5" x14ac:dyDescent="0.35">
      <c r="A77" s="6"/>
      <c r="B77" s="6" t="s">
        <v>19</v>
      </c>
      <c r="C77" s="6" t="s">
        <v>20</v>
      </c>
      <c r="D77" s="6">
        <v>9905753</v>
      </c>
      <c r="E77" s="6" t="s">
        <v>82</v>
      </c>
      <c r="F77" s="3">
        <v>1031750.81</v>
      </c>
      <c r="G77" s="3">
        <v>894646.07</v>
      </c>
      <c r="H77" s="3">
        <v>137104.74</v>
      </c>
      <c r="I77" s="3"/>
      <c r="J77" s="3">
        <f t="shared" si="25"/>
        <v>303561.72331820003</v>
      </c>
      <c r="K77" s="3">
        <f t="shared" si="26"/>
        <v>153638.03468069193</v>
      </c>
      <c r="L77" s="3">
        <f t="shared" si="27"/>
        <v>58005.00897460807</v>
      </c>
      <c r="M77" s="3">
        <f t="shared" si="28"/>
        <v>91918.679662900002</v>
      </c>
      <c r="O77" s="3">
        <f t="shared" si="29"/>
        <v>263222.76671540004</v>
      </c>
      <c r="P77" s="3">
        <f t="shared" si="30"/>
        <v>133221.76498180284</v>
      </c>
      <c r="Q77" s="3">
        <f t="shared" si="31"/>
        <v>50296.983357297133</v>
      </c>
      <c r="R77" s="3">
        <f t="shared" si="32"/>
        <v>79704.018376299995</v>
      </c>
    </row>
    <row r="78" spans="1:18" ht="14.5" x14ac:dyDescent="0.35">
      <c r="A78" s="6"/>
      <c r="B78" s="6" t="s">
        <v>19</v>
      </c>
      <c r="C78" s="6" t="s">
        <v>20</v>
      </c>
      <c r="D78" s="6">
        <v>9905757</v>
      </c>
      <c r="E78" s="6" t="s">
        <v>83</v>
      </c>
      <c r="F78" s="3">
        <v>16659.060000000001</v>
      </c>
      <c r="G78" s="3">
        <v>14445.31</v>
      </c>
      <c r="H78" s="3">
        <v>2213.75</v>
      </c>
      <c r="I78" s="3"/>
      <c r="J78" s="3">
        <f t="shared" si="25"/>
        <v>4901.4286332000011</v>
      </c>
      <c r="K78" s="3">
        <f t="shared" si="26"/>
        <v>2480.7009727743543</v>
      </c>
      <c r="L78" s="3">
        <f t="shared" si="27"/>
        <v>936.57200502564604</v>
      </c>
      <c r="M78" s="3">
        <f t="shared" si="28"/>
        <v>1484.1556554000001</v>
      </c>
      <c r="O78" s="3">
        <f t="shared" si="29"/>
        <v>4250.0991082</v>
      </c>
      <c r="P78" s="3">
        <f t="shared" si="30"/>
        <v>2151.051414006979</v>
      </c>
      <c r="Q78" s="3">
        <f t="shared" si="31"/>
        <v>812.11502629302095</v>
      </c>
      <c r="R78" s="3">
        <f t="shared" si="32"/>
        <v>1286.9326679000001</v>
      </c>
    </row>
    <row r="79" spans="1:18" ht="14.5" x14ac:dyDescent="0.35">
      <c r="A79" s="6"/>
      <c r="B79" s="6" t="s">
        <v>19</v>
      </c>
      <c r="C79" s="6" t="s">
        <v>20</v>
      </c>
      <c r="D79" s="6">
        <v>9905778</v>
      </c>
      <c r="E79" s="6" t="s">
        <v>84</v>
      </c>
      <c r="F79" s="3">
        <v>74464.039999999994</v>
      </c>
      <c r="G79" s="3">
        <v>51343.69</v>
      </c>
      <c r="H79" s="3">
        <v>23120.35</v>
      </c>
      <c r="I79" s="3"/>
      <c r="J79" s="3">
        <f t="shared" si="25"/>
        <v>21908.8098488</v>
      </c>
      <c r="K79" s="3">
        <f t="shared" si="26"/>
        <v>11088.441752698434</v>
      </c>
      <c r="L79" s="3">
        <f t="shared" si="27"/>
        <v>4186.3667725015639</v>
      </c>
      <c r="M79" s="3">
        <f t="shared" si="28"/>
        <v>6634.0013235999995</v>
      </c>
      <c r="O79" s="3">
        <f t="shared" si="29"/>
        <v>15106.340471800002</v>
      </c>
      <c r="P79" s="3">
        <f t="shared" si="30"/>
        <v>7645.5899509831215</v>
      </c>
      <c r="Q79" s="3">
        <f t="shared" si="31"/>
        <v>2886.5411787168791</v>
      </c>
      <c r="R79" s="3">
        <f t="shared" si="32"/>
        <v>4574.2093421</v>
      </c>
    </row>
    <row r="80" spans="1:18" ht="14.5" x14ac:dyDescent="0.35">
      <c r="A80" s="6"/>
      <c r="B80" s="6" t="s">
        <v>19</v>
      </c>
      <c r="C80" s="6" t="s">
        <v>20</v>
      </c>
      <c r="D80" s="6">
        <v>9905823</v>
      </c>
      <c r="E80" s="6" t="s">
        <v>85</v>
      </c>
      <c r="F80" s="3">
        <v>85190.46</v>
      </c>
      <c r="G80" s="3">
        <v>82616.179999999993</v>
      </c>
      <c r="H80" s="3">
        <v>2574.2800000000002</v>
      </c>
      <c r="I80" s="3"/>
      <c r="J80" s="3">
        <f t="shared" si="25"/>
        <v>25064.737141200007</v>
      </c>
      <c r="K80" s="3">
        <f t="shared" si="26"/>
        <v>12685.713179080614</v>
      </c>
      <c r="L80" s="3">
        <f t="shared" si="27"/>
        <v>4789.405880719386</v>
      </c>
      <c r="M80" s="3">
        <f t="shared" si="28"/>
        <v>7589.6180814000008</v>
      </c>
      <c r="O80" s="3">
        <f t="shared" si="29"/>
        <v>24307.332479600002</v>
      </c>
      <c r="P80" s="3">
        <f t="shared" si="30"/>
        <v>12302.377090478161</v>
      </c>
      <c r="Q80" s="3">
        <f t="shared" si="31"/>
        <v>4644.6799129218371</v>
      </c>
      <c r="R80" s="3">
        <f t="shared" si="32"/>
        <v>7360.2754761999995</v>
      </c>
    </row>
    <row r="81" spans="1:18" ht="14.5" x14ac:dyDescent="0.35">
      <c r="A81" s="6"/>
      <c r="B81" s="6" t="s">
        <v>19</v>
      </c>
      <c r="C81" s="6" t="s">
        <v>20</v>
      </c>
      <c r="D81" s="6">
        <v>9905825</v>
      </c>
      <c r="E81" s="6" t="s">
        <v>86</v>
      </c>
      <c r="F81" s="3">
        <v>124286.7</v>
      </c>
      <c r="G81" s="3">
        <v>37414.960000000006</v>
      </c>
      <c r="H81" s="3">
        <v>86871.74</v>
      </c>
      <c r="I81" s="3"/>
      <c r="J81" s="3">
        <f t="shared" si="25"/>
        <v>36567.632874000003</v>
      </c>
      <c r="K81" s="3">
        <f t="shared" si="26"/>
        <v>18507.535094592029</v>
      </c>
      <c r="L81" s="3">
        <f t="shared" si="27"/>
        <v>6987.3956764079694</v>
      </c>
      <c r="M81" s="3">
        <f t="shared" si="28"/>
        <v>11072.702103</v>
      </c>
      <c r="O81" s="3">
        <f t="shared" si="29"/>
        <v>11008.229531200002</v>
      </c>
      <c r="P81" s="3">
        <f t="shared" si="30"/>
        <v>5571.4624755726645</v>
      </c>
      <c r="Q81" s="3">
        <f t="shared" si="31"/>
        <v>2103.4682692273364</v>
      </c>
      <c r="R81" s="3">
        <f t="shared" si="32"/>
        <v>3333.2987864000006</v>
      </c>
    </row>
    <row r="82" spans="1:18" ht="14.5" x14ac:dyDescent="0.35">
      <c r="A82" s="6"/>
      <c r="B82" s="6" t="s">
        <v>19</v>
      </c>
      <c r="C82" s="6" t="s">
        <v>20</v>
      </c>
      <c r="D82" s="6">
        <v>9905829</v>
      </c>
      <c r="E82" s="6" t="s">
        <v>87</v>
      </c>
      <c r="F82" s="3">
        <v>702515.66</v>
      </c>
      <c r="G82" s="3">
        <v>484391.47</v>
      </c>
      <c r="H82" s="3">
        <v>218124.19</v>
      </c>
      <c r="I82" s="3"/>
      <c r="J82" s="3">
        <f t="shared" si="25"/>
        <v>206694.15748520003</v>
      </c>
      <c r="K82" s="3">
        <f t="shared" si="26"/>
        <v>104611.6216131773</v>
      </c>
      <c r="L82" s="3">
        <f t="shared" si="27"/>
        <v>39495.415722622703</v>
      </c>
      <c r="M82" s="3">
        <f t="shared" si="28"/>
        <v>62587.120149400005</v>
      </c>
      <c r="O82" s="3">
        <f t="shared" si="29"/>
        <v>142517.65830340001</v>
      </c>
      <c r="P82" s="3">
        <f t="shared" si="30"/>
        <v>72130.743921481713</v>
      </c>
      <c r="Q82" s="3">
        <f t="shared" si="31"/>
        <v>27232.478319618273</v>
      </c>
      <c r="R82" s="3">
        <f t="shared" si="32"/>
        <v>43154.436062299996</v>
      </c>
    </row>
    <row r="83" spans="1:18" ht="14.5" x14ac:dyDescent="0.35">
      <c r="A83" s="6"/>
      <c r="B83" s="6" t="s">
        <v>19</v>
      </c>
      <c r="C83" s="6" t="s">
        <v>20</v>
      </c>
      <c r="D83" s="6">
        <v>9905833</v>
      </c>
      <c r="E83" s="6" t="s">
        <v>88</v>
      </c>
      <c r="F83" s="3">
        <v>177619.54</v>
      </c>
      <c r="G83" s="3">
        <v>122470.42</v>
      </c>
      <c r="H83" s="3">
        <v>55149.120000000003</v>
      </c>
      <c r="I83" s="3"/>
      <c r="J83" s="3">
        <f t="shared" si="25"/>
        <v>52259.221058800009</v>
      </c>
      <c r="K83" s="3">
        <f t="shared" si="26"/>
        <v>26449.329413648386</v>
      </c>
      <c r="L83" s="3">
        <f t="shared" si="27"/>
        <v>9985.7668265516149</v>
      </c>
      <c r="M83" s="3">
        <f t="shared" si="28"/>
        <v>15824.124818600001</v>
      </c>
      <c r="O83" s="3">
        <f t="shared" si="29"/>
        <v>36033.246972400004</v>
      </c>
      <c r="P83" s="3">
        <f t="shared" si="30"/>
        <v>18237.072801831779</v>
      </c>
      <c r="Q83" s="3">
        <f t="shared" si="31"/>
        <v>6885.2844527682219</v>
      </c>
      <c r="R83" s="3">
        <f t="shared" si="32"/>
        <v>10910.889717800001</v>
      </c>
    </row>
    <row r="84" spans="1:18" ht="14.5" x14ac:dyDescent="0.35">
      <c r="A84" s="6"/>
      <c r="B84" s="6" t="s">
        <v>19</v>
      </c>
      <c r="C84" s="6" t="s">
        <v>20</v>
      </c>
      <c r="D84" s="6">
        <v>9905835</v>
      </c>
      <c r="E84" s="6" t="s">
        <v>89</v>
      </c>
      <c r="F84" s="3">
        <v>11729.23</v>
      </c>
      <c r="G84" s="3">
        <v>11374.8</v>
      </c>
      <c r="H84" s="3">
        <v>354.43</v>
      </c>
      <c r="I84" s="3"/>
      <c r="J84" s="3">
        <f t="shared" si="25"/>
        <v>3450.9740506000003</v>
      </c>
      <c r="K84" s="3">
        <f t="shared" si="26"/>
        <v>1746.5998844409069</v>
      </c>
      <c r="L84" s="3">
        <f t="shared" si="27"/>
        <v>659.4170654590929</v>
      </c>
      <c r="M84" s="3">
        <f t="shared" si="28"/>
        <v>1044.9571007</v>
      </c>
      <c r="O84" s="3">
        <f t="shared" si="29"/>
        <v>3346.6936560000004</v>
      </c>
      <c r="P84" s="3">
        <f t="shared" si="30"/>
        <v>1693.8217057333197</v>
      </c>
      <c r="Q84" s="3">
        <f t="shared" si="31"/>
        <v>639.49101826667993</v>
      </c>
      <c r="R84" s="3">
        <f t="shared" si="32"/>
        <v>1013.3809319999999</v>
      </c>
    </row>
    <row r="85" spans="1:18" ht="14.5" x14ac:dyDescent="0.35">
      <c r="A85" s="6"/>
      <c r="B85" s="6" t="s">
        <v>19</v>
      </c>
      <c r="C85" s="6" t="s">
        <v>20</v>
      </c>
      <c r="D85" s="6">
        <v>9905838</v>
      </c>
      <c r="E85" s="6" t="s">
        <v>90</v>
      </c>
      <c r="F85" s="3">
        <v>38868.6</v>
      </c>
      <c r="G85" s="3">
        <v>33703.53</v>
      </c>
      <c r="H85" s="3">
        <v>5165.07</v>
      </c>
      <c r="I85" s="3"/>
      <c r="J85" s="3">
        <f t="shared" si="25"/>
        <v>11435.919492000001</v>
      </c>
      <c r="K85" s="3">
        <f t="shared" si="26"/>
        <v>5787.9240383537399</v>
      </c>
      <c r="L85" s="3">
        <f t="shared" si="27"/>
        <v>2185.1918796462596</v>
      </c>
      <c r="M85" s="3">
        <f t="shared" si="28"/>
        <v>3462.803574</v>
      </c>
      <c r="O85" s="3">
        <f t="shared" si="29"/>
        <v>9916.2525966000012</v>
      </c>
      <c r="P85" s="3">
        <f t="shared" si="30"/>
        <v>5018.7933567037762</v>
      </c>
      <c r="Q85" s="3">
        <f t="shared" si="31"/>
        <v>1894.8117521962229</v>
      </c>
      <c r="R85" s="3">
        <f t="shared" si="32"/>
        <v>3002.6474877000001</v>
      </c>
    </row>
    <row r="86" spans="1:18" ht="14.5" x14ac:dyDescent="0.35">
      <c r="A86" s="6"/>
      <c r="B86" s="6" t="s">
        <v>19</v>
      </c>
      <c r="C86" s="6" t="s">
        <v>20</v>
      </c>
      <c r="D86" s="6">
        <v>9905839</v>
      </c>
      <c r="E86" s="6" t="s">
        <v>91</v>
      </c>
      <c r="F86" s="3">
        <v>90980.92</v>
      </c>
      <c r="G86" s="3">
        <v>78890.87</v>
      </c>
      <c r="H86" s="3">
        <v>12090.05</v>
      </c>
      <c r="I86" s="3"/>
      <c r="J86" s="3">
        <f t="shared" si="25"/>
        <v>26768.406282400003</v>
      </c>
      <c r="K86" s="3">
        <f t="shared" si="26"/>
        <v>13547.970698701227</v>
      </c>
      <c r="L86" s="3">
        <f t="shared" si="27"/>
        <v>5114.9454208987718</v>
      </c>
      <c r="M86" s="3">
        <f t="shared" si="28"/>
        <v>8105.4901627999998</v>
      </c>
      <c r="O86" s="3">
        <f t="shared" si="29"/>
        <v>23211.271771400003</v>
      </c>
      <c r="P86" s="3">
        <f t="shared" si="30"/>
        <v>11747.641100519182</v>
      </c>
      <c r="Q86" s="3">
        <f t="shared" si="31"/>
        <v>4435.2430625808165</v>
      </c>
      <c r="R86" s="3">
        <f t="shared" si="32"/>
        <v>7028.3876082999996</v>
      </c>
    </row>
    <row r="87" spans="1:18" ht="14.5" x14ac:dyDescent="0.35">
      <c r="A87" s="6"/>
      <c r="B87" s="6" t="s">
        <v>19</v>
      </c>
      <c r="C87" s="6" t="s">
        <v>20</v>
      </c>
      <c r="D87" s="6">
        <v>9905840</v>
      </c>
      <c r="E87" s="6" t="s">
        <v>92</v>
      </c>
      <c r="F87" s="3">
        <v>50309.77</v>
      </c>
      <c r="G87" s="3">
        <v>43624.33</v>
      </c>
      <c r="H87" s="3">
        <v>6685.44</v>
      </c>
      <c r="I87" s="3"/>
      <c r="J87" s="3">
        <f t="shared" si="25"/>
        <v>14802.140529400001</v>
      </c>
      <c r="K87" s="3">
        <f t="shared" si="26"/>
        <v>7491.6289021741923</v>
      </c>
      <c r="L87" s="3">
        <f t="shared" si="27"/>
        <v>2828.4142179258065</v>
      </c>
      <c r="M87" s="3">
        <f t="shared" si="28"/>
        <v>4482.0974092999995</v>
      </c>
      <c r="O87" s="3">
        <f t="shared" si="29"/>
        <v>12835.150372600003</v>
      </c>
      <c r="P87" s="3">
        <f t="shared" si="30"/>
        <v>6496.0998920484972</v>
      </c>
      <c r="Q87" s="3">
        <f t="shared" si="31"/>
        <v>2452.558920851503</v>
      </c>
      <c r="R87" s="3">
        <f t="shared" si="32"/>
        <v>3886.4915597000004</v>
      </c>
    </row>
    <row r="88" spans="1:18" ht="14.5" x14ac:dyDescent="0.35">
      <c r="A88" s="6"/>
      <c r="B88" s="6" t="s">
        <v>19</v>
      </c>
      <c r="C88" s="6" t="s">
        <v>20</v>
      </c>
      <c r="D88" s="6">
        <v>9905851</v>
      </c>
      <c r="E88" s="6" t="s">
        <v>93</v>
      </c>
      <c r="F88" s="3">
        <v>28286.91</v>
      </c>
      <c r="G88" s="3">
        <v>24527.99</v>
      </c>
      <c r="H88" s="3">
        <v>3758.92</v>
      </c>
      <c r="I88" s="3"/>
      <c r="J88" s="3">
        <f t="shared" si="25"/>
        <v>8322.5746602000017</v>
      </c>
      <c r="K88" s="3">
        <f t="shared" si="26"/>
        <v>4212.2043592964192</v>
      </c>
      <c r="L88" s="3">
        <f t="shared" si="27"/>
        <v>1590.2894890035809</v>
      </c>
      <c r="M88" s="3">
        <f t="shared" si="28"/>
        <v>2520.0808118999998</v>
      </c>
      <c r="O88" s="3">
        <f t="shared" si="29"/>
        <v>7216.6252178000013</v>
      </c>
      <c r="P88" s="3">
        <f t="shared" si="30"/>
        <v>3652.4635035349911</v>
      </c>
      <c r="Q88" s="3">
        <f t="shared" si="31"/>
        <v>1378.963085165009</v>
      </c>
      <c r="R88" s="3">
        <f t="shared" si="32"/>
        <v>2185.1986291000003</v>
      </c>
    </row>
    <row r="89" spans="1:18" ht="14.5" x14ac:dyDescent="0.35">
      <c r="A89" s="6"/>
      <c r="B89" s="6" t="s">
        <v>19</v>
      </c>
      <c r="C89" s="6" t="s">
        <v>20</v>
      </c>
      <c r="D89" s="6">
        <v>9905853</v>
      </c>
      <c r="E89" s="6" t="s">
        <v>94</v>
      </c>
      <c r="F89" s="3">
        <v>409829.99</v>
      </c>
      <c r="G89" s="3">
        <v>355369.52</v>
      </c>
      <c r="H89" s="3">
        <v>54460.47</v>
      </c>
      <c r="I89" s="3"/>
      <c r="J89" s="3">
        <f t="shared" si="25"/>
        <v>120580.17965780001</v>
      </c>
      <c r="K89" s="3">
        <f t="shared" si="26"/>
        <v>61027.792376346784</v>
      </c>
      <c r="L89" s="3">
        <f t="shared" si="27"/>
        <v>23040.633472353209</v>
      </c>
      <c r="M89" s="3">
        <f t="shared" si="28"/>
        <v>36511.753809100002</v>
      </c>
      <c r="O89" s="3">
        <f t="shared" si="29"/>
        <v>104556.82017440003</v>
      </c>
      <c r="P89" s="3">
        <f t="shared" si="30"/>
        <v>52918.08265042297</v>
      </c>
      <c r="Q89" s="3">
        <f t="shared" si="31"/>
        <v>19978.866987177033</v>
      </c>
      <c r="R89" s="3">
        <f t="shared" si="32"/>
        <v>31659.870536800001</v>
      </c>
    </row>
    <row r="90" spans="1:18" ht="14.5" x14ac:dyDescent="0.35">
      <c r="A90" s="6"/>
      <c r="B90" s="6" t="s">
        <v>19</v>
      </c>
      <c r="C90" s="6" t="s">
        <v>20</v>
      </c>
      <c r="D90" s="6">
        <v>9905854</v>
      </c>
      <c r="E90" s="6" t="s">
        <v>95</v>
      </c>
      <c r="F90" s="3">
        <v>398232.1</v>
      </c>
      <c r="G90" s="3">
        <v>345312.82</v>
      </c>
      <c r="H90" s="3">
        <v>52919.28</v>
      </c>
      <c r="I90" s="3"/>
      <c r="J90" s="3">
        <f t="shared" si="25"/>
        <v>117167.84846200001</v>
      </c>
      <c r="K90" s="3">
        <f t="shared" si="26"/>
        <v>59300.750334050885</v>
      </c>
      <c r="L90" s="3">
        <f t="shared" si="27"/>
        <v>22388.600338949109</v>
      </c>
      <c r="M90" s="3">
        <f t="shared" si="28"/>
        <v>35478.497789000001</v>
      </c>
      <c r="O90" s="3">
        <f t="shared" si="29"/>
        <v>101597.93790040002</v>
      </c>
      <c r="P90" s="3">
        <f t="shared" si="30"/>
        <v>51420.539243237938</v>
      </c>
      <c r="Q90" s="3">
        <f t="shared" si="31"/>
        <v>19413.479523362061</v>
      </c>
      <c r="R90" s="3">
        <f t="shared" si="32"/>
        <v>30763.919133800002</v>
      </c>
    </row>
    <row r="91" spans="1:18" ht="14.5" x14ac:dyDescent="0.35">
      <c r="A91" s="6"/>
      <c r="B91" s="6" t="s">
        <v>19</v>
      </c>
      <c r="C91" s="6" t="s">
        <v>20</v>
      </c>
      <c r="D91" s="6">
        <v>9905855</v>
      </c>
      <c r="E91" s="6" t="s">
        <v>96</v>
      </c>
      <c r="F91" s="3">
        <v>14899.58</v>
      </c>
      <c r="G91" s="3">
        <v>12919.64</v>
      </c>
      <c r="H91" s="3">
        <v>1979.94</v>
      </c>
      <c r="I91" s="3"/>
      <c r="J91" s="3">
        <f t="shared" si="25"/>
        <v>4383.7544276000008</v>
      </c>
      <c r="K91" s="3">
        <f t="shared" si="26"/>
        <v>2218.6967692012217</v>
      </c>
      <c r="L91" s="3">
        <f t="shared" si="27"/>
        <v>837.65407619877794</v>
      </c>
      <c r="M91" s="3">
        <f t="shared" si="28"/>
        <v>1327.4035822000001</v>
      </c>
      <c r="O91" s="3">
        <f t="shared" si="29"/>
        <v>3801.2164808000002</v>
      </c>
      <c r="P91" s="3">
        <f t="shared" si="30"/>
        <v>1923.8638624204759</v>
      </c>
      <c r="Q91" s="3">
        <f t="shared" si="31"/>
        <v>726.34189077952396</v>
      </c>
      <c r="R91" s="3">
        <f t="shared" si="32"/>
        <v>1151.0107275999999</v>
      </c>
    </row>
    <row r="92" spans="1:18" ht="14.5" x14ac:dyDescent="0.35">
      <c r="A92" s="6"/>
      <c r="B92" s="6" t="s">
        <v>19</v>
      </c>
      <c r="C92" s="6" t="s">
        <v>20</v>
      </c>
      <c r="D92" s="6">
        <v>9905856</v>
      </c>
      <c r="E92" s="6" t="s">
        <v>97</v>
      </c>
      <c r="F92" s="3">
        <v>55148.36</v>
      </c>
      <c r="G92" s="3">
        <v>53481.89</v>
      </c>
      <c r="H92" s="3">
        <v>1666.47</v>
      </c>
      <c r="I92" s="3"/>
      <c r="J92" s="3">
        <f t="shared" si="25"/>
        <v>16225.750479200002</v>
      </c>
      <c r="K92" s="3">
        <f t="shared" si="26"/>
        <v>8212.1434402007235</v>
      </c>
      <c r="L92" s="3">
        <f t="shared" si="27"/>
        <v>3100.4396465992759</v>
      </c>
      <c r="M92" s="3">
        <f t="shared" si="28"/>
        <v>4913.1673924000006</v>
      </c>
      <c r="O92" s="3">
        <f t="shared" si="29"/>
        <v>15735.441675800002</v>
      </c>
      <c r="P92" s="3">
        <f t="shared" si="30"/>
        <v>7963.9893576715003</v>
      </c>
      <c r="Q92" s="3">
        <f t="shared" si="31"/>
        <v>3006.7507380284987</v>
      </c>
      <c r="R92" s="3">
        <f t="shared" si="32"/>
        <v>4764.7015800999998</v>
      </c>
    </row>
    <row r="93" spans="1:18" ht="14.5" x14ac:dyDescent="0.35">
      <c r="A93" s="6"/>
      <c r="B93" s="6" t="s">
        <v>19</v>
      </c>
      <c r="C93" s="6" t="s">
        <v>20</v>
      </c>
      <c r="D93" s="6">
        <v>9905857</v>
      </c>
      <c r="E93" s="6" t="s">
        <v>98</v>
      </c>
      <c r="F93" s="3">
        <v>13443.27</v>
      </c>
      <c r="G93" s="3">
        <v>11656.85</v>
      </c>
      <c r="H93" s="3">
        <v>1786.42</v>
      </c>
      <c r="I93" s="3"/>
      <c r="J93" s="3">
        <f t="shared" si="25"/>
        <v>3955.2788994000007</v>
      </c>
      <c r="K93" s="3">
        <f t="shared" si="26"/>
        <v>2001.8376166643429</v>
      </c>
      <c r="L93" s="3">
        <f t="shared" si="27"/>
        <v>755.78035843565704</v>
      </c>
      <c r="M93" s="3">
        <f t="shared" si="28"/>
        <v>1197.6609243</v>
      </c>
      <c r="O93" s="3">
        <f t="shared" si="29"/>
        <v>3429.6784070000003</v>
      </c>
      <c r="P93" s="3">
        <f t="shared" si="30"/>
        <v>1735.821777128165</v>
      </c>
      <c r="Q93" s="3">
        <f t="shared" si="31"/>
        <v>655.34786337183505</v>
      </c>
      <c r="R93" s="3">
        <f t="shared" si="32"/>
        <v>1038.5087665000001</v>
      </c>
    </row>
    <row r="94" spans="1:18" ht="14.5" x14ac:dyDescent="0.35">
      <c r="A94" s="6"/>
      <c r="B94" s="6" t="s">
        <v>19</v>
      </c>
      <c r="C94" s="6" t="s">
        <v>20</v>
      </c>
      <c r="D94" s="6">
        <v>9905859</v>
      </c>
      <c r="E94" s="6" t="s">
        <v>99</v>
      </c>
      <c r="F94" s="3">
        <v>20648.3</v>
      </c>
      <c r="G94" s="3">
        <v>17904.439999999999</v>
      </c>
      <c r="H94" s="3">
        <v>2743.86</v>
      </c>
      <c r="I94" s="3"/>
      <c r="J94" s="3">
        <f t="shared" si="25"/>
        <v>6075.1428260000002</v>
      </c>
      <c r="K94" s="3">
        <f t="shared" si="26"/>
        <v>3074.73878454947</v>
      </c>
      <c r="L94" s="3">
        <f t="shared" si="27"/>
        <v>1160.84699445053</v>
      </c>
      <c r="M94" s="3">
        <f t="shared" si="28"/>
        <v>1839.557047</v>
      </c>
      <c r="O94" s="3">
        <f t="shared" si="29"/>
        <v>5267.8443367999998</v>
      </c>
      <c r="P94" s="3">
        <f t="shared" si="30"/>
        <v>2666.1505346027957</v>
      </c>
      <c r="Q94" s="3">
        <f t="shared" si="31"/>
        <v>1006.5872425972038</v>
      </c>
      <c r="R94" s="3">
        <f t="shared" si="32"/>
        <v>1595.1065595999999</v>
      </c>
    </row>
    <row r="95" spans="1:18" ht="14.5" x14ac:dyDescent="0.35">
      <c r="A95" s="6"/>
      <c r="B95" s="6" t="s">
        <v>19</v>
      </c>
      <c r="C95" s="6" t="s">
        <v>20</v>
      </c>
      <c r="D95" s="6">
        <v>9905861</v>
      </c>
      <c r="E95" s="6" t="s">
        <v>100</v>
      </c>
      <c r="F95" s="3">
        <v>520136.64</v>
      </c>
      <c r="G95" s="3">
        <v>451018.01</v>
      </c>
      <c r="H95" s="3">
        <v>69118.63</v>
      </c>
      <c r="I95" s="3"/>
      <c r="J95" s="3">
        <f t="shared" si="25"/>
        <v>153034.60222080004</v>
      </c>
      <c r="K95" s="3">
        <f t="shared" si="26"/>
        <v>77453.557933255783</v>
      </c>
      <c r="L95" s="3">
        <f t="shared" si="27"/>
        <v>29242.071029944225</v>
      </c>
      <c r="M95" s="3">
        <f t="shared" si="28"/>
        <v>46338.973257600002</v>
      </c>
      <c r="O95" s="3">
        <f t="shared" si="29"/>
        <v>132698.51890220001</v>
      </c>
      <c r="P95" s="3">
        <f t="shared" si="30"/>
        <v>67161.101295376415</v>
      </c>
      <c r="Q95" s="3">
        <f t="shared" si="31"/>
        <v>25356.223095923589</v>
      </c>
      <c r="R95" s="3">
        <f t="shared" si="32"/>
        <v>40181.194510900001</v>
      </c>
    </row>
    <row r="96" spans="1:18" ht="14.5" x14ac:dyDescent="0.35">
      <c r="A96" s="6"/>
      <c r="B96" s="6" t="s">
        <v>19</v>
      </c>
      <c r="C96" s="6" t="s">
        <v>20</v>
      </c>
      <c r="D96" s="6">
        <v>9905862</v>
      </c>
      <c r="E96" s="6" t="s">
        <v>101</v>
      </c>
      <c r="F96" s="3">
        <v>4609.6000000000004</v>
      </c>
      <c r="G96" s="3">
        <v>4470.3100000000004</v>
      </c>
      <c r="H96" s="3">
        <v>139.29</v>
      </c>
      <c r="I96" s="3"/>
      <c r="J96" s="3">
        <f t="shared" si="25"/>
        <v>1356.2365120000002</v>
      </c>
      <c r="K96" s="3">
        <f t="shared" si="26"/>
        <v>686.41563234064006</v>
      </c>
      <c r="L96" s="3">
        <f t="shared" si="27"/>
        <v>259.15161565936</v>
      </c>
      <c r="M96" s="3">
        <f t="shared" si="28"/>
        <v>410.66926400000006</v>
      </c>
      <c r="O96" s="3">
        <f t="shared" si="29"/>
        <v>1315.2546082000003</v>
      </c>
      <c r="P96" s="3">
        <f t="shared" si="30"/>
        <v>665.67395552947903</v>
      </c>
      <c r="Q96" s="3">
        <f t="shared" si="31"/>
        <v>251.320734770521</v>
      </c>
      <c r="R96" s="3">
        <f t="shared" si="32"/>
        <v>398.25991790000006</v>
      </c>
    </row>
    <row r="97" spans="1:18" ht="14.5" x14ac:dyDescent="0.35">
      <c r="A97" s="6"/>
      <c r="B97" s="6" t="s">
        <v>19</v>
      </c>
      <c r="C97" s="6" t="s">
        <v>20</v>
      </c>
      <c r="D97" s="6">
        <v>9905864</v>
      </c>
      <c r="E97" s="6" t="s">
        <v>102</v>
      </c>
      <c r="F97" s="3">
        <v>359922.88</v>
      </c>
      <c r="G97" s="3">
        <v>312094.34000000003</v>
      </c>
      <c r="H97" s="3">
        <v>47828.54</v>
      </c>
      <c r="I97" s="3"/>
      <c r="J97" s="3">
        <f t="shared" si="25"/>
        <v>105896.50975360001</v>
      </c>
      <c r="K97" s="3">
        <f t="shared" si="26"/>
        <v>53596.123583188193</v>
      </c>
      <c r="L97" s="3">
        <f t="shared" si="27"/>
        <v>20234.856791211809</v>
      </c>
      <c r="M97" s="3">
        <f t="shared" si="28"/>
        <v>32065.529379200001</v>
      </c>
      <c r="O97" s="3">
        <f t="shared" si="29"/>
        <v>91824.396714800023</v>
      </c>
      <c r="P97" s="3">
        <f t="shared" si="30"/>
        <v>46473.974692171709</v>
      </c>
      <c r="Q97" s="3">
        <f t="shared" si="31"/>
        <v>17545.937272028295</v>
      </c>
      <c r="R97" s="3">
        <f t="shared" si="32"/>
        <v>27804.484750600004</v>
      </c>
    </row>
    <row r="98" spans="1:18" ht="14.5" x14ac:dyDescent="0.35">
      <c r="A98" s="6"/>
      <c r="B98" s="6" t="s">
        <v>19</v>
      </c>
      <c r="C98" s="6" t="s">
        <v>20</v>
      </c>
      <c r="D98" s="6">
        <v>9905865</v>
      </c>
      <c r="E98" s="6" t="s">
        <v>103</v>
      </c>
      <c r="F98" s="3">
        <v>110788.28</v>
      </c>
      <c r="G98" s="3">
        <v>107440.48</v>
      </c>
      <c r="H98" s="3">
        <v>3347.8</v>
      </c>
      <c r="I98" s="3"/>
      <c r="J98" s="3">
        <f t="shared" si="25"/>
        <v>32596.127741600005</v>
      </c>
      <c r="K98" s="3">
        <f t="shared" si="26"/>
        <v>16497.485090275051</v>
      </c>
      <c r="L98" s="3">
        <f t="shared" si="27"/>
        <v>6228.5147861249479</v>
      </c>
      <c r="M98" s="3">
        <f t="shared" si="28"/>
        <v>9870.1278652000001</v>
      </c>
      <c r="O98" s="3">
        <f t="shared" si="29"/>
        <v>31611.138025600001</v>
      </c>
      <c r="P98" s="3">
        <f t="shared" si="30"/>
        <v>15998.964122306032</v>
      </c>
      <c r="Q98" s="3">
        <f t="shared" si="31"/>
        <v>6040.3015400939676</v>
      </c>
      <c r="R98" s="3">
        <f t="shared" si="32"/>
        <v>9571.8723632000001</v>
      </c>
    </row>
    <row r="99" spans="1:18" ht="14.5" x14ac:dyDescent="0.35">
      <c r="A99" s="6"/>
      <c r="B99" s="6" t="s">
        <v>19</v>
      </c>
      <c r="C99" s="6" t="s">
        <v>20</v>
      </c>
      <c r="D99" s="6">
        <v>9905872</v>
      </c>
      <c r="E99" s="6" t="s">
        <v>104</v>
      </c>
      <c r="F99" s="3">
        <v>580432.18999999994</v>
      </c>
      <c r="G99" s="3">
        <v>503301.16</v>
      </c>
      <c r="H99" s="3">
        <v>77131.03</v>
      </c>
      <c r="I99" s="3"/>
      <c r="J99" s="3">
        <f t="shared" si="25"/>
        <v>170774.75894180001</v>
      </c>
      <c r="K99" s="3">
        <f t="shared" si="26"/>
        <v>86432.16954393276</v>
      </c>
      <c r="L99" s="3">
        <f t="shared" si="27"/>
        <v>32631.885590767226</v>
      </c>
      <c r="M99" s="3">
        <f t="shared" si="28"/>
        <v>51710.703807099999</v>
      </c>
      <c r="O99" s="3">
        <f t="shared" si="29"/>
        <v>148081.2672952</v>
      </c>
      <c r="P99" s="3">
        <f t="shared" si="30"/>
        <v>74946.586254594236</v>
      </c>
      <c r="Q99" s="3">
        <f t="shared" si="31"/>
        <v>28295.580696205754</v>
      </c>
      <c r="R99" s="3">
        <f t="shared" si="32"/>
        <v>44839.100344400002</v>
      </c>
    </row>
    <row r="100" spans="1:18" ht="14.5" x14ac:dyDescent="0.35">
      <c r="A100" s="6"/>
      <c r="B100" s="6" t="s">
        <v>19</v>
      </c>
      <c r="C100" s="6" t="s">
        <v>20</v>
      </c>
      <c r="D100" s="6">
        <v>9905875</v>
      </c>
      <c r="E100" s="6" t="s">
        <v>105</v>
      </c>
      <c r="F100" s="3">
        <v>144005.10999999999</v>
      </c>
      <c r="G100" s="3">
        <v>124868.92</v>
      </c>
      <c r="H100" s="3">
        <v>19136.189999999999</v>
      </c>
      <c r="I100" s="3"/>
      <c r="J100" s="3">
        <f t="shared" si="25"/>
        <v>42369.183464200003</v>
      </c>
      <c r="K100" s="3">
        <f t="shared" si="26"/>
        <v>21443.803939806796</v>
      </c>
      <c r="L100" s="3">
        <f t="shared" si="27"/>
        <v>8095.9642744931998</v>
      </c>
      <c r="M100" s="3">
        <f t="shared" si="28"/>
        <v>12829.415249899999</v>
      </c>
      <c r="O100" s="3">
        <f t="shared" si="29"/>
        <v>36738.933642400007</v>
      </c>
      <c r="P100" s="3">
        <f t="shared" si="30"/>
        <v>18594.233486960427</v>
      </c>
      <c r="Q100" s="3">
        <f t="shared" si="31"/>
        <v>7020.1280726395717</v>
      </c>
      <c r="R100" s="3">
        <f t="shared" si="32"/>
        <v>11124.572082799999</v>
      </c>
    </row>
    <row r="101" spans="1:18" ht="14.5" x14ac:dyDescent="0.35">
      <c r="A101" s="6"/>
      <c r="B101" s="6" t="s">
        <v>19</v>
      </c>
      <c r="C101" s="6" t="s">
        <v>20</v>
      </c>
      <c r="D101" s="6">
        <v>9905878</v>
      </c>
      <c r="E101" s="6" t="s">
        <v>106</v>
      </c>
      <c r="F101" s="3">
        <v>393778.76</v>
      </c>
      <c r="G101" s="3">
        <v>271514.34000000003</v>
      </c>
      <c r="H101" s="3">
        <v>122264.42</v>
      </c>
      <c r="I101" s="3"/>
      <c r="J101" s="3">
        <f t="shared" si="25"/>
        <v>115857.58676720002</v>
      </c>
      <c r="K101" s="3">
        <f t="shared" si="26"/>
        <v>58637.603381576082</v>
      </c>
      <c r="L101" s="3">
        <f t="shared" si="27"/>
        <v>22138.233657223915</v>
      </c>
      <c r="M101" s="3">
        <f t="shared" si="28"/>
        <v>35081.749728399998</v>
      </c>
      <c r="O101" s="3">
        <f t="shared" si="29"/>
        <v>79884.949114800023</v>
      </c>
      <c r="P101" s="3">
        <f t="shared" si="30"/>
        <v>40431.206044049708</v>
      </c>
      <c r="Q101" s="3">
        <f t="shared" si="31"/>
        <v>15264.530520150294</v>
      </c>
      <c r="R101" s="3">
        <f t="shared" si="32"/>
        <v>24189.212550600005</v>
      </c>
    </row>
    <row r="102" spans="1:18" ht="14.5" x14ac:dyDescent="0.35">
      <c r="A102" s="6"/>
      <c r="B102" s="6" t="s">
        <v>19</v>
      </c>
      <c r="C102" s="6" t="s">
        <v>20</v>
      </c>
      <c r="D102" s="6">
        <v>9905882</v>
      </c>
      <c r="E102" s="6" t="s">
        <v>107</v>
      </c>
      <c r="F102" s="3">
        <v>319155.34999999998</v>
      </c>
      <c r="G102" s="3">
        <v>276744.23</v>
      </c>
      <c r="H102" s="3">
        <v>42411.12</v>
      </c>
      <c r="I102" s="3"/>
      <c r="J102" s="3">
        <f t="shared" si="25"/>
        <v>93901.887077000007</v>
      </c>
      <c r="K102" s="3">
        <f t="shared" si="26"/>
        <v>47525.429838846809</v>
      </c>
      <c r="L102" s="3">
        <f t="shared" si="27"/>
        <v>17942.907106653183</v>
      </c>
      <c r="M102" s="3">
        <f t="shared" si="28"/>
        <v>28433.5501315</v>
      </c>
      <c r="O102" s="3">
        <f t="shared" si="29"/>
        <v>81423.687350600012</v>
      </c>
      <c r="P102" s="3">
        <f t="shared" si="30"/>
        <v>41209.989073254401</v>
      </c>
      <c r="Q102" s="3">
        <f t="shared" si="31"/>
        <v>15558.554826645592</v>
      </c>
      <c r="R102" s="3">
        <f t="shared" si="32"/>
        <v>24655.143450699998</v>
      </c>
    </row>
    <row r="103" spans="1:18" ht="14.5" x14ac:dyDescent="0.35">
      <c r="A103" s="6"/>
      <c r="B103" s="6" t="s">
        <v>19</v>
      </c>
      <c r="C103" s="6" t="s">
        <v>20</v>
      </c>
      <c r="D103" s="6">
        <v>9905883</v>
      </c>
      <c r="E103" s="6" t="s">
        <v>108</v>
      </c>
      <c r="F103" s="3">
        <v>364063.08</v>
      </c>
      <c r="G103" s="3">
        <v>315684.37</v>
      </c>
      <c r="H103" s="3">
        <v>48378.71</v>
      </c>
      <c r="I103" s="3"/>
      <c r="J103" s="3">
        <f t="shared" si="25"/>
        <v>107114.63939760003</v>
      </c>
      <c r="K103" s="3">
        <f t="shared" si="26"/>
        <v>54212.640851718374</v>
      </c>
      <c r="L103" s="3">
        <f t="shared" si="27"/>
        <v>20467.618748681627</v>
      </c>
      <c r="M103" s="3">
        <f t="shared" si="28"/>
        <v>32434.379797200003</v>
      </c>
      <c r="O103" s="3">
        <f t="shared" si="29"/>
        <v>92880.655341400008</v>
      </c>
      <c r="P103" s="3">
        <f t="shared" si="30"/>
        <v>47008.56613450333</v>
      </c>
      <c r="Q103" s="3">
        <f t="shared" si="31"/>
        <v>17747.768683596667</v>
      </c>
      <c r="R103" s="3">
        <f t="shared" si="32"/>
        <v>28124.320523300001</v>
      </c>
    </row>
    <row r="104" spans="1:18" ht="14.5" x14ac:dyDescent="0.35">
      <c r="A104" s="6"/>
      <c r="B104" s="6" t="s">
        <v>19</v>
      </c>
      <c r="C104" s="6" t="s">
        <v>20</v>
      </c>
      <c r="D104" s="6">
        <v>9905884</v>
      </c>
      <c r="E104" s="6" t="s">
        <v>109</v>
      </c>
      <c r="F104" s="3">
        <v>436406.52</v>
      </c>
      <c r="G104" s="3">
        <v>378414.41</v>
      </c>
      <c r="H104" s="3">
        <v>57992.11</v>
      </c>
      <c r="I104" s="3"/>
      <c r="J104" s="3">
        <f t="shared" si="25"/>
        <v>128399.52631440002</v>
      </c>
      <c r="K104" s="3">
        <f t="shared" si="26"/>
        <v>64985.304014096269</v>
      </c>
      <c r="L104" s="3">
        <f t="shared" si="27"/>
        <v>24534.765433503733</v>
      </c>
      <c r="M104" s="3">
        <f t="shared" si="28"/>
        <v>38879.456866799999</v>
      </c>
      <c r="O104" s="3">
        <f t="shared" si="29"/>
        <v>111337.08771020001</v>
      </c>
      <c r="P104" s="3">
        <f t="shared" si="30"/>
        <v>56349.697701961166</v>
      </c>
      <c r="Q104" s="3">
        <f t="shared" si="31"/>
        <v>21274.45022133883</v>
      </c>
      <c r="R104" s="3">
        <f t="shared" si="32"/>
        <v>33712.939786900002</v>
      </c>
    </row>
    <row r="105" spans="1:18" ht="14.5" x14ac:dyDescent="0.35">
      <c r="A105" s="6"/>
      <c r="B105" s="6" t="s">
        <v>19</v>
      </c>
      <c r="C105" s="6" t="s">
        <v>20</v>
      </c>
      <c r="D105" s="6">
        <v>9905885</v>
      </c>
      <c r="E105" s="6" t="s">
        <v>110</v>
      </c>
      <c r="F105" s="3">
        <v>71401.649999999994</v>
      </c>
      <c r="G105" s="3">
        <v>49232.14</v>
      </c>
      <c r="H105" s="3">
        <v>22169.51</v>
      </c>
      <c r="I105" s="3"/>
      <c r="J105" s="3">
        <f t="shared" si="25"/>
        <v>21007.793463000002</v>
      </c>
      <c r="K105" s="3">
        <f t="shared" si="26"/>
        <v>10632.421193794484</v>
      </c>
      <c r="L105" s="3">
        <f t="shared" si="27"/>
        <v>4014.1992707055147</v>
      </c>
      <c r="M105" s="3">
        <f t="shared" si="28"/>
        <v>6361.1729984999993</v>
      </c>
      <c r="O105" s="3">
        <f t="shared" si="29"/>
        <v>14485.080230800002</v>
      </c>
      <c r="P105" s="3">
        <f t="shared" si="30"/>
        <v>7331.1589963517254</v>
      </c>
      <c r="Q105" s="3">
        <f t="shared" si="31"/>
        <v>2767.829881848274</v>
      </c>
      <c r="R105" s="3">
        <f t="shared" si="32"/>
        <v>4386.0913526000004</v>
      </c>
    </row>
    <row r="106" spans="1:18" ht="14.5" x14ac:dyDescent="0.35">
      <c r="A106" s="6"/>
      <c r="B106" s="6" t="s">
        <v>19</v>
      </c>
      <c r="C106" s="6" t="s">
        <v>20</v>
      </c>
      <c r="D106" s="6">
        <v>9905886</v>
      </c>
      <c r="E106" s="6" t="s">
        <v>111</v>
      </c>
      <c r="F106" s="3">
        <v>39481.56</v>
      </c>
      <c r="G106" s="3">
        <v>27222.92</v>
      </c>
      <c r="H106" s="3">
        <v>12258.64</v>
      </c>
      <c r="I106" s="3"/>
      <c r="J106" s="3">
        <f t="shared" si="25"/>
        <v>11616.264583200002</v>
      </c>
      <c r="K106" s="3">
        <f t="shared" si="26"/>
        <v>5879.1999247646036</v>
      </c>
      <c r="L106" s="3">
        <f t="shared" si="27"/>
        <v>2219.6524780353957</v>
      </c>
      <c r="M106" s="3">
        <f t="shared" si="28"/>
        <v>3517.4121803999997</v>
      </c>
      <c r="O106" s="3">
        <f t="shared" si="29"/>
        <v>8009.5275224000006</v>
      </c>
      <c r="P106" s="3">
        <f t="shared" si="30"/>
        <v>4053.7655861590274</v>
      </c>
      <c r="Q106" s="3">
        <f t="shared" si="31"/>
        <v>1530.4719934409718</v>
      </c>
      <c r="R106" s="3">
        <f t="shared" si="32"/>
        <v>2425.2899428000001</v>
      </c>
    </row>
    <row r="107" spans="1:18" ht="14.5" x14ac:dyDescent="0.35">
      <c r="A107" s="6"/>
      <c r="B107" s="6" t="s">
        <v>19</v>
      </c>
      <c r="C107" s="6" t="s">
        <v>20</v>
      </c>
      <c r="D107" s="6">
        <v>9905891</v>
      </c>
      <c r="E107" s="6" t="s">
        <v>112</v>
      </c>
      <c r="F107" s="3">
        <v>378484.29</v>
      </c>
      <c r="G107" s="3">
        <v>260968.65</v>
      </c>
      <c r="H107" s="3">
        <v>117515.64</v>
      </c>
      <c r="I107" s="3"/>
      <c r="J107" s="3">
        <f t="shared" si="25"/>
        <v>111357.64780380001</v>
      </c>
      <c r="K107" s="3">
        <f t="shared" si="26"/>
        <v>56360.103534221656</v>
      </c>
      <c r="L107" s="3">
        <f t="shared" si="27"/>
        <v>21278.378873478337</v>
      </c>
      <c r="M107" s="3">
        <f t="shared" si="28"/>
        <v>33719.165396099997</v>
      </c>
      <c r="O107" s="3">
        <f t="shared" si="29"/>
        <v>76782.196203000014</v>
      </c>
      <c r="P107" s="3">
        <f t="shared" si="30"/>
        <v>38860.847125744782</v>
      </c>
      <c r="Q107" s="3">
        <f t="shared" si="31"/>
        <v>14671.652048755213</v>
      </c>
      <c r="R107" s="3">
        <f t="shared" si="32"/>
        <v>23249.697028499999</v>
      </c>
    </row>
    <row r="108" spans="1:18" ht="14.5" x14ac:dyDescent="0.35">
      <c r="A108" s="6"/>
      <c r="B108" s="6" t="s">
        <v>19</v>
      </c>
      <c r="C108" s="6" t="s">
        <v>20</v>
      </c>
      <c r="D108" s="6">
        <v>9905894</v>
      </c>
      <c r="E108" s="6" t="s">
        <v>113</v>
      </c>
      <c r="F108" s="3">
        <v>329496.78000000003</v>
      </c>
      <c r="G108" s="3">
        <v>285711.43</v>
      </c>
      <c r="H108" s="3">
        <v>43785.35</v>
      </c>
      <c r="I108" s="3"/>
      <c r="J108" s="3">
        <f t="shared" si="25"/>
        <v>96944.542611600016</v>
      </c>
      <c r="K108" s="3">
        <f t="shared" si="26"/>
        <v>49065.372396282706</v>
      </c>
      <c r="L108" s="3">
        <f t="shared" si="27"/>
        <v>18524.302085117299</v>
      </c>
      <c r="M108" s="3">
        <f t="shared" si="28"/>
        <v>29354.868130200004</v>
      </c>
      <c r="O108" s="3">
        <f t="shared" si="29"/>
        <v>84062.016934600004</v>
      </c>
      <c r="P108" s="3">
        <f t="shared" si="30"/>
        <v>42545.295012668881</v>
      </c>
      <c r="Q108" s="3">
        <f t="shared" si="31"/>
        <v>16062.690623231112</v>
      </c>
      <c r="R108" s="3">
        <f t="shared" si="32"/>
        <v>25454.0312987</v>
      </c>
    </row>
    <row r="109" spans="1:18" ht="14.5" x14ac:dyDescent="0.35">
      <c r="A109" s="6"/>
      <c r="B109" s="6" t="s">
        <v>19</v>
      </c>
      <c r="C109" s="6" t="s">
        <v>20</v>
      </c>
      <c r="D109" s="6">
        <v>9905896</v>
      </c>
      <c r="E109" s="6" t="s">
        <v>114</v>
      </c>
      <c r="F109" s="3">
        <v>459524.14</v>
      </c>
      <c r="G109" s="3">
        <v>316846.43</v>
      </c>
      <c r="H109" s="3">
        <v>142677.71</v>
      </c>
      <c r="I109" s="3"/>
      <c r="J109" s="3">
        <f t="shared" si="25"/>
        <v>135201.19247080002</v>
      </c>
      <c r="K109" s="3">
        <f t="shared" si="26"/>
        <v>68427.749291454529</v>
      </c>
      <c r="L109" s="3">
        <f t="shared" si="27"/>
        <v>25834.437546745474</v>
      </c>
      <c r="M109" s="3">
        <f t="shared" si="28"/>
        <v>40939.005632600005</v>
      </c>
      <c r="O109" s="3">
        <f t="shared" si="29"/>
        <v>93222.556634600012</v>
      </c>
      <c r="P109" s="3">
        <f t="shared" si="30"/>
        <v>47181.608513390383</v>
      </c>
      <c r="Q109" s="3">
        <f t="shared" si="31"/>
        <v>17813.099672509612</v>
      </c>
      <c r="R109" s="3">
        <f t="shared" si="32"/>
        <v>28227.848448699999</v>
      </c>
    </row>
    <row r="110" spans="1:18" ht="14.5" x14ac:dyDescent="0.35">
      <c r="A110" s="6"/>
      <c r="B110" s="6" t="s">
        <v>19</v>
      </c>
      <c r="C110" s="6" t="s">
        <v>20</v>
      </c>
      <c r="D110" s="6">
        <v>9905903</v>
      </c>
      <c r="E110" s="6" t="s">
        <v>115</v>
      </c>
      <c r="F110" s="3">
        <v>73163.759999999995</v>
      </c>
      <c r="G110" s="3">
        <v>50447.13</v>
      </c>
      <c r="H110" s="3">
        <v>22716.63</v>
      </c>
      <c r="I110" s="3"/>
      <c r="J110" s="3">
        <f t="shared" si="25"/>
        <v>21526.241467200001</v>
      </c>
      <c r="K110" s="3">
        <f t="shared" si="26"/>
        <v>10894.817030722583</v>
      </c>
      <c r="L110" s="3">
        <f t="shared" si="27"/>
        <v>4113.2650580774152</v>
      </c>
      <c r="M110" s="3">
        <f t="shared" si="28"/>
        <v>6518.1593783999997</v>
      </c>
      <c r="O110" s="3">
        <f t="shared" si="29"/>
        <v>14842.554588600002</v>
      </c>
      <c r="P110" s="3">
        <f t="shared" si="30"/>
        <v>7512.0831826450167</v>
      </c>
      <c r="Q110" s="3">
        <f t="shared" si="31"/>
        <v>2836.1365942549828</v>
      </c>
      <c r="R110" s="3">
        <f t="shared" si="32"/>
        <v>4494.3348116999996</v>
      </c>
    </row>
    <row r="111" spans="1:18" ht="14.5" x14ac:dyDescent="0.35">
      <c r="A111" s="6"/>
      <c r="B111" s="6" t="s">
        <v>19</v>
      </c>
      <c r="C111" s="6" t="s">
        <v>20</v>
      </c>
      <c r="D111" s="6">
        <v>9905905</v>
      </c>
      <c r="E111" s="6" t="s">
        <v>116</v>
      </c>
      <c r="F111" s="3">
        <v>88134.09</v>
      </c>
      <c r="G111" s="3">
        <v>76422.350000000006</v>
      </c>
      <c r="H111" s="3">
        <v>11711.74</v>
      </c>
      <c r="I111" s="3"/>
      <c r="J111" s="3">
        <f t="shared" si="25"/>
        <v>25930.811959800001</v>
      </c>
      <c r="K111" s="3">
        <f t="shared" si="26"/>
        <v>13124.04918390248</v>
      </c>
      <c r="L111" s="3">
        <f t="shared" si="27"/>
        <v>4954.8966977975188</v>
      </c>
      <c r="M111" s="3">
        <f t="shared" si="28"/>
        <v>7851.8660780999999</v>
      </c>
      <c r="O111" s="3">
        <f t="shared" si="29"/>
        <v>22484.983817000004</v>
      </c>
      <c r="P111" s="3">
        <f t="shared" si="30"/>
        <v>11380.053735727115</v>
      </c>
      <c r="Q111" s="3">
        <f t="shared" si="31"/>
        <v>4296.4629197728855</v>
      </c>
      <c r="R111" s="3">
        <f t="shared" si="32"/>
        <v>6808.4671615000007</v>
      </c>
    </row>
    <row r="112" spans="1:18" ht="14.5" x14ac:dyDescent="0.35">
      <c r="A112" s="6"/>
      <c r="B112" s="6" t="s">
        <v>19</v>
      </c>
      <c r="C112" s="6" t="s">
        <v>20</v>
      </c>
      <c r="D112" s="6">
        <v>9905909</v>
      </c>
      <c r="E112" s="6" t="s">
        <v>117</v>
      </c>
      <c r="F112" s="3">
        <v>195592.18</v>
      </c>
      <c r="G112" s="3">
        <v>169600.81</v>
      </c>
      <c r="H112" s="3">
        <v>25991.37</v>
      </c>
      <c r="I112" s="3"/>
      <c r="J112" s="3">
        <f t="shared" si="25"/>
        <v>57547.131199600008</v>
      </c>
      <c r="K112" s="3">
        <f t="shared" si="26"/>
        <v>29125.63561167656</v>
      </c>
      <c r="L112" s="3">
        <f t="shared" si="27"/>
        <v>10996.188271723437</v>
      </c>
      <c r="M112" s="3">
        <f t="shared" si="28"/>
        <v>17425.3073162</v>
      </c>
      <c r="O112" s="3">
        <f t="shared" si="29"/>
        <v>49899.950318200004</v>
      </c>
      <c r="P112" s="3">
        <f t="shared" si="30"/>
        <v>25255.260161756927</v>
      </c>
      <c r="Q112" s="3">
        <f t="shared" si="31"/>
        <v>9534.9539935430712</v>
      </c>
      <c r="R112" s="3">
        <f t="shared" si="32"/>
        <v>15109.736162900001</v>
      </c>
    </row>
    <row r="113" spans="1:18" ht="14.5" x14ac:dyDescent="0.35">
      <c r="A113" s="6"/>
      <c r="B113" s="6" t="s">
        <v>19</v>
      </c>
      <c r="C113" s="6" t="s">
        <v>20</v>
      </c>
      <c r="D113" s="6">
        <v>9905914</v>
      </c>
      <c r="E113" s="6" t="s">
        <v>118</v>
      </c>
      <c r="F113" s="3">
        <v>59635.39</v>
      </c>
      <c r="G113" s="3">
        <v>22659.95</v>
      </c>
      <c r="H113" s="3">
        <v>36975.440000000002</v>
      </c>
      <c r="I113" s="3"/>
      <c r="J113" s="3">
        <f t="shared" si="25"/>
        <v>17545.924445800003</v>
      </c>
      <c r="K113" s="3">
        <f t="shared" si="26"/>
        <v>8880.30717127965</v>
      </c>
      <c r="L113" s="3">
        <f t="shared" si="27"/>
        <v>3352.7003794203488</v>
      </c>
      <c r="M113" s="3">
        <f t="shared" si="28"/>
        <v>5312.9168951000001</v>
      </c>
      <c r="O113" s="3">
        <f t="shared" si="29"/>
        <v>6667.0104890000011</v>
      </c>
      <c r="P113" s="3">
        <f t="shared" si="30"/>
        <v>3374.2936280929548</v>
      </c>
      <c r="Q113" s="3">
        <f t="shared" si="31"/>
        <v>1273.9419154070449</v>
      </c>
      <c r="R113" s="3">
        <f t="shared" si="32"/>
        <v>2018.7749455000001</v>
      </c>
    </row>
    <row r="114" spans="1:18" ht="14.5" x14ac:dyDescent="0.35">
      <c r="A114" s="6"/>
      <c r="B114" s="6" t="s">
        <v>19</v>
      </c>
      <c r="C114" s="6" t="s">
        <v>20</v>
      </c>
      <c r="D114" s="6">
        <v>9905915</v>
      </c>
      <c r="E114" s="6" t="s">
        <v>119</v>
      </c>
      <c r="F114" s="3">
        <v>93475.53</v>
      </c>
      <c r="G114" s="3">
        <v>27983.72</v>
      </c>
      <c r="H114" s="3">
        <v>65491.81</v>
      </c>
      <c r="I114" s="3"/>
      <c r="J114" s="3">
        <f t="shared" si="25"/>
        <v>27502.370436600002</v>
      </c>
      <c r="K114" s="3">
        <f t="shared" si="26"/>
        <v>13919.443125938576</v>
      </c>
      <c r="L114" s="3">
        <f t="shared" si="27"/>
        <v>5255.1923429614226</v>
      </c>
      <c r="M114" s="3">
        <f t="shared" si="28"/>
        <v>8327.7349677000002</v>
      </c>
      <c r="O114" s="3">
        <f t="shared" si="29"/>
        <v>8233.3700984000006</v>
      </c>
      <c r="P114" s="3">
        <f t="shared" si="30"/>
        <v>4167.0563300597478</v>
      </c>
      <c r="Q114" s="3">
        <f t="shared" si="31"/>
        <v>1573.244153540252</v>
      </c>
      <c r="R114" s="3">
        <f t="shared" si="32"/>
        <v>2493.0696148000002</v>
      </c>
    </row>
    <row r="115" spans="1:18" ht="14.5" x14ac:dyDescent="0.35">
      <c r="A115" s="6"/>
      <c r="B115" s="6" t="s">
        <v>19</v>
      </c>
      <c r="C115" s="6" t="s">
        <v>20</v>
      </c>
      <c r="D115" s="6">
        <v>9905917</v>
      </c>
      <c r="E115" s="6" t="s">
        <v>120</v>
      </c>
      <c r="F115" s="3">
        <v>572562.85</v>
      </c>
      <c r="G115" s="3">
        <v>496477.54</v>
      </c>
      <c r="H115" s="3">
        <v>76085.31</v>
      </c>
      <c r="I115" s="3"/>
      <c r="J115" s="3">
        <f t="shared" si="25"/>
        <v>168459.44172700003</v>
      </c>
      <c r="K115" s="3">
        <f t="shared" si="26"/>
        <v>85260.345960063554</v>
      </c>
      <c r="L115" s="3">
        <f t="shared" si="27"/>
        <v>32189.471460436431</v>
      </c>
      <c r="M115" s="3">
        <f t="shared" si="28"/>
        <v>51009.624306500002</v>
      </c>
      <c r="O115" s="3">
        <f t="shared" si="29"/>
        <v>146073.62181880002</v>
      </c>
      <c r="P115" s="3">
        <f t="shared" si="30"/>
        <v>73930.480857780582</v>
      </c>
      <c r="Q115" s="3">
        <f t="shared" si="31"/>
        <v>27911.956922419413</v>
      </c>
      <c r="R115" s="3">
        <f t="shared" si="32"/>
        <v>44231.184038599997</v>
      </c>
    </row>
    <row r="116" spans="1:18" ht="14.5" x14ac:dyDescent="0.35">
      <c r="A116" s="6"/>
      <c r="B116" s="6" t="s">
        <v>19</v>
      </c>
      <c r="C116" s="6" t="s">
        <v>20</v>
      </c>
      <c r="D116" s="6">
        <v>9905919</v>
      </c>
      <c r="E116" s="6" t="s">
        <v>121</v>
      </c>
      <c r="F116" s="3">
        <v>551701.42000000004</v>
      </c>
      <c r="G116" s="3">
        <v>478388.29</v>
      </c>
      <c r="H116" s="3">
        <v>73313.13</v>
      </c>
      <c r="I116" s="3"/>
      <c r="J116" s="3">
        <f t="shared" si="25"/>
        <v>162321.59179240002</v>
      </c>
      <c r="K116" s="3">
        <f t="shared" si="26"/>
        <v>82153.869982759687</v>
      </c>
      <c r="L116" s="3">
        <f t="shared" si="27"/>
        <v>31016.642301840322</v>
      </c>
      <c r="M116" s="3">
        <f t="shared" si="28"/>
        <v>49151.079507800008</v>
      </c>
      <c r="O116" s="3">
        <f t="shared" si="29"/>
        <v>140751.4026838</v>
      </c>
      <c r="P116" s="3">
        <f t="shared" si="30"/>
        <v>71236.810262215251</v>
      </c>
      <c r="Q116" s="3">
        <f t="shared" si="31"/>
        <v>26894.979665484738</v>
      </c>
      <c r="R116" s="3">
        <f t="shared" si="32"/>
        <v>42619.612756099996</v>
      </c>
    </row>
    <row r="117" spans="1:18" ht="14.5" x14ac:dyDescent="0.35">
      <c r="A117" s="6"/>
      <c r="B117" s="6" t="s">
        <v>19</v>
      </c>
      <c r="C117" s="6" t="s">
        <v>20</v>
      </c>
      <c r="D117" s="6">
        <v>9905920</v>
      </c>
      <c r="E117" s="6" t="s">
        <v>122</v>
      </c>
      <c r="F117" s="3">
        <v>495281.52</v>
      </c>
      <c r="G117" s="3">
        <v>341501.49</v>
      </c>
      <c r="H117" s="3">
        <v>153780.03</v>
      </c>
      <c r="I117" s="3"/>
      <c r="J117" s="3">
        <f t="shared" si="25"/>
        <v>145721.72881440003</v>
      </c>
      <c r="K117" s="3">
        <f t="shared" si="26"/>
        <v>73752.381494583766</v>
      </c>
      <c r="L117" s="3">
        <f t="shared" si="27"/>
        <v>27844.716703016231</v>
      </c>
      <c r="M117" s="3">
        <f t="shared" si="28"/>
        <v>44124.630616800001</v>
      </c>
      <c r="O117" s="3">
        <f t="shared" si="29"/>
        <v>100476.56838780001</v>
      </c>
      <c r="P117" s="3">
        <f t="shared" si="30"/>
        <v>50852.994013281139</v>
      </c>
      <c r="Q117" s="3">
        <f t="shared" si="31"/>
        <v>19199.206630418859</v>
      </c>
      <c r="R117" s="3">
        <f t="shared" si="32"/>
        <v>30424.3677441</v>
      </c>
    </row>
    <row r="118" spans="1:18" ht="14.5" x14ac:dyDescent="0.35">
      <c r="A118" s="6"/>
      <c r="B118" s="6" t="s">
        <v>19</v>
      </c>
      <c r="C118" s="6" t="s">
        <v>20</v>
      </c>
      <c r="D118" s="6">
        <v>9905923</v>
      </c>
      <c r="E118" s="6" t="s">
        <v>123</v>
      </c>
      <c r="F118" s="3">
        <v>19106.36</v>
      </c>
      <c r="G118" s="3">
        <v>16567.400000000001</v>
      </c>
      <c r="H118" s="3">
        <v>2538.96</v>
      </c>
      <c r="I118" s="3"/>
      <c r="J118" s="3">
        <f t="shared" si="25"/>
        <v>5621.4732392000005</v>
      </c>
      <c r="K118" s="3">
        <f t="shared" si="26"/>
        <v>2845.128466922924</v>
      </c>
      <c r="L118" s="3">
        <f t="shared" si="27"/>
        <v>1074.159159877076</v>
      </c>
      <c r="M118" s="3">
        <f t="shared" si="28"/>
        <v>1702.1856124000001</v>
      </c>
      <c r="O118" s="3">
        <f t="shared" si="29"/>
        <v>4874.4604280000012</v>
      </c>
      <c r="P118" s="3">
        <f t="shared" si="30"/>
        <v>2467.0518802586603</v>
      </c>
      <c r="Q118" s="3">
        <f t="shared" si="31"/>
        <v>931.41888174133999</v>
      </c>
      <c r="R118" s="3">
        <f t="shared" si="32"/>
        <v>1475.9896660000002</v>
      </c>
    </row>
    <row r="119" spans="1:18" ht="14.5" x14ac:dyDescent="0.35">
      <c r="A119" s="6"/>
      <c r="B119" s="6" t="s">
        <v>19</v>
      </c>
      <c r="C119" s="6" t="s">
        <v>20</v>
      </c>
      <c r="D119" s="6">
        <v>9905924</v>
      </c>
      <c r="E119" s="6" t="s">
        <v>124</v>
      </c>
      <c r="F119" s="3">
        <v>346353.57</v>
      </c>
      <c r="G119" s="3">
        <v>300328.2</v>
      </c>
      <c r="H119" s="3">
        <v>46025.37</v>
      </c>
      <c r="I119" s="3"/>
      <c r="J119" s="3">
        <f t="shared" si="25"/>
        <v>101904.14736540001</v>
      </c>
      <c r="K119" s="3">
        <f t="shared" si="26"/>
        <v>51575.517347489615</v>
      </c>
      <c r="L119" s="3">
        <f t="shared" si="27"/>
        <v>19471.990466610387</v>
      </c>
      <c r="M119" s="3">
        <f t="shared" si="28"/>
        <v>30856.639551300002</v>
      </c>
      <c r="O119" s="3">
        <f t="shared" si="29"/>
        <v>88362.563004000011</v>
      </c>
      <c r="P119" s="3">
        <f t="shared" si="30"/>
        <v>44721.878538859382</v>
      </c>
      <c r="Q119" s="3">
        <f t="shared" si="31"/>
        <v>16884.445127140621</v>
      </c>
      <c r="R119" s="3">
        <f t="shared" si="32"/>
        <v>26756.239338000003</v>
      </c>
    </row>
    <row r="120" spans="1:18" ht="14.5" x14ac:dyDescent="0.35">
      <c r="A120" s="6"/>
      <c r="B120" s="6" t="s">
        <v>19</v>
      </c>
      <c r="C120" s="6" t="s">
        <v>20</v>
      </c>
      <c r="D120" s="6">
        <v>9905925</v>
      </c>
      <c r="E120" s="6" t="s">
        <v>125</v>
      </c>
      <c r="F120" s="3">
        <v>413490.62</v>
      </c>
      <c r="G120" s="3">
        <v>358543.7</v>
      </c>
      <c r="H120" s="3">
        <v>54946.92</v>
      </c>
      <c r="I120" s="3"/>
      <c r="J120" s="3">
        <f t="shared" ref="J120:J183" si="33">F120*($J$2+$M$2)</f>
        <v>121657.21021640001</v>
      </c>
      <c r="K120" s="3">
        <f t="shared" ref="K120:K183" si="34">F120*($J$2*$K$7)</f>
        <v>61572.896866153955</v>
      </c>
      <c r="L120" s="3">
        <f t="shared" ref="L120:L183" si="35">F120*($J$2*$L$7)</f>
        <v>23246.43401444604</v>
      </c>
      <c r="M120" s="3">
        <f t="shared" ref="M120:M183" si="36">F120*($M$2)</f>
        <v>36837.879335800004</v>
      </c>
      <c r="O120" s="3">
        <f t="shared" ref="O120:O183" si="37">G120*($J$2+$M$2)</f>
        <v>105490.72741400002</v>
      </c>
      <c r="P120" s="3">
        <f t="shared" ref="P120:P183" si="38">G120*($J$2*$K$7)</f>
        <v>53390.74986056333</v>
      </c>
      <c r="Q120" s="3">
        <f t="shared" ref="Q120:Q183" si="39">G120*($J$2*$L$7)</f>
        <v>20157.319320436669</v>
      </c>
      <c r="R120" s="3">
        <f t="shared" ref="R120:R183" si="40">G120*($M$2)</f>
        <v>31942.658233000002</v>
      </c>
    </row>
    <row r="121" spans="1:18" ht="14.5" x14ac:dyDescent="0.35">
      <c r="A121" s="6"/>
      <c r="B121" s="6" t="s">
        <v>19</v>
      </c>
      <c r="C121" s="6" t="s">
        <v>20</v>
      </c>
      <c r="D121" s="6">
        <v>9905926</v>
      </c>
      <c r="E121" s="6" t="s">
        <v>126</v>
      </c>
      <c r="F121" s="3">
        <v>715436.76</v>
      </c>
      <c r="G121" s="3">
        <v>493300.7</v>
      </c>
      <c r="H121" s="3">
        <v>222136.06</v>
      </c>
      <c r="I121" s="3"/>
      <c r="J121" s="3">
        <f t="shared" si="33"/>
        <v>210495.80352720004</v>
      </c>
      <c r="K121" s="3">
        <f t="shared" si="34"/>
        <v>106535.70288422829</v>
      </c>
      <c r="L121" s="3">
        <f t="shared" si="35"/>
        <v>40221.839694571718</v>
      </c>
      <c r="M121" s="3">
        <f t="shared" si="36"/>
        <v>63738.260948400006</v>
      </c>
      <c r="O121" s="3">
        <f t="shared" si="37"/>
        <v>145138.93195400003</v>
      </c>
      <c r="P121" s="3">
        <f t="shared" si="38"/>
        <v>73457.417546984623</v>
      </c>
      <c r="Q121" s="3">
        <f t="shared" si="39"/>
        <v>27733.35504401537</v>
      </c>
      <c r="R121" s="3">
        <f t="shared" si="40"/>
        <v>43948.159362999999</v>
      </c>
    </row>
    <row r="122" spans="1:18" ht="14.5" x14ac:dyDescent="0.35">
      <c r="A122" s="6"/>
      <c r="B122" s="6" t="s">
        <v>19</v>
      </c>
      <c r="C122" s="6" t="s">
        <v>20</v>
      </c>
      <c r="D122" s="6">
        <v>9905928</v>
      </c>
      <c r="E122" s="6" t="s">
        <v>127</v>
      </c>
      <c r="F122" s="3">
        <v>7054.81</v>
      </c>
      <c r="G122" s="3">
        <v>6117.33</v>
      </c>
      <c r="H122" s="3">
        <v>937.48</v>
      </c>
      <c r="I122" s="3"/>
      <c r="J122" s="3">
        <f t="shared" si="33"/>
        <v>2075.6661982000005</v>
      </c>
      <c r="K122" s="3">
        <f t="shared" si="34"/>
        <v>1050.531904545529</v>
      </c>
      <c r="L122" s="3">
        <f t="shared" si="35"/>
        <v>396.62127075447103</v>
      </c>
      <c r="M122" s="3">
        <f t="shared" si="36"/>
        <v>628.51302290000001</v>
      </c>
      <c r="O122" s="3">
        <f t="shared" si="37"/>
        <v>1799.8408326000001</v>
      </c>
      <c r="P122" s="3">
        <f t="shared" si="38"/>
        <v>910.931738152197</v>
      </c>
      <c r="Q122" s="3">
        <f t="shared" si="39"/>
        <v>343.91616474780301</v>
      </c>
      <c r="R122" s="3">
        <f t="shared" si="40"/>
        <v>544.99292969999999</v>
      </c>
    </row>
    <row r="123" spans="1:18" ht="14.5" x14ac:dyDescent="0.35">
      <c r="A123" s="6"/>
      <c r="B123" s="6" t="s">
        <v>19</v>
      </c>
      <c r="C123" s="6" t="s">
        <v>20</v>
      </c>
      <c r="D123" s="6">
        <v>9905929</v>
      </c>
      <c r="E123" s="6" t="s">
        <v>128</v>
      </c>
      <c r="F123" s="3">
        <v>587755.99</v>
      </c>
      <c r="G123" s="3">
        <v>509651.73</v>
      </c>
      <c r="H123" s="3">
        <v>78104.259999999995</v>
      </c>
      <c r="I123" s="3"/>
      <c r="J123" s="3">
        <f t="shared" si="33"/>
        <v>172929.56737780001</v>
      </c>
      <c r="K123" s="3">
        <f t="shared" si="34"/>
        <v>87522.756755000184</v>
      </c>
      <c r="L123" s="3">
        <f t="shared" si="35"/>
        <v>33043.62947369981</v>
      </c>
      <c r="M123" s="3">
        <f t="shared" si="36"/>
        <v>52363.181149099997</v>
      </c>
      <c r="O123" s="3">
        <f t="shared" si="37"/>
        <v>149949.73200060002</v>
      </c>
      <c r="P123" s="3">
        <f t="shared" si="38"/>
        <v>75892.249766021152</v>
      </c>
      <c r="Q123" s="3">
        <f t="shared" si="39"/>
        <v>28652.60960887884</v>
      </c>
      <c r="R123" s="3">
        <f t="shared" si="40"/>
        <v>45404.872625700002</v>
      </c>
    </row>
    <row r="124" spans="1:18" ht="14.5" x14ac:dyDescent="0.35">
      <c r="A124" s="6"/>
      <c r="B124" s="6" t="s">
        <v>19</v>
      </c>
      <c r="C124" s="6" t="s">
        <v>20</v>
      </c>
      <c r="D124" s="6">
        <v>9905930</v>
      </c>
      <c r="E124" s="6" t="s">
        <v>129</v>
      </c>
      <c r="F124" s="3">
        <v>828584.13</v>
      </c>
      <c r="G124" s="3">
        <v>718477.3</v>
      </c>
      <c r="H124" s="3">
        <v>110106.83</v>
      </c>
      <c r="I124" s="3"/>
      <c r="J124" s="3">
        <f t="shared" si="33"/>
        <v>243786.02272860004</v>
      </c>
      <c r="K124" s="3">
        <f t="shared" si="34"/>
        <v>123384.48011570831</v>
      </c>
      <c r="L124" s="3">
        <f t="shared" si="35"/>
        <v>46582.982471191681</v>
      </c>
      <c r="M124" s="3">
        <f t="shared" si="36"/>
        <v>73818.5601417</v>
      </c>
      <c r="O124" s="3">
        <f t="shared" si="37"/>
        <v>211390.39120600003</v>
      </c>
      <c r="P124" s="3">
        <f t="shared" si="38"/>
        <v>106988.46975917557</v>
      </c>
      <c r="Q124" s="3">
        <f t="shared" si="39"/>
        <v>40392.778789824428</v>
      </c>
      <c r="R124" s="3">
        <f t="shared" si="40"/>
        <v>64009.142657000004</v>
      </c>
    </row>
    <row r="125" spans="1:18" ht="14.5" x14ac:dyDescent="0.35">
      <c r="A125" s="6"/>
      <c r="B125" s="6" t="s">
        <v>19</v>
      </c>
      <c r="C125" s="6" t="s">
        <v>20</v>
      </c>
      <c r="D125" s="6">
        <v>9905931</v>
      </c>
      <c r="E125" s="6" t="s">
        <v>130</v>
      </c>
      <c r="F125" s="3">
        <v>1030381.88</v>
      </c>
      <c r="G125" s="3">
        <v>710458.47</v>
      </c>
      <c r="H125" s="3">
        <v>319923.40999999997</v>
      </c>
      <c r="I125" s="3"/>
      <c r="J125" s="3">
        <f t="shared" si="33"/>
        <v>303158.95673360006</v>
      </c>
      <c r="K125" s="3">
        <f t="shared" si="34"/>
        <v>153434.18728578129</v>
      </c>
      <c r="L125" s="3">
        <f t="shared" si="35"/>
        <v>57928.047758618704</v>
      </c>
      <c r="M125" s="3">
        <f t="shared" si="36"/>
        <v>91796.7216892</v>
      </c>
      <c r="O125" s="3">
        <f t="shared" si="37"/>
        <v>209031.09104340003</v>
      </c>
      <c r="P125" s="3">
        <f t="shared" si="38"/>
        <v>105794.38561628202</v>
      </c>
      <c r="Q125" s="3">
        <f t="shared" si="39"/>
        <v>39941.960334817973</v>
      </c>
      <c r="R125" s="3">
        <f t="shared" si="40"/>
        <v>63294.7450923</v>
      </c>
    </row>
    <row r="126" spans="1:18" ht="14.5" x14ac:dyDescent="0.35">
      <c r="A126" s="6"/>
      <c r="B126" s="6" t="s">
        <v>19</v>
      </c>
      <c r="C126" s="6" t="s">
        <v>20</v>
      </c>
      <c r="D126" s="6">
        <v>9905934</v>
      </c>
      <c r="E126" s="6" t="s">
        <v>131</v>
      </c>
      <c r="F126" s="3">
        <v>308033.28000000003</v>
      </c>
      <c r="G126" s="3">
        <v>23364.27</v>
      </c>
      <c r="H126" s="3">
        <v>284669.01</v>
      </c>
      <c r="I126" s="3"/>
      <c r="J126" s="3">
        <f t="shared" si="33"/>
        <v>90629.551641600017</v>
      </c>
      <c r="K126" s="3">
        <f t="shared" si="34"/>
        <v>45869.242162695555</v>
      </c>
      <c r="L126" s="3">
        <f t="shared" si="35"/>
        <v>17317.624563704449</v>
      </c>
      <c r="M126" s="3">
        <f t="shared" si="36"/>
        <v>27442.684915200003</v>
      </c>
      <c r="O126" s="3">
        <f t="shared" si="37"/>
        <v>6874.2355194000011</v>
      </c>
      <c r="P126" s="3">
        <f t="shared" si="38"/>
        <v>3479.1739340132431</v>
      </c>
      <c r="Q126" s="3">
        <f t="shared" si="39"/>
        <v>1313.5387710867569</v>
      </c>
      <c r="R126" s="3">
        <f t="shared" si="40"/>
        <v>2081.5228142999999</v>
      </c>
    </row>
    <row r="127" spans="1:18" ht="14.5" x14ac:dyDescent="0.35">
      <c r="A127" s="6"/>
      <c r="B127" s="6" t="s">
        <v>19</v>
      </c>
      <c r="C127" s="6" t="s">
        <v>20</v>
      </c>
      <c r="D127" s="6">
        <v>9905937</v>
      </c>
      <c r="E127" s="6" t="s">
        <v>132</v>
      </c>
      <c r="F127" s="3">
        <v>2856282.4</v>
      </c>
      <c r="G127" s="3">
        <v>1969434.88</v>
      </c>
      <c r="H127" s="3">
        <v>886847.52</v>
      </c>
      <c r="I127" s="3"/>
      <c r="J127" s="3">
        <f t="shared" si="33"/>
        <v>840375.40772800008</v>
      </c>
      <c r="K127" s="3">
        <f t="shared" si="34"/>
        <v>425329.07188030216</v>
      </c>
      <c r="L127" s="3">
        <f t="shared" si="35"/>
        <v>160580.13683169783</v>
      </c>
      <c r="M127" s="3">
        <f t="shared" si="36"/>
        <v>254466.199016</v>
      </c>
      <c r="O127" s="3">
        <f t="shared" si="37"/>
        <v>579447.13039360009</v>
      </c>
      <c r="P127" s="3">
        <f t="shared" si="38"/>
        <v>293268.58914198895</v>
      </c>
      <c r="Q127" s="3">
        <f t="shared" si="39"/>
        <v>110721.587792411</v>
      </c>
      <c r="R127" s="3">
        <f t="shared" si="40"/>
        <v>175456.95345919998</v>
      </c>
    </row>
    <row r="128" spans="1:18" ht="14.5" x14ac:dyDescent="0.35">
      <c r="A128" s="6"/>
      <c r="B128" s="6" t="s">
        <v>19</v>
      </c>
      <c r="C128" s="6" t="s">
        <v>20</v>
      </c>
      <c r="D128" s="6">
        <v>9905953</v>
      </c>
      <c r="E128" s="6" t="s">
        <v>133</v>
      </c>
      <c r="F128" s="3">
        <v>265404.2</v>
      </c>
      <c r="G128" s="3">
        <v>230135.82</v>
      </c>
      <c r="H128" s="3">
        <v>35268.379999999997</v>
      </c>
      <c r="I128" s="3"/>
      <c r="J128" s="3">
        <f t="shared" si="33"/>
        <v>78087.22372400001</v>
      </c>
      <c r="K128" s="3">
        <f t="shared" si="34"/>
        <v>39521.344968947778</v>
      </c>
      <c r="L128" s="3">
        <f t="shared" si="35"/>
        <v>14921.01857705222</v>
      </c>
      <c r="M128" s="3">
        <f t="shared" si="36"/>
        <v>23644.860178000003</v>
      </c>
      <c r="O128" s="3">
        <f t="shared" si="37"/>
        <v>67710.560960400006</v>
      </c>
      <c r="P128" s="3">
        <f t="shared" si="38"/>
        <v>34269.529766038635</v>
      </c>
      <c r="Q128" s="3">
        <f t="shared" si="39"/>
        <v>12938.230990561362</v>
      </c>
      <c r="R128" s="3">
        <f t="shared" si="40"/>
        <v>20502.800203800001</v>
      </c>
    </row>
    <row r="129" spans="1:18" ht="14.5" x14ac:dyDescent="0.35">
      <c r="A129" s="6"/>
      <c r="B129" s="6" t="s">
        <v>19</v>
      </c>
      <c r="C129" s="6" t="s">
        <v>20</v>
      </c>
      <c r="D129" s="6">
        <v>9905954</v>
      </c>
      <c r="E129" s="6" t="s">
        <v>134</v>
      </c>
      <c r="F129" s="3">
        <v>14450.17</v>
      </c>
      <c r="G129" s="3">
        <v>12529.95</v>
      </c>
      <c r="H129" s="3">
        <v>1920.22</v>
      </c>
      <c r="I129" s="3"/>
      <c r="J129" s="3">
        <f t="shared" si="33"/>
        <v>4251.5290174000002</v>
      </c>
      <c r="K129" s="3">
        <f t="shared" si="34"/>
        <v>2151.775116708553</v>
      </c>
      <c r="L129" s="3">
        <f t="shared" si="35"/>
        <v>812.38825539144693</v>
      </c>
      <c r="M129" s="3">
        <f t="shared" si="36"/>
        <v>1287.3656453000001</v>
      </c>
      <c r="O129" s="3">
        <f t="shared" si="37"/>
        <v>3686.5618890000005</v>
      </c>
      <c r="P129" s="3">
        <f t="shared" si="38"/>
        <v>1865.8351163759551</v>
      </c>
      <c r="Q129" s="3">
        <f t="shared" si="39"/>
        <v>704.43352712404499</v>
      </c>
      <c r="R129" s="3">
        <f t="shared" si="40"/>
        <v>1116.2932455</v>
      </c>
    </row>
    <row r="130" spans="1:18" ht="14.5" x14ac:dyDescent="0.35">
      <c r="A130" s="6"/>
      <c r="B130" s="6" t="s">
        <v>19</v>
      </c>
      <c r="C130" s="6" t="s">
        <v>20</v>
      </c>
      <c r="D130" s="6">
        <v>9905956</v>
      </c>
      <c r="E130" s="6" t="s">
        <v>135</v>
      </c>
      <c r="F130" s="3">
        <v>300001.78000000003</v>
      </c>
      <c r="G130" s="3">
        <v>260135.89</v>
      </c>
      <c r="H130" s="3">
        <v>39865.89</v>
      </c>
      <c r="I130" s="3"/>
      <c r="J130" s="3">
        <f t="shared" si="33"/>
        <v>88266.523711600021</v>
      </c>
      <c r="K130" s="3">
        <f t="shared" si="34"/>
        <v>44673.271329837204</v>
      </c>
      <c r="L130" s="3">
        <f t="shared" si="35"/>
        <v>16866.093801562798</v>
      </c>
      <c r="M130" s="3">
        <f t="shared" si="36"/>
        <v>26727.158580200005</v>
      </c>
      <c r="O130" s="3">
        <f t="shared" si="37"/>
        <v>76537.181555800009</v>
      </c>
      <c r="P130" s="3">
        <f t="shared" si="38"/>
        <v>38736.840816740099</v>
      </c>
      <c r="Q130" s="3">
        <f t="shared" si="39"/>
        <v>14624.834298959899</v>
      </c>
      <c r="R130" s="3">
        <f t="shared" si="40"/>
        <v>23175.506440100002</v>
      </c>
    </row>
    <row r="131" spans="1:18" ht="14.5" x14ac:dyDescent="0.35">
      <c r="A131" s="6"/>
      <c r="B131" s="6" t="s">
        <v>19</v>
      </c>
      <c r="C131" s="6" t="s">
        <v>20</v>
      </c>
      <c r="D131" s="6">
        <v>9905960</v>
      </c>
      <c r="E131" s="6" t="s">
        <v>136</v>
      </c>
      <c r="F131" s="3">
        <v>341094.96</v>
      </c>
      <c r="G131" s="3">
        <v>295768.38</v>
      </c>
      <c r="H131" s="3">
        <v>45326.58</v>
      </c>
      <c r="I131" s="3"/>
      <c r="J131" s="3">
        <f t="shared" si="33"/>
        <v>100356.95913120001</v>
      </c>
      <c r="K131" s="3">
        <f t="shared" si="34"/>
        <v>50792.457622484668</v>
      </c>
      <c r="L131" s="3">
        <f t="shared" si="35"/>
        <v>19176.351522315337</v>
      </c>
      <c r="M131" s="3">
        <f t="shared" si="36"/>
        <v>30388.149986400003</v>
      </c>
      <c r="O131" s="3">
        <f t="shared" si="37"/>
        <v>87020.972763600017</v>
      </c>
      <c r="P131" s="3">
        <f t="shared" si="38"/>
        <v>44042.875647359142</v>
      </c>
      <c r="Q131" s="3">
        <f t="shared" si="39"/>
        <v>16628.092142040856</v>
      </c>
      <c r="R131" s="3">
        <f t="shared" si="40"/>
        <v>26350.004974200001</v>
      </c>
    </row>
    <row r="132" spans="1:18" ht="14.5" x14ac:dyDescent="0.35">
      <c r="A132" s="6"/>
      <c r="B132" s="6" t="s">
        <v>19</v>
      </c>
      <c r="C132" s="6" t="s">
        <v>20</v>
      </c>
      <c r="D132" s="6">
        <v>9905961</v>
      </c>
      <c r="E132" s="6" t="s">
        <v>137</v>
      </c>
      <c r="F132" s="3">
        <v>65458.54</v>
      </c>
      <c r="G132" s="3">
        <v>56760.05</v>
      </c>
      <c r="H132" s="3">
        <v>8698.49</v>
      </c>
      <c r="I132" s="3"/>
      <c r="J132" s="3">
        <f t="shared" si="33"/>
        <v>19259.211638800003</v>
      </c>
      <c r="K132" s="3">
        <f t="shared" si="34"/>
        <v>9747.4325594834863</v>
      </c>
      <c r="L132" s="3">
        <f t="shared" si="35"/>
        <v>3680.0777507165139</v>
      </c>
      <c r="M132" s="3">
        <f t="shared" si="36"/>
        <v>5831.7013286000001</v>
      </c>
      <c r="O132" s="3">
        <f t="shared" si="37"/>
        <v>16699.941911000002</v>
      </c>
      <c r="P132" s="3">
        <f t="shared" si="38"/>
        <v>8452.1402317850443</v>
      </c>
      <c r="Q132" s="3">
        <f t="shared" si="39"/>
        <v>3191.0488247149551</v>
      </c>
      <c r="R132" s="3">
        <f t="shared" si="40"/>
        <v>5056.7528545000005</v>
      </c>
    </row>
    <row r="133" spans="1:18" ht="14.5" x14ac:dyDescent="0.35">
      <c r="A133" s="6"/>
      <c r="B133" s="6" t="s">
        <v>19</v>
      </c>
      <c r="C133" s="6" t="s">
        <v>20</v>
      </c>
      <c r="D133" s="6">
        <v>9905962</v>
      </c>
      <c r="E133" s="6" t="s">
        <v>138</v>
      </c>
      <c r="F133" s="3">
        <v>143265.1</v>
      </c>
      <c r="G133" s="3">
        <v>98782.7</v>
      </c>
      <c r="H133" s="3">
        <v>44482.400000000001</v>
      </c>
      <c r="I133" s="3"/>
      <c r="J133" s="3">
        <f t="shared" si="33"/>
        <v>42151.457722000006</v>
      </c>
      <c r="K133" s="3">
        <f t="shared" si="34"/>
        <v>21333.609035240592</v>
      </c>
      <c r="L133" s="3">
        <f t="shared" si="35"/>
        <v>8054.3609277594096</v>
      </c>
      <c r="M133" s="3">
        <f t="shared" si="36"/>
        <v>12763.487759000001</v>
      </c>
      <c r="O133" s="3">
        <f t="shared" si="37"/>
        <v>29063.845994000003</v>
      </c>
      <c r="P133" s="3">
        <f t="shared" si="38"/>
        <v>14709.733921558429</v>
      </c>
      <c r="Q133" s="3">
        <f t="shared" si="39"/>
        <v>5553.5613294415698</v>
      </c>
      <c r="R133" s="3">
        <f t="shared" si="40"/>
        <v>8800.5507429999998</v>
      </c>
    </row>
    <row r="134" spans="1:18" ht="14.5" x14ac:dyDescent="0.35">
      <c r="A134" s="6"/>
      <c r="B134" s="6" t="s">
        <v>19</v>
      </c>
      <c r="C134" s="6" t="s">
        <v>20</v>
      </c>
      <c r="D134" s="6">
        <v>9905965</v>
      </c>
      <c r="E134" s="6" t="s">
        <v>139</v>
      </c>
      <c r="F134" s="3">
        <v>110759.98</v>
      </c>
      <c r="G134" s="3">
        <v>96041.58</v>
      </c>
      <c r="H134" s="3">
        <v>14718.4</v>
      </c>
      <c r="I134" s="3"/>
      <c r="J134" s="3">
        <f t="shared" si="33"/>
        <v>32587.801315600002</v>
      </c>
      <c r="K134" s="3">
        <f t="shared" si="34"/>
        <v>16493.270936683581</v>
      </c>
      <c r="L134" s="3">
        <f t="shared" si="35"/>
        <v>6226.9237607164177</v>
      </c>
      <c r="M134" s="3">
        <f t="shared" si="36"/>
        <v>9867.6066181999995</v>
      </c>
      <c r="O134" s="3">
        <f t="shared" si="37"/>
        <v>28257.353667600004</v>
      </c>
      <c r="P134" s="3">
        <f t="shared" si="38"/>
        <v>14301.553685069022</v>
      </c>
      <c r="Q134" s="3">
        <f t="shared" si="39"/>
        <v>5399.4556203309776</v>
      </c>
      <c r="R134" s="3">
        <f t="shared" si="40"/>
        <v>8556.3443621999995</v>
      </c>
    </row>
    <row r="135" spans="1:18" ht="14.5" x14ac:dyDescent="0.35">
      <c r="A135" s="6"/>
      <c r="B135" s="6" t="s">
        <v>19</v>
      </c>
      <c r="C135" s="6" t="s">
        <v>20</v>
      </c>
      <c r="D135" s="6">
        <v>9905973</v>
      </c>
      <c r="E135" s="6" t="s">
        <v>140</v>
      </c>
      <c r="F135" s="3">
        <v>132482.01</v>
      </c>
      <c r="G135" s="3">
        <v>91347.65</v>
      </c>
      <c r="H135" s="3">
        <v>41134.36</v>
      </c>
      <c r="I135" s="3"/>
      <c r="J135" s="3">
        <f t="shared" si="33"/>
        <v>38978.856982200006</v>
      </c>
      <c r="K135" s="3">
        <f t="shared" si="34"/>
        <v>19727.89887797401</v>
      </c>
      <c r="L135" s="3">
        <f t="shared" si="35"/>
        <v>7448.1358333259914</v>
      </c>
      <c r="M135" s="3">
        <f t="shared" si="36"/>
        <v>11802.822270900002</v>
      </c>
      <c r="O135" s="3">
        <f t="shared" si="37"/>
        <v>26876.305583000001</v>
      </c>
      <c r="P135" s="3">
        <f t="shared" si="38"/>
        <v>13602.580470665884</v>
      </c>
      <c r="Q135" s="3">
        <f t="shared" si="39"/>
        <v>5135.562973834114</v>
      </c>
      <c r="R135" s="3">
        <f t="shared" si="40"/>
        <v>8138.1621384999999</v>
      </c>
    </row>
    <row r="136" spans="1:18" ht="14.5" x14ac:dyDescent="0.35">
      <c r="A136" s="6"/>
      <c r="B136" s="6" t="s">
        <v>19</v>
      </c>
      <c r="C136" s="6" t="s">
        <v>20</v>
      </c>
      <c r="D136" s="6">
        <v>9905974</v>
      </c>
      <c r="E136" s="6" t="s">
        <v>141</v>
      </c>
      <c r="F136" s="3">
        <v>21029.46</v>
      </c>
      <c r="G136" s="3">
        <v>14500.02</v>
      </c>
      <c r="H136" s="3">
        <v>6529.44</v>
      </c>
      <c r="I136" s="3"/>
      <c r="J136" s="3">
        <f t="shared" si="33"/>
        <v>6187.2877212000003</v>
      </c>
      <c r="K136" s="3">
        <f t="shared" si="34"/>
        <v>3131.4973281157136</v>
      </c>
      <c r="L136" s="3">
        <f t="shared" si="35"/>
        <v>1182.2758016842859</v>
      </c>
      <c r="M136" s="3">
        <f t="shared" si="36"/>
        <v>1873.5145914</v>
      </c>
      <c r="O136" s="3">
        <f t="shared" si="37"/>
        <v>4266.195884400001</v>
      </c>
      <c r="P136" s="3">
        <f t="shared" si="38"/>
        <v>2159.1982812504179</v>
      </c>
      <c r="Q136" s="3">
        <f t="shared" si="39"/>
        <v>815.19082134958194</v>
      </c>
      <c r="R136" s="3">
        <f t="shared" si="40"/>
        <v>1291.8067818000002</v>
      </c>
    </row>
    <row r="137" spans="1:18" ht="14.5" x14ac:dyDescent="0.35">
      <c r="A137" s="6"/>
      <c r="B137" s="6" t="s">
        <v>19</v>
      </c>
      <c r="C137" s="6" t="s">
        <v>20</v>
      </c>
      <c r="D137" s="6">
        <v>9905982</v>
      </c>
      <c r="E137" s="6" t="s">
        <v>142</v>
      </c>
      <c r="F137" s="3">
        <v>113330.97</v>
      </c>
      <c r="G137" s="3">
        <v>78142.820000000007</v>
      </c>
      <c r="H137" s="3">
        <v>35188.15</v>
      </c>
      <c r="I137" s="3"/>
      <c r="J137" s="3">
        <f t="shared" si="33"/>
        <v>33344.237993400006</v>
      </c>
      <c r="K137" s="3">
        <f t="shared" si="34"/>
        <v>16876.117111317271</v>
      </c>
      <c r="L137" s="3">
        <f t="shared" si="35"/>
        <v>6371.4647647827269</v>
      </c>
      <c r="M137" s="3">
        <f t="shared" si="36"/>
        <v>10096.656117300001</v>
      </c>
      <c r="O137" s="3">
        <f t="shared" si="37"/>
        <v>22991.180500400005</v>
      </c>
      <c r="P137" s="3">
        <f t="shared" si="38"/>
        <v>11636.248959384939</v>
      </c>
      <c r="Q137" s="3">
        <f t="shared" si="39"/>
        <v>4393.1877072150619</v>
      </c>
      <c r="R137" s="3">
        <f t="shared" si="40"/>
        <v>6961.7438338000011</v>
      </c>
    </row>
    <row r="138" spans="1:18" ht="14.5" x14ac:dyDescent="0.35">
      <c r="A138" s="6"/>
      <c r="B138" s="6" t="s">
        <v>19</v>
      </c>
      <c r="C138" s="6" t="s">
        <v>20</v>
      </c>
      <c r="D138" s="6">
        <v>9905985</v>
      </c>
      <c r="E138" s="6" t="s">
        <v>143</v>
      </c>
      <c r="F138" s="3">
        <v>217189.32</v>
      </c>
      <c r="G138" s="3">
        <v>109059.3</v>
      </c>
      <c r="H138" s="3">
        <v>108130.02</v>
      </c>
      <c r="I138" s="3"/>
      <c r="J138" s="3">
        <f t="shared" si="33"/>
        <v>63901.441730400009</v>
      </c>
      <c r="K138" s="3">
        <f t="shared" si="34"/>
        <v>32341.666180456788</v>
      </c>
      <c r="L138" s="3">
        <f t="shared" si="35"/>
        <v>12210.379031143211</v>
      </c>
      <c r="M138" s="3">
        <f t="shared" si="36"/>
        <v>19349.3965188</v>
      </c>
      <c r="O138" s="3">
        <f t="shared" si="37"/>
        <v>32087.427246000007</v>
      </c>
      <c r="P138" s="3">
        <f t="shared" si="38"/>
        <v>16240.022642339371</v>
      </c>
      <c r="Q138" s="3">
        <f t="shared" si="39"/>
        <v>6131.31156666063</v>
      </c>
      <c r="R138" s="3">
        <f t="shared" si="40"/>
        <v>9716.0930370000005</v>
      </c>
    </row>
    <row r="139" spans="1:18" ht="14.5" x14ac:dyDescent="0.35">
      <c r="A139" s="6"/>
      <c r="B139" s="6" t="s">
        <v>19</v>
      </c>
      <c r="C139" s="6" t="s">
        <v>20</v>
      </c>
      <c r="D139" s="6">
        <v>9905987</v>
      </c>
      <c r="E139" s="6" t="s">
        <v>144</v>
      </c>
      <c r="F139" s="3">
        <v>2868266.47</v>
      </c>
      <c r="G139" s="3">
        <v>1440269.37</v>
      </c>
      <c r="H139" s="3">
        <v>1427997.1</v>
      </c>
      <c r="I139" s="3"/>
      <c r="J139" s="3">
        <f t="shared" si="33"/>
        <v>843901.36080340017</v>
      </c>
      <c r="K139" s="3">
        <f t="shared" si="34"/>
        <v>427113.61999446922</v>
      </c>
      <c r="L139" s="3">
        <f t="shared" si="35"/>
        <v>161253.88099663079</v>
      </c>
      <c r="M139" s="3">
        <f t="shared" si="36"/>
        <v>255533.85981230001</v>
      </c>
      <c r="O139" s="3">
        <f t="shared" si="37"/>
        <v>423756.05404140009</v>
      </c>
      <c r="P139" s="3">
        <f t="shared" si="38"/>
        <v>214470.54198832985</v>
      </c>
      <c r="Q139" s="3">
        <f t="shared" si="39"/>
        <v>80971.913879770174</v>
      </c>
      <c r="R139" s="3">
        <f t="shared" si="40"/>
        <v>128313.59817330001</v>
      </c>
    </row>
    <row r="140" spans="1:18" ht="14.5" x14ac:dyDescent="0.35">
      <c r="A140" s="6"/>
      <c r="B140" s="6" t="s">
        <v>19</v>
      </c>
      <c r="C140" s="6" t="s">
        <v>20</v>
      </c>
      <c r="D140" s="6">
        <v>9905990</v>
      </c>
      <c r="E140" s="6" t="s">
        <v>145</v>
      </c>
      <c r="F140" s="3">
        <v>62567.94</v>
      </c>
      <c r="G140" s="3">
        <v>54253.57</v>
      </c>
      <c r="H140" s="3">
        <v>8314.3700000000008</v>
      </c>
      <c r="I140" s="3"/>
      <c r="J140" s="3">
        <f t="shared" si="33"/>
        <v>18408.739306800002</v>
      </c>
      <c r="K140" s="3">
        <f t="shared" si="34"/>
        <v>9316.9932530699461</v>
      </c>
      <c r="L140" s="3">
        <f t="shared" si="35"/>
        <v>3517.5682791300542</v>
      </c>
      <c r="M140" s="3">
        <f t="shared" si="36"/>
        <v>5574.1777746000007</v>
      </c>
      <c r="O140" s="3">
        <f t="shared" si="37"/>
        <v>15962.485365400002</v>
      </c>
      <c r="P140" s="3">
        <f t="shared" si="38"/>
        <v>8078.9002425996123</v>
      </c>
      <c r="Q140" s="3">
        <f t="shared" si="39"/>
        <v>3050.1345715003868</v>
      </c>
      <c r="R140" s="3">
        <f t="shared" si="40"/>
        <v>4833.4505513000004</v>
      </c>
    </row>
    <row r="141" spans="1:18" ht="14.5" x14ac:dyDescent="0.35">
      <c r="A141" s="6"/>
      <c r="B141" s="6" t="s">
        <v>19</v>
      </c>
      <c r="C141" s="6" t="s">
        <v>20</v>
      </c>
      <c r="D141" s="6">
        <v>9905991</v>
      </c>
      <c r="E141" s="6" t="s">
        <v>146</v>
      </c>
      <c r="F141" s="3">
        <v>12967.56</v>
      </c>
      <c r="G141" s="3">
        <v>8941.26</v>
      </c>
      <c r="H141" s="3">
        <v>4026.3</v>
      </c>
      <c r="I141" s="3"/>
      <c r="J141" s="3">
        <f t="shared" si="33"/>
        <v>3815.3155032000004</v>
      </c>
      <c r="K141" s="3">
        <f t="shared" si="34"/>
        <v>1930.9996306220039</v>
      </c>
      <c r="L141" s="3">
        <f t="shared" si="35"/>
        <v>729.03595217799591</v>
      </c>
      <c r="M141" s="3">
        <f t="shared" si="36"/>
        <v>1155.2799204</v>
      </c>
      <c r="O141" s="3">
        <f t="shared" si="37"/>
        <v>2630.6975172000002</v>
      </c>
      <c r="P141" s="3">
        <f t="shared" si="38"/>
        <v>1331.443213472334</v>
      </c>
      <c r="Q141" s="3">
        <f t="shared" si="39"/>
        <v>502.67745032766601</v>
      </c>
      <c r="R141" s="3">
        <f t="shared" si="40"/>
        <v>796.5768534</v>
      </c>
    </row>
    <row r="142" spans="1:18" ht="14.5" x14ac:dyDescent="0.35">
      <c r="A142" s="6"/>
      <c r="B142" s="6" t="s">
        <v>19</v>
      </c>
      <c r="C142" s="6" t="s">
        <v>20</v>
      </c>
      <c r="D142" s="6">
        <v>9905992</v>
      </c>
      <c r="E142" s="6" t="s">
        <v>147</v>
      </c>
      <c r="F142" s="3">
        <v>98502.52</v>
      </c>
      <c r="G142" s="3">
        <v>67918.460000000006</v>
      </c>
      <c r="H142" s="3">
        <v>30584.06</v>
      </c>
      <c r="I142" s="3"/>
      <c r="J142" s="3">
        <f t="shared" si="33"/>
        <v>28981.411434400005</v>
      </c>
      <c r="K142" s="3">
        <f t="shared" si="34"/>
        <v>14668.012311902668</v>
      </c>
      <c r="L142" s="3">
        <f t="shared" si="35"/>
        <v>5537.8096156973324</v>
      </c>
      <c r="M142" s="3">
        <f t="shared" si="36"/>
        <v>8775.5895068000009</v>
      </c>
      <c r="O142" s="3">
        <f t="shared" si="37"/>
        <v>19982.969301200006</v>
      </c>
      <c r="P142" s="3">
        <f t="shared" si="38"/>
        <v>10113.739298095814</v>
      </c>
      <c r="Q142" s="3">
        <f t="shared" si="39"/>
        <v>3818.3744017041863</v>
      </c>
      <c r="R142" s="3">
        <f t="shared" si="40"/>
        <v>6050.8556014000005</v>
      </c>
    </row>
    <row r="143" spans="1:18" ht="14.5" x14ac:dyDescent="0.35">
      <c r="A143" s="6"/>
      <c r="B143" s="6" t="s">
        <v>19</v>
      </c>
      <c r="C143" s="6" t="s">
        <v>20</v>
      </c>
      <c r="D143" s="6">
        <v>9905995</v>
      </c>
      <c r="E143" s="6" t="s">
        <v>148</v>
      </c>
      <c r="F143" s="3">
        <v>109283.14</v>
      </c>
      <c r="G143" s="3">
        <v>94760.99</v>
      </c>
      <c r="H143" s="3">
        <v>14522.15</v>
      </c>
      <c r="I143" s="3"/>
      <c r="J143" s="3">
        <f t="shared" si="33"/>
        <v>32153.285450800005</v>
      </c>
      <c r="K143" s="3">
        <f t="shared" si="34"/>
        <v>16273.354661417625</v>
      </c>
      <c r="L143" s="3">
        <f t="shared" si="35"/>
        <v>6143.8958467823741</v>
      </c>
      <c r="M143" s="3">
        <f t="shared" si="36"/>
        <v>9736.0349425999993</v>
      </c>
      <c r="O143" s="3">
        <f t="shared" si="37"/>
        <v>27880.578477800005</v>
      </c>
      <c r="P143" s="3">
        <f t="shared" si="38"/>
        <v>14110.861001404692</v>
      </c>
      <c r="Q143" s="3">
        <f t="shared" si="39"/>
        <v>5327.4608772953088</v>
      </c>
      <c r="R143" s="3">
        <f t="shared" si="40"/>
        <v>8442.256599100001</v>
      </c>
    </row>
    <row r="144" spans="1:18" ht="14.5" x14ac:dyDescent="0.35">
      <c r="A144" s="6"/>
      <c r="B144" s="6" t="s">
        <v>19</v>
      </c>
      <c r="C144" s="6" t="s">
        <v>20</v>
      </c>
      <c r="D144" s="6">
        <v>9905996</v>
      </c>
      <c r="E144" s="6" t="s">
        <v>149</v>
      </c>
      <c r="F144" s="3">
        <v>113166.98</v>
      </c>
      <c r="G144" s="3">
        <v>78029.75</v>
      </c>
      <c r="H144" s="3">
        <v>35137.230000000003</v>
      </c>
      <c r="I144" s="3"/>
      <c r="J144" s="3">
        <f t="shared" si="33"/>
        <v>33295.988855600001</v>
      </c>
      <c r="K144" s="3">
        <f t="shared" si="34"/>
        <v>16851.69735698988</v>
      </c>
      <c r="L144" s="3">
        <f t="shared" si="35"/>
        <v>6362.2452504101175</v>
      </c>
      <c r="M144" s="3">
        <f t="shared" si="36"/>
        <v>10082.0462482</v>
      </c>
      <c r="O144" s="3">
        <f t="shared" si="37"/>
        <v>22957.913045000001</v>
      </c>
      <c r="P144" s="3">
        <f t="shared" si="38"/>
        <v>11619.411703321775</v>
      </c>
      <c r="Q144" s="3">
        <f t="shared" si="39"/>
        <v>4386.8309141782247</v>
      </c>
      <c r="R144" s="3">
        <f t="shared" si="40"/>
        <v>6951.6704275000002</v>
      </c>
    </row>
    <row r="145" spans="1:18" ht="14.5" x14ac:dyDescent="0.35">
      <c r="A145" s="6"/>
      <c r="B145" s="6" t="s">
        <v>19</v>
      </c>
      <c r="C145" s="6" t="s">
        <v>20</v>
      </c>
      <c r="D145" s="6">
        <v>9905999</v>
      </c>
      <c r="E145" s="6" t="s">
        <v>150</v>
      </c>
      <c r="F145" s="3">
        <v>65331.98</v>
      </c>
      <c r="G145" s="3">
        <v>56650.31</v>
      </c>
      <c r="H145" s="3">
        <v>8681.67</v>
      </c>
      <c r="I145" s="3"/>
      <c r="J145" s="3">
        <f t="shared" si="33"/>
        <v>19221.975155600005</v>
      </c>
      <c r="K145" s="3">
        <f t="shared" si="34"/>
        <v>9728.5865072383822</v>
      </c>
      <c r="L145" s="3">
        <f t="shared" si="35"/>
        <v>3672.9625501616179</v>
      </c>
      <c r="M145" s="3">
        <f t="shared" si="36"/>
        <v>5820.4260982000005</v>
      </c>
      <c r="O145" s="3">
        <f t="shared" si="37"/>
        <v>16667.654208200001</v>
      </c>
      <c r="P145" s="3">
        <f t="shared" si="38"/>
        <v>8435.7988460914785</v>
      </c>
      <c r="Q145" s="3">
        <f t="shared" si="39"/>
        <v>3184.879244208521</v>
      </c>
      <c r="R145" s="3">
        <f t="shared" si="40"/>
        <v>5046.9761178999997</v>
      </c>
    </row>
    <row r="146" spans="1:18" ht="14.5" x14ac:dyDescent="0.35">
      <c r="A146" s="6"/>
      <c r="B146" s="6" t="s">
        <v>19</v>
      </c>
      <c r="C146" s="6" t="s">
        <v>20</v>
      </c>
      <c r="D146" s="6">
        <v>9906005</v>
      </c>
      <c r="E146" s="6" t="s">
        <v>151</v>
      </c>
      <c r="F146" s="3">
        <v>773309.68</v>
      </c>
      <c r="G146" s="3">
        <v>533204.65</v>
      </c>
      <c r="H146" s="3">
        <v>240105.03</v>
      </c>
      <c r="I146" s="3"/>
      <c r="J146" s="3">
        <f t="shared" si="33"/>
        <v>227523.17404960006</v>
      </c>
      <c r="K146" s="3">
        <f t="shared" si="34"/>
        <v>115153.56061097232</v>
      </c>
      <c r="L146" s="3">
        <f t="shared" si="35"/>
        <v>43475.454047427687</v>
      </c>
      <c r="M146" s="3">
        <f t="shared" si="36"/>
        <v>68894.15939120001</v>
      </c>
      <c r="O146" s="3">
        <f t="shared" si="37"/>
        <v>156879.47212300001</v>
      </c>
      <c r="P146" s="3">
        <f t="shared" si="38"/>
        <v>79399.515575477184</v>
      </c>
      <c r="Q146" s="3">
        <f t="shared" si="39"/>
        <v>29976.754279022814</v>
      </c>
      <c r="R146" s="3">
        <f t="shared" si="40"/>
        <v>47503.202268500005</v>
      </c>
    </row>
    <row r="147" spans="1:18" ht="14.5" x14ac:dyDescent="0.35">
      <c r="A147" s="6"/>
      <c r="B147" s="6" t="s">
        <v>19</v>
      </c>
      <c r="C147" s="6" t="s">
        <v>20</v>
      </c>
      <c r="D147" s="6">
        <v>9906018</v>
      </c>
      <c r="E147" s="6" t="s">
        <v>152</v>
      </c>
      <c r="F147" s="3">
        <v>229817.44</v>
      </c>
      <c r="G147" s="3">
        <v>68800.33</v>
      </c>
      <c r="H147" s="3">
        <v>161017.10999999999</v>
      </c>
      <c r="I147" s="3"/>
      <c r="J147" s="3">
        <f t="shared" si="33"/>
        <v>67616.887196800002</v>
      </c>
      <c r="K147" s="3">
        <f t="shared" si="34"/>
        <v>34222.119793584498</v>
      </c>
      <c r="L147" s="3">
        <f t="shared" si="35"/>
        <v>12920.331673615503</v>
      </c>
      <c r="M147" s="3">
        <f t="shared" si="36"/>
        <v>20474.435729600002</v>
      </c>
      <c r="O147" s="3">
        <f t="shared" si="37"/>
        <v>20242.433092600004</v>
      </c>
      <c r="P147" s="3">
        <f t="shared" si="38"/>
        <v>10245.058578226897</v>
      </c>
      <c r="Q147" s="3">
        <f t="shared" si="39"/>
        <v>3867.9531146731028</v>
      </c>
      <c r="R147" s="3">
        <f t="shared" si="40"/>
        <v>6129.4213997000006</v>
      </c>
    </row>
    <row r="148" spans="1:18" ht="14.5" x14ac:dyDescent="0.35">
      <c r="A148" s="6"/>
      <c r="B148" s="6" t="s">
        <v>19</v>
      </c>
      <c r="C148" s="6" t="s">
        <v>20</v>
      </c>
      <c r="D148" s="6">
        <v>9906019</v>
      </c>
      <c r="E148" s="6" t="s">
        <v>153</v>
      </c>
      <c r="F148" s="3">
        <v>139051.26999999999</v>
      </c>
      <c r="G148" s="3">
        <v>95877.22</v>
      </c>
      <c r="H148" s="3">
        <v>43174.05</v>
      </c>
      <c r="I148" s="3"/>
      <c r="J148" s="3">
        <f t="shared" si="33"/>
        <v>40911.664659400005</v>
      </c>
      <c r="K148" s="3">
        <f t="shared" si="34"/>
        <v>20706.127521871542</v>
      </c>
      <c r="L148" s="3">
        <f t="shared" si="35"/>
        <v>7817.4594932284563</v>
      </c>
      <c r="M148" s="3">
        <f t="shared" si="36"/>
        <v>12388.0776443</v>
      </c>
      <c r="O148" s="3">
        <f t="shared" si="37"/>
        <v>28208.995668400003</v>
      </c>
      <c r="P148" s="3">
        <f t="shared" si="38"/>
        <v>14277.078834033899</v>
      </c>
      <c r="Q148" s="3">
        <f t="shared" si="39"/>
        <v>5390.2153045661016</v>
      </c>
      <c r="R148" s="3">
        <f t="shared" si="40"/>
        <v>8541.7015298000006</v>
      </c>
    </row>
    <row r="149" spans="1:18" ht="14.5" x14ac:dyDescent="0.35">
      <c r="A149" s="6"/>
      <c r="B149" s="6" t="s">
        <v>19</v>
      </c>
      <c r="C149" s="6" t="s">
        <v>20</v>
      </c>
      <c r="D149" s="6">
        <v>9906020</v>
      </c>
      <c r="E149" s="6" t="s">
        <v>154</v>
      </c>
      <c r="F149" s="3">
        <v>230624.39</v>
      </c>
      <c r="G149" s="3">
        <v>159017.79</v>
      </c>
      <c r="H149" s="3">
        <v>71606.600000000006</v>
      </c>
      <c r="I149" s="3"/>
      <c r="J149" s="3">
        <f t="shared" si="33"/>
        <v>67854.308025800012</v>
      </c>
      <c r="K149" s="3">
        <f t="shared" si="34"/>
        <v>34342.282734949753</v>
      </c>
      <c r="L149" s="3">
        <f t="shared" si="35"/>
        <v>12965.698385750249</v>
      </c>
      <c r="M149" s="3">
        <f t="shared" si="36"/>
        <v>20546.326905100002</v>
      </c>
      <c r="O149" s="3">
        <f t="shared" si="37"/>
        <v>46786.214173800006</v>
      </c>
      <c r="P149" s="3">
        <f t="shared" si="38"/>
        <v>23679.34243237181</v>
      </c>
      <c r="Q149" s="3">
        <f t="shared" si="39"/>
        <v>8939.976830328189</v>
      </c>
      <c r="R149" s="3">
        <f t="shared" si="40"/>
        <v>14166.894911100002</v>
      </c>
    </row>
    <row r="150" spans="1:18" ht="14.5" x14ac:dyDescent="0.35">
      <c r="A150" s="6"/>
      <c r="B150" s="6" t="s">
        <v>19</v>
      </c>
      <c r="C150" s="6" t="s">
        <v>20</v>
      </c>
      <c r="D150" s="6">
        <v>9906021</v>
      </c>
      <c r="E150" s="6" t="s">
        <v>155</v>
      </c>
      <c r="F150" s="3">
        <v>96589.11</v>
      </c>
      <c r="G150" s="3">
        <v>48501.19</v>
      </c>
      <c r="H150" s="3">
        <v>48087.92</v>
      </c>
      <c r="I150" s="3"/>
      <c r="J150" s="3">
        <f t="shared" si="33"/>
        <v>28418.447944200005</v>
      </c>
      <c r="K150" s="3">
        <f t="shared" si="34"/>
        <v>14383.086388812399</v>
      </c>
      <c r="L150" s="3">
        <f t="shared" si="35"/>
        <v>5430.2377454876005</v>
      </c>
      <c r="M150" s="3">
        <f t="shared" si="36"/>
        <v>8605.1238099000002</v>
      </c>
      <c r="O150" s="3">
        <f t="shared" si="37"/>
        <v>14270.020121800002</v>
      </c>
      <c r="P150" s="3">
        <f t="shared" si="38"/>
        <v>7222.3132165748711</v>
      </c>
      <c r="Q150" s="3">
        <f t="shared" si="39"/>
        <v>2726.7358881251289</v>
      </c>
      <c r="R150" s="3">
        <f t="shared" si="40"/>
        <v>4320.9710171000006</v>
      </c>
    </row>
    <row r="151" spans="1:18" ht="14.5" x14ac:dyDescent="0.35">
      <c r="A151" s="6"/>
      <c r="B151" s="6" t="s">
        <v>19</v>
      </c>
      <c r="C151" s="6" t="s">
        <v>20</v>
      </c>
      <c r="D151" s="6">
        <v>9906022</v>
      </c>
      <c r="E151" s="6" t="s">
        <v>156</v>
      </c>
      <c r="F151" s="3">
        <v>470831.09</v>
      </c>
      <c r="G151" s="3">
        <v>324642.68</v>
      </c>
      <c r="H151" s="3">
        <v>146188.41</v>
      </c>
      <c r="I151" s="3"/>
      <c r="J151" s="3">
        <f t="shared" si="33"/>
        <v>138527.92329980002</v>
      </c>
      <c r="K151" s="3">
        <f t="shared" si="34"/>
        <v>70111.46745226979</v>
      </c>
      <c r="L151" s="3">
        <f t="shared" si="35"/>
        <v>26470.11403943022</v>
      </c>
      <c r="M151" s="3">
        <f t="shared" si="36"/>
        <v>41946.341808100005</v>
      </c>
      <c r="O151" s="3">
        <f t="shared" si="37"/>
        <v>95516.369309600006</v>
      </c>
      <c r="P151" s="3">
        <f t="shared" si="38"/>
        <v>48342.54826383201</v>
      </c>
      <c r="Q151" s="3">
        <f t="shared" si="39"/>
        <v>18251.404684567988</v>
      </c>
      <c r="R151" s="3">
        <f t="shared" si="40"/>
        <v>28922.416361200001</v>
      </c>
    </row>
    <row r="152" spans="1:18" ht="14.5" x14ac:dyDescent="0.35">
      <c r="A152" s="6"/>
      <c r="B152" s="6" t="s">
        <v>19</v>
      </c>
      <c r="C152" s="6" t="s">
        <v>20</v>
      </c>
      <c r="D152" s="6">
        <v>9906023</v>
      </c>
      <c r="E152" s="6" t="s">
        <v>157</v>
      </c>
      <c r="F152" s="3">
        <v>270464.87</v>
      </c>
      <c r="G152" s="3">
        <v>186488.19</v>
      </c>
      <c r="H152" s="3">
        <v>83976.68</v>
      </c>
      <c r="I152" s="3"/>
      <c r="J152" s="3">
        <f t="shared" si="33"/>
        <v>79576.174051400012</v>
      </c>
      <c r="K152" s="3">
        <f t="shared" si="34"/>
        <v>40274.929444415779</v>
      </c>
      <c r="L152" s="3">
        <f t="shared" si="35"/>
        <v>15205.529338684217</v>
      </c>
      <c r="M152" s="3">
        <f t="shared" si="36"/>
        <v>24095.715268299999</v>
      </c>
      <c r="O152" s="3">
        <f t="shared" si="37"/>
        <v>54868.555261800007</v>
      </c>
      <c r="P152" s="3">
        <f t="shared" si="38"/>
        <v>27769.960270503172</v>
      </c>
      <c r="Q152" s="3">
        <f t="shared" si="39"/>
        <v>10484.362144196828</v>
      </c>
      <c r="R152" s="3">
        <f t="shared" si="40"/>
        <v>16614.2328471</v>
      </c>
    </row>
    <row r="153" spans="1:18" ht="14.5" x14ac:dyDescent="0.35">
      <c r="A153" s="6"/>
      <c r="B153" s="6" t="s">
        <v>19</v>
      </c>
      <c r="C153" s="6" t="s">
        <v>20</v>
      </c>
      <c r="D153" s="6">
        <v>9906024</v>
      </c>
      <c r="E153" s="6" t="s">
        <v>158</v>
      </c>
      <c r="F153" s="3">
        <v>204019.24</v>
      </c>
      <c r="G153" s="3">
        <v>102446.08</v>
      </c>
      <c r="H153" s="3">
        <v>101573.16</v>
      </c>
      <c r="I153" s="3"/>
      <c r="J153" s="3">
        <f t="shared" si="33"/>
        <v>60026.540792800006</v>
      </c>
      <c r="K153" s="3">
        <f t="shared" si="34"/>
        <v>30380.509292402112</v>
      </c>
      <c r="L153" s="3">
        <f t="shared" si="35"/>
        <v>11469.957408797884</v>
      </c>
      <c r="M153" s="3">
        <f t="shared" si="36"/>
        <v>18176.0740916</v>
      </c>
      <c r="O153" s="3">
        <f t="shared" si="37"/>
        <v>30141.685657600003</v>
      </c>
      <c r="P153" s="3">
        <f t="shared" si="38"/>
        <v>15255.247913923071</v>
      </c>
      <c r="Q153" s="3">
        <f t="shared" si="39"/>
        <v>5759.5164764769279</v>
      </c>
      <c r="R153" s="3">
        <f t="shared" si="40"/>
        <v>9126.9212672000012</v>
      </c>
    </row>
    <row r="154" spans="1:18" ht="14.5" x14ac:dyDescent="0.35">
      <c r="A154" s="6"/>
      <c r="B154" s="6" t="s">
        <v>19</v>
      </c>
      <c r="C154" s="6" t="s">
        <v>20</v>
      </c>
      <c r="D154" s="6">
        <v>9906025</v>
      </c>
      <c r="E154" s="6" t="s">
        <v>159</v>
      </c>
      <c r="F154" s="3">
        <v>154571.03</v>
      </c>
      <c r="G154" s="3">
        <v>106578.25</v>
      </c>
      <c r="H154" s="3">
        <v>47992.78</v>
      </c>
      <c r="I154" s="3"/>
      <c r="J154" s="3">
        <f t="shared" si="33"/>
        <v>45477.888446600002</v>
      </c>
      <c r="K154" s="3">
        <f t="shared" si="34"/>
        <v>23017.175307834525</v>
      </c>
      <c r="L154" s="3">
        <f t="shared" si="35"/>
        <v>8689.9800760654725</v>
      </c>
      <c r="M154" s="3">
        <f t="shared" si="36"/>
        <v>13770.733062700001</v>
      </c>
      <c r="O154" s="3">
        <f t="shared" si="37"/>
        <v>31357.452715000003</v>
      </c>
      <c r="P154" s="3">
        <f t="shared" si="38"/>
        <v>15870.569434985424</v>
      </c>
      <c r="Q154" s="3">
        <f t="shared" si="39"/>
        <v>5991.8269875145752</v>
      </c>
      <c r="R154" s="3">
        <f t="shared" si="40"/>
        <v>9495.0562924999995</v>
      </c>
    </row>
    <row r="155" spans="1:18" ht="14.5" x14ac:dyDescent="0.35">
      <c r="A155" s="6"/>
      <c r="B155" s="6" t="s">
        <v>19</v>
      </c>
      <c r="C155" s="6" t="s">
        <v>20</v>
      </c>
      <c r="D155" s="6">
        <v>9906026</v>
      </c>
      <c r="E155" s="6" t="s">
        <v>160</v>
      </c>
      <c r="F155" s="3">
        <v>163564.51</v>
      </c>
      <c r="G155" s="3">
        <v>48966.22</v>
      </c>
      <c r="H155" s="3">
        <v>114598.29</v>
      </c>
      <c r="I155" s="3"/>
      <c r="J155" s="3">
        <f t="shared" si="33"/>
        <v>48123.950132200007</v>
      </c>
      <c r="K155" s="3">
        <f t="shared" si="34"/>
        <v>24356.394602598259</v>
      </c>
      <c r="L155" s="3">
        <f t="shared" si="35"/>
        <v>9195.5933337017414</v>
      </c>
      <c r="M155" s="3">
        <f t="shared" si="36"/>
        <v>14571.962195900001</v>
      </c>
      <c r="O155" s="3">
        <f t="shared" si="37"/>
        <v>14406.841248400002</v>
      </c>
      <c r="P155" s="3">
        <f t="shared" si="38"/>
        <v>7291.5608435939976</v>
      </c>
      <c r="Q155" s="3">
        <f t="shared" si="39"/>
        <v>2752.8798650060021</v>
      </c>
      <c r="R155" s="3">
        <f t="shared" si="40"/>
        <v>4362.4005397999999</v>
      </c>
    </row>
    <row r="156" spans="1:18" ht="14.5" x14ac:dyDescent="0.35">
      <c r="A156" s="6"/>
      <c r="B156" s="6" t="s">
        <v>19</v>
      </c>
      <c r="C156" s="6" t="s">
        <v>20</v>
      </c>
      <c r="D156" s="6">
        <v>9906027</v>
      </c>
      <c r="E156" s="6" t="s">
        <v>161</v>
      </c>
      <c r="F156" s="3">
        <v>216390.13</v>
      </c>
      <c r="G156" s="3">
        <v>149203.13</v>
      </c>
      <c r="H156" s="3">
        <v>67187</v>
      </c>
      <c r="I156" s="3"/>
      <c r="J156" s="3">
        <f t="shared" si="33"/>
        <v>63666.30404860001</v>
      </c>
      <c r="K156" s="3">
        <f t="shared" si="34"/>
        <v>32222.658780853715</v>
      </c>
      <c r="L156" s="3">
        <f t="shared" si="35"/>
        <v>12165.448586046283</v>
      </c>
      <c r="M156" s="3">
        <f t="shared" si="36"/>
        <v>19278.196681699999</v>
      </c>
      <c r="O156" s="3">
        <f t="shared" si="37"/>
        <v>43898.544908600008</v>
      </c>
      <c r="P156" s="3">
        <f t="shared" si="38"/>
        <v>22217.841206645418</v>
      </c>
      <c r="Q156" s="3">
        <f t="shared" si="39"/>
        <v>8388.1968502545824</v>
      </c>
      <c r="R156" s="3">
        <f t="shared" si="40"/>
        <v>13292.5068517</v>
      </c>
    </row>
    <row r="157" spans="1:18" ht="14.5" x14ac:dyDescent="0.35">
      <c r="A157" s="6"/>
      <c r="B157" s="6" t="s">
        <v>19</v>
      </c>
      <c r="C157" s="6" t="s">
        <v>20</v>
      </c>
      <c r="D157" s="6">
        <v>9906030</v>
      </c>
      <c r="E157" s="6" t="s">
        <v>162</v>
      </c>
      <c r="F157" s="3">
        <v>251345.75</v>
      </c>
      <c r="G157" s="3">
        <v>173305.37</v>
      </c>
      <c r="H157" s="3">
        <v>78040.38</v>
      </c>
      <c r="I157" s="3"/>
      <c r="J157" s="3">
        <f t="shared" si="33"/>
        <v>73950.946565000006</v>
      </c>
      <c r="K157" s="3">
        <f t="shared" si="34"/>
        <v>37427.900885626172</v>
      </c>
      <c r="L157" s="3">
        <f t="shared" si="35"/>
        <v>14130.652811873824</v>
      </c>
      <c r="M157" s="3">
        <f t="shared" si="36"/>
        <v>22392.392867499999</v>
      </c>
      <c r="O157" s="3">
        <f t="shared" si="37"/>
        <v>50989.905961400007</v>
      </c>
      <c r="P157" s="3">
        <f t="shared" si="38"/>
        <v>25806.90626878223</v>
      </c>
      <c r="Q157" s="3">
        <f t="shared" si="39"/>
        <v>9743.2242793177666</v>
      </c>
      <c r="R157" s="3">
        <f t="shared" si="40"/>
        <v>15439.7754133</v>
      </c>
    </row>
    <row r="158" spans="1:18" ht="14.5" x14ac:dyDescent="0.35">
      <c r="A158" s="6"/>
      <c r="B158" s="6" t="s">
        <v>19</v>
      </c>
      <c r="C158" s="6" t="s">
        <v>20</v>
      </c>
      <c r="D158" s="6">
        <v>9906032</v>
      </c>
      <c r="E158" s="6" t="s">
        <v>163</v>
      </c>
      <c r="F158" s="3">
        <v>1065278.8799999999</v>
      </c>
      <c r="G158" s="3">
        <v>734520.29</v>
      </c>
      <c r="H158" s="3">
        <v>330758.59000000003</v>
      </c>
      <c r="I158" s="3"/>
      <c r="J158" s="3">
        <f t="shared" si="33"/>
        <v>313426.35207359999</v>
      </c>
      <c r="K158" s="3">
        <f t="shared" si="34"/>
        <v>158630.70028512858</v>
      </c>
      <c r="L158" s="3">
        <f t="shared" si="35"/>
        <v>59889.9563692714</v>
      </c>
      <c r="M158" s="3">
        <f t="shared" si="36"/>
        <v>94905.695419199998</v>
      </c>
      <c r="O158" s="3">
        <f t="shared" si="37"/>
        <v>216110.55972380005</v>
      </c>
      <c r="P158" s="3">
        <f t="shared" si="38"/>
        <v>109377.43173537406</v>
      </c>
      <c r="Q158" s="3">
        <f t="shared" si="39"/>
        <v>41294.71535232594</v>
      </c>
      <c r="R158" s="3">
        <f t="shared" si="40"/>
        <v>65438.412636100002</v>
      </c>
    </row>
    <row r="159" spans="1:18" ht="14.5" x14ac:dyDescent="0.35">
      <c r="A159" s="6"/>
      <c r="B159" s="6" t="s">
        <v>19</v>
      </c>
      <c r="C159" s="6" t="s">
        <v>20</v>
      </c>
      <c r="D159" s="6">
        <v>9906033</v>
      </c>
      <c r="E159" s="6" t="s">
        <v>164</v>
      </c>
      <c r="F159" s="3">
        <v>487466.39</v>
      </c>
      <c r="G159" s="3">
        <v>336112.88</v>
      </c>
      <c r="H159" s="3">
        <v>151353.51</v>
      </c>
      <c r="I159" s="3"/>
      <c r="J159" s="3">
        <f t="shared" si="33"/>
        <v>143422.36126580002</v>
      </c>
      <c r="K159" s="3">
        <f t="shared" si="34"/>
        <v>72588.630322947545</v>
      </c>
      <c r="L159" s="3">
        <f t="shared" si="35"/>
        <v>27405.350257752449</v>
      </c>
      <c r="M159" s="3">
        <f t="shared" si="36"/>
        <v>43428.380685100004</v>
      </c>
      <c r="O159" s="3">
        <f t="shared" si="37"/>
        <v>98891.131553600018</v>
      </c>
      <c r="P159" s="3">
        <f t="shared" si="38"/>
        <v>50050.57598555919</v>
      </c>
      <c r="Q159" s="3">
        <f t="shared" si="39"/>
        <v>18896.259088840809</v>
      </c>
      <c r="R159" s="3">
        <f t="shared" si="40"/>
        <v>29944.296479200002</v>
      </c>
    </row>
    <row r="160" spans="1:18" ht="14.5" x14ac:dyDescent="0.35">
      <c r="A160" s="6"/>
      <c r="B160" s="6" t="s">
        <v>19</v>
      </c>
      <c r="C160" s="6" t="s">
        <v>20</v>
      </c>
      <c r="D160" s="6">
        <v>9906034</v>
      </c>
      <c r="E160" s="6" t="s">
        <v>165</v>
      </c>
      <c r="F160" s="3">
        <v>594530.88</v>
      </c>
      <c r="G160" s="3">
        <v>298537.33</v>
      </c>
      <c r="H160" s="3">
        <v>295993.55</v>
      </c>
      <c r="I160" s="3"/>
      <c r="J160" s="3">
        <f t="shared" si="33"/>
        <v>174922.87551360001</v>
      </c>
      <c r="K160" s="3">
        <f t="shared" si="34"/>
        <v>88531.605766495384</v>
      </c>
      <c r="L160" s="3">
        <f t="shared" si="35"/>
        <v>33424.513647904605</v>
      </c>
      <c r="M160" s="3">
        <f t="shared" si="36"/>
        <v>52966.7560992</v>
      </c>
      <c r="O160" s="3">
        <f t="shared" si="37"/>
        <v>87835.653232600016</v>
      </c>
      <c r="P160" s="3">
        <f t="shared" si="38"/>
        <v>44455.2000497302</v>
      </c>
      <c r="Q160" s="3">
        <f t="shared" si="39"/>
        <v>16783.762453169802</v>
      </c>
      <c r="R160" s="3">
        <f t="shared" si="40"/>
        <v>26596.690729700003</v>
      </c>
    </row>
    <row r="161" spans="1:18" ht="14.5" x14ac:dyDescent="0.35">
      <c r="A161" s="6"/>
      <c r="B161" s="6" t="s">
        <v>19</v>
      </c>
      <c r="C161" s="6" t="s">
        <v>20</v>
      </c>
      <c r="D161" s="6">
        <v>9906035</v>
      </c>
      <c r="E161" s="6" t="s">
        <v>166</v>
      </c>
      <c r="F161" s="3">
        <v>981416.93</v>
      </c>
      <c r="G161" s="3">
        <v>676696.65</v>
      </c>
      <c r="H161" s="3">
        <v>304720.28000000003</v>
      </c>
      <c r="I161" s="3"/>
      <c r="J161" s="3">
        <f t="shared" si="33"/>
        <v>288752.48914460005</v>
      </c>
      <c r="K161" s="3">
        <f t="shared" si="34"/>
        <v>146142.81555791383</v>
      </c>
      <c r="L161" s="3">
        <f t="shared" si="35"/>
        <v>55175.239292986167</v>
      </c>
      <c r="M161" s="3">
        <f t="shared" si="36"/>
        <v>87434.434293700004</v>
      </c>
      <c r="O161" s="3">
        <f t="shared" si="37"/>
        <v>199097.68836300002</v>
      </c>
      <c r="P161" s="3">
        <f t="shared" si="38"/>
        <v>100766.91229445998</v>
      </c>
      <c r="Q161" s="3">
        <f t="shared" si="39"/>
        <v>38043.871520040011</v>
      </c>
      <c r="R161" s="3">
        <f t="shared" si="40"/>
        <v>60286.904548500002</v>
      </c>
    </row>
    <row r="162" spans="1:18" ht="14.5" x14ac:dyDescent="0.35">
      <c r="A162" s="6"/>
      <c r="B162" s="6" t="s">
        <v>19</v>
      </c>
      <c r="C162" s="6" t="s">
        <v>20</v>
      </c>
      <c r="D162" s="6">
        <v>9906036</v>
      </c>
      <c r="E162" s="6" t="s">
        <v>167</v>
      </c>
      <c r="F162" s="3">
        <v>479192.64</v>
      </c>
      <c r="G162" s="3">
        <v>330408.05</v>
      </c>
      <c r="H162" s="3">
        <v>148784.59</v>
      </c>
      <c r="I162" s="3"/>
      <c r="J162" s="3">
        <f t="shared" si="33"/>
        <v>140988.05854080003</v>
      </c>
      <c r="K162" s="3">
        <f t="shared" si="34"/>
        <v>71356.586037526169</v>
      </c>
      <c r="L162" s="3">
        <f t="shared" si="35"/>
        <v>26940.200205673824</v>
      </c>
      <c r="M162" s="3">
        <f t="shared" si="36"/>
        <v>42691.2722976</v>
      </c>
      <c r="O162" s="3">
        <f t="shared" si="37"/>
        <v>97212.656471000009</v>
      </c>
      <c r="P162" s="3">
        <f t="shared" si="38"/>
        <v>49201.069631028244</v>
      </c>
      <c r="Q162" s="3">
        <f t="shared" si="39"/>
        <v>18575.533665471754</v>
      </c>
      <c r="R162" s="3">
        <f t="shared" si="40"/>
        <v>29436.053174500001</v>
      </c>
    </row>
    <row r="163" spans="1:18" ht="14.5" x14ac:dyDescent="0.35">
      <c r="A163" s="6"/>
      <c r="B163" s="6" t="s">
        <v>19</v>
      </c>
      <c r="C163" s="6" t="s">
        <v>20</v>
      </c>
      <c r="D163" s="6">
        <v>9906037</v>
      </c>
      <c r="E163" s="6" t="s">
        <v>168</v>
      </c>
      <c r="F163" s="3">
        <v>329580.5</v>
      </c>
      <c r="G163" s="3">
        <v>165495.32999999999</v>
      </c>
      <c r="H163" s="3">
        <v>164085.17000000001</v>
      </c>
      <c r="I163" s="3"/>
      <c r="J163" s="3">
        <f t="shared" si="33"/>
        <v>96969.174710000007</v>
      </c>
      <c r="K163" s="3">
        <f t="shared" si="34"/>
        <v>49077.83914323245</v>
      </c>
      <c r="L163" s="3">
        <f t="shared" si="35"/>
        <v>18529.008821767547</v>
      </c>
      <c r="M163" s="3">
        <f t="shared" si="36"/>
        <v>29362.326745000002</v>
      </c>
      <c r="O163" s="3">
        <f t="shared" si="37"/>
        <v>48692.035992600002</v>
      </c>
      <c r="P163" s="3">
        <f t="shared" si="38"/>
        <v>24643.913049152394</v>
      </c>
      <c r="Q163" s="3">
        <f t="shared" si="39"/>
        <v>9304.1439937476025</v>
      </c>
      <c r="R163" s="3">
        <f t="shared" si="40"/>
        <v>14743.9789497</v>
      </c>
    </row>
    <row r="164" spans="1:18" ht="14.5" x14ac:dyDescent="0.35">
      <c r="A164" s="6"/>
      <c r="B164" s="6" t="s">
        <v>19</v>
      </c>
      <c r="C164" s="6" t="s">
        <v>20</v>
      </c>
      <c r="D164" s="6">
        <v>9906038</v>
      </c>
      <c r="E164" s="6" t="s">
        <v>169</v>
      </c>
      <c r="F164" s="3">
        <v>74747.83</v>
      </c>
      <c r="G164" s="3">
        <v>51539.37</v>
      </c>
      <c r="H164" s="3">
        <v>23208.46</v>
      </c>
      <c r="I164" s="3"/>
      <c r="J164" s="3">
        <f t="shared" si="33"/>
        <v>21992.306542600003</v>
      </c>
      <c r="K164" s="3">
        <f t="shared" si="34"/>
        <v>11130.700927529648</v>
      </c>
      <c r="L164" s="3">
        <f t="shared" si="35"/>
        <v>4202.3214403703532</v>
      </c>
      <c r="M164" s="3">
        <f t="shared" si="36"/>
        <v>6659.2841747000002</v>
      </c>
      <c r="O164" s="3">
        <f t="shared" si="37"/>
        <v>15163.913441400002</v>
      </c>
      <c r="P164" s="3">
        <f t="shared" si="38"/>
        <v>7674.7286638728328</v>
      </c>
      <c r="Q164" s="3">
        <f t="shared" si="39"/>
        <v>2897.5423042271668</v>
      </c>
      <c r="R164" s="3">
        <f t="shared" si="40"/>
        <v>4591.6424733000003</v>
      </c>
    </row>
    <row r="165" spans="1:18" ht="14.5" x14ac:dyDescent="0.35">
      <c r="A165" s="6"/>
      <c r="B165" s="6" t="s">
        <v>19</v>
      </c>
      <c r="C165" s="6" t="s">
        <v>20</v>
      </c>
      <c r="D165" s="6">
        <v>9906042</v>
      </c>
      <c r="E165" s="6" t="s">
        <v>170</v>
      </c>
      <c r="F165" s="3">
        <v>18052.650000000001</v>
      </c>
      <c r="G165" s="3">
        <v>12447.48</v>
      </c>
      <c r="H165" s="3">
        <v>5605.17</v>
      </c>
      <c r="I165" s="3"/>
      <c r="J165" s="3">
        <f t="shared" si="33"/>
        <v>5311.4506830000009</v>
      </c>
      <c r="K165" s="3">
        <f t="shared" si="34"/>
        <v>2688.2204888003853</v>
      </c>
      <c r="L165" s="3">
        <f t="shared" si="35"/>
        <v>1014.9196056996151</v>
      </c>
      <c r="M165" s="3">
        <f t="shared" si="36"/>
        <v>1608.3105885000002</v>
      </c>
      <c r="O165" s="3">
        <f t="shared" si="37"/>
        <v>3662.2975656000003</v>
      </c>
      <c r="P165" s="3">
        <f t="shared" si="38"/>
        <v>1853.5545069523318</v>
      </c>
      <c r="Q165" s="3">
        <f t="shared" si="39"/>
        <v>699.79706544766793</v>
      </c>
      <c r="R165" s="3">
        <f t="shared" si="40"/>
        <v>1108.9459932</v>
      </c>
    </row>
    <row r="166" spans="1:18" ht="14.5" x14ac:dyDescent="0.35">
      <c r="A166" s="6"/>
      <c r="B166" s="6" t="s">
        <v>19</v>
      </c>
      <c r="C166" s="6" t="s">
        <v>20</v>
      </c>
      <c r="D166" s="6">
        <v>9906043</v>
      </c>
      <c r="E166" s="6" t="s">
        <v>171</v>
      </c>
      <c r="F166" s="3">
        <v>252137.75</v>
      </c>
      <c r="G166" s="3">
        <v>173851.46</v>
      </c>
      <c r="H166" s="3">
        <v>78286.289999999994</v>
      </c>
      <c r="I166" s="3"/>
      <c r="J166" s="3">
        <f t="shared" si="33"/>
        <v>74183.968805000011</v>
      </c>
      <c r="K166" s="3">
        <f t="shared" si="34"/>
        <v>37545.837622178973</v>
      </c>
      <c r="L166" s="3">
        <f t="shared" si="35"/>
        <v>14175.179035321024</v>
      </c>
      <c r="M166" s="3">
        <f t="shared" si="36"/>
        <v>22462.9521475</v>
      </c>
      <c r="O166" s="3">
        <f t="shared" si="37"/>
        <v>51150.576561200003</v>
      </c>
      <c r="P166" s="3">
        <f t="shared" si="38"/>
        <v>25888.224542095511</v>
      </c>
      <c r="Q166" s="3">
        <f t="shared" si="39"/>
        <v>9773.9254477044851</v>
      </c>
      <c r="R166" s="3">
        <f t="shared" si="40"/>
        <v>15488.426571399999</v>
      </c>
    </row>
    <row r="167" spans="1:18" ht="14.5" x14ac:dyDescent="0.35">
      <c r="A167" s="6"/>
      <c r="B167" s="6" t="s">
        <v>19</v>
      </c>
      <c r="C167" s="6" t="s">
        <v>20</v>
      </c>
      <c r="D167" s="6">
        <v>9906044</v>
      </c>
      <c r="E167" s="6" t="s">
        <v>172</v>
      </c>
      <c r="F167" s="3">
        <v>184147.68</v>
      </c>
      <c r="G167" s="3">
        <v>126971.64</v>
      </c>
      <c r="H167" s="3">
        <v>57176.04</v>
      </c>
      <c r="I167" s="3"/>
      <c r="J167" s="3">
        <f t="shared" si="33"/>
        <v>54179.930409600005</v>
      </c>
      <c r="K167" s="3">
        <f t="shared" si="34"/>
        <v>27421.43487748651</v>
      </c>
      <c r="L167" s="3">
        <f t="shared" si="35"/>
        <v>10352.778720913488</v>
      </c>
      <c r="M167" s="3">
        <f t="shared" si="36"/>
        <v>16405.7168112</v>
      </c>
      <c r="O167" s="3">
        <f t="shared" si="37"/>
        <v>37357.595920800006</v>
      </c>
      <c r="P167" s="3">
        <f t="shared" si="38"/>
        <v>18907.349566107274</v>
      </c>
      <c r="Q167" s="3">
        <f t="shared" si="39"/>
        <v>7138.342947092724</v>
      </c>
      <c r="R167" s="3">
        <f t="shared" si="40"/>
        <v>11311.903407600001</v>
      </c>
    </row>
    <row r="168" spans="1:18" ht="14.5" x14ac:dyDescent="0.35">
      <c r="A168" s="6"/>
      <c r="B168" s="6" t="s">
        <v>19</v>
      </c>
      <c r="C168" s="6" t="s">
        <v>20</v>
      </c>
      <c r="D168" s="6">
        <v>9906045</v>
      </c>
      <c r="E168" s="6" t="s">
        <v>173</v>
      </c>
      <c r="F168" s="3">
        <v>217707.48</v>
      </c>
      <c r="G168" s="3">
        <v>109319.49</v>
      </c>
      <c r="H168" s="3">
        <v>108387.99</v>
      </c>
      <c r="I168" s="3"/>
      <c r="J168" s="3">
        <f t="shared" si="33"/>
        <v>64053.894765600009</v>
      </c>
      <c r="K168" s="3">
        <f t="shared" si="34"/>
        <v>32418.825396886332</v>
      </c>
      <c r="L168" s="3">
        <f t="shared" si="35"/>
        <v>12239.509975513669</v>
      </c>
      <c r="M168" s="3">
        <f t="shared" si="36"/>
        <v>19395.559393200001</v>
      </c>
      <c r="O168" s="3">
        <f t="shared" si="37"/>
        <v>32163.980347800007</v>
      </c>
      <c r="P168" s="3">
        <f t="shared" si="38"/>
        <v>16278.767540677341</v>
      </c>
      <c r="Q168" s="3">
        <f t="shared" si="39"/>
        <v>6145.9394430226594</v>
      </c>
      <c r="R168" s="3">
        <f t="shared" si="40"/>
        <v>9739.2733641000013</v>
      </c>
    </row>
    <row r="169" spans="1:18" ht="14.5" x14ac:dyDescent="0.35">
      <c r="A169" s="6"/>
      <c r="B169" s="6" t="s">
        <v>19</v>
      </c>
      <c r="C169" s="6" t="s">
        <v>20</v>
      </c>
      <c r="D169" s="6">
        <v>9906046</v>
      </c>
      <c r="E169" s="6" t="s">
        <v>174</v>
      </c>
      <c r="F169" s="3">
        <v>40665.93</v>
      </c>
      <c r="G169" s="3">
        <v>28039.56</v>
      </c>
      <c r="H169" s="3">
        <v>12626.37</v>
      </c>
      <c r="I169" s="3"/>
      <c r="J169" s="3">
        <f t="shared" si="33"/>
        <v>11964.729924600002</v>
      </c>
      <c r="K169" s="3">
        <f t="shared" si="34"/>
        <v>6055.564486217937</v>
      </c>
      <c r="L169" s="3">
        <f t="shared" si="35"/>
        <v>2286.2377346820631</v>
      </c>
      <c r="M169" s="3">
        <f t="shared" si="36"/>
        <v>3622.9277037000002</v>
      </c>
      <c r="O169" s="3">
        <f t="shared" si="37"/>
        <v>8249.7993432000021</v>
      </c>
      <c r="P169" s="3">
        <f t="shared" si="38"/>
        <v>4175.3714656268039</v>
      </c>
      <c r="Q169" s="3">
        <f t="shared" si="39"/>
        <v>1576.3834771731961</v>
      </c>
      <c r="R169" s="3">
        <f t="shared" si="40"/>
        <v>2498.0444004000001</v>
      </c>
    </row>
    <row r="170" spans="1:18" ht="14.5" x14ac:dyDescent="0.35">
      <c r="A170" s="6"/>
      <c r="B170" s="6" t="s">
        <v>19</v>
      </c>
      <c r="C170" s="6" t="s">
        <v>20</v>
      </c>
      <c r="D170" s="6">
        <v>9906048</v>
      </c>
      <c r="E170" s="6" t="s">
        <v>175</v>
      </c>
      <c r="F170" s="3">
        <v>2565.36</v>
      </c>
      <c r="G170" s="3">
        <v>1288.17</v>
      </c>
      <c r="H170" s="3">
        <v>1277.19</v>
      </c>
      <c r="I170" s="3"/>
      <c r="J170" s="3">
        <f t="shared" si="33"/>
        <v>754.78021920000015</v>
      </c>
      <c r="K170" s="3">
        <f t="shared" si="34"/>
        <v>382.00781121602398</v>
      </c>
      <c r="L170" s="3">
        <f t="shared" si="35"/>
        <v>144.22448558397599</v>
      </c>
      <c r="M170" s="3">
        <f t="shared" si="36"/>
        <v>228.5479224</v>
      </c>
      <c r="O170" s="3">
        <f t="shared" si="37"/>
        <v>379.00537740000004</v>
      </c>
      <c r="P170" s="3">
        <f t="shared" si="38"/>
        <v>191.82142162275301</v>
      </c>
      <c r="Q170" s="3">
        <f t="shared" si="39"/>
        <v>72.420890477246999</v>
      </c>
      <c r="R170" s="3">
        <f t="shared" si="40"/>
        <v>114.76306530000001</v>
      </c>
    </row>
    <row r="171" spans="1:18" ht="14.5" x14ac:dyDescent="0.35">
      <c r="A171" s="6"/>
      <c r="B171" s="6" t="s">
        <v>19</v>
      </c>
      <c r="C171" s="6" t="s">
        <v>20</v>
      </c>
      <c r="D171" s="6">
        <v>9906049</v>
      </c>
      <c r="E171" s="6" t="s">
        <v>176</v>
      </c>
      <c r="F171" s="3">
        <v>4024813.86</v>
      </c>
      <c r="G171" s="3">
        <v>2021017.29</v>
      </c>
      <c r="H171" s="3">
        <v>2003796.57</v>
      </c>
      <c r="I171" s="3"/>
      <c r="J171" s="3">
        <f t="shared" si="33"/>
        <v>1184180.7338892</v>
      </c>
      <c r="K171" s="3">
        <f t="shared" si="34"/>
        <v>599335.11601120967</v>
      </c>
      <c r="L171" s="3">
        <f t="shared" si="35"/>
        <v>226274.9510905903</v>
      </c>
      <c r="M171" s="3">
        <f t="shared" si="36"/>
        <v>358570.66678740003</v>
      </c>
      <c r="O171" s="3">
        <f t="shared" si="37"/>
        <v>594623.70706380007</v>
      </c>
      <c r="P171" s="3">
        <f t="shared" si="38"/>
        <v>300949.72689316137</v>
      </c>
      <c r="Q171" s="3">
        <f t="shared" si="39"/>
        <v>113621.54980453863</v>
      </c>
      <c r="R171" s="3">
        <f t="shared" si="40"/>
        <v>180052.43036610002</v>
      </c>
    </row>
    <row r="172" spans="1:18" ht="14.5" x14ac:dyDescent="0.35">
      <c r="A172" s="6"/>
      <c r="B172" s="6" t="s">
        <v>19</v>
      </c>
      <c r="C172" s="6" t="s">
        <v>20</v>
      </c>
      <c r="D172" s="6">
        <v>9906056</v>
      </c>
      <c r="E172" s="6" t="s">
        <v>177</v>
      </c>
      <c r="F172" s="3">
        <v>47268.84</v>
      </c>
      <c r="G172" s="3">
        <v>14150.85</v>
      </c>
      <c r="H172" s="3">
        <v>33117.99</v>
      </c>
      <c r="I172" s="3"/>
      <c r="J172" s="3">
        <f t="shared" si="33"/>
        <v>13907.438104800001</v>
      </c>
      <c r="K172" s="3">
        <f t="shared" si="34"/>
        <v>7038.8039523187554</v>
      </c>
      <c r="L172" s="3">
        <f t="shared" si="35"/>
        <v>2657.4531968812439</v>
      </c>
      <c r="M172" s="3">
        <f t="shared" si="36"/>
        <v>4211.1809555999998</v>
      </c>
      <c r="O172" s="3">
        <f t="shared" si="37"/>
        <v>4163.463087000001</v>
      </c>
      <c r="P172" s="3">
        <f t="shared" si="38"/>
        <v>2107.2033692527648</v>
      </c>
      <c r="Q172" s="3">
        <f t="shared" si="39"/>
        <v>795.56049124723495</v>
      </c>
      <c r="R172" s="3">
        <f t="shared" si="40"/>
        <v>1260.6992265000001</v>
      </c>
    </row>
    <row r="173" spans="1:18" ht="14.5" x14ac:dyDescent="0.35">
      <c r="A173" s="6"/>
      <c r="B173" s="6" t="s">
        <v>19</v>
      </c>
      <c r="C173" s="6" t="s">
        <v>20</v>
      </c>
      <c r="D173" s="6">
        <v>9906057</v>
      </c>
      <c r="E173" s="6" t="s">
        <v>178</v>
      </c>
      <c r="F173" s="3">
        <v>2589012.33</v>
      </c>
      <c r="G173" s="3">
        <v>775071.25</v>
      </c>
      <c r="H173" s="3">
        <v>1813941.08</v>
      </c>
      <c r="I173" s="3"/>
      <c r="J173" s="3">
        <f t="shared" si="33"/>
        <v>761739.20773260016</v>
      </c>
      <c r="K173" s="3">
        <f t="shared" si="34"/>
        <v>385529.88017065771</v>
      </c>
      <c r="L173" s="3">
        <f t="shared" si="35"/>
        <v>145554.21908224231</v>
      </c>
      <c r="M173" s="3">
        <f t="shared" si="36"/>
        <v>230655.10847970002</v>
      </c>
      <c r="O173" s="3">
        <f t="shared" si="37"/>
        <v>228041.46317500004</v>
      </c>
      <c r="P173" s="3">
        <f t="shared" si="38"/>
        <v>115415.87603648912</v>
      </c>
      <c r="Q173" s="3">
        <f t="shared" si="39"/>
        <v>43574.489476010873</v>
      </c>
      <c r="R173" s="3">
        <f t="shared" si="40"/>
        <v>69051.097662500004</v>
      </c>
    </row>
    <row r="174" spans="1:18" ht="14.5" x14ac:dyDescent="0.35">
      <c r="A174" s="6"/>
      <c r="B174" s="6" t="s">
        <v>19</v>
      </c>
      <c r="C174" s="6" t="s">
        <v>20</v>
      </c>
      <c r="D174" s="6">
        <v>9906059</v>
      </c>
      <c r="E174" s="6" t="s">
        <v>179</v>
      </c>
      <c r="F174" s="3">
        <v>1349232.95</v>
      </c>
      <c r="G174" s="3">
        <v>677502.92</v>
      </c>
      <c r="H174" s="3">
        <v>671730.03</v>
      </c>
      <c r="I174" s="3"/>
      <c r="J174" s="3">
        <f t="shared" si="33"/>
        <v>396971.31854900002</v>
      </c>
      <c r="K174" s="3">
        <f t="shared" si="34"/>
        <v>200914.30678346864</v>
      </c>
      <c r="L174" s="3">
        <f t="shared" si="35"/>
        <v>75853.84825003134</v>
      </c>
      <c r="M174" s="3">
        <f t="shared" si="36"/>
        <v>120203.1635155</v>
      </c>
      <c r="O174" s="3">
        <f t="shared" si="37"/>
        <v>199334.90912240004</v>
      </c>
      <c r="P174" s="3">
        <f t="shared" si="38"/>
        <v>100886.97397701103</v>
      </c>
      <c r="Q174" s="3">
        <f t="shared" si="39"/>
        <v>38089.200002588972</v>
      </c>
      <c r="R174" s="3">
        <f t="shared" si="40"/>
        <v>60358.735142800004</v>
      </c>
    </row>
    <row r="175" spans="1:18" ht="14.5" x14ac:dyDescent="0.35">
      <c r="A175" s="6"/>
      <c r="B175" s="6" t="s">
        <v>19</v>
      </c>
      <c r="C175" s="6" t="s">
        <v>20</v>
      </c>
      <c r="D175" s="6">
        <v>9906060</v>
      </c>
      <c r="E175" s="6" t="s">
        <v>180</v>
      </c>
      <c r="F175" s="3">
        <v>200901.71</v>
      </c>
      <c r="G175" s="3">
        <v>100880.65</v>
      </c>
      <c r="H175" s="3">
        <v>100021.06</v>
      </c>
      <c r="I175" s="3"/>
      <c r="J175" s="3">
        <f t="shared" si="33"/>
        <v>59109.301116200004</v>
      </c>
      <c r="K175" s="3">
        <f t="shared" si="34"/>
        <v>29916.277834945737</v>
      </c>
      <c r="L175" s="3">
        <f t="shared" si="35"/>
        <v>11294.68993735426</v>
      </c>
      <c r="M175" s="3">
        <f t="shared" si="36"/>
        <v>17898.333343899998</v>
      </c>
      <c r="O175" s="3">
        <f t="shared" si="37"/>
        <v>29681.104843000001</v>
      </c>
      <c r="P175" s="3">
        <f t="shared" si="38"/>
        <v>15022.139699905583</v>
      </c>
      <c r="Q175" s="3">
        <f t="shared" si="39"/>
        <v>5671.5080345944143</v>
      </c>
      <c r="R175" s="3">
        <f t="shared" si="40"/>
        <v>8987.4571084999989</v>
      </c>
    </row>
    <row r="176" spans="1:18" ht="14.5" x14ac:dyDescent="0.35">
      <c r="A176" s="6"/>
      <c r="B176" s="6" t="s">
        <v>19</v>
      </c>
      <c r="C176" s="6" t="s">
        <v>20</v>
      </c>
      <c r="D176" s="6">
        <v>9906061</v>
      </c>
      <c r="E176" s="6" t="s">
        <v>181</v>
      </c>
      <c r="F176" s="3">
        <v>63712.08</v>
      </c>
      <c r="G176" s="3">
        <v>19073.45</v>
      </c>
      <c r="H176" s="3">
        <v>44638.63</v>
      </c>
      <c r="I176" s="3"/>
      <c r="J176" s="3">
        <f t="shared" si="33"/>
        <v>18745.368177600001</v>
      </c>
      <c r="K176" s="3">
        <f t="shared" si="34"/>
        <v>9487.3671643824728</v>
      </c>
      <c r="L176" s="3">
        <f t="shared" si="35"/>
        <v>3581.8918060175279</v>
      </c>
      <c r="M176" s="3">
        <f t="shared" si="36"/>
        <v>5676.1092072000001</v>
      </c>
      <c r="O176" s="3">
        <f t="shared" si="37"/>
        <v>5611.7904590000007</v>
      </c>
      <c r="P176" s="3">
        <f t="shared" si="38"/>
        <v>2840.2278381351052</v>
      </c>
      <c r="Q176" s="3">
        <f t="shared" si="39"/>
        <v>1072.308960364895</v>
      </c>
      <c r="R176" s="3">
        <f t="shared" si="40"/>
        <v>1699.2536605</v>
      </c>
    </row>
    <row r="177" spans="1:18" ht="14.5" x14ac:dyDescent="0.35">
      <c r="A177" s="6"/>
      <c r="B177" s="6" t="s">
        <v>19</v>
      </c>
      <c r="C177" s="6" t="s">
        <v>20</v>
      </c>
      <c r="D177" s="6">
        <v>9906065</v>
      </c>
      <c r="E177" s="6" t="s">
        <v>182</v>
      </c>
      <c r="F177" s="3">
        <v>197789.96</v>
      </c>
      <c r="G177" s="3">
        <v>99318.12</v>
      </c>
      <c r="H177" s="3">
        <v>98471.84</v>
      </c>
      <c r="I177" s="3"/>
      <c r="J177" s="3">
        <f t="shared" si="33"/>
        <v>58193.762031200007</v>
      </c>
      <c r="K177" s="3">
        <f t="shared" si="34"/>
        <v>29452.90707741016</v>
      </c>
      <c r="L177" s="3">
        <f t="shared" si="35"/>
        <v>11119.747417389835</v>
      </c>
      <c r="M177" s="3">
        <f t="shared" si="36"/>
        <v>17621.107536399999</v>
      </c>
      <c r="O177" s="3">
        <f t="shared" si="37"/>
        <v>29221.377266400003</v>
      </c>
      <c r="P177" s="3">
        <f t="shared" si="38"/>
        <v>14789.463324948707</v>
      </c>
      <c r="Q177" s="3">
        <f t="shared" si="39"/>
        <v>5583.6626306512917</v>
      </c>
      <c r="R177" s="3">
        <f t="shared" si="40"/>
        <v>8848.2513108000003</v>
      </c>
    </row>
    <row r="178" spans="1:18" ht="14.5" x14ac:dyDescent="0.35">
      <c r="A178" s="6"/>
      <c r="B178" s="6" t="s">
        <v>19</v>
      </c>
      <c r="C178" s="6" t="s">
        <v>20</v>
      </c>
      <c r="D178" s="6">
        <v>9906066</v>
      </c>
      <c r="E178" s="6" t="s">
        <v>183</v>
      </c>
      <c r="F178" s="3">
        <v>78835.149999999994</v>
      </c>
      <c r="G178" s="3">
        <v>54357.61</v>
      </c>
      <c r="H178" s="3">
        <v>24477.54</v>
      </c>
      <c r="I178" s="3"/>
      <c r="J178" s="3">
        <f t="shared" si="33"/>
        <v>23194.877833000002</v>
      </c>
      <c r="K178" s="3">
        <f t="shared" si="34"/>
        <v>11739.343834154633</v>
      </c>
      <c r="L178" s="3">
        <f t="shared" si="35"/>
        <v>4432.1104853453644</v>
      </c>
      <c r="M178" s="3">
        <f t="shared" si="36"/>
        <v>7023.4235134999999</v>
      </c>
      <c r="O178" s="3">
        <f t="shared" si="37"/>
        <v>15993.096014200002</v>
      </c>
      <c r="P178" s="3">
        <f t="shared" si="38"/>
        <v>8094.392841174049</v>
      </c>
      <c r="Q178" s="3">
        <f t="shared" si="39"/>
        <v>3055.9836981259509</v>
      </c>
      <c r="R178" s="3">
        <f t="shared" si="40"/>
        <v>4842.7194749</v>
      </c>
    </row>
    <row r="179" spans="1:18" ht="14.5" x14ac:dyDescent="0.35">
      <c r="A179" s="6"/>
      <c r="B179" s="6" t="s">
        <v>19</v>
      </c>
      <c r="C179" s="6" t="s">
        <v>20</v>
      </c>
      <c r="D179" s="6">
        <v>9906067</v>
      </c>
      <c r="E179" s="6" t="s">
        <v>184</v>
      </c>
      <c r="F179" s="3">
        <v>305799.95</v>
      </c>
      <c r="G179" s="3">
        <v>153554.18</v>
      </c>
      <c r="H179" s="3">
        <v>152245.76999999999</v>
      </c>
      <c r="I179" s="3"/>
      <c r="J179" s="3">
        <f t="shared" si="33"/>
        <v>89972.461289000013</v>
      </c>
      <c r="K179" s="3">
        <f t="shared" si="34"/>
        <v>45536.676945718958</v>
      </c>
      <c r="L179" s="3">
        <f t="shared" si="35"/>
        <v>17192.066797781044</v>
      </c>
      <c r="M179" s="3">
        <f t="shared" si="36"/>
        <v>27243.717545500003</v>
      </c>
      <c r="O179" s="3">
        <f t="shared" si="37"/>
        <v>45178.710839600004</v>
      </c>
      <c r="P179" s="3">
        <f t="shared" si="38"/>
        <v>22865.756153082359</v>
      </c>
      <c r="Q179" s="3">
        <f t="shared" si="39"/>
        <v>8632.8127903176373</v>
      </c>
      <c r="R179" s="3">
        <f t="shared" si="40"/>
        <v>13680.141896199999</v>
      </c>
    </row>
    <row r="180" spans="1:18" ht="14.5" x14ac:dyDescent="0.35">
      <c r="A180" s="6"/>
      <c r="B180" s="6" t="s">
        <v>19</v>
      </c>
      <c r="C180" s="6" t="s">
        <v>20</v>
      </c>
      <c r="D180" s="6">
        <v>9906068</v>
      </c>
      <c r="E180" s="6" t="s">
        <v>185</v>
      </c>
      <c r="F180" s="3">
        <v>80473.63</v>
      </c>
      <c r="G180" s="3">
        <v>55487.360000000001</v>
      </c>
      <c r="H180" s="3">
        <v>24986.27</v>
      </c>
      <c r="I180" s="3"/>
      <c r="J180" s="3">
        <f t="shared" si="33"/>
        <v>23676.951418600005</v>
      </c>
      <c r="K180" s="3">
        <f t="shared" si="34"/>
        <v>11983.329925198866</v>
      </c>
      <c r="L180" s="3">
        <f t="shared" si="35"/>
        <v>4524.2257967011328</v>
      </c>
      <c r="M180" s="3">
        <f t="shared" si="36"/>
        <v>7169.3956967000004</v>
      </c>
      <c r="O180" s="3">
        <f t="shared" si="37"/>
        <v>16325.491059200001</v>
      </c>
      <c r="P180" s="3">
        <f t="shared" si="38"/>
        <v>8262.6239372858236</v>
      </c>
      <c r="Q180" s="3">
        <f t="shared" si="39"/>
        <v>3119.4982195141761</v>
      </c>
      <c r="R180" s="3">
        <f t="shared" si="40"/>
        <v>4943.3689024000005</v>
      </c>
    </row>
    <row r="181" spans="1:18" ht="14.5" x14ac:dyDescent="0.35">
      <c r="A181" s="6"/>
      <c r="B181" s="6" t="s">
        <v>19</v>
      </c>
      <c r="C181" s="6" t="s">
        <v>20</v>
      </c>
      <c r="D181" s="6">
        <v>9906072</v>
      </c>
      <c r="E181" s="6" t="s">
        <v>186</v>
      </c>
      <c r="F181" s="3">
        <v>19800.66</v>
      </c>
      <c r="G181" s="3">
        <v>13652.75</v>
      </c>
      <c r="H181" s="3">
        <v>6147.91</v>
      </c>
      <c r="I181" s="3"/>
      <c r="J181" s="3">
        <f t="shared" si="33"/>
        <v>5825.7501852000005</v>
      </c>
      <c r="K181" s="3">
        <f t="shared" si="34"/>
        <v>2948.5166944337939</v>
      </c>
      <c r="L181" s="3">
        <f t="shared" si="35"/>
        <v>1113.192691366206</v>
      </c>
      <c r="M181" s="3">
        <f t="shared" si="36"/>
        <v>1764.0407994</v>
      </c>
      <c r="O181" s="3">
        <f t="shared" si="37"/>
        <v>4016.9121050000003</v>
      </c>
      <c r="P181" s="3">
        <f t="shared" si="38"/>
        <v>2033.031287842475</v>
      </c>
      <c r="Q181" s="3">
        <f t="shared" si="39"/>
        <v>767.557319657525</v>
      </c>
      <c r="R181" s="3">
        <f t="shared" si="40"/>
        <v>1216.3234975</v>
      </c>
    </row>
    <row r="182" spans="1:18" ht="14.5" x14ac:dyDescent="0.35">
      <c r="A182" s="6"/>
      <c r="B182" s="6" t="s">
        <v>19</v>
      </c>
      <c r="C182" s="6" t="s">
        <v>20</v>
      </c>
      <c r="D182" s="6">
        <v>9906073</v>
      </c>
      <c r="E182" s="6" t="s">
        <v>187</v>
      </c>
      <c r="F182" s="3">
        <v>531828.46</v>
      </c>
      <c r="G182" s="3">
        <v>267051.98</v>
      </c>
      <c r="H182" s="3">
        <v>264776.48</v>
      </c>
      <c r="I182" s="3"/>
      <c r="J182" s="3">
        <f t="shared" si="33"/>
        <v>156474.56950120002</v>
      </c>
      <c r="K182" s="3">
        <f t="shared" si="34"/>
        <v>79194.5870938148</v>
      </c>
      <c r="L182" s="3">
        <f t="shared" si="35"/>
        <v>29899.384905985182</v>
      </c>
      <c r="M182" s="3">
        <f t="shared" si="36"/>
        <v>47380.5975014</v>
      </c>
      <c r="O182" s="3">
        <f t="shared" si="37"/>
        <v>78572.033555600006</v>
      </c>
      <c r="P182" s="3">
        <f t="shared" si="38"/>
        <v>39766.715923186377</v>
      </c>
      <c r="Q182" s="3">
        <f t="shared" si="39"/>
        <v>15013.656734213617</v>
      </c>
      <c r="R182" s="3">
        <f t="shared" si="40"/>
        <v>23791.6608982</v>
      </c>
    </row>
    <row r="183" spans="1:18" ht="14.5" x14ac:dyDescent="0.35">
      <c r="A183" s="6"/>
      <c r="B183" s="6" t="s">
        <v>19</v>
      </c>
      <c r="C183" s="6" t="s">
        <v>20</v>
      </c>
      <c r="D183" s="6">
        <v>9906079</v>
      </c>
      <c r="E183" s="6" t="s">
        <v>188</v>
      </c>
      <c r="F183" s="3">
        <v>1354640.96</v>
      </c>
      <c r="G183" s="3">
        <v>102737.54</v>
      </c>
      <c r="H183" s="3">
        <v>1251903.42</v>
      </c>
      <c r="I183" s="3"/>
      <c r="J183" s="3">
        <f t="shared" si="33"/>
        <v>398562.46325120004</v>
      </c>
      <c r="K183" s="3">
        <f t="shared" si="34"/>
        <v>201719.61366559606</v>
      </c>
      <c r="L183" s="3">
        <f t="shared" si="35"/>
        <v>76157.886459203932</v>
      </c>
      <c r="M183" s="3">
        <f t="shared" si="36"/>
        <v>120684.96312640001</v>
      </c>
      <c r="O183" s="3">
        <f t="shared" si="37"/>
        <v>30227.439018800003</v>
      </c>
      <c r="P183" s="3">
        <f t="shared" si="38"/>
        <v>15298.649228614584</v>
      </c>
      <c r="Q183" s="3">
        <f t="shared" si="39"/>
        <v>5775.9023515854133</v>
      </c>
      <c r="R183" s="3">
        <f t="shared" si="40"/>
        <v>9152.8874385999989</v>
      </c>
    </row>
    <row r="184" spans="1:18" ht="14.5" x14ac:dyDescent="0.35">
      <c r="A184" s="6"/>
      <c r="B184" s="6" t="s">
        <v>19</v>
      </c>
      <c r="C184" s="6" t="s">
        <v>20</v>
      </c>
      <c r="D184" s="6">
        <v>9906080</v>
      </c>
      <c r="E184" s="6" t="s">
        <v>189</v>
      </c>
      <c r="F184" s="3">
        <v>19707.79</v>
      </c>
      <c r="G184" s="3">
        <v>13588.72</v>
      </c>
      <c r="H184" s="3">
        <v>6119.07</v>
      </c>
      <c r="I184" s="3"/>
      <c r="J184" s="3">
        <f t="shared" ref="J184:J247" si="41">F184*($J$2+$M$2)</f>
        <v>5798.425973800001</v>
      </c>
      <c r="K184" s="3">
        <f t="shared" ref="K184:K247" si="42">F184*($J$2*$K$7)</f>
        <v>2934.6874207928108</v>
      </c>
      <c r="L184" s="3">
        <f t="shared" ref="L184:L247" si="43">F184*($J$2*$L$7)</f>
        <v>1107.971541907189</v>
      </c>
      <c r="M184" s="3">
        <f t="shared" ref="M184:M247" si="44">F184*($M$2)</f>
        <v>1755.7670111000002</v>
      </c>
      <c r="O184" s="3">
        <f t="shared" ref="O184:O247" si="45">G184*($J$2+$M$2)</f>
        <v>3998.0731984000004</v>
      </c>
      <c r="P184" s="3">
        <f t="shared" ref="P184:P247" si="46">G184*($J$2*$K$7)</f>
        <v>2023.4965792042478</v>
      </c>
      <c r="Q184" s="3">
        <f t="shared" ref="Q184:Q247" si="47">G184*($J$2*$L$7)</f>
        <v>763.95755439575191</v>
      </c>
      <c r="R184" s="3">
        <f t="shared" ref="R184:R247" si="48">G184*($M$2)</f>
        <v>1210.6190647999999</v>
      </c>
    </row>
    <row r="185" spans="1:18" ht="14.5" x14ac:dyDescent="0.35">
      <c r="A185" s="6"/>
      <c r="B185" s="6" t="s">
        <v>19</v>
      </c>
      <c r="C185" s="6" t="s">
        <v>20</v>
      </c>
      <c r="D185" s="6">
        <v>9906084</v>
      </c>
      <c r="E185" s="6" t="s">
        <v>190</v>
      </c>
      <c r="F185" s="3">
        <v>28926.41</v>
      </c>
      <c r="G185" s="3">
        <v>19945.04</v>
      </c>
      <c r="H185" s="3">
        <v>8981.3700000000008</v>
      </c>
      <c r="I185" s="3"/>
      <c r="J185" s="3">
        <f t="shared" si="41"/>
        <v>8510.7283502000009</v>
      </c>
      <c r="K185" s="3">
        <f t="shared" si="42"/>
        <v>4307.4323176619691</v>
      </c>
      <c r="L185" s="3">
        <f t="shared" si="43"/>
        <v>1626.2421656380309</v>
      </c>
      <c r="M185" s="3">
        <f t="shared" si="44"/>
        <v>2577.0538669000002</v>
      </c>
      <c r="O185" s="3">
        <f t="shared" si="45"/>
        <v>5868.2296688000006</v>
      </c>
      <c r="P185" s="3">
        <f t="shared" si="46"/>
        <v>2970.016323251336</v>
      </c>
      <c r="Q185" s="3">
        <f t="shared" si="47"/>
        <v>1121.309731948664</v>
      </c>
      <c r="R185" s="3">
        <f t="shared" si="48"/>
        <v>1776.9036136000002</v>
      </c>
    </row>
    <row r="186" spans="1:18" ht="14.5" x14ac:dyDescent="0.35">
      <c r="A186" s="6"/>
      <c r="B186" s="6" t="s">
        <v>19</v>
      </c>
      <c r="C186" s="6" t="s">
        <v>20</v>
      </c>
      <c r="D186" s="6">
        <v>9906090</v>
      </c>
      <c r="E186" s="6" t="s">
        <v>191</v>
      </c>
      <c r="F186" s="3">
        <v>1204750.92</v>
      </c>
      <c r="G186" s="3">
        <v>360665.64</v>
      </c>
      <c r="H186" s="3">
        <v>844085.28</v>
      </c>
      <c r="I186" s="3"/>
      <c r="J186" s="3">
        <f t="shared" si="41"/>
        <v>354461.81568240002</v>
      </c>
      <c r="K186" s="3">
        <f t="shared" si="42"/>
        <v>179399.4846764942</v>
      </c>
      <c r="L186" s="3">
        <f t="shared" si="43"/>
        <v>67731.071543105762</v>
      </c>
      <c r="M186" s="3">
        <f t="shared" si="44"/>
        <v>107331.25946279999</v>
      </c>
      <c r="O186" s="3">
        <f t="shared" si="45"/>
        <v>106115.04460080001</v>
      </c>
      <c r="P186" s="3">
        <f t="shared" si="46"/>
        <v>53706.727990311876</v>
      </c>
      <c r="Q186" s="3">
        <f t="shared" si="47"/>
        <v>20276.614742888123</v>
      </c>
      <c r="R186" s="3">
        <f t="shared" si="48"/>
        <v>32131.701867600001</v>
      </c>
    </row>
    <row r="187" spans="1:18" ht="14.5" x14ac:dyDescent="0.35">
      <c r="A187" s="6"/>
      <c r="B187" s="6" t="s">
        <v>19</v>
      </c>
      <c r="C187" s="6" t="s">
        <v>20</v>
      </c>
      <c r="D187" s="6">
        <v>9906091</v>
      </c>
      <c r="E187" s="6" t="s">
        <v>192</v>
      </c>
      <c r="F187" s="3">
        <v>184175.31</v>
      </c>
      <c r="G187" s="3">
        <v>92481.66</v>
      </c>
      <c r="H187" s="3">
        <v>91693.65</v>
      </c>
      <c r="I187" s="3"/>
      <c r="J187" s="3">
        <f t="shared" si="41"/>
        <v>54188.059708200009</v>
      </c>
      <c r="K187" s="3">
        <f t="shared" si="42"/>
        <v>27425.549261363976</v>
      </c>
      <c r="L187" s="3">
        <f t="shared" si="43"/>
        <v>10354.33207893602</v>
      </c>
      <c r="M187" s="3">
        <f t="shared" si="44"/>
        <v>16408.1783679</v>
      </c>
      <c r="O187" s="3">
        <f t="shared" si="45"/>
        <v>27209.954005200005</v>
      </c>
      <c r="P187" s="3">
        <f t="shared" si="46"/>
        <v>13771.445923466694</v>
      </c>
      <c r="Q187" s="3">
        <f t="shared" si="47"/>
        <v>5199.3169923333062</v>
      </c>
      <c r="R187" s="3">
        <f t="shared" si="48"/>
        <v>8239.1910894000011</v>
      </c>
    </row>
    <row r="188" spans="1:18" ht="14.5" x14ac:dyDescent="0.35">
      <c r="A188" s="6"/>
      <c r="B188" s="6" t="s">
        <v>19</v>
      </c>
      <c r="C188" s="6" t="s">
        <v>20</v>
      </c>
      <c r="D188" s="6">
        <v>9906092</v>
      </c>
      <c r="E188" s="6" t="s">
        <v>193</v>
      </c>
      <c r="F188" s="3">
        <v>256838.78</v>
      </c>
      <c r="G188" s="3">
        <v>128968.85</v>
      </c>
      <c r="H188" s="3">
        <v>127869.93</v>
      </c>
      <c r="I188" s="3"/>
      <c r="J188" s="3">
        <f t="shared" si="41"/>
        <v>75567.105851600005</v>
      </c>
      <c r="K188" s="3">
        <f t="shared" si="42"/>
        <v>38245.868097730498</v>
      </c>
      <c r="L188" s="3">
        <f t="shared" si="43"/>
        <v>14439.470843669498</v>
      </c>
      <c r="M188" s="3">
        <f t="shared" si="44"/>
        <v>22881.7669102</v>
      </c>
      <c r="O188" s="3">
        <f t="shared" si="45"/>
        <v>37945.215047000005</v>
      </c>
      <c r="P188" s="3">
        <f t="shared" si="46"/>
        <v>19204.754148948967</v>
      </c>
      <c r="Q188" s="3">
        <f t="shared" si="47"/>
        <v>7250.6260515510348</v>
      </c>
      <c r="R188" s="3">
        <f t="shared" si="48"/>
        <v>11489.834846500002</v>
      </c>
    </row>
    <row r="189" spans="1:18" ht="14.5" x14ac:dyDescent="0.35">
      <c r="A189" s="6"/>
      <c r="B189" s="6" t="s">
        <v>19</v>
      </c>
      <c r="C189" s="6" t="s">
        <v>20</v>
      </c>
      <c r="D189" s="6">
        <v>9906093</v>
      </c>
      <c r="E189" s="6" t="s">
        <v>194</v>
      </c>
      <c r="F189" s="3">
        <v>19906.580000000002</v>
      </c>
      <c r="G189" s="3">
        <v>5959.42</v>
      </c>
      <c r="H189" s="3">
        <v>13947.16</v>
      </c>
      <c r="I189" s="3"/>
      <c r="J189" s="3">
        <f t="shared" si="41"/>
        <v>5856.9139676000013</v>
      </c>
      <c r="K189" s="3">
        <f t="shared" si="42"/>
        <v>2964.2892438475224</v>
      </c>
      <c r="L189" s="3">
        <f t="shared" si="43"/>
        <v>1119.1475115524781</v>
      </c>
      <c r="M189" s="3">
        <f t="shared" si="44"/>
        <v>1773.4772122000002</v>
      </c>
      <c r="O189" s="3">
        <f t="shared" si="45"/>
        <v>1753.3805524000002</v>
      </c>
      <c r="P189" s="3">
        <f t="shared" si="46"/>
        <v>887.41735675187795</v>
      </c>
      <c r="Q189" s="3">
        <f t="shared" si="47"/>
        <v>335.03846784812197</v>
      </c>
      <c r="R189" s="3">
        <f t="shared" si="48"/>
        <v>530.92472780000003</v>
      </c>
    </row>
    <row r="190" spans="1:18" ht="14.5" x14ac:dyDescent="0.35">
      <c r="A190" s="6"/>
      <c r="B190" s="6" t="s">
        <v>19</v>
      </c>
      <c r="C190" s="6" t="s">
        <v>20</v>
      </c>
      <c r="D190" s="6">
        <v>9906096</v>
      </c>
      <c r="E190" s="6" t="s">
        <v>195</v>
      </c>
      <c r="F190" s="3">
        <v>136685.69</v>
      </c>
      <c r="G190" s="3">
        <v>68635.259999999995</v>
      </c>
      <c r="H190" s="3">
        <v>68050.429999999993</v>
      </c>
      <c r="I190" s="3"/>
      <c r="J190" s="3">
        <f t="shared" si="41"/>
        <v>40215.663711800007</v>
      </c>
      <c r="K190" s="3">
        <f t="shared" si="42"/>
        <v>20353.868954630922</v>
      </c>
      <c r="L190" s="3">
        <f t="shared" si="43"/>
        <v>7684.4666350690786</v>
      </c>
      <c r="M190" s="3">
        <f t="shared" si="44"/>
        <v>12177.3281221</v>
      </c>
      <c r="O190" s="3">
        <f t="shared" si="45"/>
        <v>20193.866197200001</v>
      </c>
      <c r="P190" s="3">
        <f t="shared" si="46"/>
        <v>10220.478001076934</v>
      </c>
      <c r="Q190" s="3">
        <f t="shared" si="47"/>
        <v>3858.6728827230654</v>
      </c>
      <c r="R190" s="3">
        <f t="shared" si="48"/>
        <v>6114.7153134</v>
      </c>
    </row>
    <row r="191" spans="1:18" ht="14.5" x14ac:dyDescent="0.35">
      <c r="A191" s="6"/>
      <c r="B191" s="6" t="s">
        <v>19</v>
      </c>
      <c r="C191" s="6" t="s">
        <v>20</v>
      </c>
      <c r="D191" s="6">
        <v>9906098</v>
      </c>
      <c r="E191" s="6" t="s">
        <v>196</v>
      </c>
      <c r="F191" s="3">
        <v>20253.21</v>
      </c>
      <c r="G191" s="3">
        <v>10169.93</v>
      </c>
      <c r="H191" s="3">
        <v>10083.280000000001</v>
      </c>
      <c r="I191" s="3"/>
      <c r="J191" s="3">
        <f t="shared" si="41"/>
        <v>5958.8994462000001</v>
      </c>
      <c r="K191" s="3">
        <f t="shared" si="42"/>
        <v>3015.9059243920888</v>
      </c>
      <c r="L191" s="3">
        <f t="shared" si="43"/>
        <v>1138.6350429079109</v>
      </c>
      <c r="M191" s="3">
        <f t="shared" si="44"/>
        <v>1804.3584788999999</v>
      </c>
      <c r="O191" s="3">
        <f t="shared" si="45"/>
        <v>2992.1968046000006</v>
      </c>
      <c r="P191" s="3">
        <f t="shared" si="46"/>
        <v>1514.4044888515371</v>
      </c>
      <c r="Q191" s="3">
        <f t="shared" si="47"/>
        <v>571.75325204846297</v>
      </c>
      <c r="R191" s="3">
        <f t="shared" si="48"/>
        <v>906.03906370000004</v>
      </c>
    </row>
    <row r="192" spans="1:18" ht="14.5" x14ac:dyDescent="0.35">
      <c r="A192" s="6"/>
      <c r="B192" s="6" t="s">
        <v>19</v>
      </c>
      <c r="C192" s="6" t="s">
        <v>20</v>
      </c>
      <c r="D192" s="6">
        <v>9906101</v>
      </c>
      <c r="E192" s="6" t="s">
        <v>197</v>
      </c>
      <c r="F192" s="3">
        <v>327063.69</v>
      </c>
      <c r="G192" s="3">
        <v>164231.54</v>
      </c>
      <c r="H192" s="3">
        <v>162832.15</v>
      </c>
      <c r="I192" s="3"/>
      <c r="J192" s="3">
        <f t="shared" si="41"/>
        <v>96228.678871800017</v>
      </c>
      <c r="K192" s="3">
        <f t="shared" si="42"/>
        <v>48703.060913531117</v>
      </c>
      <c r="L192" s="3">
        <f t="shared" si="43"/>
        <v>18387.513816168877</v>
      </c>
      <c r="M192" s="3">
        <f t="shared" si="44"/>
        <v>29138.104142100001</v>
      </c>
      <c r="O192" s="3">
        <f t="shared" si="45"/>
        <v>48320.203698800011</v>
      </c>
      <c r="P192" s="3">
        <f t="shared" si="46"/>
        <v>24455.722053839185</v>
      </c>
      <c r="Q192" s="3">
        <f t="shared" si="47"/>
        <v>9233.0937463608134</v>
      </c>
      <c r="R192" s="3">
        <f t="shared" si="48"/>
        <v>14631.387898600002</v>
      </c>
    </row>
    <row r="193" spans="1:18" ht="14.5" x14ac:dyDescent="0.35">
      <c r="A193" s="6"/>
      <c r="B193" s="6" t="s">
        <v>19</v>
      </c>
      <c r="C193" s="6" t="s">
        <v>20</v>
      </c>
      <c r="D193" s="6">
        <v>9906103</v>
      </c>
      <c r="E193" s="6" t="s">
        <v>198</v>
      </c>
      <c r="F193" s="3">
        <v>72796.509999999995</v>
      </c>
      <c r="G193" s="3">
        <v>36553.99</v>
      </c>
      <c r="H193" s="3">
        <v>36242.519999999997</v>
      </c>
      <c r="I193" s="3"/>
      <c r="J193" s="3">
        <f t="shared" si="41"/>
        <v>21418.1891722</v>
      </c>
      <c r="K193" s="3">
        <f t="shared" si="42"/>
        <v>10840.129825547057</v>
      </c>
      <c r="L193" s="3">
        <f t="shared" si="43"/>
        <v>4092.6182707529406</v>
      </c>
      <c r="M193" s="3">
        <f t="shared" si="44"/>
        <v>6485.4410758999993</v>
      </c>
      <c r="O193" s="3">
        <f t="shared" si="45"/>
        <v>10754.9149378</v>
      </c>
      <c r="P193" s="3">
        <f t="shared" si="46"/>
        <v>5443.2554148783902</v>
      </c>
      <c r="Q193" s="3">
        <f t="shared" si="47"/>
        <v>2055.064553821609</v>
      </c>
      <c r="R193" s="3">
        <f t="shared" si="48"/>
        <v>3256.5949691000001</v>
      </c>
    </row>
    <row r="194" spans="1:18" ht="14.5" x14ac:dyDescent="0.35">
      <c r="A194" s="6"/>
      <c r="B194" s="6" t="s">
        <v>19</v>
      </c>
      <c r="C194" s="6" t="s">
        <v>20</v>
      </c>
      <c r="D194" s="6">
        <v>9906108</v>
      </c>
      <c r="E194" s="6" t="s">
        <v>199</v>
      </c>
      <c r="F194" s="3">
        <v>119338.65</v>
      </c>
      <c r="G194" s="3">
        <v>59924.63</v>
      </c>
      <c r="H194" s="3">
        <v>59414.02</v>
      </c>
      <c r="I194" s="3"/>
      <c r="J194" s="3">
        <f t="shared" si="41"/>
        <v>35111.817603000003</v>
      </c>
      <c r="K194" s="3">
        <f t="shared" si="42"/>
        <v>17770.720865677784</v>
      </c>
      <c r="L194" s="3">
        <f t="shared" si="43"/>
        <v>6709.2164088222144</v>
      </c>
      <c r="M194" s="3">
        <f t="shared" si="44"/>
        <v>10631.880328499999</v>
      </c>
      <c r="O194" s="3">
        <f t="shared" si="45"/>
        <v>17631.0246386</v>
      </c>
      <c r="P194" s="3">
        <f t="shared" si="46"/>
        <v>8923.3779057247666</v>
      </c>
      <c r="Q194" s="3">
        <f t="shared" si="47"/>
        <v>3368.9614461752326</v>
      </c>
      <c r="R194" s="3">
        <f t="shared" si="48"/>
        <v>5338.6852866999998</v>
      </c>
    </row>
    <row r="195" spans="1:18" ht="14.5" x14ac:dyDescent="0.35">
      <c r="A195" s="6"/>
      <c r="B195" s="6" t="s">
        <v>19</v>
      </c>
      <c r="C195" s="6" t="s">
        <v>20</v>
      </c>
      <c r="D195" s="6">
        <v>9906113</v>
      </c>
      <c r="E195" s="6" t="s">
        <v>200</v>
      </c>
      <c r="F195" s="3">
        <v>44063.3</v>
      </c>
      <c r="G195" s="3">
        <v>22125.919999999998</v>
      </c>
      <c r="H195" s="3">
        <v>21937.38</v>
      </c>
      <c r="I195" s="3"/>
      <c r="J195" s="3">
        <f t="shared" si="41"/>
        <v>12964.304126000003</v>
      </c>
      <c r="K195" s="3">
        <f t="shared" si="42"/>
        <v>6561.4669239229706</v>
      </c>
      <c r="L195" s="3">
        <f t="shared" si="43"/>
        <v>2477.2378050770299</v>
      </c>
      <c r="M195" s="3">
        <f t="shared" si="44"/>
        <v>3925.5993970000004</v>
      </c>
      <c r="O195" s="3">
        <f t="shared" si="45"/>
        <v>6509.8881824</v>
      </c>
      <c r="P195" s="3">
        <f t="shared" si="46"/>
        <v>3294.7712096317277</v>
      </c>
      <c r="Q195" s="3">
        <f t="shared" si="47"/>
        <v>1243.9187599682718</v>
      </c>
      <c r="R195" s="3">
        <f t="shared" si="48"/>
        <v>1971.1982128</v>
      </c>
    </row>
    <row r="196" spans="1:18" ht="14.5" x14ac:dyDescent="0.35">
      <c r="A196" s="6"/>
      <c r="B196" s="6" t="s">
        <v>19</v>
      </c>
      <c r="C196" s="6" t="s">
        <v>20</v>
      </c>
      <c r="D196" s="6">
        <v>9906114</v>
      </c>
      <c r="E196" s="6" t="s">
        <v>201</v>
      </c>
      <c r="F196" s="3">
        <v>77826.61</v>
      </c>
      <c r="G196" s="3">
        <v>39079.800000000003</v>
      </c>
      <c r="H196" s="3">
        <v>38746.81</v>
      </c>
      <c r="I196" s="3"/>
      <c r="J196" s="3">
        <f t="shared" si="41"/>
        <v>22898.145194200002</v>
      </c>
      <c r="K196" s="3">
        <f t="shared" si="42"/>
        <v>11589.162121676149</v>
      </c>
      <c r="L196" s="3">
        <f t="shared" si="43"/>
        <v>4375.4103876238505</v>
      </c>
      <c r="M196" s="3">
        <f t="shared" si="44"/>
        <v>6933.5726849000002</v>
      </c>
      <c r="O196" s="3">
        <f t="shared" si="45"/>
        <v>11498.058756000002</v>
      </c>
      <c r="P196" s="3">
        <f t="shared" si="46"/>
        <v>5819.37383476782</v>
      </c>
      <c r="Q196" s="3">
        <f t="shared" si="47"/>
        <v>2197.0655392321801</v>
      </c>
      <c r="R196" s="3">
        <f t="shared" si="48"/>
        <v>3481.6193820000003</v>
      </c>
    </row>
    <row r="197" spans="1:18" ht="14.5" x14ac:dyDescent="0.35">
      <c r="A197" s="6"/>
      <c r="B197" s="6" t="s">
        <v>19</v>
      </c>
      <c r="C197" s="6" t="s">
        <v>20</v>
      </c>
      <c r="D197" s="6">
        <v>9906117</v>
      </c>
      <c r="E197" s="6" t="s">
        <v>202</v>
      </c>
      <c r="F197" s="3">
        <v>50402.96</v>
      </c>
      <c r="G197" s="3">
        <v>25309.31</v>
      </c>
      <c r="H197" s="3">
        <v>25093.65</v>
      </c>
      <c r="I197" s="3"/>
      <c r="J197" s="3">
        <f t="shared" si="41"/>
        <v>14829.558891200002</v>
      </c>
      <c r="K197" s="3">
        <f t="shared" si="42"/>
        <v>7505.5058270218633</v>
      </c>
      <c r="L197" s="3">
        <f t="shared" si="43"/>
        <v>2833.6533577781356</v>
      </c>
      <c r="M197" s="3">
        <f t="shared" si="44"/>
        <v>4490.3997064000005</v>
      </c>
      <c r="O197" s="3">
        <f t="shared" si="45"/>
        <v>7446.5051882000016</v>
      </c>
      <c r="P197" s="3">
        <f t="shared" si="46"/>
        <v>3768.8098810645793</v>
      </c>
      <c r="Q197" s="3">
        <f t="shared" si="47"/>
        <v>1422.888879235421</v>
      </c>
      <c r="R197" s="3">
        <f t="shared" si="48"/>
        <v>2254.8064279</v>
      </c>
    </row>
    <row r="198" spans="1:18" ht="14.5" x14ac:dyDescent="0.35">
      <c r="A198" s="6"/>
      <c r="B198" s="6" t="s">
        <v>19</v>
      </c>
      <c r="C198" s="6" t="s">
        <v>20</v>
      </c>
      <c r="D198" s="6">
        <v>9906118</v>
      </c>
      <c r="E198" s="6" t="s">
        <v>203</v>
      </c>
      <c r="F198" s="3">
        <v>295500</v>
      </c>
      <c r="G198" s="3">
        <v>148382.17000000001</v>
      </c>
      <c r="H198" s="3">
        <v>147117.82999999999</v>
      </c>
      <c r="I198" s="3"/>
      <c r="J198" s="3">
        <f t="shared" si="41"/>
        <v>86942.010000000009</v>
      </c>
      <c r="K198" s="3">
        <f t="shared" si="42"/>
        <v>44002.911175950001</v>
      </c>
      <c r="L198" s="3">
        <f t="shared" si="43"/>
        <v>16613.00382405</v>
      </c>
      <c r="M198" s="3">
        <f t="shared" si="44"/>
        <v>26326.095000000001</v>
      </c>
      <c r="O198" s="3">
        <f t="shared" si="45"/>
        <v>43657.002057400008</v>
      </c>
      <c r="P198" s="3">
        <f t="shared" si="46"/>
        <v>22095.592035887355</v>
      </c>
      <c r="Q198" s="3">
        <f t="shared" si="47"/>
        <v>8342.0424962126472</v>
      </c>
      <c r="R198" s="3">
        <f t="shared" si="48"/>
        <v>13219.367525300002</v>
      </c>
    </row>
    <row r="199" spans="1:18" ht="14.5" x14ac:dyDescent="0.35">
      <c r="A199" s="6"/>
      <c r="B199" s="6" t="s">
        <v>19</v>
      </c>
      <c r="C199" s="6" t="s">
        <v>20</v>
      </c>
      <c r="D199" s="6">
        <v>9906119</v>
      </c>
      <c r="E199" s="6" t="s">
        <v>204</v>
      </c>
      <c r="F199" s="3">
        <v>135701.29999999999</v>
      </c>
      <c r="G199" s="3">
        <v>68140.960000000006</v>
      </c>
      <c r="H199" s="3">
        <v>67560.34</v>
      </c>
      <c r="I199" s="3"/>
      <c r="J199" s="3">
        <f t="shared" si="41"/>
        <v>39926.036486000005</v>
      </c>
      <c r="K199" s="3">
        <f t="shared" si="42"/>
        <v>20207.283419157167</v>
      </c>
      <c r="L199" s="3">
        <f t="shared" si="43"/>
        <v>7629.1242498428292</v>
      </c>
      <c r="M199" s="3">
        <f t="shared" si="44"/>
        <v>12089.628816999999</v>
      </c>
      <c r="O199" s="3">
        <f t="shared" si="45"/>
        <v>20048.433251200004</v>
      </c>
      <c r="P199" s="3">
        <f t="shared" si="46"/>
        <v>10146.871777746064</v>
      </c>
      <c r="Q199" s="3">
        <f t="shared" si="47"/>
        <v>3830.8833470539362</v>
      </c>
      <c r="R199" s="3">
        <f t="shared" si="48"/>
        <v>6070.678126400001</v>
      </c>
    </row>
    <row r="200" spans="1:18" ht="14.5" x14ac:dyDescent="0.35">
      <c r="A200" s="6"/>
      <c r="B200" s="6" t="s">
        <v>19</v>
      </c>
      <c r="C200" s="6" t="s">
        <v>20</v>
      </c>
      <c r="D200" s="6">
        <v>9906120</v>
      </c>
      <c r="E200" s="6" t="s">
        <v>205</v>
      </c>
      <c r="F200" s="3">
        <v>319471.11</v>
      </c>
      <c r="G200" s="3">
        <v>160419.01</v>
      </c>
      <c r="H200" s="3">
        <v>159052.1</v>
      </c>
      <c r="I200" s="3"/>
      <c r="J200" s="3">
        <f t="shared" si="41"/>
        <v>93994.789984200004</v>
      </c>
      <c r="K200" s="3">
        <f t="shared" si="42"/>
        <v>47572.449667046196</v>
      </c>
      <c r="L200" s="3">
        <f t="shared" si="43"/>
        <v>17960.659127253799</v>
      </c>
      <c r="M200" s="3">
        <f t="shared" si="44"/>
        <v>28461.681189899999</v>
      </c>
      <c r="O200" s="3">
        <f t="shared" si="45"/>
        <v>47198.481122200006</v>
      </c>
      <c r="P200" s="3">
        <f t="shared" si="46"/>
        <v>23887.998131857308</v>
      </c>
      <c r="Q200" s="3">
        <f t="shared" si="47"/>
        <v>9018.7533894426906</v>
      </c>
      <c r="R200" s="3">
        <f t="shared" si="48"/>
        <v>14291.729600900002</v>
      </c>
    </row>
    <row r="201" spans="1:18" ht="14.5" x14ac:dyDescent="0.35">
      <c r="A201" s="6"/>
      <c r="B201" s="6" t="s">
        <v>19</v>
      </c>
      <c r="C201" s="6" t="s">
        <v>20</v>
      </c>
      <c r="D201" s="6">
        <v>9906121</v>
      </c>
      <c r="E201" s="6" t="s">
        <v>206</v>
      </c>
      <c r="F201" s="3">
        <v>548982.13</v>
      </c>
      <c r="G201" s="3">
        <v>275665.51</v>
      </c>
      <c r="H201" s="3">
        <v>273316.62</v>
      </c>
      <c r="I201" s="3"/>
      <c r="J201" s="3">
        <f t="shared" si="41"/>
        <v>161521.52228860001</v>
      </c>
      <c r="K201" s="3">
        <f t="shared" si="42"/>
        <v>81748.940452026509</v>
      </c>
      <c r="L201" s="3">
        <f t="shared" si="43"/>
        <v>30863.763874873483</v>
      </c>
      <c r="M201" s="3">
        <f t="shared" si="44"/>
        <v>48908.817961699999</v>
      </c>
      <c r="O201" s="3">
        <f t="shared" si="45"/>
        <v>81106.306352200016</v>
      </c>
      <c r="P201" s="3">
        <f t="shared" si="46"/>
        <v>41049.356855509162</v>
      </c>
      <c r="Q201" s="3">
        <f t="shared" si="47"/>
        <v>15497.90921079084</v>
      </c>
      <c r="R201" s="3">
        <f t="shared" si="48"/>
        <v>24559.040285900002</v>
      </c>
    </row>
    <row r="202" spans="1:18" ht="14.5" x14ac:dyDescent="0.35">
      <c r="A202" s="6"/>
      <c r="B202" s="6" t="s">
        <v>19</v>
      </c>
      <c r="C202" s="6" t="s">
        <v>20</v>
      </c>
      <c r="D202" s="6">
        <v>9906125</v>
      </c>
      <c r="E202" s="6" t="s">
        <v>207</v>
      </c>
      <c r="F202" s="3">
        <v>161958.12</v>
      </c>
      <c r="G202" s="3">
        <v>81325.539999999994</v>
      </c>
      <c r="H202" s="3">
        <v>80632.58</v>
      </c>
      <c r="I202" s="3"/>
      <c r="J202" s="3">
        <f t="shared" si="41"/>
        <v>47651.318066400003</v>
      </c>
      <c r="K202" s="3">
        <f t="shared" si="42"/>
        <v>24117.187034124705</v>
      </c>
      <c r="L202" s="3">
        <f t="shared" si="43"/>
        <v>9105.2821214752912</v>
      </c>
      <c r="M202" s="3">
        <f t="shared" si="44"/>
        <v>14428.848910799999</v>
      </c>
      <c r="O202" s="3">
        <f t="shared" si="45"/>
        <v>23927.600378800002</v>
      </c>
      <c r="P202" s="3">
        <f t="shared" si="46"/>
        <v>12110.187861103785</v>
      </c>
      <c r="Q202" s="3">
        <f t="shared" si="47"/>
        <v>4572.1201590962137</v>
      </c>
      <c r="R202" s="3">
        <f t="shared" si="48"/>
        <v>7245.2923585999997</v>
      </c>
    </row>
    <row r="203" spans="1:18" ht="14.5" x14ac:dyDescent="0.35">
      <c r="A203" s="6"/>
      <c r="B203" s="6" t="s">
        <v>19</v>
      </c>
      <c r="C203" s="6" t="s">
        <v>20</v>
      </c>
      <c r="D203" s="6">
        <v>9906126</v>
      </c>
      <c r="E203" s="6" t="s">
        <v>208</v>
      </c>
      <c r="F203" s="3">
        <v>311469.07</v>
      </c>
      <c r="G203" s="3">
        <v>156400.87</v>
      </c>
      <c r="H203" s="3">
        <v>155068.20000000001</v>
      </c>
      <c r="I203" s="3"/>
      <c r="J203" s="3">
        <f t="shared" si="41"/>
        <v>91640.429775400014</v>
      </c>
      <c r="K203" s="3">
        <f t="shared" si="42"/>
        <v>46380.865723403564</v>
      </c>
      <c r="L203" s="3">
        <f t="shared" si="43"/>
        <v>17510.784605696437</v>
      </c>
      <c r="M203" s="3">
        <f t="shared" si="44"/>
        <v>27748.779446300003</v>
      </c>
      <c r="O203" s="3">
        <f t="shared" si="45"/>
        <v>46016.263971400003</v>
      </c>
      <c r="P203" s="3">
        <f t="shared" si="46"/>
        <v>23289.656820478183</v>
      </c>
      <c r="Q203" s="3">
        <f t="shared" si="47"/>
        <v>8792.8536426218161</v>
      </c>
      <c r="R203" s="3">
        <f t="shared" si="48"/>
        <v>13933.7535083</v>
      </c>
    </row>
    <row r="204" spans="1:18" ht="14.5" x14ac:dyDescent="0.35">
      <c r="A204" s="6"/>
      <c r="B204" s="6" t="s">
        <v>19</v>
      </c>
      <c r="C204" s="6" t="s">
        <v>20</v>
      </c>
      <c r="D204" s="6">
        <v>9906127</v>
      </c>
      <c r="E204" s="6" t="s">
        <v>209</v>
      </c>
      <c r="F204" s="3">
        <v>130021.43</v>
      </c>
      <c r="G204" s="3">
        <v>38924.449999999997</v>
      </c>
      <c r="H204" s="3">
        <v>91096.98</v>
      </c>
      <c r="I204" s="3"/>
      <c r="J204" s="3">
        <f t="shared" si="41"/>
        <v>38254.905134600005</v>
      </c>
      <c r="K204" s="3">
        <f t="shared" si="42"/>
        <v>19361.493858747886</v>
      </c>
      <c r="L204" s="3">
        <f t="shared" si="43"/>
        <v>7309.8020771521124</v>
      </c>
      <c r="M204" s="3">
        <f t="shared" si="44"/>
        <v>11583.6091987</v>
      </c>
      <c r="O204" s="3">
        <f t="shared" si="45"/>
        <v>11452.351679000001</v>
      </c>
      <c r="P204" s="3">
        <f t="shared" si="46"/>
        <v>5796.2406630210044</v>
      </c>
      <c r="Q204" s="3">
        <f t="shared" si="47"/>
        <v>2188.3317654789948</v>
      </c>
      <c r="R204" s="3">
        <f t="shared" si="48"/>
        <v>3467.7792504999998</v>
      </c>
    </row>
    <row r="205" spans="1:18" ht="14.5" x14ac:dyDescent="0.35">
      <c r="A205" s="6"/>
      <c r="B205" s="6" t="s">
        <v>19</v>
      </c>
      <c r="C205" s="6" t="s">
        <v>20</v>
      </c>
      <c r="D205" s="6">
        <v>9906129</v>
      </c>
      <c r="E205" s="6" t="s">
        <v>210</v>
      </c>
      <c r="F205" s="3">
        <v>51396.4</v>
      </c>
      <c r="G205" s="3">
        <v>15386.51</v>
      </c>
      <c r="H205" s="3">
        <v>36009.89</v>
      </c>
      <c r="I205" s="3"/>
      <c r="J205" s="3">
        <f t="shared" si="41"/>
        <v>15121.848808000002</v>
      </c>
      <c r="K205" s="3">
        <f t="shared" si="42"/>
        <v>7653.4389981847598</v>
      </c>
      <c r="L205" s="3">
        <f t="shared" si="43"/>
        <v>2889.5045338152399</v>
      </c>
      <c r="M205" s="3">
        <f t="shared" si="44"/>
        <v>4578.9052760000004</v>
      </c>
      <c r="O205" s="3">
        <f t="shared" si="45"/>
        <v>4527.0189722000005</v>
      </c>
      <c r="P205" s="3">
        <f t="shared" si="46"/>
        <v>2291.2055256780591</v>
      </c>
      <c r="Q205" s="3">
        <f t="shared" si="47"/>
        <v>865.02927062194101</v>
      </c>
      <c r="R205" s="3">
        <f t="shared" si="48"/>
        <v>1370.7841759</v>
      </c>
    </row>
    <row r="206" spans="1:18" ht="14.5" x14ac:dyDescent="0.35">
      <c r="A206" s="6"/>
      <c r="B206" s="6" t="s">
        <v>19</v>
      </c>
      <c r="C206" s="6" t="s">
        <v>20</v>
      </c>
      <c r="D206" s="6">
        <v>9906131</v>
      </c>
      <c r="E206" s="6" t="s">
        <v>211</v>
      </c>
      <c r="F206" s="3">
        <v>59739.91</v>
      </c>
      <c r="G206" s="3">
        <v>29997.759999999998</v>
      </c>
      <c r="H206" s="3">
        <v>29742.15</v>
      </c>
      <c r="I206" s="3"/>
      <c r="J206" s="3">
        <f t="shared" si="41"/>
        <v>17576.676320200004</v>
      </c>
      <c r="K206" s="3">
        <f t="shared" si="42"/>
        <v>8895.8712466641191</v>
      </c>
      <c r="L206" s="3">
        <f t="shared" si="43"/>
        <v>3358.5764916358812</v>
      </c>
      <c r="M206" s="3">
        <f t="shared" si="44"/>
        <v>5322.2285819000008</v>
      </c>
      <c r="O206" s="3">
        <f t="shared" si="45"/>
        <v>8825.9409472000007</v>
      </c>
      <c r="P206" s="3">
        <f t="shared" si="46"/>
        <v>4466.9670685531837</v>
      </c>
      <c r="Q206" s="3">
        <f t="shared" si="47"/>
        <v>1686.4734402468159</v>
      </c>
      <c r="R206" s="3">
        <f t="shared" si="48"/>
        <v>2672.5004383999999</v>
      </c>
    </row>
    <row r="207" spans="1:18" ht="14.5" x14ac:dyDescent="0.35">
      <c r="A207" s="6"/>
      <c r="B207" s="6" t="s">
        <v>19</v>
      </c>
      <c r="C207" s="6" t="s">
        <v>20</v>
      </c>
      <c r="D207" s="6">
        <v>9906132</v>
      </c>
      <c r="E207" s="6" t="s">
        <v>212</v>
      </c>
      <c r="F207" s="3">
        <v>420579.09</v>
      </c>
      <c r="G207" s="3">
        <v>32146.62</v>
      </c>
      <c r="H207" s="3">
        <v>388432.47</v>
      </c>
      <c r="I207" s="3"/>
      <c r="J207" s="3">
        <f t="shared" si="41"/>
        <v>123742.77985980002</v>
      </c>
      <c r="K207" s="3">
        <f t="shared" si="42"/>
        <v>62628.441082002981</v>
      </c>
      <c r="L207" s="3">
        <f t="shared" si="43"/>
        <v>23644.94764969702</v>
      </c>
      <c r="M207" s="3">
        <f t="shared" si="44"/>
        <v>37469.391128100004</v>
      </c>
      <c r="O207" s="3">
        <f t="shared" si="45"/>
        <v>9458.1785364000007</v>
      </c>
      <c r="P207" s="3">
        <f t="shared" si="46"/>
        <v>4786.9538560643578</v>
      </c>
      <c r="Q207" s="3">
        <f t="shared" si="47"/>
        <v>1807.282304535642</v>
      </c>
      <c r="R207" s="3">
        <f t="shared" si="48"/>
        <v>2863.9423757999998</v>
      </c>
    </row>
    <row r="208" spans="1:18" ht="14.5" x14ac:dyDescent="0.35">
      <c r="A208" s="6"/>
      <c r="B208" s="6" t="s">
        <v>19</v>
      </c>
      <c r="C208" s="6" t="s">
        <v>20</v>
      </c>
      <c r="D208" s="6">
        <v>9906133</v>
      </c>
      <c r="E208" s="6" t="s">
        <v>213</v>
      </c>
      <c r="F208" s="3">
        <v>574329.51</v>
      </c>
      <c r="G208" s="3">
        <v>43262.15</v>
      </c>
      <c r="H208" s="3">
        <v>531067.36</v>
      </c>
      <c r="I208" s="3"/>
      <c r="J208" s="3">
        <f t="shared" si="41"/>
        <v>168979.22843220003</v>
      </c>
      <c r="K208" s="3">
        <f t="shared" si="42"/>
        <v>85523.419337586762</v>
      </c>
      <c r="L208" s="3">
        <f t="shared" si="43"/>
        <v>32288.79304871324</v>
      </c>
      <c r="M208" s="3">
        <f t="shared" si="44"/>
        <v>51167.016045900004</v>
      </c>
      <c r="O208" s="3">
        <f t="shared" si="45"/>
        <v>12728.589773000002</v>
      </c>
      <c r="P208" s="3">
        <f t="shared" si="46"/>
        <v>6442.1676606789351</v>
      </c>
      <c r="Q208" s="3">
        <f t="shared" si="47"/>
        <v>2432.1971688210651</v>
      </c>
      <c r="R208" s="3">
        <f t="shared" si="48"/>
        <v>3854.2249435000003</v>
      </c>
    </row>
    <row r="209" spans="1:18" ht="14.5" x14ac:dyDescent="0.35">
      <c r="A209" s="6"/>
      <c r="B209" s="6" t="s">
        <v>19</v>
      </c>
      <c r="C209" s="6" t="s">
        <v>20</v>
      </c>
      <c r="D209" s="6">
        <v>9906134</v>
      </c>
      <c r="E209" s="6" t="s">
        <v>214</v>
      </c>
      <c r="F209" s="3">
        <v>128564.88</v>
      </c>
      <c r="G209" s="3">
        <v>64557.48</v>
      </c>
      <c r="H209" s="3">
        <v>64007.4</v>
      </c>
      <c r="I209" s="3"/>
      <c r="J209" s="3">
        <f t="shared" si="41"/>
        <v>37826.358993600006</v>
      </c>
      <c r="K209" s="3">
        <f t="shared" si="42"/>
        <v>19144.598967805992</v>
      </c>
      <c r="L209" s="3">
        <f t="shared" si="43"/>
        <v>7227.9148665940083</v>
      </c>
      <c r="M209" s="3">
        <f t="shared" si="44"/>
        <v>11453.8451592</v>
      </c>
      <c r="O209" s="3">
        <f t="shared" si="45"/>
        <v>18994.101765600004</v>
      </c>
      <c r="P209" s="3">
        <f t="shared" si="46"/>
        <v>9613.2556960513321</v>
      </c>
      <c r="Q209" s="3">
        <f t="shared" si="47"/>
        <v>3629.4201763486681</v>
      </c>
      <c r="R209" s="3">
        <f t="shared" si="48"/>
        <v>5751.4258932000002</v>
      </c>
    </row>
    <row r="210" spans="1:18" ht="14.5" x14ac:dyDescent="0.35">
      <c r="A210" s="6"/>
      <c r="B210" s="6" t="s">
        <v>19</v>
      </c>
      <c r="C210" s="6" t="s">
        <v>20</v>
      </c>
      <c r="D210" s="6">
        <v>9906140</v>
      </c>
      <c r="E210" s="6" t="s">
        <v>215</v>
      </c>
      <c r="F210" s="3">
        <v>173979.95</v>
      </c>
      <c r="G210" s="3">
        <v>52084.29</v>
      </c>
      <c r="H210" s="3">
        <v>121895.66</v>
      </c>
      <c r="I210" s="3"/>
      <c r="J210" s="3">
        <f t="shared" si="41"/>
        <v>51188.380889000007</v>
      </c>
      <c r="K210" s="3">
        <f t="shared" si="42"/>
        <v>25907.357990680957</v>
      </c>
      <c r="L210" s="3">
        <f t="shared" si="43"/>
        <v>9781.1491528190454</v>
      </c>
      <c r="M210" s="3">
        <f t="shared" si="44"/>
        <v>15499.873745500001</v>
      </c>
      <c r="O210" s="3">
        <f t="shared" si="45"/>
        <v>15324.239803800003</v>
      </c>
      <c r="P210" s="3">
        <f t="shared" si="46"/>
        <v>7755.8727124616607</v>
      </c>
      <c r="Q210" s="3">
        <f t="shared" si="47"/>
        <v>2928.1776952383389</v>
      </c>
      <c r="R210" s="3">
        <f t="shared" si="48"/>
        <v>4640.1893961000005</v>
      </c>
    </row>
    <row r="211" spans="1:18" ht="14.5" x14ac:dyDescent="0.35">
      <c r="A211" s="6"/>
      <c r="B211" s="6" t="s">
        <v>19</v>
      </c>
      <c r="C211" s="6" t="s">
        <v>20</v>
      </c>
      <c r="D211" s="6">
        <v>9906141</v>
      </c>
      <c r="E211" s="6" t="s">
        <v>216</v>
      </c>
      <c r="F211" s="3">
        <v>806079.1</v>
      </c>
      <c r="G211" s="3">
        <v>404764.01</v>
      </c>
      <c r="H211" s="3">
        <v>401315.09</v>
      </c>
      <c r="I211" s="3"/>
      <c r="J211" s="3">
        <f t="shared" si="41"/>
        <v>237164.59280200003</v>
      </c>
      <c r="K211" s="3">
        <f t="shared" si="42"/>
        <v>120033.25562805319</v>
      </c>
      <c r="L211" s="3">
        <f t="shared" si="43"/>
        <v>45317.750154946807</v>
      </c>
      <c r="M211" s="3">
        <f t="shared" si="44"/>
        <v>71813.587018999999</v>
      </c>
      <c r="O211" s="3">
        <f t="shared" si="45"/>
        <v>119089.66702220002</v>
      </c>
      <c r="P211" s="3">
        <f t="shared" si="46"/>
        <v>60273.417188667809</v>
      </c>
      <c r="Q211" s="3">
        <f t="shared" si="47"/>
        <v>22755.82418263219</v>
      </c>
      <c r="R211" s="3">
        <f t="shared" si="48"/>
        <v>36060.425650900004</v>
      </c>
    </row>
    <row r="212" spans="1:18" ht="14.5" x14ac:dyDescent="0.35">
      <c r="A212" s="6"/>
      <c r="B212" s="6" t="s">
        <v>19</v>
      </c>
      <c r="C212" s="6" t="s">
        <v>20</v>
      </c>
      <c r="D212" s="6">
        <v>9906142</v>
      </c>
      <c r="E212" s="6" t="s">
        <v>217</v>
      </c>
      <c r="F212" s="3">
        <v>1749246.62</v>
      </c>
      <c r="G212" s="3">
        <v>878365.51</v>
      </c>
      <c r="H212" s="3">
        <v>870881.11</v>
      </c>
      <c r="I212" s="3"/>
      <c r="J212" s="3">
        <f t="shared" si="41"/>
        <v>514663.34053640009</v>
      </c>
      <c r="K212" s="3">
        <f t="shared" si="42"/>
        <v>260480.35074345436</v>
      </c>
      <c r="L212" s="3">
        <f t="shared" si="43"/>
        <v>98342.608417145646</v>
      </c>
      <c r="M212" s="3">
        <f t="shared" si="44"/>
        <v>155840.3813758</v>
      </c>
      <c r="O212" s="3">
        <f t="shared" si="45"/>
        <v>258432.70035220005</v>
      </c>
      <c r="P212" s="3">
        <f t="shared" si="46"/>
        <v>130797.42645193916</v>
      </c>
      <c r="Q212" s="3">
        <f t="shared" si="47"/>
        <v>49381.690614360843</v>
      </c>
      <c r="R212" s="3">
        <f t="shared" si="48"/>
        <v>78253.583285900007</v>
      </c>
    </row>
    <row r="213" spans="1:18" ht="14.5" x14ac:dyDescent="0.35">
      <c r="A213" s="6"/>
      <c r="B213" s="6" t="s">
        <v>19</v>
      </c>
      <c r="C213" s="6" t="s">
        <v>20</v>
      </c>
      <c r="D213" s="6">
        <v>9906146</v>
      </c>
      <c r="E213" s="6" t="s">
        <v>218</v>
      </c>
      <c r="F213" s="3">
        <v>101912.42</v>
      </c>
      <c r="G213" s="3">
        <v>51174.23</v>
      </c>
      <c r="H213" s="3">
        <v>50738.19</v>
      </c>
      <c r="I213" s="3"/>
      <c r="J213" s="3">
        <f t="shared" si="41"/>
        <v>29984.672212400004</v>
      </c>
      <c r="K213" s="3">
        <f t="shared" si="42"/>
        <v>15175.780592169578</v>
      </c>
      <c r="L213" s="3">
        <f t="shared" si="43"/>
        <v>5729.5141224304216</v>
      </c>
      <c r="M213" s="3">
        <f t="shared" si="44"/>
        <v>9079.3774978000001</v>
      </c>
      <c r="O213" s="3">
        <f t="shared" si="45"/>
        <v>15056.481950600002</v>
      </c>
      <c r="P213" s="3">
        <f t="shared" si="46"/>
        <v>7620.3556588414076</v>
      </c>
      <c r="Q213" s="3">
        <f t="shared" si="47"/>
        <v>2877.0141410585929</v>
      </c>
      <c r="R213" s="3">
        <f t="shared" si="48"/>
        <v>4559.1121507000007</v>
      </c>
    </row>
    <row r="214" spans="1:18" ht="14.5" x14ac:dyDescent="0.35">
      <c r="A214" s="6"/>
      <c r="B214" s="6" t="s">
        <v>19</v>
      </c>
      <c r="C214" s="6" t="s">
        <v>20</v>
      </c>
      <c r="D214" s="6">
        <v>9906147</v>
      </c>
      <c r="E214" s="6" t="s">
        <v>219</v>
      </c>
      <c r="F214" s="3">
        <v>113576.81</v>
      </c>
      <c r="G214" s="3">
        <v>57031.38</v>
      </c>
      <c r="H214" s="3">
        <v>56545.43</v>
      </c>
      <c r="I214" s="3"/>
      <c r="J214" s="3">
        <f t="shared" si="41"/>
        <v>33416.569038200003</v>
      </c>
      <c r="K214" s="3">
        <f t="shared" si="42"/>
        <v>16912.725150855327</v>
      </c>
      <c r="L214" s="3">
        <f t="shared" si="43"/>
        <v>6385.285884444671</v>
      </c>
      <c r="M214" s="3">
        <f t="shared" si="44"/>
        <v>10118.558002899999</v>
      </c>
      <c r="O214" s="3">
        <f t="shared" si="45"/>
        <v>16779.772623600002</v>
      </c>
      <c r="P214" s="3">
        <f t="shared" si="46"/>
        <v>8492.543987755842</v>
      </c>
      <c r="Q214" s="3">
        <f t="shared" si="47"/>
        <v>3206.3029916441578</v>
      </c>
      <c r="R214" s="3">
        <f t="shared" si="48"/>
        <v>5080.9256441999996</v>
      </c>
    </row>
    <row r="215" spans="1:18" ht="14.5" x14ac:dyDescent="0.35">
      <c r="A215" s="6"/>
      <c r="B215" s="6" t="s">
        <v>19</v>
      </c>
      <c r="C215" s="6" t="s">
        <v>20</v>
      </c>
      <c r="D215" s="6">
        <v>9906148</v>
      </c>
      <c r="E215" s="6" t="s">
        <v>220</v>
      </c>
      <c r="F215" s="3">
        <v>206194.58</v>
      </c>
      <c r="G215" s="3">
        <v>61728.36</v>
      </c>
      <c r="H215" s="3">
        <v>144466.22</v>
      </c>
      <c r="I215" s="3"/>
      <c r="J215" s="3">
        <f t="shared" si="41"/>
        <v>60666.569327600002</v>
      </c>
      <c r="K215" s="3">
        <f t="shared" si="42"/>
        <v>30704.439217266718</v>
      </c>
      <c r="L215" s="3">
        <f t="shared" si="43"/>
        <v>11592.254978133276</v>
      </c>
      <c r="M215" s="3">
        <f t="shared" si="44"/>
        <v>18369.875132199999</v>
      </c>
      <c r="O215" s="3">
        <f t="shared" si="45"/>
        <v>18161.718079200004</v>
      </c>
      <c r="P215" s="3">
        <f t="shared" si="46"/>
        <v>9191.9713777227244</v>
      </c>
      <c r="Q215" s="3">
        <f t="shared" si="47"/>
        <v>3470.3671090772759</v>
      </c>
      <c r="R215" s="3">
        <f t="shared" si="48"/>
        <v>5499.3795924000005</v>
      </c>
    </row>
    <row r="216" spans="1:18" ht="14.5" x14ac:dyDescent="0.35">
      <c r="A216" s="6"/>
      <c r="B216" s="6" t="s">
        <v>19</v>
      </c>
      <c r="C216" s="6" t="s">
        <v>20</v>
      </c>
      <c r="D216" s="6">
        <v>9906149</v>
      </c>
      <c r="E216" s="6" t="s">
        <v>221</v>
      </c>
      <c r="F216" s="3">
        <v>289068.7</v>
      </c>
      <c r="G216" s="3">
        <v>145152.76</v>
      </c>
      <c r="H216" s="3">
        <v>143915.94</v>
      </c>
      <c r="I216" s="3"/>
      <c r="J216" s="3">
        <f t="shared" si="41"/>
        <v>85049.79291400002</v>
      </c>
      <c r="K216" s="3">
        <f t="shared" si="42"/>
        <v>43045.226158535828</v>
      </c>
      <c r="L216" s="3">
        <f t="shared" si="43"/>
        <v>16251.436272464171</v>
      </c>
      <c r="M216" s="3">
        <f t="shared" si="44"/>
        <v>25753.130483000001</v>
      </c>
      <c r="O216" s="3">
        <f t="shared" si="45"/>
        <v>42706.845047200011</v>
      </c>
      <c r="P216" s="3">
        <f t="shared" si="46"/>
        <v>21614.700525292687</v>
      </c>
      <c r="Q216" s="3">
        <f t="shared" si="47"/>
        <v>8160.4851335073163</v>
      </c>
      <c r="R216" s="3">
        <f t="shared" si="48"/>
        <v>12931.659388400001</v>
      </c>
    </row>
    <row r="217" spans="1:18" ht="14.5" x14ac:dyDescent="0.35">
      <c r="A217" s="6"/>
      <c r="B217" s="6" t="s">
        <v>19</v>
      </c>
      <c r="C217" s="6" t="s">
        <v>20</v>
      </c>
      <c r="D217" s="6">
        <v>9906150</v>
      </c>
      <c r="E217" s="6" t="s">
        <v>222</v>
      </c>
      <c r="F217" s="3">
        <v>378289.62</v>
      </c>
      <c r="G217" s="3">
        <v>189954.09</v>
      </c>
      <c r="H217" s="3">
        <v>188335.53</v>
      </c>
      <c r="I217" s="3"/>
      <c r="J217" s="3">
        <f t="shared" si="41"/>
        <v>111300.37199640002</v>
      </c>
      <c r="K217" s="3">
        <f t="shared" si="42"/>
        <v>56331.115220453059</v>
      </c>
      <c r="L217" s="3">
        <f t="shared" si="43"/>
        <v>21267.43453014694</v>
      </c>
      <c r="M217" s="3">
        <f t="shared" si="44"/>
        <v>33701.822245800002</v>
      </c>
      <c r="O217" s="3">
        <f t="shared" si="45"/>
        <v>55888.292359800005</v>
      </c>
      <c r="P217" s="3">
        <f t="shared" si="46"/>
        <v>28286.06751194048</v>
      </c>
      <c r="Q217" s="3">
        <f t="shared" si="47"/>
        <v>10679.214969759518</v>
      </c>
      <c r="R217" s="3">
        <f t="shared" si="48"/>
        <v>16923.009878100002</v>
      </c>
    </row>
    <row r="218" spans="1:18" ht="14.5" x14ac:dyDescent="0.35">
      <c r="A218" s="6"/>
      <c r="B218" s="6" t="s">
        <v>19</v>
      </c>
      <c r="C218" s="6" t="s">
        <v>20</v>
      </c>
      <c r="D218" s="6">
        <v>9906151</v>
      </c>
      <c r="E218" s="6" t="s">
        <v>223</v>
      </c>
      <c r="F218" s="3">
        <v>626708.72</v>
      </c>
      <c r="G218" s="3">
        <v>187617.46</v>
      </c>
      <c r="H218" s="3">
        <v>439091.26</v>
      </c>
      <c r="I218" s="3"/>
      <c r="J218" s="3">
        <f t="shared" si="41"/>
        <v>184390.23959840002</v>
      </c>
      <c r="K218" s="3">
        <f t="shared" si="42"/>
        <v>93323.208593412244</v>
      </c>
      <c r="L218" s="3">
        <f t="shared" si="43"/>
        <v>35233.551140187752</v>
      </c>
      <c r="M218" s="3">
        <f t="shared" si="44"/>
        <v>55833.4798648</v>
      </c>
      <c r="O218" s="3">
        <f t="shared" si="45"/>
        <v>55200.809081200001</v>
      </c>
      <c r="P218" s="3">
        <f t="shared" si="46"/>
        <v>27938.119889804912</v>
      </c>
      <c r="Q218" s="3">
        <f t="shared" si="47"/>
        <v>10547.849679995084</v>
      </c>
      <c r="R218" s="3">
        <f t="shared" si="48"/>
        <v>16714.839511400001</v>
      </c>
    </row>
    <row r="219" spans="1:18" ht="14.5" x14ac:dyDescent="0.35">
      <c r="A219" s="6"/>
      <c r="B219" s="6" t="s">
        <v>19</v>
      </c>
      <c r="C219" s="6" t="s">
        <v>20</v>
      </c>
      <c r="D219" s="6">
        <v>9906152</v>
      </c>
      <c r="E219" s="6" t="s">
        <v>224</v>
      </c>
      <c r="F219" s="3">
        <v>606735.72</v>
      </c>
      <c r="G219" s="3">
        <v>304665.86</v>
      </c>
      <c r="H219" s="3">
        <v>302069.86</v>
      </c>
      <c r="I219" s="3"/>
      <c r="J219" s="3">
        <f t="shared" si="41"/>
        <v>178513.78353840002</v>
      </c>
      <c r="K219" s="3">
        <f t="shared" si="42"/>
        <v>90349.028745976539</v>
      </c>
      <c r="L219" s="3">
        <f t="shared" si="43"/>
        <v>34110.66949762345</v>
      </c>
      <c r="M219" s="3">
        <f t="shared" si="44"/>
        <v>54054.085294799996</v>
      </c>
      <c r="O219" s="3">
        <f t="shared" si="45"/>
        <v>89638.789329200008</v>
      </c>
      <c r="P219" s="3">
        <f t="shared" si="46"/>
        <v>45367.799580116472</v>
      </c>
      <c r="Q219" s="3">
        <f t="shared" si="47"/>
        <v>17128.308281683523</v>
      </c>
      <c r="R219" s="3">
        <f t="shared" si="48"/>
        <v>27142.681467399998</v>
      </c>
    </row>
    <row r="220" spans="1:18" ht="14.5" x14ac:dyDescent="0.35">
      <c r="A220" s="6"/>
      <c r="B220" s="6" t="s">
        <v>19</v>
      </c>
      <c r="C220" s="6" t="s">
        <v>20</v>
      </c>
      <c r="D220" s="6">
        <v>9906153</v>
      </c>
      <c r="E220" s="6" t="s">
        <v>225</v>
      </c>
      <c r="F220" s="3">
        <v>369320.49</v>
      </c>
      <c r="G220" s="3">
        <v>110563.28</v>
      </c>
      <c r="H220" s="3">
        <v>258757.21</v>
      </c>
      <c r="I220" s="3"/>
      <c r="J220" s="3">
        <f t="shared" si="41"/>
        <v>108661.47456780002</v>
      </c>
      <c r="K220" s="3">
        <f t="shared" si="42"/>
        <v>54995.521884698239</v>
      </c>
      <c r="L220" s="3">
        <f t="shared" si="43"/>
        <v>20763.190229001757</v>
      </c>
      <c r="M220" s="3">
        <f t="shared" si="44"/>
        <v>32902.762454099997</v>
      </c>
      <c r="O220" s="3">
        <f t="shared" si="45"/>
        <v>32529.928241600002</v>
      </c>
      <c r="P220" s="3">
        <f t="shared" si="46"/>
        <v>16463.980335572553</v>
      </c>
      <c r="Q220" s="3">
        <f t="shared" si="47"/>
        <v>6215.865290827448</v>
      </c>
      <c r="R220" s="3">
        <f t="shared" si="48"/>
        <v>9850.0826152000009</v>
      </c>
    </row>
    <row r="221" spans="1:18" ht="14.5" x14ac:dyDescent="0.35">
      <c r="A221" s="6"/>
      <c r="B221" s="6" t="s">
        <v>19</v>
      </c>
      <c r="C221" s="6" t="s">
        <v>20</v>
      </c>
      <c r="D221" s="6">
        <v>9906154</v>
      </c>
      <c r="E221" s="6" t="s">
        <v>226</v>
      </c>
      <c r="F221" s="3">
        <v>491844.08</v>
      </c>
      <c r="G221" s="3">
        <v>147243.1</v>
      </c>
      <c r="H221" s="3">
        <v>344600.98</v>
      </c>
      <c r="I221" s="3"/>
      <c r="J221" s="3">
        <f t="shared" si="41"/>
        <v>144710.36521760002</v>
      </c>
      <c r="K221" s="3">
        <f t="shared" si="42"/>
        <v>73240.512232341265</v>
      </c>
      <c r="L221" s="3">
        <f t="shared" si="43"/>
        <v>27651.463898058726</v>
      </c>
      <c r="M221" s="3">
        <f t="shared" si="44"/>
        <v>43818.389087200005</v>
      </c>
      <c r="O221" s="3">
        <f t="shared" si="45"/>
        <v>43321.864882000009</v>
      </c>
      <c r="P221" s="3">
        <f t="shared" si="46"/>
        <v>21925.973098380789</v>
      </c>
      <c r="Q221" s="3">
        <f t="shared" si="47"/>
        <v>8278.0040046192098</v>
      </c>
      <c r="R221" s="3">
        <f t="shared" si="48"/>
        <v>13117.887779000001</v>
      </c>
    </row>
    <row r="222" spans="1:18" ht="14.5" x14ac:dyDescent="0.35">
      <c r="A222" s="6"/>
      <c r="B222" s="6" t="s">
        <v>19</v>
      </c>
      <c r="C222" s="6" t="s">
        <v>20</v>
      </c>
      <c r="D222" s="6">
        <v>9906158</v>
      </c>
      <c r="E222" s="6" t="s">
        <v>227</v>
      </c>
      <c r="F222" s="3">
        <v>94935.52</v>
      </c>
      <c r="G222" s="3">
        <v>47670.86</v>
      </c>
      <c r="H222" s="3">
        <v>47264.66</v>
      </c>
      <c r="I222" s="3"/>
      <c r="J222" s="3">
        <f t="shared" si="41"/>
        <v>27931.928694400005</v>
      </c>
      <c r="K222" s="3">
        <f t="shared" si="42"/>
        <v>14136.850267352369</v>
      </c>
      <c r="L222" s="3">
        <f t="shared" si="43"/>
        <v>5337.2729502476323</v>
      </c>
      <c r="M222" s="3">
        <f t="shared" si="44"/>
        <v>8457.8054768000002</v>
      </c>
      <c r="O222" s="3">
        <f t="shared" si="45"/>
        <v>14025.720429200002</v>
      </c>
      <c r="P222" s="3">
        <f t="shared" si="46"/>
        <v>7098.6687589209741</v>
      </c>
      <c r="Q222" s="3">
        <f t="shared" si="47"/>
        <v>2680.0547528790257</v>
      </c>
      <c r="R222" s="3">
        <f t="shared" si="48"/>
        <v>4246.9969173999998</v>
      </c>
    </row>
    <row r="223" spans="1:18" ht="14.5" x14ac:dyDescent="0.35">
      <c r="A223" s="6"/>
      <c r="B223" s="6" t="s">
        <v>19</v>
      </c>
      <c r="C223" s="6" t="s">
        <v>20</v>
      </c>
      <c r="D223" s="6">
        <v>9906162</v>
      </c>
      <c r="E223" s="6" t="s">
        <v>228</v>
      </c>
      <c r="F223" s="3">
        <v>16261.07</v>
      </c>
      <c r="G223" s="3">
        <v>8165.32</v>
      </c>
      <c r="H223" s="3">
        <v>8095.75</v>
      </c>
      <c r="I223" s="3"/>
      <c r="J223" s="3">
        <f t="shared" si="41"/>
        <v>4784.3320154000003</v>
      </c>
      <c r="K223" s="3">
        <f t="shared" si="42"/>
        <v>2421.4362735563627</v>
      </c>
      <c r="L223" s="3">
        <f t="shared" si="43"/>
        <v>914.19701554363689</v>
      </c>
      <c r="M223" s="3">
        <f t="shared" si="44"/>
        <v>1448.6987263000001</v>
      </c>
      <c r="O223" s="3">
        <f t="shared" si="45"/>
        <v>2402.4004504000004</v>
      </c>
      <c r="P223" s="3">
        <f t="shared" si="46"/>
        <v>1215.897971855188</v>
      </c>
      <c r="Q223" s="3">
        <f t="shared" si="47"/>
        <v>459.05411974481194</v>
      </c>
      <c r="R223" s="3">
        <f t="shared" si="48"/>
        <v>727.44835880000005</v>
      </c>
    </row>
    <row r="224" spans="1:18" ht="14.5" x14ac:dyDescent="0.35">
      <c r="A224" s="6"/>
      <c r="B224" s="6" t="s">
        <v>19</v>
      </c>
      <c r="C224" s="6" t="s">
        <v>20</v>
      </c>
      <c r="D224" s="6">
        <v>9906163</v>
      </c>
      <c r="E224" s="6" t="s">
        <v>229</v>
      </c>
      <c r="F224" s="3">
        <v>185468.69</v>
      </c>
      <c r="G224" s="3">
        <v>93131.12</v>
      </c>
      <c r="H224" s="3">
        <v>92337.57</v>
      </c>
      <c r="I224" s="3"/>
      <c r="J224" s="3">
        <f t="shared" si="41"/>
        <v>54568.597971800009</v>
      </c>
      <c r="K224" s="3">
        <f t="shared" si="42"/>
        <v>27618.146504195622</v>
      </c>
      <c r="L224" s="3">
        <f t="shared" si="43"/>
        <v>10427.045875504378</v>
      </c>
      <c r="M224" s="3">
        <f t="shared" si="44"/>
        <v>16523.4055921</v>
      </c>
      <c r="O224" s="3">
        <f t="shared" si="45"/>
        <v>27401.038126400003</v>
      </c>
      <c r="P224" s="3">
        <f t="shared" si="46"/>
        <v>13868.157025640407</v>
      </c>
      <c r="Q224" s="3">
        <f t="shared" si="47"/>
        <v>5235.8296199595916</v>
      </c>
      <c r="R224" s="3">
        <f t="shared" si="48"/>
        <v>8297.0514808000007</v>
      </c>
    </row>
    <row r="225" spans="1:18" ht="14.5" x14ac:dyDescent="0.35">
      <c r="A225" s="6"/>
      <c r="B225" s="6" t="s">
        <v>19</v>
      </c>
      <c r="C225" s="6" t="s">
        <v>20</v>
      </c>
      <c r="D225" s="6">
        <v>9906164</v>
      </c>
      <c r="E225" s="6" t="s">
        <v>230</v>
      </c>
      <c r="F225" s="3">
        <v>112302.07</v>
      </c>
      <c r="G225" s="3">
        <v>56391.29</v>
      </c>
      <c r="H225" s="3">
        <v>55910.78</v>
      </c>
      <c r="I225" s="3"/>
      <c r="J225" s="3">
        <f t="shared" si="41"/>
        <v>33041.515035400007</v>
      </c>
      <c r="K225" s="3">
        <f t="shared" si="42"/>
        <v>16722.903590813265</v>
      </c>
      <c r="L225" s="3">
        <f t="shared" si="43"/>
        <v>6313.6200282867376</v>
      </c>
      <c r="M225" s="3">
        <f t="shared" si="44"/>
        <v>10004.991416300001</v>
      </c>
      <c r="O225" s="3">
        <f t="shared" si="45"/>
        <v>16591.445343800002</v>
      </c>
      <c r="P225" s="3">
        <f t="shared" si="46"/>
        <v>8397.2281724779605</v>
      </c>
      <c r="Q225" s="3">
        <f t="shared" si="47"/>
        <v>3170.317145222039</v>
      </c>
      <c r="R225" s="3">
        <f t="shared" si="48"/>
        <v>5023.9000261000001</v>
      </c>
    </row>
    <row r="226" spans="1:18" ht="14.5" x14ac:dyDescent="0.35">
      <c r="A226" s="6"/>
      <c r="B226" s="6" t="s">
        <v>19</v>
      </c>
      <c r="C226" s="6" t="s">
        <v>20</v>
      </c>
      <c r="D226" s="6">
        <v>9906165</v>
      </c>
      <c r="E226" s="6" t="s">
        <v>231</v>
      </c>
      <c r="F226" s="3">
        <v>23720.53</v>
      </c>
      <c r="G226" s="3">
        <v>11911.01</v>
      </c>
      <c r="H226" s="3">
        <v>11809.52</v>
      </c>
      <c r="I226" s="3"/>
      <c r="J226" s="3">
        <f t="shared" si="41"/>
        <v>6979.0543366000002</v>
      </c>
      <c r="K226" s="3">
        <f t="shared" si="42"/>
        <v>3532.2246180590769</v>
      </c>
      <c r="L226" s="3">
        <f t="shared" si="43"/>
        <v>1333.567700840923</v>
      </c>
      <c r="M226" s="3">
        <f t="shared" si="44"/>
        <v>2113.2620176999999</v>
      </c>
      <c r="O226" s="3">
        <f t="shared" si="45"/>
        <v>3504.4573622000007</v>
      </c>
      <c r="P226" s="3">
        <f t="shared" si="46"/>
        <v>1773.668748040109</v>
      </c>
      <c r="Q226" s="3">
        <f t="shared" si="47"/>
        <v>669.636733259891</v>
      </c>
      <c r="R226" s="3">
        <f t="shared" si="48"/>
        <v>1061.1518809000002</v>
      </c>
    </row>
    <row r="227" spans="1:18" ht="14.5" x14ac:dyDescent="0.35">
      <c r="A227" s="6"/>
      <c r="B227" s="6" t="s">
        <v>19</v>
      </c>
      <c r="C227" s="6" t="s">
        <v>20</v>
      </c>
      <c r="D227" s="6">
        <v>9906166</v>
      </c>
      <c r="E227" s="6" t="s">
        <v>232</v>
      </c>
      <c r="F227" s="3">
        <v>17557.649999999998</v>
      </c>
      <c r="G227" s="3">
        <v>1329.76</v>
      </c>
      <c r="H227" s="3">
        <v>16227.89</v>
      </c>
      <c r="I227" s="3"/>
      <c r="J227" s="3">
        <f t="shared" si="41"/>
        <v>5165.8117830000001</v>
      </c>
      <c r="K227" s="3">
        <f t="shared" si="42"/>
        <v>2614.5100284548844</v>
      </c>
      <c r="L227" s="3">
        <f t="shared" si="43"/>
        <v>987.09071604511485</v>
      </c>
      <c r="M227" s="3">
        <f t="shared" si="44"/>
        <v>1564.2110384999999</v>
      </c>
      <c r="O227" s="3">
        <f t="shared" si="45"/>
        <v>391.24198720000004</v>
      </c>
      <c r="P227" s="3">
        <f t="shared" si="46"/>
        <v>198.014589391984</v>
      </c>
      <c r="Q227" s="3">
        <f t="shared" si="47"/>
        <v>74.759079408015992</v>
      </c>
      <c r="R227" s="3">
        <f t="shared" si="48"/>
        <v>118.4683184</v>
      </c>
    </row>
    <row r="228" spans="1:18" ht="14.5" x14ac:dyDescent="0.35">
      <c r="A228" s="6"/>
      <c r="B228" s="6" t="s">
        <v>19</v>
      </c>
      <c r="C228" s="6" t="s">
        <v>20</v>
      </c>
      <c r="D228" s="6">
        <v>9906167</v>
      </c>
      <c r="E228" s="6" t="s">
        <v>233</v>
      </c>
      <c r="F228" s="3">
        <v>52954.92</v>
      </c>
      <c r="G228" s="3">
        <v>26590.75</v>
      </c>
      <c r="H228" s="3">
        <v>26364.17</v>
      </c>
      <c r="I228" s="3"/>
      <c r="J228" s="3">
        <f t="shared" si="41"/>
        <v>15580.396562400001</v>
      </c>
      <c r="K228" s="3">
        <f t="shared" si="42"/>
        <v>7885.5182439578275</v>
      </c>
      <c r="L228" s="3">
        <f t="shared" si="43"/>
        <v>2977.124495642172</v>
      </c>
      <c r="M228" s="3">
        <f t="shared" si="44"/>
        <v>4717.7538228000003</v>
      </c>
      <c r="O228" s="3">
        <f t="shared" si="45"/>
        <v>7823.5304650000007</v>
      </c>
      <c r="P228" s="3">
        <f t="shared" si="46"/>
        <v>3959.6291382466748</v>
      </c>
      <c r="Q228" s="3">
        <f t="shared" si="47"/>
        <v>1494.931409253325</v>
      </c>
      <c r="R228" s="3">
        <f t="shared" si="48"/>
        <v>2368.9699175000001</v>
      </c>
    </row>
    <row r="229" spans="1:18" ht="14.5" x14ac:dyDescent="0.35">
      <c r="A229" s="6"/>
      <c r="B229" s="6" t="s">
        <v>19</v>
      </c>
      <c r="C229" s="6" t="s">
        <v>20</v>
      </c>
      <c r="D229" s="6">
        <v>9906168</v>
      </c>
      <c r="E229" s="6" t="s">
        <v>234</v>
      </c>
      <c r="F229" s="3">
        <v>14689.28</v>
      </c>
      <c r="G229" s="3">
        <v>4397.5200000000004</v>
      </c>
      <c r="H229" s="3">
        <v>10291.76</v>
      </c>
      <c r="I229" s="3"/>
      <c r="J229" s="3">
        <f t="shared" si="41"/>
        <v>4321.8799616000006</v>
      </c>
      <c r="K229" s="3">
        <f t="shared" si="42"/>
        <v>2187.3809918059519</v>
      </c>
      <c r="L229" s="3">
        <f t="shared" si="43"/>
        <v>825.83101459404804</v>
      </c>
      <c r="M229" s="3">
        <f t="shared" si="44"/>
        <v>1308.6679552000001</v>
      </c>
      <c r="O229" s="3">
        <f t="shared" si="45"/>
        <v>1293.8383344000003</v>
      </c>
      <c r="P229" s="3">
        <f t="shared" si="46"/>
        <v>654.83479510816801</v>
      </c>
      <c r="Q229" s="3">
        <f t="shared" si="47"/>
        <v>247.22848249183201</v>
      </c>
      <c r="R229" s="3">
        <f t="shared" si="48"/>
        <v>391.77505680000007</v>
      </c>
    </row>
    <row r="230" spans="1:18" ht="14.5" x14ac:dyDescent="0.35">
      <c r="A230" s="6"/>
      <c r="B230" s="6" t="s">
        <v>19</v>
      </c>
      <c r="C230" s="6" t="s">
        <v>20</v>
      </c>
      <c r="D230" s="6">
        <v>9906169</v>
      </c>
      <c r="E230" s="6" t="s">
        <v>235</v>
      </c>
      <c r="F230" s="3">
        <v>18688.509999999998</v>
      </c>
      <c r="G230" s="3">
        <v>5594.77</v>
      </c>
      <c r="H230" s="3">
        <v>13093.74</v>
      </c>
      <c r="I230" s="3"/>
      <c r="J230" s="3">
        <f t="shared" si="41"/>
        <v>5498.5334122000004</v>
      </c>
      <c r="K230" s="3">
        <f t="shared" si="42"/>
        <v>2782.9064146898586</v>
      </c>
      <c r="L230" s="3">
        <f t="shared" si="43"/>
        <v>1050.6676416101409</v>
      </c>
      <c r="M230" s="3">
        <f t="shared" si="44"/>
        <v>1664.9593559</v>
      </c>
      <c r="O230" s="3">
        <f t="shared" si="45"/>
        <v>1646.0932294000004</v>
      </c>
      <c r="P230" s="3">
        <f t="shared" si="46"/>
        <v>833.11731763069304</v>
      </c>
      <c r="Q230" s="3">
        <f t="shared" si="47"/>
        <v>314.53785246930698</v>
      </c>
      <c r="R230" s="3">
        <f t="shared" si="48"/>
        <v>498.43805930000008</v>
      </c>
    </row>
    <row r="231" spans="1:18" ht="14.5" x14ac:dyDescent="0.35">
      <c r="A231" s="6"/>
      <c r="B231" s="6" t="s">
        <v>19</v>
      </c>
      <c r="C231" s="6" t="s">
        <v>20</v>
      </c>
      <c r="D231" s="6">
        <v>9906170</v>
      </c>
      <c r="E231" s="6" t="s">
        <v>236</v>
      </c>
      <c r="F231" s="3">
        <v>11658.78</v>
      </c>
      <c r="G231" s="3">
        <v>5854.33</v>
      </c>
      <c r="H231" s="3">
        <v>5804.45</v>
      </c>
      <c r="I231" s="3"/>
      <c r="J231" s="3">
        <f t="shared" si="41"/>
        <v>3430.2462516000005</v>
      </c>
      <c r="K231" s="3">
        <f t="shared" si="42"/>
        <v>1736.1091734685021</v>
      </c>
      <c r="L231" s="3">
        <f t="shared" si="43"/>
        <v>655.45636793149799</v>
      </c>
      <c r="M231" s="3">
        <f t="shared" si="44"/>
        <v>1038.6807102</v>
      </c>
      <c r="O231" s="3">
        <f t="shared" si="45"/>
        <v>1722.4609726000001</v>
      </c>
      <c r="P231" s="3">
        <f t="shared" si="46"/>
        <v>871.76840265549697</v>
      </c>
      <c r="Q231" s="3">
        <f t="shared" si="47"/>
        <v>329.13031024450299</v>
      </c>
      <c r="R231" s="3">
        <f t="shared" si="48"/>
        <v>521.56225970000003</v>
      </c>
    </row>
    <row r="232" spans="1:18" ht="14.5" x14ac:dyDescent="0.35">
      <c r="A232" s="6"/>
      <c r="B232" s="6" t="s">
        <v>19</v>
      </c>
      <c r="C232" s="6" t="s">
        <v>20</v>
      </c>
      <c r="D232" s="6">
        <v>9906171</v>
      </c>
      <c r="E232" s="6" t="s">
        <v>237</v>
      </c>
      <c r="F232" s="3">
        <v>12555.2</v>
      </c>
      <c r="G232" s="3">
        <v>6304.46</v>
      </c>
      <c r="H232" s="3">
        <v>6250.74</v>
      </c>
      <c r="I232" s="3"/>
      <c r="J232" s="3">
        <f t="shared" si="41"/>
        <v>3693.9909440000006</v>
      </c>
      <c r="K232" s="3">
        <f t="shared" si="42"/>
        <v>1869.5950944036802</v>
      </c>
      <c r="L232" s="3">
        <f t="shared" si="43"/>
        <v>705.85308159632007</v>
      </c>
      <c r="M232" s="3">
        <f t="shared" si="44"/>
        <v>1118.542768</v>
      </c>
      <c r="O232" s="3">
        <f t="shared" si="45"/>
        <v>1854.8982212000003</v>
      </c>
      <c r="P232" s="3">
        <f t="shared" si="46"/>
        <v>938.79727036321401</v>
      </c>
      <c r="Q232" s="3">
        <f t="shared" si="47"/>
        <v>354.436609436786</v>
      </c>
      <c r="R232" s="3">
        <f t="shared" si="48"/>
        <v>561.66434140000001</v>
      </c>
    </row>
    <row r="233" spans="1:18" ht="14.5" x14ac:dyDescent="0.35">
      <c r="A233" s="6"/>
      <c r="B233" s="6" t="s">
        <v>19</v>
      </c>
      <c r="C233" s="6" t="s">
        <v>20</v>
      </c>
      <c r="D233" s="6">
        <v>9906172</v>
      </c>
      <c r="E233" s="6" t="s">
        <v>238</v>
      </c>
      <c r="F233" s="3">
        <v>6137.36</v>
      </c>
      <c r="G233" s="3">
        <v>3081.81</v>
      </c>
      <c r="H233" s="3">
        <v>3055.55</v>
      </c>
      <c r="I233" s="3"/>
      <c r="J233" s="3">
        <f t="shared" si="41"/>
        <v>1805.7340592</v>
      </c>
      <c r="K233" s="3">
        <f t="shared" si="42"/>
        <v>913.91440587082388</v>
      </c>
      <c r="L233" s="3">
        <f t="shared" si="43"/>
        <v>345.04225092917596</v>
      </c>
      <c r="M233" s="3">
        <f t="shared" si="44"/>
        <v>546.77740240000003</v>
      </c>
      <c r="O233" s="3">
        <f t="shared" si="45"/>
        <v>906.73013820000006</v>
      </c>
      <c r="P233" s="3">
        <f t="shared" si="46"/>
        <v>458.91239150982898</v>
      </c>
      <c r="Q233" s="3">
        <f t="shared" si="47"/>
        <v>173.259293790171</v>
      </c>
      <c r="R233" s="3">
        <f t="shared" si="48"/>
        <v>274.55845290000002</v>
      </c>
    </row>
    <row r="234" spans="1:18" ht="14.5" x14ac:dyDescent="0.35">
      <c r="A234" s="6"/>
      <c r="B234" s="6" t="s">
        <v>19</v>
      </c>
      <c r="C234" s="6" t="s">
        <v>20</v>
      </c>
      <c r="D234" s="6">
        <v>9906176</v>
      </c>
      <c r="E234" s="6" t="s">
        <v>239</v>
      </c>
      <c r="F234" s="3">
        <v>28886.18</v>
      </c>
      <c r="G234" s="3">
        <v>8647.64</v>
      </c>
      <c r="H234" s="3">
        <v>20238.54</v>
      </c>
      <c r="I234" s="3"/>
      <c r="J234" s="3">
        <f t="shared" si="41"/>
        <v>8498.8918796000016</v>
      </c>
      <c r="K234" s="3">
        <f t="shared" si="42"/>
        <v>4301.4416675211623</v>
      </c>
      <c r="L234" s="3">
        <f t="shared" si="43"/>
        <v>1623.9804358788379</v>
      </c>
      <c r="M234" s="3">
        <f t="shared" si="44"/>
        <v>2573.4697762000001</v>
      </c>
      <c r="O234" s="3">
        <f t="shared" si="45"/>
        <v>2544.3086408000004</v>
      </c>
      <c r="P234" s="3">
        <f t="shared" si="46"/>
        <v>1287.7202531356759</v>
      </c>
      <c r="Q234" s="3">
        <f t="shared" si="47"/>
        <v>486.17014006432396</v>
      </c>
      <c r="R234" s="3">
        <f t="shared" si="48"/>
        <v>770.41824759999997</v>
      </c>
    </row>
    <row r="235" spans="1:18" ht="14.5" x14ac:dyDescent="0.35">
      <c r="A235" s="6"/>
      <c r="B235" s="6" t="s">
        <v>19</v>
      </c>
      <c r="C235" s="6" t="s">
        <v>20</v>
      </c>
      <c r="D235" s="6">
        <v>9906177</v>
      </c>
      <c r="E235" s="6" t="s">
        <v>240</v>
      </c>
      <c r="F235" s="3">
        <v>84071.16</v>
      </c>
      <c r="G235" s="3">
        <v>25168.34</v>
      </c>
      <c r="H235" s="3">
        <v>58902.82</v>
      </c>
      <c r="I235" s="3"/>
      <c r="J235" s="3">
        <f t="shared" si="41"/>
        <v>24735.416695200005</v>
      </c>
      <c r="K235" s="3">
        <f t="shared" si="42"/>
        <v>12519.038192687243</v>
      </c>
      <c r="L235" s="3">
        <f t="shared" si="43"/>
        <v>4726.4788581127559</v>
      </c>
      <c r="M235" s="3">
        <f t="shared" si="44"/>
        <v>7489.8996444000004</v>
      </c>
      <c r="O235" s="3">
        <f t="shared" si="45"/>
        <v>7405.0289948000009</v>
      </c>
      <c r="P235" s="3">
        <f t="shared" si="46"/>
        <v>3747.818035418306</v>
      </c>
      <c r="Q235" s="3">
        <f t="shared" si="47"/>
        <v>1414.963548781694</v>
      </c>
      <c r="R235" s="3">
        <f t="shared" si="48"/>
        <v>2242.2474106</v>
      </c>
    </row>
    <row r="236" spans="1:18" ht="14.5" x14ac:dyDescent="0.35">
      <c r="A236" s="6"/>
      <c r="B236" s="6" t="s">
        <v>19</v>
      </c>
      <c r="C236" s="6" t="s">
        <v>20</v>
      </c>
      <c r="D236" s="6">
        <v>9906182</v>
      </c>
      <c r="E236" s="6" t="s">
        <v>241</v>
      </c>
      <c r="F236" s="3">
        <v>372413.93</v>
      </c>
      <c r="G236" s="3">
        <v>28245.78</v>
      </c>
      <c r="H236" s="3">
        <v>344168.14999999997</v>
      </c>
      <c r="I236" s="3"/>
      <c r="J236" s="3">
        <f t="shared" si="41"/>
        <v>109571.62648460001</v>
      </c>
      <c r="K236" s="3">
        <f t="shared" si="42"/>
        <v>55456.166099751135</v>
      </c>
      <c r="L236" s="3">
        <f t="shared" si="43"/>
        <v>20937.10336114886</v>
      </c>
      <c r="M236" s="3">
        <f t="shared" si="44"/>
        <v>33178.357023700002</v>
      </c>
      <c r="O236" s="3">
        <f t="shared" si="45"/>
        <v>8310.4733916000005</v>
      </c>
      <c r="P236" s="3">
        <f t="shared" si="46"/>
        <v>4206.0796901368021</v>
      </c>
      <c r="Q236" s="3">
        <f t="shared" si="47"/>
        <v>1587.9771612631978</v>
      </c>
      <c r="R236" s="3">
        <f t="shared" si="48"/>
        <v>2516.4165401999999</v>
      </c>
    </row>
    <row r="237" spans="1:18" ht="14.5" x14ac:dyDescent="0.35">
      <c r="A237" s="6"/>
      <c r="B237" s="6" t="s">
        <v>19</v>
      </c>
      <c r="C237" s="6" t="s">
        <v>20</v>
      </c>
      <c r="D237" s="6">
        <v>9906185</v>
      </c>
      <c r="E237" s="6" t="s">
        <v>242</v>
      </c>
      <c r="F237" s="3">
        <v>350627.64999999997</v>
      </c>
      <c r="G237" s="3">
        <v>26406.74</v>
      </c>
      <c r="H237" s="3">
        <v>324220.91000000003</v>
      </c>
      <c r="I237" s="3"/>
      <c r="J237" s="3">
        <f t="shared" si="41"/>
        <v>103161.667183</v>
      </c>
      <c r="K237" s="3">
        <f t="shared" si="42"/>
        <v>52211.970689617876</v>
      </c>
      <c r="L237" s="3">
        <f t="shared" si="43"/>
        <v>19712.279154882111</v>
      </c>
      <c r="M237" s="3">
        <f t="shared" si="44"/>
        <v>31237.417338499999</v>
      </c>
      <c r="O237" s="3">
        <f t="shared" si="45"/>
        <v>7769.3910428000017</v>
      </c>
      <c r="P237" s="3">
        <f t="shared" si="46"/>
        <v>3932.2282053008662</v>
      </c>
      <c r="Q237" s="3">
        <f t="shared" si="47"/>
        <v>1484.586370899134</v>
      </c>
      <c r="R237" s="3">
        <f t="shared" si="48"/>
        <v>2352.5764666</v>
      </c>
    </row>
    <row r="238" spans="1:18" ht="14.5" x14ac:dyDescent="0.35">
      <c r="A238" s="6"/>
      <c r="B238" s="6" t="s">
        <v>19</v>
      </c>
      <c r="C238" s="6" t="s">
        <v>20</v>
      </c>
      <c r="D238" s="6">
        <v>9906189</v>
      </c>
      <c r="E238" s="6" t="s">
        <v>243</v>
      </c>
      <c r="F238" s="3">
        <v>1105986.72</v>
      </c>
      <c r="G238" s="3">
        <v>555359.42000000004</v>
      </c>
      <c r="H238" s="3">
        <v>550627.30000000005</v>
      </c>
      <c r="I238" s="3"/>
      <c r="J238" s="3">
        <f t="shared" si="41"/>
        <v>325403.41275840002</v>
      </c>
      <c r="K238" s="3">
        <f t="shared" si="42"/>
        <v>164692.50559032243</v>
      </c>
      <c r="L238" s="3">
        <f t="shared" si="43"/>
        <v>62178.550283277546</v>
      </c>
      <c r="M238" s="3">
        <f t="shared" si="44"/>
        <v>98532.3568848</v>
      </c>
      <c r="O238" s="3">
        <f t="shared" si="45"/>
        <v>163397.84855240004</v>
      </c>
      <c r="P238" s="3">
        <f t="shared" si="46"/>
        <v>82698.582839211886</v>
      </c>
      <c r="Q238" s="3">
        <f t="shared" si="47"/>
        <v>31222.294985388122</v>
      </c>
      <c r="R238" s="3">
        <f t="shared" si="48"/>
        <v>49476.970727800006</v>
      </c>
    </row>
    <row r="239" spans="1:18" ht="14.5" x14ac:dyDescent="0.35">
      <c r="A239" s="6"/>
      <c r="B239" s="6" t="s">
        <v>19</v>
      </c>
      <c r="C239" s="6" t="s">
        <v>20</v>
      </c>
      <c r="D239" s="6">
        <v>9906190</v>
      </c>
      <c r="E239" s="6" t="s">
        <v>244</v>
      </c>
      <c r="F239" s="3">
        <v>468818.1</v>
      </c>
      <c r="G239" s="3">
        <v>235412</v>
      </c>
      <c r="H239" s="3">
        <v>233406.1</v>
      </c>
      <c r="I239" s="3"/>
      <c r="J239" s="3">
        <f t="shared" si="41"/>
        <v>137935.66138200002</v>
      </c>
      <c r="K239" s="3">
        <f t="shared" si="42"/>
        <v>69811.71306929829</v>
      </c>
      <c r="L239" s="3">
        <f t="shared" si="43"/>
        <v>26356.943783701707</v>
      </c>
      <c r="M239" s="3">
        <f t="shared" si="44"/>
        <v>41767.004528999998</v>
      </c>
      <c r="O239" s="3">
        <f t="shared" si="45"/>
        <v>69262.918640000004</v>
      </c>
      <c r="P239" s="3">
        <f t="shared" si="46"/>
        <v>35055.205840110801</v>
      </c>
      <c r="Q239" s="3">
        <f t="shared" si="47"/>
        <v>13234.8577198892</v>
      </c>
      <c r="R239" s="3">
        <f t="shared" si="48"/>
        <v>20972.855080000001</v>
      </c>
    </row>
    <row r="240" spans="1:18" ht="14.5" x14ac:dyDescent="0.35">
      <c r="A240" s="6"/>
      <c r="B240" s="6" t="s">
        <v>19</v>
      </c>
      <c r="C240" s="6" t="s">
        <v>20</v>
      </c>
      <c r="D240" s="6">
        <v>9906191</v>
      </c>
      <c r="E240" s="6" t="s">
        <v>245</v>
      </c>
      <c r="F240" s="3">
        <v>10308.450000000001</v>
      </c>
      <c r="G240" s="3">
        <v>5176.28</v>
      </c>
      <c r="H240" s="3">
        <v>5132.17</v>
      </c>
      <c r="I240" s="3"/>
      <c r="J240" s="3">
        <f t="shared" si="41"/>
        <v>3032.9521590000004</v>
      </c>
      <c r="K240" s="3">
        <f t="shared" si="42"/>
        <v>1535.0315049466051</v>
      </c>
      <c r="L240" s="3">
        <f t="shared" si="43"/>
        <v>579.54084355339501</v>
      </c>
      <c r="M240" s="3">
        <f t="shared" si="44"/>
        <v>918.37981050000008</v>
      </c>
      <c r="O240" s="3">
        <f t="shared" si="45"/>
        <v>1522.9651016</v>
      </c>
      <c r="P240" s="3">
        <f t="shared" si="46"/>
        <v>770.79996298425192</v>
      </c>
      <c r="Q240" s="3">
        <f t="shared" si="47"/>
        <v>291.010353415748</v>
      </c>
      <c r="R240" s="3">
        <f t="shared" si="48"/>
        <v>461.15478519999999</v>
      </c>
    </row>
    <row r="241" spans="1:18" ht="14.5" x14ac:dyDescent="0.35">
      <c r="A241" s="6"/>
      <c r="B241" s="6" t="s">
        <v>19</v>
      </c>
      <c r="C241" s="6" t="s">
        <v>20</v>
      </c>
      <c r="D241" s="6">
        <v>9906193</v>
      </c>
      <c r="E241" s="6" t="s">
        <v>246</v>
      </c>
      <c r="F241" s="3">
        <v>30381.48</v>
      </c>
      <c r="G241" s="3">
        <v>9095.2900000000009</v>
      </c>
      <c r="H241" s="3">
        <v>21286.19</v>
      </c>
      <c r="I241" s="3"/>
      <c r="J241" s="3">
        <f t="shared" si="41"/>
        <v>8938.8390456000016</v>
      </c>
      <c r="K241" s="3">
        <f t="shared" si="42"/>
        <v>4524.1068217729317</v>
      </c>
      <c r="L241" s="3">
        <f t="shared" si="43"/>
        <v>1708.0461706270678</v>
      </c>
      <c r="M241" s="3">
        <f t="shared" si="44"/>
        <v>2706.6860532000001</v>
      </c>
      <c r="O241" s="3">
        <f t="shared" si="45"/>
        <v>2676.0162238000007</v>
      </c>
      <c r="P241" s="3">
        <f t="shared" si="46"/>
        <v>1354.3798239915611</v>
      </c>
      <c r="Q241" s="3">
        <f t="shared" si="47"/>
        <v>511.33701370843903</v>
      </c>
      <c r="R241" s="3">
        <f t="shared" si="48"/>
        <v>810.29938610000011</v>
      </c>
    </row>
    <row r="242" spans="1:18" ht="14.5" x14ac:dyDescent="0.35">
      <c r="A242" s="6"/>
      <c r="B242" s="6" t="s">
        <v>19</v>
      </c>
      <c r="C242" s="6" t="s">
        <v>20</v>
      </c>
      <c r="D242" s="6">
        <v>9906197</v>
      </c>
      <c r="E242" s="6" t="s">
        <v>247</v>
      </c>
      <c r="F242" s="3">
        <v>27964.95</v>
      </c>
      <c r="G242" s="3">
        <v>8371.85</v>
      </c>
      <c r="H242" s="3">
        <v>19593.099999999999</v>
      </c>
      <c r="I242" s="3"/>
      <c r="J242" s="3">
        <f t="shared" si="41"/>
        <v>8227.8475890000009</v>
      </c>
      <c r="K242" s="3">
        <f t="shared" si="42"/>
        <v>4164.2612889674547</v>
      </c>
      <c r="L242" s="3">
        <f t="shared" si="43"/>
        <v>1572.1889045325449</v>
      </c>
      <c r="M242" s="3">
        <f t="shared" si="44"/>
        <v>2491.3973955000001</v>
      </c>
      <c r="O242" s="3">
        <f t="shared" si="45"/>
        <v>2463.1657070000006</v>
      </c>
      <c r="P242" s="3">
        <f t="shared" si="46"/>
        <v>1246.6523584716649</v>
      </c>
      <c r="Q242" s="3">
        <f t="shared" si="47"/>
        <v>470.66523202833503</v>
      </c>
      <c r="R242" s="3">
        <f t="shared" si="48"/>
        <v>745.84811650000006</v>
      </c>
    </row>
    <row r="243" spans="1:18" ht="14.5" x14ac:dyDescent="0.35">
      <c r="A243" s="6"/>
      <c r="B243" s="6" t="s">
        <v>19</v>
      </c>
      <c r="C243" s="6" t="s">
        <v>20</v>
      </c>
      <c r="D243" s="6">
        <v>9906199</v>
      </c>
      <c r="E243" s="6" t="s">
        <v>248</v>
      </c>
      <c r="F243" s="3">
        <v>138447.57</v>
      </c>
      <c r="G243" s="3">
        <v>41446.980000000003</v>
      </c>
      <c r="H243" s="3">
        <v>97000.59</v>
      </c>
      <c r="I243" s="3"/>
      <c r="J243" s="3">
        <f t="shared" si="41"/>
        <v>40734.044045400005</v>
      </c>
      <c r="K243" s="3">
        <f t="shared" si="42"/>
        <v>20616.230542254212</v>
      </c>
      <c r="L243" s="3">
        <f t="shared" si="43"/>
        <v>7783.5194918457873</v>
      </c>
      <c r="M243" s="3">
        <f t="shared" si="44"/>
        <v>12334.2940113</v>
      </c>
      <c r="O243" s="3">
        <f t="shared" si="45"/>
        <v>12194.530455600003</v>
      </c>
      <c r="P243" s="3">
        <f t="shared" si="46"/>
        <v>6171.8706580418821</v>
      </c>
      <c r="Q243" s="3">
        <f t="shared" si="47"/>
        <v>2330.1483493581181</v>
      </c>
      <c r="R243" s="3">
        <f t="shared" si="48"/>
        <v>3692.5114482000004</v>
      </c>
    </row>
    <row r="244" spans="1:18" ht="14.5" x14ac:dyDescent="0.35">
      <c r="A244" s="6"/>
      <c r="B244" s="6" t="s">
        <v>19</v>
      </c>
      <c r="C244" s="6" t="s">
        <v>20</v>
      </c>
      <c r="D244" s="6">
        <v>9906202</v>
      </c>
      <c r="E244" s="6" t="s">
        <v>249</v>
      </c>
      <c r="F244" s="3">
        <v>6031.33</v>
      </c>
      <c r="G244" s="3">
        <v>1805.6</v>
      </c>
      <c r="H244" s="3">
        <v>4225.7299999999996</v>
      </c>
      <c r="I244" s="3"/>
      <c r="J244" s="3">
        <f t="shared" si="41"/>
        <v>1774.5379126000003</v>
      </c>
      <c r="K244" s="3">
        <f t="shared" si="42"/>
        <v>898.125476354797</v>
      </c>
      <c r="L244" s="3">
        <f t="shared" si="43"/>
        <v>339.08124654520299</v>
      </c>
      <c r="M244" s="3">
        <f t="shared" si="44"/>
        <v>537.33118969999998</v>
      </c>
      <c r="O244" s="3">
        <f t="shared" si="45"/>
        <v>531.24363200000005</v>
      </c>
      <c r="P244" s="3">
        <f t="shared" si="46"/>
        <v>268.87193373703997</v>
      </c>
      <c r="Q244" s="3">
        <f t="shared" si="47"/>
        <v>101.51079426295999</v>
      </c>
      <c r="R244" s="3">
        <f t="shared" si="48"/>
        <v>160.860904</v>
      </c>
    </row>
    <row r="245" spans="1:18" ht="14.5" x14ac:dyDescent="0.35">
      <c r="A245" s="6"/>
      <c r="B245" s="6" t="s">
        <v>19</v>
      </c>
      <c r="C245" s="6" t="s">
        <v>20</v>
      </c>
      <c r="D245" s="6">
        <v>9906206</v>
      </c>
      <c r="E245" s="6" t="s">
        <v>250</v>
      </c>
      <c r="F245" s="3">
        <v>996301.16</v>
      </c>
      <c r="G245" s="3">
        <v>75861.58</v>
      </c>
      <c r="H245" s="3">
        <v>920439.58000000007</v>
      </c>
      <c r="I245" s="3"/>
      <c r="J245" s="3">
        <f t="shared" si="41"/>
        <v>293131.72729520005</v>
      </c>
      <c r="K245" s="3">
        <f t="shared" si="42"/>
        <v>148359.22655829423</v>
      </c>
      <c r="L245" s="3">
        <f t="shared" si="43"/>
        <v>56012.030392505752</v>
      </c>
      <c r="M245" s="3">
        <f t="shared" si="44"/>
        <v>88760.470344400004</v>
      </c>
      <c r="O245" s="3">
        <f t="shared" si="45"/>
        <v>22319.994067600004</v>
      </c>
      <c r="P245" s="3">
        <f t="shared" si="46"/>
        <v>11296.549463307021</v>
      </c>
      <c r="Q245" s="3">
        <f t="shared" si="47"/>
        <v>4264.9364420929778</v>
      </c>
      <c r="R245" s="3">
        <f t="shared" si="48"/>
        <v>6758.5081622000007</v>
      </c>
    </row>
    <row r="246" spans="1:18" ht="14.5" x14ac:dyDescent="0.35">
      <c r="A246" s="6"/>
      <c r="B246" s="6" t="s">
        <v>19</v>
      </c>
      <c r="C246" s="6" t="s">
        <v>20</v>
      </c>
      <c r="D246" s="6">
        <v>9906207</v>
      </c>
      <c r="E246" s="6" t="s">
        <v>251</v>
      </c>
      <c r="F246" s="3">
        <v>14893.6</v>
      </c>
      <c r="G246" s="3">
        <v>4458.6899999999996</v>
      </c>
      <c r="H246" s="3">
        <v>10434.91</v>
      </c>
      <c r="I246" s="3"/>
      <c r="J246" s="3">
        <f t="shared" si="41"/>
        <v>4381.9949920000008</v>
      </c>
      <c r="K246" s="3">
        <f t="shared" si="42"/>
        <v>2217.8062872762398</v>
      </c>
      <c r="L246" s="3">
        <f t="shared" si="43"/>
        <v>837.31788072376003</v>
      </c>
      <c r="M246" s="3">
        <f t="shared" si="44"/>
        <v>1326.8708240000001</v>
      </c>
      <c r="O246" s="3">
        <f t="shared" si="45"/>
        <v>1311.8357718</v>
      </c>
      <c r="P246" s="3">
        <f t="shared" si="46"/>
        <v>663.94362108662096</v>
      </c>
      <c r="Q246" s="3">
        <f t="shared" si="47"/>
        <v>250.66745861337895</v>
      </c>
      <c r="R246" s="3">
        <f t="shared" si="48"/>
        <v>397.22469209999997</v>
      </c>
    </row>
    <row r="247" spans="1:18" ht="14.5" x14ac:dyDescent="0.35">
      <c r="A247" s="6"/>
      <c r="B247" s="6" t="s">
        <v>19</v>
      </c>
      <c r="C247" s="6" t="s">
        <v>20</v>
      </c>
      <c r="D247" s="6">
        <v>9906208</v>
      </c>
      <c r="E247" s="6" t="s">
        <v>252</v>
      </c>
      <c r="F247" s="3">
        <v>8097.71</v>
      </c>
      <c r="G247" s="3">
        <v>2424.21</v>
      </c>
      <c r="H247" s="3">
        <v>5673.5</v>
      </c>
      <c r="I247" s="3"/>
      <c r="J247" s="3">
        <f t="shared" si="41"/>
        <v>2382.5082362000003</v>
      </c>
      <c r="K247" s="3">
        <f t="shared" si="42"/>
        <v>1205.830165342139</v>
      </c>
      <c r="L247" s="3">
        <f t="shared" si="43"/>
        <v>455.253086957861</v>
      </c>
      <c r="M247" s="3">
        <f t="shared" si="44"/>
        <v>721.42498390000003</v>
      </c>
      <c r="O247" s="3">
        <f t="shared" si="45"/>
        <v>713.25106620000008</v>
      </c>
      <c r="P247" s="3">
        <f t="shared" si="46"/>
        <v>360.98916176598897</v>
      </c>
      <c r="Q247" s="3">
        <f t="shared" si="47"/>
        <v>136.28903553401099</v>
      </c>
      <c r="R247" s="3">
        <f t="shared" si="48"/>
        <v>215.97286890000001</v>
      </c>
    </row>
    <row r="248" spans="1:18" ht="14.5" x14ac:dyDescent="0.35">
      <c r="A248" s="6"/>
      <c r="B248" s="6" t="s">
        <v>19</v>
      </c>
      <c r="C248" s="6" t="s">
        <v>20</v>
      </c>
      <c r="D248" s="6">
        <v>9906209</v>
      </c>
      <c r="E248" s="6" t="s">
        <v>253</v>
      </c>
      <c r="F248" s="3">
        <v>30319.54</v>
      </c>
      <c r="G248" s="3">
        <v>9076.74</v>
      </c>
      <c r="H248" s="3">
        <v>21242.799999999999</v>
      </c>
      <c r="I248" s="3"/>
      <c r="J248" s="3">
        <f t="shared" ref="J248:J311" si="49">F248*($J$2+$M$2)</f>
        <v>8920.6150588000019</v>
      </c>
      <c r="K248" s="3">
        <f t="shared" ref="K248:K311" si="50">F248*($J$2*$K$7)</f>
        <v>4514.8833350783862</v>
      </c>
      <c r="L248" s="3">
        <f t="shared" ref="L248:L311" si="51">F248*($J$2*$L$7)</f>
        <v>1704.563905121614</v>
      </c>
      <c r="M248" s="3">
        <f t="shared" ref="M248:M311" si="52">F248*($M$2)</f>
        <v>2701.1678186000004</v>
      </c>
      <c r="O248" s="3">
        <f t="shared" ref="O248:O311" si="53">G248*($J$2+$M$2)</f>
        <v>2670.5584428000002</v>
      </c>
      <c r="P248" s="3">
        <f t="shared" ref="P248:P311" si="54">G248*($J$2*$K$7)</f>
        <v>1351.617543103866</v>
      </c>
      <c r="Q248" s="3">
        <f t="shared" ref="Q248:Q311" si="55">G248*($J$2*$L$7)</f>
        <v>510.29413309613398</v>
      </c>
      <c r="R248" s="3">
        <f t="shared" ref="R248:R311" si="56">G248*($M$2)</f>
        <v>808.64676659999998</v>
      </c>
    </row>
    <row r="249" spans="1:18" ht="14.5" x14ac:dyDescent="0.35">
      <c r="A249" s="6"/>
      <c r="B249" s="6" t="s">
        <v>19</v>
      </c>
      <c r="C249" s="6" t="s">
        <v>20</v>
      </c>
      <c r="D249" s="6">
        <v>9906210</v>
      </c>
      <c r="E249" s="6" t="s">
        <v>254</v>
      </c>
      <c r="F249" s="3">
        <v>10797.07</v>
      </c>
      <c r="G249" s="3">
        <v>3232.31</v>
      </c>
      <c r="H249" s="3">
        <v>7564.76</v>
      </c>
      <c r="I249" s="3"/>
      <c r="J249" s="3">
        <f t="shared" si="49"/>
        <v>3176.7139354000005</v>
      </c>
      <c r="K249" s="3">
        <f t="shared" si="50"/>
        <v>1607.7919193587629</v>
      </c>
      <c r="L249" s="3">
        <f t="shared" si="51"/>
        <v>607.011049741237</v>
      </c>
      <c r="M249" s="3">
        <f t="shared" si="52"/>
        <v>961.91096630000004</v>
      </c>
      <c r="O249" s="3">
        <f t="shared" si="53"/>
        <v>951.01024820000009</v>
      </c>
      <c r="P249" s="3">
        <f t="shared" si="54"/>
        <v>481.323349655279</v>
      </c>
      <c r="Q249" s="3">
        <f t="shared" si="55"/>
        <v>181.720400644721</v>
      </c>
      <c r="R249" s="3">
        <f t="shared" si="56"/>
        <v>287.96649789999998</v>
      </c>
    </row>
    <row r="250" spans="1:18" ht="14.5" x14ac:dyDescent="0.35">
      <c r="A250" s="6"/>
      <c r="B250" s="6" t="s">
        <v>19</v>
      </c>
      <c r="C250" s="6" t="s">
        <v>20</v>
      </c>
      <c r="D250" s="6">
        <v>9906211</v>
      </c>
      <c r="E250" s="6" t="s">
        <v>255</v>
      </c>
      <c r="F250" s="3">
        <v>440835.23</v>
      </c>
      <c r="G250" s="3">
        <v>131972.60999999999</v>
      </c>
      <c r="H250" s="3">
        <v>308862.62</v>
      </c>
      <c r="I250" s="3"/>
      <c r="J250" s="3">
        <f t="shared" si="49"/>
        <v>129702.54137060001</v>
      </c>
      <c r="K250" s="3">
        <f t="shared" si="50"/>
        <v>65644.783312756306</v>
      </c>
      <c r="L250" s="3">
        <f t="shared" si="51"/>
        <v>24783.747417143692</v>
      </c>
      <c r="M250" s="3">
        <f t="shared" si="52"/>
        <v>39274.010640699998</v>
      </c>
      <c r="O250" s="3">
        <f t="shared" si="53"/>
        <v>38828.981314199998</v>
      </c>
      <c r="P250" s="3">
        <f t="shared" si="54"/>
        <v>19652.044113327545</v>
      </c>
      <c r="Q250" s="3">
        <f t="shared" si="55"/>
        <v>7419.4973759724498</v>
      </c>
      <c r="R250" s="3">
        <f t="shared" si="56"/>
        <v>11757.439824899999</v>
      </c>
    </row>
    <row r="251" spans="1:18" ht="14.5" x14ac:dyDescent="0.35">
      <c r="A251" s="6"/>
      <c r="B251" s="6" t="s">
        <v>19</v>
      </c>
      <c r="C251" s="6" t="s">
        <v>20</v>
      </c>
      <c r="D251" s="6">
        <v>9906212</v>
      </c>
      <c r="E251" s="6" t="s">
        <v>256</v>
      </c>
      <c r="F251" s="3">
        <v>475752.24</v>
      </c>
      <c r="G251" s="3">
        <v>142425.70000000001</v>
      </c>
      <c r="H251" s="3">
        <v>333326.53999999998</v>
      </c>
      <c r="I251" s="3"/>
      <c r="J251" s="3">
        <f t="shared" si="49"/>
        <v>139975.82405280002</v>
      </c>
      <c r="K251" s="3">
        <f t="shared" si="50"/>
        <v>70844.276001621809</v>
      </c>
      <c r="L251" s="3">
        <f t="shared" si="51"/>
        <v>26746.780989578183</v>
      </c>
      <c r="M251" s="3">
        <f t="shared" si="52"/>
        <v>42384.767061600003</v>
      </c>
      <c r="O251" s="3">
        <f t="shared" si="53"/>
        <v>41904.48945400001</v>
      </c>
      <c r="P251" s="3">
        <f t="shared" si="54"/>
        <v>21208.613963697131</v>
      </c>
      <c r="Q251" s="3">
        <f t="shared" si="55"/>
        <v>8007.1698773028702</v>
      </c>
      <c r="R251" s="3">
        <f t="shared" si="56"/>
        <v>12688.705613000002</v>
      </c>
    </row>
    <row r="252" spans="1:18" ht="14.5" x14ac:dyDescent="0.35">
      <c r="A252" s="6"/>
      <c r="B252" s="6" t="s">
        <v>19</v>
      </c>
      <c r="C252" s="6" t="s">
        <v>20</v>
      </c>
      <c r="D252" s="6">
        <v>9906215</v>
      </c>
      <c r="E252" s="6" t="s">
        <v>257</v>
      </c>
      <c r="F252" s="3">
        <v>82281.62</v>
      </c>
      <c r="G252" s="3">
        <v>6203.1999999999989</v>
      </c>
      <c r="H252" s="3">
        <v>76078.42</v>
      </c>
      <c r="I252" s="3"/>
      <c r="J252" s="3">
        <f t="shared" si="49"/>
        <v>24208.8982364</v>
      </c>
      <c r="K252" s="3">
        <f t="shared" si="50"/>
        <v>12252.557753885856</v>
      </c>
      <c r="L252" s="3">
        <f t="shared" si="51"/>
        <v>4625.8709567141414</v>
      </c>
      <c r="M252" s="3">
        <f t="shared" si="52"/>
        <v>7330.4695258000002</v>
      </c>
      <c r="O252" s="3">
        <f t="shared" si="53"/>
        <v>1825.1055039999999</v>
      </c>
      <c r="P252" s="3">
        <f t="shared" si="54"/>
        <v>923.71864164687986</v>
      </c>
      <c r="Q252" s="3">
        <f t="shared" si="55"/>
        <v>348.74377435311993</v>
      </c>
      <c r="R252" s="3">
        <f t="shared" si="56"/>
        <v>552.64308799999992</v>
      </c>
    </row>
    <row r="253" spans="1:18" ht="14.5" x14ac:dyDescent="0.35">
      <c r="A253" s="6"/>
      <c r="B253" s="6" t="s">
        <v>19</v>
      </c>
      <c r="C253" s="6" t="s">
        <v>20</v>
      </c>
      <c r="D253" s="6">
        <v>9906216</v>
      </c>
      <c r="E253" s="6" t="s">
        <v>258</v>
      </c>
      <c r="F253" s="3">
        <v>58230.03</v>
      </c>
      <c r="G253" s="3">
        <v>17432.29</v>
      </c>
      <c r="H253" s="3">
        <v>40797.74</v>
      </c>
      <c r="I253" s="3"/>
      <c r="J253" s="3">
        <f t="shared" si="49"/>
        <v>17132.439426600002</v>
      </c>
      <c r="K253" s="3">
        <f t="shared" si="50"/>
        <v>8671.0349843076274</v>
      </c>
      <c r="L253" s="3">
        <f t="shared" si="51"/>
        <v>3273.691069592373</v>
      </c>
      <c r="M253" s="3">
        <f t="shared" si="52"/>
        <v>5187.7133727</v>
      </c>
      <c r="O253" s="3">
        <f t="shared" si="53"/>
        <v>5128.9283638000006</v>
      </c>
      <c r="P253" s="3">
        <f t="shared" si="54"/>
        <v>2595.8426682348609</v>
      </c>
      <c r="Q253" s="3">
        <f t="shared" si="55"/>
        <v>980.04297946513896</v>
      </c>
      <c r="R253" s="3">
        <f t="shared" si="56"/>
        <v>1553.0427161000002</v>
      </c>
    </row>
    <row r="254" spans="1:18" ht="14.5" x14ac:dyDescent="0.35">
      <c r="A254" s="6"/>
      <c r="B254" s="6" t="s">
        <v>19</v>
      </c>
      <c r="C254" s="6" t="s">
        <v>20</v>
      </c>
      <c r="D254" s="6">
        <v>9906217</v>
      </c>
      <c r="E254" s="6" t="s">
        <v>259</v>
      </c>
      <c r="F254" s="3">
        <v>38336.379999999997</v>
      </c>
      <c r="G254" s="3">
        <v>11476.74</v>
      </c>
      <c r="H254" s="3">
        <v>26859.64</v>
      </c>
      <c r="I254" s="3"/>
      <c r="J254" s="3">
        <f t="shared" si="49"/>
        <v>11279.3297236</v>
      </c>
      <c r="K254" s="3">
        <f t="shared" si="50"/>
        <v>5708.6711470303417</v>
      </c>
      <c r="L254" s="3">
        <f t="shared" si="51"/>
        <v>2155.2704823696577</v>
      </c>
      <c r="M254" s="3">
        <f t="shared" si="52"/>
        <v>3415.3880942000001</v>
      </c>
      <c r="O254" s="3">
        <f t="shared" si="53"/>
        <v>3376.6864428000003</v>
      </c>
      <c r="P254" s="3">
        <f t="shared" si="54"/>
        <v>1709.001593263866</v>
      </c>
      <c r="Q254" s="3">
        <f t="shared" si="55"/>
        <v>645.22208293613392</v>
      </c>
      <c r="R254" s="3">
        <f t="shared" si="56"/>
        <v>1022.4627666</v>
      </c>
    </row>
    <row r="255" spans="1:18" ht="14.5" x14ac:dyDescent="0.35">
      <c r="A255" s="6"/>
      <c r="B255" s="6" t="s">
        <v>19</v>
      </c>
      <c r="C255" s="6" t="s">
        <v>20</v>
      </c>
      <c r="D255" s="6">
        <v>9906218</v>
      </c>
      <c r="E255" s="6" t="s">
        <v>260</v>
      </c>
      <c r="F255" s="3">
        <v>69231.08</v>
      </c>
      <c r="G255" s="3">
        <v>5291.08</v>
      </c>
      <c r="H255" s="3">
        <v>63940</v>
      </c>
      <c r="I255" s="3"/>
      <c r="J255" s="3">
        <f t="shared" si="49"/>
        <v>20369.168357600003</v>
      </c>
      <c r="K255" s="3">
        <f t="shared" si="50"/>
        <v>10309.201569729572</v>
      </c>
      <c r="L255" s="3">
        <f t="shared" si="51"/>
        <v>3892.1698706704278</v>
      </c>
      <c r="M255" s="3">
        <f t="shared" si="52"/>
        <v>6167.7969172000003</v>
      </c>
      <c r="O255" s="3">
        <f t="shared" si="53"/>
        <v>1556.7415576000001</v>
      </c>
      <c r="P255" s="3">
        <f t="shared" si="54"/>
        <v>787.89483338357195</v>
      </c>
      <c r="Q255" s="3">
        <f t="shared" si="55"/>
        <v>297.46440701642797</v>
      </c>
      <c r="R255" s="3">
        <f t="shared" si="56"/>
        <v>471.38231719999999</v>
      </c>
    </row>
    <row r="256" spans="1:18" ht="14.5" x14ac:dyDescent="0.35">
      <c r="A256" s="6"/>
      <c r="B256" s="6" t="s">
        <v>19</v>
      </c>
      <c r="C256" s="6" t="s">
        <v>20</v>
      </c>
      <c r="D256" s="6">
        <v>9906225</v>
      </c>
      <c r="E256" s="6" t="s">
        <v>261</v>
      </c>
      <c r="F256" s="3">
        <v>37251.120000000003</v>
      </c>
      <c r="G256" s="3">
        <v>11151.85</v>
      </c>
      <c r="H256" s="3">
        <v>26099.27</v>
      </c>
      <c r="I256" s="3"/>
      <c r="J256" s="3">
        <f t="shared" si="49"/>
        <v>10960.024526400002</v>
      </c>
      <c r="K256" s="3">
        <f t="shared" si="50"/>
        <v>5547.0650577484084</v>
      </c>
      <c r="L256" s="3">
        <f t="shared" si="51"/>
        <v>2094.2571878515919</v>
      </c>
      <c r="M256" s="3">
        <f t="shared" si="52"/>
        <v>3318.7022808000002</v>
      </c>
      <c r="O256" s="3">
        <f t="shared" si="53"/>
        <v>3281.0973070000005</v>
      </c>
      <c r="P256" s="3">
        <f t="shared" si="54"/>
        <v>1660.6222165736649</v>
      </c>
      <c r="Q256" s="3">
        <f t="shared" si="55"/>
        <v>626.95677392633502</v>
      </c>
      <c r="R256" s="3">
        <f t="shared" si="56"/>
        <v>993.51831650000008</v>
      </c>
    </row>
    <row r="257" spans="1:18" ht="14.5" x14ac:dyDescent="0.35">
      <c r="A257" s="6"/>
      <c r="B257" s="6" t="s">
        <v>19</v>
      </c>
      <c r="C257" s="6" t="s">
        <v>20</v>
      </c>
      <c r="D257" s="6">
        <v>9906228</v>
      </c>
      <c r="E257" s="6" t="s">
        <v>262</v>
      </c>
      <c r="F257" s="3">
        <v>42212.11</v>
      </c>
      <c r="G257" s="3">
        <v>12637.02</v>
      </c>
      <c r="H257" s="3">
        <v>29575.09</v>
      </c>
      <c r="I257" s="3"/>
      <c r="J257" s="3">
        <f t="shared" si="49"/>
        <v>12419.647004200002</v>
      </c>
      <c r="K257" s="3">
        <f t="shared" si="50"/>
        <v>6285.8061823330991</v>
      </c>
      <c r="L257" s="3">
        <f t="shared" si="51"/>
        <v>2373.1639419669009</v>
      </c>
      <c r="M257" s="3">
        <f t="shared" si="52"/>
        <v>3760.6768799000001</v>
      </c>
      <c r="O257" s="3">
        <f t="shared" si="53"/>
        <v>3718.0640244000006</v>
      </c>
      <c r="P257" s="3">
        <f t="shared" si="54"/>
        <v>1881.7789123137179</v>
      </c>
      <c r="Q257" s="3">
        <f t="shared" si="55"/>
        <v>710.45300028628196</v>
      </c>
      <c r="R257" s="3">
        <f t="shared" si="56"/>
        <v>1125.8321118000001</v>
      </c>
    </row>
    <row r="258" spans="1:18" ht="14.5" x14ac:dyDescent="0.35">
      <c r="A258" s="6"/>
      <c r="B258" s="6" t="s">
        <v>19</v>
      </c>
      <c r="C258" s="6" t="s">
        <v>20</v>
      </c>
      <c r="D258" s="6">
        <v>9906230</v>
      </c>
      <c r="E258" s="6" t="s">
        <v>263</v>
      </c>
      <c r="F258" s="3">
        <v>57595.040000000001</v>
      </c>
      <c r="G258" s="3">
        <v>17242.2</v>
      </c>
      <c r="H258" s="3">
        <v>40352.839999999997</v>
      </c>
      <c r="I258" s="3"/>
      <c r="J258" s="3">
        <f t="shared" si="49"/>
        <v>16945.612668800004</v>
      </c>
      <c r="K258" s="3">
        <f t="shared" si="50"/>
        <v>8576.4786101363352</v>
      </c>
      <c r="L258" s="3">
        <f t="shared" si="51"/>
        <v>3237.9919450636639</v>
      </c>
      <c r="M258" s="3">
        <f t="shared" si="52"/>
        <v>5131.1421135999999</v>
      </c>
      <c r="O258" s="3">
        <f t="shared" si="53"/>
        <v>5073.0000840000012</v>
      </c>
      <c r="P258" s="3">
        <f t="shared" si="54"/>
        <v>2567.5363623619801</v>
      </c>
      <c r="Q258" s="3">
        <f t="shared" si="55"/>
        <v>969.35612363801999</v>
      </c>
      <c r="R258" s="3">
        <f t="shared" si="56"/>
        <v>1536.1075980000001</v>
      </c>
    </row>
    <row r="259" spans="1:18" ht="14.5" x14ac:dyDescent="0.35">
      <c r="A259" s="6"/>
      <c r="B259" s="6" t="s">
        <v>19</v>
      </c>
      <c r="C259" s="6" t="s">
        <v>20</v>
      </c>
      <c r="D259" s="6">
        <v>9906231</v>
      </c>
      <c r="E259" s="6" t="s">
        <v>264</v>
      </c>
      <c r="F259" s="3">
        <v>171666.39</v>
      </c>
      <c r="G259" s="3">
        <v>51391.68</v>
      </c>
      <c r="H259" s="3">
        <v>120274.71</v>
      </c>
      <c r="I259" s="3"/>
      <c r="J259" s="3">
        <f t="shared" si="49"/>
        <v>50507.685265800013</v>
      </c>
      <c r="K259" s="3">
        <f t="shared" si="50"/>
        <v>25562.845722727554</v>
      </c>
      <c r="L259" s="3">
        <f t="shared" si="51"/>
        <v>9651.0808579724489</v>
      </c>
      <c r="M259" s="3">
        <f t="shared" si="52"/>
        <v>15293.758685100001</v>
      </c>
      <c r="O259" s="3">
        <f t="shared" si="53"/>
        <v>15120.460089600001</v>
      </c>
      <c r="P259" s="3">
        <f t="shared" si="54"/>
        <v>7652.7361428861122</v>
      </c>
      <c r="Q259" s="3">
        <f t="shared" si="55"/>
        <v>2889.2391755138879</v>
      </c>
      <c r="R259" s="3">
        <f t="shared" si="56"/>
        <v>4578.4847712000001</v>
      </c>
    </row>
    <row r="260" spans="1:18" ht="14.5" x14ac:dyDescent="0.35">
      <c r="A260" s="6"/>
      <c r="B260" s="6" t="s">
        <v>19</v>
      </c>
      <c r="C260" s="6" t="s">
        <v>20</v>
      </c>
      <c r="D260" s="6">
        <v>9906240</v>
      </c>
      <c r="E260" s="6" t="s">
        <v>265</v>
      </c>
      <c r="F260" s="3">
        <v>192491.83000000002</v>
      </c>
      <c r="G260" s="3">
        <v>14695.640000000001</v>
      </c>
      <c r="H260" s="3">
        <v>177796.19</v>
      </c>
      <c r="I260" s="3"/>
      <c r="J260" s="3">
        <f t="shared" si="49"/>
        <v>56634.946222600011</v>
      </c>
      <c r="K260" s="3">
        <f t="shared" si="50"/>
        <v>28663.962428379247</v>
      </c>
      <c r="L260" s="3">
        <f t="shared" si="51"/>
        <v>10821.886659520753</v>
      </c>
      <c r="M260" s="3">
        <f t="shared" si="52"/>
        <v>17149.097134700001</v>
      </c>
      <c r="O260" s="3">
        <f t="shared" si="53"/>
        <v>4323.7512008000012</v>
      </c>
      <c r="P260" s="3">
        <f t="shared" si="54"/>
        <v>2188.328059538876</v>
      </c>
      <c r="Q260" s="3">
        <f t="shared" si="55"/>
        <v>826.188573661124</v>
      </c>
      <c r="R260" s="3">
        <f t="shared" si="56"/>
        <v>1309.2345676000002</v>
      </c>
    </row>
    <row r="261" spans="1:18" ht="14.5" x14ac:dyDescent="0.35">
      <c r="A261" s="6"/>
      <c r="B261" s="6" t="s">
        <v>19</v>
      </c>
      <c r="C261" s="6" t="s">
        <v>20</v>
      </c>
      <c r="D261" s="6">
        <v>9906241</v>
      </c>
      <c r="E261" s="6" t="s">
        <v>266</v>
      </c>
      <c r="F261" s="3">
        <v>46611.77</v>
      </c>
      <c r="G261" s="3">
        <v>13954.14</v>
      </c>
      <c r="H261" s="3">
        <v>32657.63</v>
      </c>
      <c r="I261" s="3"/>
      <c r="J261" s="3">
        <f t="shared" si="49"/>
        <v>13714.114969400001</v>
      </c>
      <c r="K261" s="3">
        <f t="shared" si="50"/>
        <v>6940.959644885992</v>
      </c>
      <c r="L261" s="3">
        <f t="shared" si="51"/>
        <v>2620.5127352140066</v>
      </c>
      <c r="M261" s="3">
        <f t="shared" si="52"/>
        <v>4152.6425892999996</v>
      </c>
      <c r="O261" s="3">
        <f t="shared" si="53"/>
        <v>4105.5870708000002</v>
      </c>
      <c r="P261" s="3">
        <f t="shared" si="54"/>
        <v>2077.9112790415256</v>
      </c>
      <c r="Q261" s="3">
        <f t="shared" si="55"/>
        <v>784.50145915847395</v>
      </c>
      <c r="R261" s="3">
        <f t="shared" si="56"/>
        <v>1243.1743326000001</v>
      </c>
    </row>
    <row r="262" spans="1:18" ht="14.5" x14ac:dyDescent="0.35">
      <c r="A262" s="6"/>
      <c r="B262" s="6" t="s">
        <v>19</v>
      </c>
      <c r="C262" s="6" t="s">
        <v>20</v>
      </c>
      <c r="D262" s="6">
        <v>9906244</v>
      </c>
      <c r="E262" s="6" t="s">
        <v>267</v>
      </c>
      <c r="F262" s="3">
        <v>19060.740000000002</v>
      </c>
      <c r="G262" s="3">
        <v>5706.2</v>
      </c>
      <c r="H262" s="3">
        <v>13354.54</v>
      </c>
      <c r="I262" s="3"/>
      <c r="J262" s="3">
        <f t="shared" si="49"/>
        <v>5608.050922800001</v>
      </c>
      <c r="K262" s="3">
        <f t="shared" si="50"/>
        <v>2838.3351917694663</v>
      </c>
      <c r="L262" s="3">
        <f t="shared" si="51"/>
        <v>1071.594404430534</v>
      </c>
      <c r="M262" s="3">
        <f t="shared" si="52"/>
        <v>1698.1213266000002</v>
      </c>
      <c r="O262" s="3">
        <f t="shared" si="53"/>
        <v>1678.8781640000002</v>
      </c>
      <c r="P262" s="3">
        <f t="shared" si="54"/>
        <v>849.71036125957994</v>
      </c>
      <c r="Q262" s="3">
        <f t="shared" si="55"/>
        <v>320.80244474041996</v>
      </c>
      <c r="R262" s="3">
        <f t="shared" si="56"/>
        <v>508.36535800000001</v>
      </c>
    </row>
    <row r="263" spans="1:18" ht="14.5" x14ac:dyDescent="0.35">
      <c r="A263" s="6"/>
      <c r="B263" s="6" t="s">
        <v>19</v>
      </c>
      <c r="C263" s="6" t="s">
        <v>20</v>
      </c>
      <c r="D263" s="6">
        <v>9906245</v>
      </c>
      <c r="E263" s="6" t="s">
        <v>268</v>
      </c>
      <c r="F263" s="3">
        <v>16343.76</v>
      </c>
      <c r="G263" s="3">
        <v>4892.82</v>
      </c>
      <c r="H263" s="3">
        <v>11450.94</v>
      </c>
      <c r="I263" s="3"/>
      <c r="J263" s="3">
        <f t="shared" si="49"/>
        <v>4808.6610672000006</v>
      </c>
      <c r="K263" s="3">
        <f t="shared" si="50"/>
        <v>2433.7496431845839</v>
      </c>
      <c r="L263" s="3">
        <f t="shared" si="51"/>
        <v>918.84584561541601</v>
      </c>
      <c r="M263" s="3">
        <f t="shared" si="52"/>
        <v>1456.0655784</v>
      </c>
      <c r="O263" s="3">
        <f t="shared" si="53"/>
        <v>1439.5655004</v>
      </c>
      <c r="P263" s="3">
        <f t="shared" si="54"/>
        <v>728.58992845993794</v>
      </c>
      <c r="Q263" s="3">
        <f t="shared" si="55"/>
        <v>275.07423814006199</v>
      </c>
      <c r="R263" s="3">
        <f t="shared" si="56"/>
        <v>435.90133379999997</v>
      </c>
    </row>
    <row r="264" spans="1:18" ht="14.5" x14ac:dyDescent="0.35">
      <c r="A264" s="6"/>
      <c r="B264" s="6" t="s">
        <v>19</v>
      </c>
      <c r="C264" s="6" t="s">
        <v>20</v>
      </c>
      <c r="D264" s="6">
        <v>9906246</v>
      </c>
      <c r="E264" s="6" t="s">
        <v>269</v>
      </c>
      <c r="F264" s="3">
        <v>83361.42</v>
      </c>
      <c r="G264" s="3">
        <v>6365.1100000000006</v>
      </c>
      <c r="H264" s="3">
        <v>76996.310000000012</v>
      </c>
      <c r="I264" s="3"/>
      <c r="J264" s="3">
        <f t="shared" si="49"/>
        <v>24526.596992400002</v>
      </c>
      <c r="K264" s="3">
        <f t="shared" si="50"/>
        <v>12413.350794453678</v>
      </c>
      <c r="L264" s="3">
        <f t="shared" si="51"/>
        <v>4686.5772901463215</v>
      </c>
      <c r="M264" s="3">
        <f t="shared" si="52"/>
        <v>7426.6689077999999</v>
      </c>
      <c r="O264" s="3">
        <f t="shared" si="53"/>
        <v>1872.7426642000005</v>
      </c>
      <c r="P264" s="3">
        <f t="shared" si="54"/>
        <v>947.8286631307991</v>
      </c>
      <c r="Q264" s="3">
        <f t="shared" si="55"/>
        <v>357.846351169201</v>
      </c>
      <c r="R264" s="3">
        <f t="shared" si="56"/>
        <v>567.06764990000011</v>
      </c>
    </row>
    <row r="265" spans="1:18" ht="14.5" x14ac:dyDescent="0.35">
      <c r="A265" s="6"/>
      <c r="B265" s="6" t="s">
        <v>19</v>
      </c>
      <c r="C265" s="6" t="s">
        <v>20</v>
      </c>
      <c r="D265" s="6">
        <v>9906248</v>
      </c>
      <c r="E265" s="6" t="s">
        <v>270</v>
      </c>
      <c r="F265" s="3">
        <v>436815.47</v>
      </c>
      <c r="G265" s="3">
        <v>130769.22</v>
      </c>
      <c r="H265" s="3">
        <v>306046.25</v>
      </c>
      <c r="I265" s="3"/>
      <c r="J265" s="3">
        <f t="shared" si="49"/>
        <v>128519.84758340001</v>
      </c>
      <c r="K265" s="3">
        <f t="shared" si="50"/>
        <v>65046.200767143317</v>
      </c>
      <c r="L265" s="3">
        <f t="shared" si="51"/>
        <v>24557.756593956674</v>
      </c>
      <c r="M265" s="3">
        <f t="shared" si="52"/>
        <v>38915.890222299997</v>
      </c>
      <c r="O265" s="3">
        <f t="shared" si="53"/>
        <v>38474.919908400007</v>
      </c>
      <c r="P265" s="3">
        <f t="shared" si="54"/>
        <v>19472.847283276697</v>
      </c>
      <c r="Q265" s="3">
        <f t="shared" si="55"/>
        <v>7351.8428153233017</v>
      </c>
      <c r="R265" s="3">
        <f t="shared" si="56"/>
        <v>11650.229809800001</v>
      </c>
    </row>
    <row r="266" spans="1:18" ht="14.5" x14ac:dyDescent="0.35">
      <c r="A266" s="6"/>
      <c r="B266" s="6" t="s">
        <v>19</v>
      </c>
      <c r="C266" s="6" t="s">
        <v>20</v>
      </c>
      <c r="D266" s="6">
        <v>9906249</v>
      </c>
      <c r="E266" s="6" t="s">
        <v>271</v>
      </c>
      <c r="F266" s="3">
        <v>269017.59999999998</v>
      </c>
      <c r="G266" s="3">
        <v>80535.66</v>
      </c>
      <c r="H266" s="3">
        <v>188481.94</v>
      </c>
      <c r="I266" s="3"/>
      <c r="J266" s="3">
        <f t="shared" si="49"/>
        <v>79150.358271999998</v>
      </c>
      <c r="K266" s="3">
        <f t="shared" si="50"/>
        <v>40059.416438467837</v>
      </c>
      <c r="L266" s="3">
        <f t="shared" si="51"/>
        <v>15124.163849532159</v>
      </c>
      <c r="M266" s="3">
        <f t="shared" si="52"/>
        <v>23966.777984</v>
      </c>
      <c r="O266" s="3">
        <f t="shared" si="53"/>
        <v>23695.201885200004</v>
      </c>
      <c r="P266" s="3">
        <f t="shared" si="54"/>
        <v>11992.566813795294</v>
      </c>
      <c r="Q266" s="3">
        <f t="shared" si="55"/>
        <v>4527.7131220047058</v>
      </c>
      <c r="R266" s="3">
        <f t="shared" si="56"/>
        <v>7174.9219494000008</v>
      </c>
    </row>
    <row r="267" spans="1:18" ht="14.5" x14ac:dyDescent="0.35">
      <c r="A267" s="6"/>
      <c r="B267" s="6" t="s">
        <v>19</v>
      </c>
      <c r="C267" s="6" t="s">
        <v>20</v>
      </c>
      <c r="D267" s="6">
        <v>9906250</v>
      </c>
      <c r="E267" s="6" t="s">
        <v>272</v>
      </c>
      <c r="F267" s="3">
        <v>255162.49</v>
      </c>
      <c r="G267" s="3">
        <v>19381.829999999998</v>
      </c>
      <c r="H267" s="3">
        <v>235780.66</v>
      </c>
      <c r="I267" s="3"/>
      <c r="J267" s="3">
        <f t="shared" si="49"/>
        <v>75073.907807800002</v>
      </c>
      <c r="K267" s="3">
        <f t="shared" si="50"/>
        <v>37996.25171879604</v>
      </c>
      <c r="L267" s="3">
        <f t="shared" si="51"/>
        <v>14345.229854903959</v>
      </c>
      <c r="M267" s="3">
        <f t="shared" si="52"/>
        <v>22732.426234099999</v>
      </c>
      <c r="O267" s="3">
        <f t="shared" si="53"/>
        <v>5702.5220226000001</v>
      </c>
      <c r="P267" s="3">
        <f t="shared" si="54"/>
        <v>2886.1487103802465</v>
      </c>
      <c r="Q267" s="3">
        <f t="shared" si="55"/>
        <v>1089.6460775197529</v>
      </c>
      <c r="R267" s="3">
        <f t="shared" si="56"/>
        <v>1726.7272346999998</v>
      </c>
    </row>
    <row r="268" spans="1:18" ht="14.5" x14ac:dyDescent="0.35">
      <c r="A268" s="6"/>
      <c r="B268" s="6" t="s">
        <v>19</v>
      </c>
      <c r="C268" s="6" t="s">
        <v>20</v>
      </c>
      <c r="D268" s="6">
        <v>9906253</v>
      </c>
      <c r="E268" s="6" t="s">
        <v>273</v>
      </c>
      <c r="F268" s="3">
        <v>12278.22</v>
      </c>
      <c r="G268" s="3">
        <v>3675.72</v>
      </c>
      <c r="H268" s="3">
        <v>8602.5</v>
      </c>
      <c r="I268" s="3"/>
      <c r="J268" s="3">
        <f t="shared" si="49"/>
        <v>3612.4978884000002</v>
      </c>
      <c r="K268" s="3">
        <f t="shared" si="50"/>
        <v>1828.3499968147978</v>
      </c>
      <c r="L268" s="3">
        <f t="shared" si="51"/>
        <v>690.28127178520197</v>
      </c>
      <c r="M268" s="3">
        <f t="shared" si="52"/>
        <v>1093.8666198000001</v>
      </c>
      <c r="O268" s="3">
        <f t="shared" si="53"/>
        <v>1081.4703384000002</v>
      </c>
      <c r="P268" s="3">
        <f t="shared" si="54"/>
        <v>547.35154202254796</v>
      </c>
      <c r="Q268" s="3">
        <f t="shared" si="55"/>
        <v>206.64890157745199</v>
      </c>
      <c r="R268" s="3">
        <f t="shared" si="56"/>
        <v>327.46989479999996</v>
      </c>
    </row>
    <row r="269" spans="1:18" ht="14.5" x14ac:dyDescent="0.35">
      <c r="A269" s="6"/>
      <c r="B269" s="6" t="s">
        <v>19</v>
      </c>
      <c r="C269" s="6" t="s">
        <v>20</v>
      </c>
      <c r="D269" s="6">
        <v>9906254</v>
      </c>
      <c r="E269" s="6" t="s">
        <v>274</v>
      </c>
      <c r="F269" s="3">
        <v>33096.26</v>
      </c>
      <c r="G269" s="3">
        <v>2501.04</v>
      </c>
      <c r="H269" s="3">
        <v>30595.22</v>
      </c>
      <c r="I269" s="3"/>
      <c r="J269" s="3">
        <f t="shared" si="49"/>
        <v>9737.5816172000013</v>
      </c>
      <c r="K269" s="3">
        <f t="shared" si="50"/>
        <v>4928.3647683118343</v>
      </c>
      <c r="L269" s="3">
        <f t="shared" si="51"/>
        <v>1860.6710454881661</v>
      </c>
      <c r="M269" s="3">
        <f t="shared" si="52"/>
        <v>2948.5458034000003</v>
      </c>
      <c r="O269" s="3">
        <f t="shared" si="53"/>
        <v>735.85598880000009</v>
      </c>
      <c r="P269" s="3">
        <f t="shared" si="54"/>
        <v>372.429918671736</v>
      </c>
      <c r="Q269" s="3">
        <f t="shared" si="55"/>
        <v>140.608416528264</v>
      </c>
      <c r="R269" s="3">
        <f t="shared" si="56"/>
        <v>222.8176536</v>
      </c>
    </row>
    <row r="270" spans="1:18" ht="14.5" x14ac:dyDescent="0.35">
      <c r="A270" s="6"/>
      <c r="B270" s="6" t="s">
        <v>19</v>
      </c>
      <c r="C270" s="6" t="s">
        <v>20</v>
      </c>
      <c r="D270" s="6">
        <v>9906256</v>
      </c>
      <c r="E270" s="6" t="s">
        <v>275</v>
      </c>
      <c r="F270" s="3">
        <v>290159</v>
      </c>
      <c r="G270" s="3">
        <v>86864.75</v>
      </c>
      <c r="H270" s="3">
        <v>203294.25</v>
      </c>
      <c r="I270" s="3"/>
      <c r="J270" s="3">
        <f t="shared" si="49"/>
        <v>85370.580980000013</v>
      </c>
      <c r="K270" s="3">
        <f t="shared" si="50"/>
        <v>43207.582754323099</v>
      </c>
      <c r="L270" s="3">
        <f t="shared" si="51"/>
        <v>16312.732915676899</v>
      </c>
      <c r="M270" s="3">
        <f t="shared" si="52"/>
        <v>25850.265310000003</v>
      </c>
      <c r="O270" s="3">
        <f t="shared" si="53"/>
        <v>25557.346745000003</v>
      </c>
      <c r="P270" s="3">
        <f t="shared" si="54"/>
        <v>12935.031737973275</v>
      </c>
      <c r="Q270" s="3">
        <f t="shared" si="55"/>
        <v>4883.534429526725</v>
      </c>
      <c r="R270" s="3">
        <f t="shared" si="56"/>
        <v>7738.7805775000006</v>
      </c>
    </row>
    <row r="271" spans="1:18" ht="14.5" x14ac:dyDescent="0.35">
      <c r="A271" s="6"/>
      <c r="B271" s="6" t="s">
        <v>19</v>
      </c>
      <c r="C271" s="6" t="s">
        <v>20</v>
      </c>
      <c r="D271" s="6">
        <v>9906257</v>
      </c>
      <c r="E271" s="6" t="s">
        <v>276</v>
      </c>
      <c r="F271" s="3">
        <v>133493.99</v>
      </c>
      <c r="G271" s="3">
        <v>39964.03</v>
      </c>
      <c r="H271" s="3">
        <v>93529.96</v>
      </c>
      <c r="I271" s="3"/>
      <c r="J271" s="3">
        <f t="shared" si="49"/>
        <v>39276.601737800003</v>
      </c>
      <c r="K271" s="3">
        <f t="shared" si="50"/>
        <v>19878.59284092439</v>
      </c>
      <c r="L271" s="3">
        <f t="shared" si="51"/>
        <v>7505.0293277756082</v>
      </c>
      <c r="M271" s="3">
        <f t="shared" si="52"/>
        <v>11892.9795691</v>
      </c>
      <c r="O271" s="3">
        <f t="shared" si="53"/>
        <v>11758.216906600001</v>
      </c>
      <c r="P271" s="3">
        <f t="shared" si="54"/>
        <v>5951.0445425482267</v>
      </c>
      <c r="Q271" s="3">
        <f t="shared" si="55"/>
        <v>2246.7769313517729</v>
      </c>
      <c r="R271" s="3">
        <f t="shared" si="56"/>
        <v>3560.3954327000001</v>
      </c>
    </row>
    <row r="272" spans="1:18" ht="14.5" x14ac:dyDescent="0.35">
      <c r="A272" s="6"/>
      <c r="B272" s="6" t="s">
        <v>19</v>
      </c>
      <c r="C272" s="6" t="s">
        <v>20</v>
      </c>
      <c r="D272" s="6">
        <v>9906258</v>
      </c>
      <c r="E272" s="6" t="s">
        <v>277</v>
      </c>
      <c r="F272" s="3">
        <v>162558</v>
      </c>
      <c r="G272" s="3">
        <v>48664.9</v>
      </c>
      <c r="H272" s="3">
        <v>113893.1</v>
      </c>
      <c r="I272" s="3"/>
      <c r="J272" s="3">
        <f t="shared" si="49"/>
        <v>47827.814760000008</v>
      </c>
      <c r="K272" s="3">
        <f t="shared" si="50"/>
        <v>24206.515177462199</v>
      </c>
      <c r="L272" s="3">
        <f t="shared" si="51"/>
        <v>9139.0073625377991</v>
      </c>
      <c r="M272" s="3">
        <f t="shared" si="52"/>
        <v>14482.292220000001</v>
      </c>
      <c r="O272" s="3">
        <f t="shared" si="53"/>
        <v>14318.186878000002</v>
      </c>
      <c r="P272" s="3">
        <f t="shared" si="54"/>
        <v>7246.6912760964096</v>
      </c>
      <c r="Q272" s="3">
        <f t="shared" si="55"/>
        <v>2735.9396609035898</v>
      </c>
      <c r="R272" s="3">
        <f t="shared" si="56"/>
        <v>4335.5559410000005</v>
      </c>
    </row>
    <row r="273" spans="1:18" ht="14.5" x14ac:dyDescent="0.35">
      <c r="A273" s="6"/>
      <c r="B273" s="6" t="s">
        <v>19</v>
      </c>
      <c r="C273" s="6" t="s">
        <v>20</v>
      </c>
      <c r="D273" s="6">
        <v>9906259</v>
      </c>
      <c r="E273" s="6" t="s">
        <v>278</v>
      </c>
      <c r="F273" s="3">
        <v>11061.97</v>
      </c>
      <c r="G273" s="3">
        <v>3311.62</v>
      </c>
      <c r="H273" s="3">
        <v>7750.35</v>
      </c>
      <c r="I273" s="3"/>
      <c r="J273" s="3">
        <f t="shared" si="49"/>
        <v>3254.6528134</v>
      </c>
      <c r="K273" s="3">
        <f t="shared" si="50"/>
        <v>1647.2381838951728</v>
      </c>
      <c r="L273" s="3">
        <f t="shared" si="51"/>
        <v>621.90372220482698</v>
      </c>
      <c r="M273" s="3">
        <f t="shared" si="52"/>
        <v>985.51090729999999</v>
      </c>
      <c r="O273" s="3">
        <f t="shared" si="53"/>
        <v>974.34483640000008</v>
      </c>
      <c r="P273" s="3">
        <f t="shared" si="54"/>
        <v>493.13340341285794</v>
      </c>
      <c r="Q273" s="3">
        <f t="shared" si="55"/>
        <v>186.179207187142</v>
      </c>
      <c r="R273" s="3">
        <f t="shared" si="56"/>
        <v>295.03222579999999</v>
      </c>
    </row>
    <row r="274" spans="1:18" ht="14.5" x14ac:dyDescent="0.35">
      <c r="A274" s="6"/>
      <c r="B274" s="6" t="s">
        <v>19</v>
      </c>
      <c r="C274" s="6" t="s">
        <v>20</v>
      </c>
      <c r="D274" s="6">
        <v>9906260</v>
      </c>
      <c r="E274" s="6" t="s">
        <v>279</v>
      </c>
      <c r="F274" s="3">
        <v>44609.780000000006</v>
      </c>
      <c r="G274" s="3">
        <v>3382.9</v>
      </c>
      <c r="H274" s="3">
        <v>41226.880000000005</v>
      </c>
      <c r="I274" s="3"/>
      <c r="J274" s="3">
        <f t="shared" si="49"/>
        <v>13125.089471600004</v>
      </c>
      <c r="K274" s="3">
        <f t="shared" si="50"/>
        <v>6642.8432721444024</v>
      </c>
      <c r="L274" s="3">
        <f t="shared" si="51"/>
        <v>2507.9608992555982</v>
      </c>
      <c r="M274" s="3">
        <f t="shared" si="52"/>
        <v>3974.2853002000006</v>
      </c>
      <c r="O274" s="3">
        <f t="shared" si="53"/>
        <v>995.31683800000019</v>
      </c>
      <c r="P274" s="3">
        <f t="shared" si="54"/>
        <v>503.74770970261</v>
      </c>
      <c r="Q274" s="3">
        <f t="shared" si="55"/>
        <v>190.18656729738998</v>
      </c>
      <c r="R274" s="3">
        <f t="shared" si="56"/>
        <v>301.38256100000001</v>
      </c>
    </row>
    <row r="275" spans="1:18" ht="14.5" x14ac:dyDescent="0.35">
      <c r="A275" s="6"/>
      <c r="B275" s="6" t="s">
        <v>19</v>
      </c>
      <c r="C275" s="6" t="s">
        <v>20</v>
      </c>
      <c r="D275" s="6">
        <v>9906261</v>
      </c>
      <c r="E275" s="6" t="s">
        <v>280</v>
      </c>
      <c r="F275" s="3">
        <v>128293.66</v>
      </c>
      <c r="G275" s="3">
        <v>9707.14</v>
      </c>
      <c r="H275" s="3">
        <v>118586.52</v>
      </c>
      <c r="I275" s="3"/>
      <c r="J275" s="3">
        <f t="shared" si="49"/>
        <v>37746.560645200007</v>
      </c>
      <c r="K275" s="3">
        <f t="shared" si="50"/>
        <v>19104.211591937496</v>
      </c>
      <c r="L275" s="3">
        <f t="shared" si="51"/>
        <v>7212.6668838625055</v>
      </c>
      <c r="M275" s="3">
        <f t="shared" si="52"/>
        <v>11429.682169400001</v>
      </c>
      <c r="O275" s="3">
        <f t="shared" si="53"/>
        <v>2856.0347308</v>
      </c>
      <c r="P275" s="3">
        <f t="shared" si="54"/>
        <v>1445.4904202792259</v>
      </c>
      <c r="Q275" s="3">
        <f t="shared" si="55"/>
        <v>545.73520792077397</v>
      </c>
      <c r="R275" s="3">
        <f t="shared" si="56"/>
        <v>864.80910259999996</v>
      </c>
    </row>
    <row r="276" spans="1:18" ht="14.5" x14ac:dyDescent="0.35">
      <c r="A276" s="6"/>
      <c r="B276" s="6" t="s">
        <v>19</v>
      </c>
      <c r="C276" s="6" t="s">
        <v>20</v>
      </c>
      <c r="D276" s="6">
        <v>9906262</v>
      </c>
      <c r="E276" s="6" t="s">
        <v>281</v>
      </c>
      <c r="F276" s="3">
        <v>581300.22</v>
      </c>
      <c r="G276" s="3">
        <v>174023.54</v>
      </c>
      <c r="H276" s="3">
        <v>407276.68</v>
      </c>
      <c r="I276" s="3"/>
      <c r="J276" s="3">
        <f t="shared" si="49"/>
        <v>171030.15072840001</v>
      </c>
      <c r="K276" s="3">
        <f t="shared" si="50"/>
        <v>86561.427909374586</v>
      </c>
      <c r="L276" s="3">
        <f t="shared" si="51"/>
        <v>32680.686219225398</v>
      </c>
      <c r="M276" s="3">
        <f t="shared" si="52"/>
        <v>51788.036599799998</v>
      </c>
      <c r="O276" s="3">
        <f t="shared" si="53"/>
        <v>51201.205938800005</v>
      </c>
      <c r="P276" s="3">
        <f t="shared" si="54"/>
        <v>25913.848978491988</v>
      </c>
      <c r="Q276" s="3">
        <f t="shared" si="55"/>
        <v>9783.5997817080133</v>
      </c>
      <c r="R276" s="3">
        <f t="shared" si="56"/>
        <v>15503.757178600001</v>
      </c>
    </row>
    <row r="277" spans="1:18" ht="14.5" x14ac:dyDescent="0.35">
      <c r="A277" s="6"/>
      <c r="B277" s="6" t="s">
        <v>19</v>
      </c>
      <c r="C277" s="6" t="s">
        <v>20</v>
      </c>
      <c r="D277" s="6">
        <v>9906263</v>
      </c>
      <c r="E277" s="6" t="s">
        <v>282</v>
      </c>
      <c r="F277" s="3">
        <v>194800.7</v>
      </c>
      <c r="G277" s="3">
        <v>58317.38</v>
      </c>
      <c r="H277" s="3">
        <v>136483.32</v>
      </c>
      <c r="I277" s="3"/>
      <c r="J277" s="3">
        <f t="shared" si="49"/>
        <v>57314.261954000009</v>
      </c>
      <c r="K277" s="3">
        <f t="shared" si="50"/>
        <v>29007.776308334629</v>
      </c>
      <c r="L277" s="3">
        <f t="shared" si="51"/>
        <v>10951.69128266537</v>
      </c>
      <c r="M277" s="3">
        <f t="shared" si="52"/>
        <v>17354.794363000001</v>
      </c>
      <c r="O277" s="3">
        <f t="shared" si="53"/>
        <v>17158.139543600002</v>
      </c>
      <c r="P277" s="3">
        <f t="shared" si="54"/>
        <v>8684.0422746332406</v>
      </c>
      <c r="Q277" s="3">
        <f t="shared" si="55"/>
        <v>3278.6018847667578</v>
      </c>
      <c r="R277" s="3">
        <f t="shared" si="56"/>
        <v>5195.4953841999995</v>
      </c>
    </row>
    <row r="278" spans="1:18" ht="14.5" x14ac:dyDescent="0.35">
      <c r="A278" s="6"/>
      <c r="B278" s="6" t="s">
        <v>19</v>
      </c>
      <c r="C278" s="6" t="s">
        <v>20</v>
      </c>
      <c r="D278" s="6">
        <v>9906264</v>
      </c>
      <c r="E278" s="6" t="s">
        <v>283</v>
      </c>
      <c r="F278" s="3">
        <v>278401.76</v>
      </c>
      <c r="G278" s="3">
        <v>83344.990000000005</v>
      </c>
      <c r="H278" s="3">
        <v>195056.77</v>
      </c>
      <c r="I278" s="3"/>
      <c r="J278" s="3">
        <f t="shared" si="49"/>
        <v>81911.365827200018</v>
      </c>
      <c r="K278" s="3">
        <f t="shared" si="50"/>
        <v>41456.811900196786</v>
      </c>
      <c r="L278" s="3">
        <f t="shared" si="51"/>
        <v>15651.741128603217</v>
      </c>
      <c r="M278" s="3">
        <f t="shared" si="52"/>
        <v>24802.812798400002</v>
      </c>
      <c r="O278" s="3">
        <f t="shared" si="53"/>
        <v>24521.762957800005</v>
      </c>
      <c r="P278" s="3">
        <f t="shared" si="54"/>
        <v>12410.904202810292</v>
      </c>
      <c r="Q278" s="3">
        <f t="shared" si="55"/>
        <v>4685.6535958897093</v>
      </c>
      <c r="R278" s="3">
        <f t="shared" si="56"/>
        <v>7425.2051591000009</v>
      </c>
    </row>
    <row r="279" spans="1:18" ht="14.5" x14ac:dyDescent="0.35">
      <c r="A279" s="6"/>
      <c r="B279" s="6" t="s">
        <v>19</v>
      </c>
      <c r="C279" s="6" t="s">
        <v>20</v>
      </c>
      <c r="D279" s="6">
        <v>9906265</v>
      </c>
      <c r="E279" s="6" t="s">
        <v>284</v>
      </c>
      <c r="F279" s="3">
        <v>562686.51</v>
      </c>
      <c r="G279" s="3">
        <v>168451.16</v>
      </c>
      <c r="H279" s="3">
        <v>394235.35</v>
      </c>
      <c r="I279" s="3"/>
      <c r="J279" s="3">
        <f t="shared" si="49"/>
        <v>165553.62497220002</v>
      </c>
      <c r="K279" s="3">
        <f t="shared" si="50"/>
        <v>83789.659964248058</v>
      </c>
      <c r="L279" s="3">
        <f t="shared" si="51"/>
        <v>31634.223832051939</v>
      </c>
      <c r="M279" s="3">
        <f t="shared" si="52"/>
        <v>50129.741175900002</v>
      </c>
      <c r="O279" s="3">
        <f t="shared" si="53"/>
        <v>49561.700295200004</v>
      </c>
      <c r="P279" s="3">
        <f t="shared" si="54"/>
        <v>25084.065756229244</v>
      </c>
      <c r="Q279" s="3">
        <f t="shared" si="55"/>
        <v>9470.3206945707552</v>
      </c>
      <c r="R279" s="3">
        <f t="shared" si="56"/>
        <v>15007.313844400001</v>
      </c>
    </row>
    <row r="280" spans="1:18" ht="14.5" x14ac:dyDescent="0.35">
      <c r="A280" s="6"/>
      <c r="B280" s="6" t="s">
        <v>19</v>
      </c>
      <c r="C280" s="6" t="s">
        <v>20</v>
      </c>
      <c r="D280" s="6">
        <v>9906266</v>
      </c>
      <c r="E280" s="6" t="s">
        <v>285</v>
      </c>
      <c r="F280" s="3">
        <v>753821.6</v>
      </c>
      <c r="G280" s="3">
        <v>225671.17</v>
      </c>
      <c r="H280" s="3">
        <v>528150.43000000005</v>
      </c>
      <c r="I280" s="3"/>
      <c r="J280" s="3">
        <f t="shared" si="49"/>
        <v>221789.39115200003</v>
      </c>
      <c r="K280" s="3">
        <f t="shared" si="50"/>
        <v>112251.59021087144</v>
      </c>
      <c r="L280" s="3">
        <f t="shared" si="51"/>
        <v>42379.83459712856</v>
      </c>
      <c r="M280" s="3">
        <f t="shared" si="52"/>
        <v>67157.966344</v>
      </c>
      <c r="O280" s="3">
        <f t="shared" si="53"/>
        <v>66396.971637400013</v>
      </c>
      <c r="P280" s="3">
        <f t="shared" si="54"/>
        <v>33604.698641227456</v>
      </c>
      <c r="Q280" s="3">
        <f t="shared" si="55"/>
        <v>12687.228460872548</v>
      </c>
      <c r="R280" s="3">
        <f t="shared" si="56"/>
        <v>20105.044535300003</v>
      </c>
    </row>
    <row r="281" spans="1:18" ht="14.5" x14ac:dyDescent="0.35">
      <c r="A281" s="6"/>
      <c r="B281" s="6" t="s">
        <v>19</v>
      </c>
      <c r="C281" s="6" t="s">
        <v>20</v>
      </c>
      <c r="D281" s="6">
        <v>9906267</v>
      </c>
      <c r="E281" s="6" t="s">
        <v>286</v>
      </c>
      <c r="F281" s="3">
        <v>24936.02</v>
      </c>
      <c r="G281" s="3">
        <v>7465.08</v>
      </c>
      <c r="H281" s="3">
        <v>17470.939999999999</v>
      </c>
      <c r="I281" s="3"/>
      <c r="J281" s="3">
        <f t="shared" si="49"/>
        <v>7336.6758044000007</v>
      </c>
      <c r="K281" s="3">
        <f t="shared" si="50"/>
        <v>3713.2232593628178</v>
      </c>
      <c r="L281" s="3">
        <f t="shared" si="51"/>
        <v>1401.9025232371819</v>
      </c>
      <c r="M281" s="3">
        <f t="shared" si="52"/>
        <v>2221.5500218000002</v>
      </c>
      <c r="O281" s="3">
        <f t="shared" si="53"/>
        <v>2196.3758376000001</v>
      </c>
      <c r="P281" s="3">
        <f t="shared" si="54"/>
        <v>1111.625218820172</v>
      </c>
      <c r="Q281" s="3">
        <f t="shared" si="55"/>
        <v>419.68664157982801</v>
      </c>
      <c r="R281" s="3">
        <f t="shared" si="56"/>
        <v>665.06397720000007</v>
      </c>
    </row>
    <row r="282" spans="1:18" ht="14.5" x14ac:dyDescent="0.35">
      <c r="A282" s="6"/>
      <c r="B282" s="6" t="s">
        <v>19</v>
      </c>
      <c r="C282" s="6" t="s">
        <v>20</v>
      </c>
      <c r="D282" s="6">
        <v>9906269</v>
      </c>
      <c r="E282" s="6" t="s">
        <v>287</v>
      </c>
      <c r="F282" s="3">
        <v>455513.92</v>
      </c>
      <c r="G282" s="3">
        <v>136366.96000000002</v>
      </c>
      <c r="H282" s="3">
        <v>319146.95999999996</v>
      </c>
      <c r="I282" s="3"/>
      <c r="J282" s="3">
        <f t="shared" si="49"/>
        <v>134021.30554240002</v>
      </c>
      <c r="K282" s="3">
        <f t="shared" si="50"/>
        <v>67830.587347440916</v>
      </c>
      <c r="L282" s="3">
        <f t="shared" si="51"/>
        <v>25608.98306215907</v>
      </c>
      <c r="M282" s="3">
        <f t="shared" si="52"/>
        <v>40581.7351328</v>
      </c>
      <c r="O282" s="3">
        <f t="shared" si="53"/>
        <v>40121.886971200009</v>
      </c>
      <c r="P282" s="3">
        <f t="shared" si="54"/>
        <v>20306.406863669465</v>
      </c>
      <c r="Q282" s="3">
        <f t="shared" si="55"/>
        <v>7666.5476411305372</v>
      </c>
      <c r="R282" s="3">
        <f t="shared" si="56"/>
        <v>12148.932466400001</v>
      </c>
    </row>
    <row r="283" spans="1:18" ht="14.5" x14ac:dyDescent="0.35">
      <c r="A283" s="6"/>
      <c r="B283" s="6" t="s">
        <v>19</v>
      </c>
      <c r="C283" s="6" t="s">
        <v>20</v>
      </c>
      <c r="D283" s="6">
        <v>9906270</v>
      </c>
      <c r="E283" s="6" t="s">
        <v>288</v>
      </c>
      <c r="F283" s="3">
        <v>16243.42</v>
      </c>
      <c r="G283" s="3">
        <v>4862.78</v>
      </c>
      <c r="H283" s="3">
        <v>11380.64</v>
      </c>
      <c r="I283" s="3"/>
      <c r="J283" s="3">
        <f t="shared" si="49"/>
        <v>4779.1390324000004</v>
      </c>
      <c r="K283" s="3">
        <f t="shared" si="50"/>
        <v>2418.808011687478</v>
      </c>
      <c r="L283" s="3">
        <f t="shared" si="51"/>
        <v>913.20473291252199</v>
      </c>
      <c r="M283" s="3">
        <f t="shared" si="52"/>
        <v>1447.1262878</v>
      </c>
      <c r="O283" s="3">
        <f t="shared" si="53"/>
        <v>1430.7271316000001</v>
      </c>
      <c r="P283" s="3">
        <f t="shared" si="54"/>
        <v>724.11667143210195</v>
      </c>
      <c r="Q283" s="3">
        <f t="shared" si="55"/>
        <v>273.38538996789799</v>
      </c>
      <c r="R283" s="3">
        <f t="shared" si="56"/>
        <v>433.2250702</v>
      </c>
    </row>
    <row r="284" spans="1:18" ht="14.5" x14ac:dyDescent="0.35">
      <c r="A284" s="6"/>
      <c r="B284" s="6" t="s">
        <v>19</v>
      </c>
      <c r="C284" s="6" t="s">
        <v>20</v>
      </c>
      <c r="D284" s="6">
        <v>9906271</v>
      </c>
      <c r="E284" s="6" t="s">
        <v>289</v>
      </c>
      <c r="F284" s="3">
        <v>224630.11</v>
      </c>
      <c r="G284" s="3">
        <v>67247.399999999994</v>
      </c>
      <c r="H284" s="3">
        <v>157382.71</v>
      </c>
      <c r="I284" s="3"/>
      <c r="J284" s="3">
        <f t="shared" si="49"/>
        <v>66090.670964200006</v>
      </c>
      <c r="K284" s="3">
        <f t="shared" si="50"/>
        <v>33449.674374869297</v>
      </c>
      <c r="L284" s="3">
        <f t="shared" si="51"/>
        <v>12628.7000894307</v>
      </c>
      <c r="M284" s="3">
        <f t="shared" si="52"/>
        <v>20012.2964999</v>
      </c>
      <c r="O284" s="3">
        <f t="shared" si="53"/>
        <v>19785.530028000001</v>
      </c>
      <c r="P284" s="3">
        <f t="shared" si="54"/>
        <v>10013.811739470659</v>
      </c>
      <c r="Q284" s="3">
        <f t="shared" si="55"/>
        <v>3780.6474225293396</v>
      </c>
      <c r="R284" s="3">
        <f t="shared" si="56"/>
        <v>5991.070866</v>
      </c>
    </row>
    <row r="285" spans="1:18" ht="14.5" x14ac:dyDescent="0.35">
      <c r="A285" s="6"/>
      <c r="B285" s="6" t="s">
        <v>19</v>
      </c>
      <c r="C285" s="6" t="s">
        <v>20</v>
      </c>
      <c r="D285" s="6">
        <v>9906272</v>
      </c>
      <c r="E285" s="6" t="s">
        <v>290</v>
      </c>
      <c r="F285" s="3">
        <v>130291.16</v>
      </c>
      <c r="G285" s="3">
        <v>39005.199999999997</v>
      </c>
      <c r="H285" s="3">
        <v>91285.96</v>
      </c>
      <c r="I285" s="3"/>
      <c r="J285" s="3">
        <f t="shared" si="49"/>
        <v>38334.265095200004</v>
      </c>
      <c r="K285" s="3">
        <f t="shared" si="50"/>
        <v>19401.659358685243</v>
      </c>
      <c r="L285" s="3">
        <f t="shared" si="51"/>
        <v>7324.9662921147556</v>
      </c>
      <c r="M285" s="3">
        <f t="shared" si="52"/>
        <v>11607.6394444</v>
      </c>
      <c r="O285" s="3">
        <f t="shared" si="53"/>
        <v>11476.109944</v>
      </c>
      <c r="P285" s="3">
        <f t="shared" si="54"/>
        <v>5808.2651472086791</v>
      </c>
      <c r="Q285" s="3">
        <f t="shared" si="55"/>
        <v>2192.8715287913196</v>
      </c>
      <c r="R285" s="3">
        <f t="shared" si="56"/>
        <v>3474.9732679999997</v>
      </c>
    </row>
    <row r="286" spans="1:18" ht="14.5" x14ac:dyDescent="0.35">
      <c r="A286" s="6"/>
      <c r="B286" s="6" t="s">
        <v>19</v>
      </c>
      <c r="C286" s="6" t="s">
        <v>20</v>
      </c>
      <c r="D286" s="6">
        <v>9906273</v>
      </c>
      <c r="E286" s="6" t="s">
        <v>291</v>
      </c>
      <c r="F286" s="3">
        <v>304431.7</v>
      </c>
      <c r="G286" s="3">
        <v>23025.850000000002</v>
      </c>
      <c r="H286" s="3">
        <v>281405.85000000003</v>
      </c>
      <c r="I286" s="3"/>
      <c r="J286" s="3">
        <f t="shared" si="49"/>
        <v>89569.894774000015</v>
      </c>
      <c r="K286" s="3">
        <f t="shared" si="50"/>
        <v>45332.930809622529</v>
      </c>
      <c r="L286" s="3">
        <f t="shared" si="51"/>
        <v>17115.143811377471</v>
      </c>
      <c r="M286" s="3">
        <f t="shared" si="52"/>
        <v>27121.820153000001</v>
      </c>
      <c r="O286" s="3">
        <f t="shared" si="53"/>
        <v>6774.6655870000013</v>
      </c>
      <c r="P286" s="3">
        <f t="shared" si="54"/>
        <v>3428.7798047402653</v>
      </c>
      <c r="Q286" s="3">
        <f t="shared" si="55"/>
        <v>1294.5128057597351</v>
      </c>
      <c r="R286" s="3">
        <f t="shared" si="56"/>
        <v>2051.3729765000003</v>
      </c>
    </row>
    <row r="287" spans="1:18" ht="14.5" x14ac:dyDescent="0.35">
      <c r="A287" s="6"/>
      <c r="B287" s="6" t="s">
        <v>19</v>
      </c>
      <c r="C287" s="6" t="s">
        <v>20</v>
      </c>
      <c r="D287" s="6">
        <v>9906275</v>
      </c>
      <c r="E287" s="6" t="s">
        <v>292</v>
      </c>
      <c r="F287" s="3">
        <v>84862.15</v>
      </c>
      <c r="G287" s="3">
        <v>25405.14</v>
      </c>
      <c r="H287" s="3">
        <v>59457.01</v>
      </c>
      <c r="I287" s="3"/>
      <c r="J287" s="3">
        <f t="shared" si="49"/>
        <v>24968.141773000003</v>
      </c>
      <c r="K287" s="3">
        <f t="shared" si="50"/>
        <v>12636.824530118934</v>
      </c>
      <c r="L287" s="3">
        <f t="shared" si="51"/>
        <v>4770.9482993810643</v>
      </c>
      <c r="M287" s="3">
        <f t="shared" si="52"/>
        <v>7560.3689434999997</v>
      </c>
      <c r="O287" s="3">
        <f t="shared" si="53"/>
        <v>7474.7002908000004</v>
      </c>
      <c r="P287" s="3">
        <f t="shared" si="54"/>
        <v>3783.079928367426</v>
      </c>
      <c r="Q287" s="3">
        <f t="shared" si="55"/>
        <v>1428.2764398325739</v>
      </c>
      <c r="R287" s="3">
        <f t="shared" si="56"/>
        <v>2263.3439226</v>
      </c>
    </row>
    <row r="288" spans="1:18" ht="14.5" x14ac:dyDescent="0.35">
      <c r="A288" s="6"/>
      <c r="B288" s="6" t="s">
        <v>19</v>
      </c>
      <c r="C288" s="6" t="s">
        <v>20</v>
      </c>
      <c r="D288" s="6">
        <v>9906277</v>
      </c>
      <c r="E288" s="6" t="s">
        <v>293</v>
      </c>
      <c r="F288" s="3">
        <v>24862.34</v>
      </c>
      <c r="G288" s="3">
        <v>7443.03</v>
      </c>
      <c r="H288" s="3">
        <v>17419.310000000001</v>
      </c>
      <c r="I288" s="3"/>
      <c r="J288" s="3">
        <f t="shared" si="49"/>
        <v>7314.9976748000008</v>
      </c>
      <c r="K288" s="3">
        <f t="shared" si="50"/>
        <v>3702.2515690229061</v>
      </c>
      <c r="L288" s="3">
        <f t="shared" si="51"/>
        <v>1397.760235177094</v>
      </c>
      <c r="M288" s="3">
        <f t="shared" si="52"/>
        <v>2214.9858706</v>
      </c>
      <c r="O288" s="3">
        <f t="shared" si="53"/>
        <v>2189.8882866000004</v>
      </c>
      <c r="P288" s="3">
        <f t="shared" si="54"/>
        <v>1108.341752859327</v>
      </c>
      <c r="Q288" s="3">
        <f t="shared" si="55"/>
        <v>418.44699104067297</v>
      </c>
      <c r="R288" s="3">
        <f t="shared" si="56"/>
        <v>663.09954270000003</v>
      </c>
    </row>
    <row r="289" spans="1:18" ht="14.5" x14ac:dyDescent="0.35">
      <c r="A289" s="6"/>
      <c r="B289" s="6" t="s">
        <v>19</v>
      </c>
      <c r="C289" s="6" t="s">
        <v>20</v>
      </c>
      <c r="D289" s="6">
        <v>9906278</v>
      </c>
      <c r="E289" s="6" t="s">
        <v>294</v>
      </c>
      <c r="F289" s="3">
        <v>260345.53</v>
      </c>
      <c r="G289" s="3">
        <v>77939.5</v>
      </c>
      <c r="H289" s="3">
        <v>182406.03</v>
      </c>
      <c r="I289" s="3"/>
      <c r="J289" s="3">
        <f t="shared" si="49"/>
        <v>76598.861836600016</v>
      </c>
      <c r="K289" s="3">
        <f t="shared" si="50"/>
        <v>38768.058313521578</v>
      </c>
      <c r="L289" s="3">
        <f t="shared" si="51"/>
        <v>14636.620255378422</v>
      </c>
      <c r="M289" s="3">
        <f t="shared" si="52"/>
        <v>23194.183267700002</v>
      </c>
      <c r="O289" s="3">
        <f t="shared" si="53"/>
        <v>22931.359690000001</v>
      </c>
      <c r="P289" s="3">
        <f t="shared" si="54"/>
        <v>11605.972573935549</v>
      </c>
      <c r="Q289" s="3">
        <f t="shared" si="55"/>
        <v>4381.7570610644498</v>
      </c>
      <c r="R289" s="3">
        <f t="shared" si="56"/>
        <v>6943.6300550000005</v>
      </c>
    </row>
    <row r="290" spans="1:18" ht="14.5" x14ac:dyDescent="0.35">
      <c r="A290" s="6"/>
      <c r="B290" s="6" t="s">
        <v>19</v>
      </c>
      <c r="C290" s="6" t="s">
        <v>20</v>
      </c>
      <c r="D290" s="6">
        <v>9906279</v>
      </c>
      <c r="E290" s="6" t="s">
        <v>295</v>
      </c>
      <c r="F290" s="3">
        <v>61774.99</v>
      </c>
      <c r="G290" s="3">
        <v>18493.55</v>
      </c>
      <c r="H290" s="3">
        <v>43281.440000000002</v>
      </c>
      <c r="I290" s="3"/>
      <c r="J290" s="3">
        <f t="shared" si="49"/>
        <v>18175.4375578</v>
      </c>
      <c r="K290" s="3">
        <f t="shared" si="50"/>
        <v>9198.91505199729</v>
      </c>
      <c r="L290" s="3">
        <f t="shared" si="51"/>
        <v>3472.9886467027086</v>
      </c>
      <c r="M290" s="3">
        <f t="shared" si="52"/>
        <v>5503.5338591</v>
      </c>
      <c r="O290" s="3">
        <f t="shared" si="53"/>
        <v>5441.1722810000001</v>
      </c>
      <c r="P290" s="3">
        <f t="shared" si="54"/>
        <v>2753.874917015195</v>
      </c>
      <c r="Q290" s="3">
        <f t="shared" si="55"/>
        <v>1039.7069944848049</v>
      </c>
      <c r="R290" s="3">
        <f t="shared" si="56"/>
        <v>1647.5903695</v>
      </c>
    </row>
    <row r="291" spans="1:18" ht="14.5" x14ac:dyDescent="0.35">
      <c r="A291" s="6"/>
      <c r="B291" s="6" t="s">
        <v>19</v>
      </c>
      <c r="C291" s="6" t="s">
        <v>20</v>
      </c>
      <c r="D291" s="6">
        <v>9906283</v>
      </c>
      <c r="E291" s="6" t="s">
        <v>296</v>
      </c>
      <c r="F291" s="3">
        <v>38685.53</v>
      </c>
      <c r="G291" s="3">
        <v>2915.5400000000004</v>
      </c>
      <c r="H291" s="3">
        <v>35769.99</v>
      </c>
      <c r="I291" s="3"/>
      <c r="J291" s="3">
        <f t="shared" si="49"/>
        <v>11382.0566366</v>
      </c>
      <c r="K291" s="3">
        <f t="shared" si="50"/>
        <v>5760.6630808275768</v>
      </c>
      <c r="L291" s="3">
        <f t="shared" si="51"/>
        <v>2174.899688072423</v>
      </c>
      <c r="M291" s="3">
        <f t="shared" si="52"/>
        <v>3446.4938677</v>
      </c>
      <c r="O291" s="3">
        <f t="shared" si="53"/>
        <v>857.81017880000024</v>
      </c>
      <c r="P291" s="3">
        <f t="shared" si="54"/>
        <v>434.15312233478608</v>
      </c>
      <c r="Q291" s="3">
        <f t="shared" si="55"/>
        <v>163.91159786521402</v>
      </c>
      <c r="R291" s="3">
        <f t="shared" si="56"/>
        <v>259.74545860000006</v>
      </c>
    </row>
    <row r="292" spans="1:18" ht="14.5" x14ac:dyDescent="0.35">
      <c r="A292" s="6"/>
      <c r="B292" s="6" t="s">
        <v>19</v>
      </c>
      <c r="C292" s="6" t="s">
        <v>20</v>
      </c>
      <c r="D292" s="6">
        <v>9906286</v>
      </c>
      <c r="E292" s="6" t="s">
        <v>297</v>
      </c>
      <c r="F292" s="3">
        <v>1256823.31</v>
      </c>
      <c r="G292" s="3">
        <v>376254.53</v>
      </c>
      <c r="H292" s="3">
        <v>880568.78</v>
      </c>
      <c r="I292" s="3"/>
      <c r="J292" s="3">
        <f t="shared" si="49"/>
        <v>369782.55426820007</v>
      </c>
      <c r="K292" s="3">
        <f t="shared" si="50"/>
        <v>187153.58535970718</v>
      </c>
      <c r="L292" s="3">
        <f t="shared" si="51"/>
        <v>70658.580220592819</v>
      </c>
      <c r="M292" s="3">
        <f t="shared" si="52"/>
        <v>111970.38868790001</v>
      </c>
      <c r="O292" s="3">
        <f t="shared" si="53"/>
        <v>110701.60781660002</v>
      </c>
      <c r="P292" s="3">
        <f t="shared" si="54"/>
        <v>56028.069926019678</v>
      </c>
      <c r="Q292" s="3">
        <f t="shared" si="55"/>
        <v>21153.021812880324</v>
      </c>
      <c r="R292" s="3">
        <f t="shared" si="56"/>
        <v>33520.516077700006</v>
      </c>
    </row>
    <row r="293" spans="1:18" ht="14.5" x14ac:dyDescent="0.35">
      <c r="A293" s="6"/>
      <c r="B293" s="6" t="s">
        <v>19</v>
      </c>
      <c r="C293" s="6" t="s">
        <v>20</v>
      </c>
      <c r="D293" s="6">
        <v>9906287</v>
      </c>
      <c r="E293" s="6" t="s">
        <v>298</v>
      </c>
      <c r="F293" s="3">
        <v>1055788.1599999999</v>
      </c>
      <c r="G293" s="3">
        <v>316070.74</v>
      </c>
      <c r="H293" s="3">
        <v>739717.42</v>
      </c>
      <c r="I293" s="3"/>
      <c r="J293" s="3">
        <f t="shared" si="49"/>
        <v>310633.99243520002</v>
      </c>
      <c r="K293" s="3">
        <f t="shared" si="50"/>
        <v>157217.43697157252</v>
      </c>
      <c r="L293" s="3">
        <f t="shared" si="51"/>
        <v>59356.388289227449</v>
      </c>
      <c r="M293" s="3">
        <f t="shared" si="52"/>
        <v>94060.16717439999</v>
      </c>
      <c r="O293" s="3">
        <f t="shared" si="53"/>
        <v>92994.333122800002</v>
      </c>
      <c r="P293" s="3">
        <f t="shared" si="54"/>
        <v>47066.100499278466</v>
      </c>
      <c r="Q293" s="3">
        <f t="shared" si="55"/>
        <v>17769.490396921534</v>
      </c>
      <c r="R293" s="3">
        <f t="shared" si="56"/>
        <v>28158.742226599999</v>
      </c>
    </row>
    <row r="294" spans="1:18" ht="14.5" x14ac:dyDescent="0.35">
      <c r="A294" s="6"/>
      <c r="B294" s="6" t="s">
        <v>19</v>
      </c>
      <c r="C294" s="6" t="s">
        <v>20</v>
      </c>
      <c r="D294" s="6">
        <v>9906293</v>
      </c>
      <c r="E294" s="6" t="s">
        <v>299</v>
      </c>
      <c r="F294" s="3">
        <v>385834.54</v>
      </c>
      <c r="G294" s="3">
        <v>115507.08</v>
      </c>
      <c r="H294" s="3">
        <v>270327.46000000002</v>
      </c>
      <c r="I294" s="3"/>
      <c r="J294" s="3">
        <f t="shared" si="49"/>
        <v>113520.23835880001</v>
      </c>
      <c r="K294" s="3">
        <f t="shared" si="50"/>
        <v>57454.629415341878</v>
      </c>
      <c r="L294" s="3">
        <f t="shared" si="51"/>
        <v>21691.609774858112</v>
      </c>
      <c r="M294" s="3">
        <f t="shared" si="52"/>
        <v>34373.999168599999</v>
      </c>
      <c r="O294" s="3">
        <f t="shared" si="53"/>
        <v>33984.493077600004</v>
      </c>
      <c r="P294" s="3">
        <f t="shared" si="54"/>
        <v>17200.161696897972</v>
      </c>
      <c r="Q294" s="3">
        <f t="shared" si="55"/>
        <v>6493.8056235020276</v>
      </c>
      <c r="R294" s="3">
        <f t="shared" si="56"/>
        <v>10290.525757200001</v>
      </c>
    </row>
    <row r="295" spans="1:18" ht="14.5" x14ac:dyDescent="0.35">
      <c r="A295" s="6"/>
      <c r="B295" s="6" t="s">
        <v>19</v>
      </c>
      <c r="C295" s="6" t="s">
        <v>20</v>
      </c>
      <c r="D295" s="6">
        <v>9906294</v>
      </c>
      <c r="E295" s="6" t="s">
        <v>300</v>
      </c>
      <c r="F295" s="3">
        <v>482873.07</v>
      </c>
      <c r="G295" s="3">
        <v>144557.46</v>
      </c>
      <c r="H295" s="3">
        <v>338315.61</v>
      </c>
      <c r="I295" s="3"/>
      <c r="J295" s="3">
        <f t="shared" si="49"/>
        <v>142070.91465540003</v>
      </c>
      <c r="K295" s="3">
        <f t="shared" si="50"/>
        <v>71904.638945747167</v>
      </c>
      <c r="L295" s="3">
        <f t="shared" si="51"/>
        <v>27147.113903352838</v>
      </c>
      <c r="M295" s="3">
        <f t="shared" si="52"/>
        <v>43019.161806299999</v>
      </c>
      <c r="O295" s="3">
        <f t="shared" si="53"/>
        <v>42531.695881200001</v>
      </c>
      <c r="P295" s="3">
        <f t="shared" si="54"/>
        <v>21526.054389850913</v>
      </c>
      <c r="Q295" s="3">
        <f t="shared" si="55"/>
        <v>8127.0173799490849</v>
      </c>
      <c r="R295" s="3">
        <f t="shared" si="56"/>
        <v>12878.6241114</v>
      </c>
    </row>
    <row r="296" spans="1:18" ht="14.5" x14ac:dyDescent="0.35">
      <c r="A296" s="6"/>
      <c r="B296" s="6" t="s">
        <v>19</v>
      </c>
      <c r="C296" s="6" t="s">
        <v>20</v>
      </c>
      <c r="D296" s="6">
        <v>9906297</v>
      </c>
      <c r="E296" s="6" t="s">
        <v>301</v>
      </c>
      <c r="F296" s="3">
        <v>372447.2</v>
      </c>
      <c r="G296" s="3">
        <v>111499.32</v>
      </c>
      <c r="H296" s="3">
        <v>260947.88</v>
      </c>
      <c r="I296" s="3"/>
      <c r="J296" s="3">
        <f t="shared" si="49"/>
        <v>109581.41518400001</v>
      </c>
      <c r="K296" s="3">
        <f t="shared" si="50"/>
        <v>55461.12033614648</v>
      </c>
      <c r="L296" s="3">
        <f t="shared" si="51"/>
        <v>20938.97379985352</v>
      </c>
      <c r="M296" s="3">
        <f t="shared" si="52"/>
        <v>33181.321048000005</v>
      </c>
      <c r="O296" s="3">
        <f t="shared" si="53"/>
        <v>32805.329930400003</v>
      </c>
      <c r="P296" s="3">
        <f t="shared" si="54"/>
        <v>16603.366071535787</v>
      </c>
      <c r="Q296" s="3">
        <f t="shared" si="55"/>
        <v>6268.4894400642124</v>
      </c>
      <c r="R296" s="3">
        <f t="shared" si="56"/>
        <v>9933.4744188000004</v>
      </c>
    </row>
    <row r="297" spans="1:18" ht="14.5" x14ac:dyDescent="0.35">
      <c r="A297" s="6"/>
      <c r="B297" s="6" t="s">
        <v>19</v>
      </c>
      <c r="C297" s="6" t="s">
        <v>20</v>
      </c>
      <c r="D297" s="6">
        <v>9906301</v>
      </c>
      <c r="E297" s="6" t="s">
        <v>302</v>
      </c>
      <c r="F297" s="3">
        <v>648251.94999999995</v>
      </c>
      <c r="G297" s="3">
        <v>194066.84</v>
      </c>
      <c r="H297" s="3">
        <v>454185.11</v>
      </c>
      <c r="I297" s="3"/>
      <c r="J297" s="3">
        <f t="shared" si="49"/>
        <v>190728.68872900002</v>
      </c>
      <c r="K297" s="3">
        <f t="shared" si="50"/>
        <v>96531.211422965745</v>
      </c>
      <c r="L297" s="3">
        <f t="shared" si="51"/>
        <v>36444.711080534238</v>
      </c>
      <c r="M297" s="3">
        <f t="shared" si="52"/>
        <v>57752.766225499996</v>
      </c>
      <c r="O297" s="3">
        <f t="shared" si="53"/>
        <v>57098.345664800006</v>
      </c>
      <c r="P297" s="3">
        <f t="shared" si="54"/>
        <v>28898.497200396956</v>
      </c>
      <c r="Q297" s="3">
        <f t="shared" si="55"/>
        <v>10910.433688803043</v>
      </c>
      <c r="R297" s="3">
        <f t="shared" si="56"/>
        <v>17289.414775599998</v>
      </c>
    </row>
    <row r="298" spans="1:18" ht="14.5" x14ac:dyDescent="0.35">
      <c r="A298" s="6"/>
      <c r="B298" s="6" t="s">
        <v>19</v>
      </c>
      <c r="C298" s="6" t="s">
        <v>20</v>
      </c>
      <c r="D298" s="6">
        <v>9906302</v>
      </c>
      <c r="E298" s="6" t="s">
        <v>303</v>
      </c>
      <c r="F298" s="3">
        <v>484550.39</v>
      </c>
      <c r="G298" s="3">
        <v>145059.59</v>
      </c>
      <c r="H298" s="3">
        <v>339490.8</v>
      </c>
      <c r="I298" s="3"/>
      <c r="J298" s="3">
        <f t="shared" si="49"/>
        <v>142564.41574580001</v>
      </c>
      <c r="K298" s="3">
        <f t="shared" si="50"/>
        <v>72154.408702003144</v>
      </c>
      <c r="L298" s="3">
        <f t="shared" si="51"/>
        <v>27241.412798696849</v>
      </c>
      <c r="M298" s="3">
        <f t="shared" si="52"/>
        <v>43168.594245100001</v>
      </c>
      <c r="O298" s="3">
        <f t="shared" si="53"/>
        <v>42679.432569800003</v>
      </c>
      <c r="P298" s="3">
        <f t="shared" si="54"/>
        <v>21600.826578645429</v>
      </c>
      <c r="Q298" s="3">
        <f t="shared" si="55"/>
        <v>8155.2471180545681</v>
      </c>
      <c r="R298" s="3">
        <f t="shared" si="56"/>
        <v>12923.3588731</v>
      </c>
    </row>
    <row r="299" spans="1:18" ht="14.5" x14ac:dyDescent="0.35">
      <c r="A299" s="6"/>
      <c r="B299" s="6" t="s">
        <v>19</v>
      </c>
      <c r="C299" s="6" t="s">
        <v>20</v>
      </c>
      <c r="D299" s="6">
        <v>9906303</v>
      </c>
      <c r="E299" s="6" t="s">
        <v>304</v>
      </c>
      <c r="F299" s="3">
        <v>806008.09</v>
      </c>
      <c r="G299" s="3">
        <v>61293.919999999998</v>
      </c>
      <c r="H299" s="3">
        <v>744714.17</v>
      </c>
      <c r="I299" s="3"/>
      <c r="J299" s="3">
        <f t="shared" si="49"/>
        <v>237143.70023980003</v>
      </c>
      <c r="K299" s="3">
        <f t="shared" si="50"/>
        <v>120022.68152746907</v>
      </c>
      <c r="L299" s="3">
        <f t="shared" si="51"/>
        <v>45313.757974230917</v>
      </c>
      <c r="M299" s="3">
        <f t="shared" si="52"/>
        <v>71807.260738099998</v>
      </c>
      <c r="O299" s="3">
        <f t="shared" si="53"/>
        <v>18033.897142400001</v>
      </c>
      <c r="P299" s="3">
        <f t="shared" si="54"/>
        <v>9127.2789082429281</v>
      </c>
      <c r="Q299" s="3">
        <f t="shared" si="55"/>
        <v>3445.9429013570716</v>
      </c>
      <c r="R299" s="3">
        <f t="shared" si="56"/>
        <v>5460.6753328000004</v>
      </c>
    </row>
    <row r="300" spans="1:18" ht="14.5" x14ac:dyDescent="0.35">
      <c r="A300" s="6"/>
      <c r="B300" s="6" t="s">
        <v>19</v>
      </c>
      <c r="C300" s="6" t="s">
        <v>20</v>
      </c>
      <c r="D300" s="6">
        <v>9906305</v>
      </c>
      <c r="E300" s="6" t="s">
        <v>305</v>
      </c>
      <c r="F300" s="3">
        <v>26582.67</v>
      </c>
      <c r="G300" s="3">
        <v>7958.04</v>
      </c>
      <c r="H300" s="3">
        <v>18624.63</v>
      </c>
      <c r="I300" s="3"/>
      <c r="J300" s="3">
        <f t="shared" si="49"/>
        <v>7821.1531674000007</v>
      </c>
      <c r="K300" s="3">
        <f t="shared" si="50"/>
        <v>3958.4259452778028</v>
      </c>
      <c r="L300" s="3">
        <f t="shared" si="51"/>
        <v>1494.4771518221969</v>
      </c>
      <c r="M300" s="3">
        <f t="shared" si="52"/>
        <v>2368.2500703000001</v>
      </c>
      <c r="O300" s="3">
        <f t="shared" si="53"/>
        <v>2341.4145288000004</v>
      </c>
      <c r="P300" s="3">
        <f t="shared" si="54"/>
        <v>1185.031902723036</v>
      </c>
      <c r="Q300" s="3">
        <f t="shared" si="55"/>
        <v>447.40084247696399</v>
      </c>
      <c r="R300" s="3">
        <f t="shared" si="56"/>
        <v>708.98178359999997</v>
      </c>
    </row>
    <row r="301" spans="1:18" ht="14.5" x14ac:dyDescent="0.35">
      <c r="A301" s="6"/>
      <c r="B301" s="6" t="s">
        <v>19</v>
      </c>
      <c r="C301" s="6" t="s">
        <v>20</v>
      </c>
      <c r="D301" s="6">
        <v>9906306</v>
      </c>
      <c r="E301" s="6" t="s">
        <v>306</v>
      </c>
      <c r="F301" s="3">
        <v>161598.28999999998</v>
      </c>
      <c r="G301" s="3">
        <v>12329.9</v>
      </c>
      <c r="H301" s="3">
        <v>149268.39000000001</v>
      </c>
      <c r="I301" s="3"/>
      <c r="J301" s="3">
        <f t="shared" si="49"/>
        <v>47545.448883800003</v>
      </c>
      <c r="K301" s="3">
        <f t="shared" si="50"/>
        <v>24063.604741304258</v>
      </c>
      <c r="L301" s="3">
        <f t="shared" si="51"/>
        <v>9085.052486395738</v>
      </c>
      <c r="M301" s="3">
        <f t="shared" si="52"/>
        <v>14396.791656099998</v>
      </c>
      <c r="O301" s="3">
        <f t="shared" si="53"/>
        <v>3627.7031780000002</v>
      </c>
      <c r="P301" s="3">
        <f t="shared" si="54"/>
        <v>1836.0456666949099</v>
      </c>
      <c r="Q301" s="3">
        <f t="shared" si="55"/>
        <v>693.18672030508992</v>
      </c>
      <c r="R301" s="3">
        <f t="shared" si="56"/>
        <v>1098.470791</v>
      </c>
    </row>
    <row r="302" spans="1:18" ht="14.5" x14ac:dyDescent="0.35">
      <c r="A302" s="6"/>
      <c r="B302" s="6" t="s">
        <v>19</v>
      </c>
      <c r="C302" s="6" t="s">
        <v>20</v>
      </c>
      <c r="D302" s="6">
        <v>9906308</v>
      </c>
      <c r="E302" s="6" t="s">
        <v>307</v>
      </c>
      <c r="F302" s="3">
        <v>113065.99</v>
      </c>
      <c r="G302" s="3">
        <v>33848.51</v>
      </c>
      <c r="H302" s="3">
        <v>79217.48</v>
      </c>
      <c r="I302" s="3"/>
      <c r="J302" s="3">
        <f t="shared" si="49"/>
        <v>33266.275577800006</v>
      </c>
      <c r="K302" s="3">
        <f t="shared" si="50"/>
        <v>16836.65893397919</v>
      </c>
      <c r="L302" s="3">
        <f t="shared" si="51"/>
        <v>6356.5675947208092</v>
      </c>
      <c r="M302" s="3">
        <f t="shared" si="52"/>
        <v>10073.0490491</v>
      </c>
      <c r="O302" s="3">
        <f t="shared" si="53"/>
        <v>9958.9086122000026</v>
      </c>
      <c r="P302" s="3">
        <f t="shared" si="54"/>
        <v>5040.3823315338595</v>
      </c>
      <c r="Q302" s="3">
        <f t="shared" si="55"/>
        <v>1902.9625247661411</v>
      </c>
      <c r="R302" s="3">
        <f t="shared" si="56"/>
        <v>3015.5637559000002</v>
      </c>
    </row>
    <row r="303" spans="1:18" ht="14.5" x14ac:dyDescent="0.35">
      <c r="A303" s="6"/>
      <c r="B303" s="6" t="s">
        <v>19</v>
      </c>
      <c r="C303" s="6" t="s">
        <v>20</v>
      </c>
      <c r="D303" s="6">
        <v>9906309</v>
      </c>
      <c r="E303" s="6" t="s">
        <v>308</v>
      </c>
      <c r="F303" s="3">
        <v>858405.71</v>
      </c>
      <c r="G303" s="3">
        <v>65282.96</v>
      </c>
      <c r="H303" s="3">
        <v>793122.74999999988</v>
      </c>
      <c r="I303" s="3"/>
      <c r="J303" s="3">
        <f t="shared" si="49"/>
        <v>252560.12799620003</v>
      </c>
      <c r="K303" s="3">
        <f t="shared" si="50"/>
        <v>127825.21221677933</v>
      </c>
      <c r="L303" s="3">
        <f t="shared" si="51"/>
        <v>48259.551075520656</v>
      </c>
      <c r="M303" s="3">
        <f t="shared" si="52"/>
        <v>76475.364703899992</v>
      </c>
      <c r="O303" s="3">
        <f t="shared" si="53"/>
        <v>19207.552491200004</v>
      </c>
      <c r="P303" s="3">
        <f t="shared" si="54"/>
        <v>9721.2869380138636</v>
      </c>
      <c r="Q303" s="3">
        <f t="shared" si="55"/>
        <v>3670.2066467861359</v>
      </c>
      <c r="R303" s="3">
        <f t="shared" si="56"/>
        <v>5816.0589064000005</v>
      </c>
    </row>
    <row r="304" spans="1:18" ht="14.5" x14ac:dyDescent="0.35">
      <c r="A304" s="6"/>
      <c r="B304" s="6" t="s">
        <v>19</v>
      </c>
      <c r="C304" s="6" t="s">
        <v>20</v>
      </c>
      <c r="D304" s="6">
        <v>9906312</v>
      </c>
      <c r="E304" s="6" t="s">
        <v>309</v>
      </c>
      <c r="F304" s="3">
        <v>274308.84999999998</v>
      </c>
      <c r="G304" s="3">
        <v>20939.809999999998</v>
      </c>
      <c r="H304" s="3">
        <v>253369.03999999998</v>
      </c>
      <c r="I304" s="3"/>
      <c r="J304" s="3">
        <f t="shared" si="49"/>
        <v>80707.149847000008</v>
      </c>
      <c r="K304" s="3">
        <f t="shared" si="50"/>
        <v>40847.336586554957</v>
      </c>
      <c r="L304" s="3">
        <f t="shared" si="51"/>
        <v>15421.637813945033</v>
      </c>
      <c r="M304" s="3">
        <f t="shared" si="52"/>
        <v>24438.175446499998</v>
      </c>
      <c r="O304" s="3">
        <f t="shared" si="53"/>
        <v>6160.9108981999998</v>
      </c>
      <c r="P304" s="3">
        <f t="shared" si="54"/>
        <v>3118.1475447420285</v>
      </c>
      <c r="Q304" s="3">
        <f t="shared" si="55"/>
        <v>1177.2356805579709</v>
      </c>
      <c r="R304" s="3">
        <f t="shared" si="56"/>
        <v>1865.5276728999997</v>
      </c>
    </row>
    <row r="305" spans="1:18" ht="14.5" x14ac:dyDescent="0.35">
      <c r="A305" s="6"/>
      <c r="B305" s="6" t="s">
        <v>19</v>
      </c>
      <c r="C305" s="6" t="s">
        <v>20</v>
      </c>
      <c r="D305" s="6">
        <v>9906313</v>
      </c>
      <c r="E305" s="6" t="s">
        <v>310</v>
      </c>
      <c r="F305" s="3">
        <v>548019.9</v>
      </c>
      <c r="G305" s="3">
        <v>164060.43000000002</v>
      </c>
      <c r="H305" s="3">
        <v>383959.47000000003</v>
      </c>
      <c r="I305" s="3"/>
      <c r="J305" s="3">
        <f t="shared" si="49"/>
        <v>161238.41497800002</v>
      </c>
      <c r="K305" s="3">
        <f t="shared" si="50"/>
        <v>81605.654762615915</v>
      </c>
      <c r="L305" s="3">
        <f t="shared" si="51"/>
        <v>30809.667324384089</v>
      </c>
      <c r="M305" s="3">
        <f t="shared" si="52"/>
        <v>48823.092891</v>
      </c>
      <c r="O305" s="3">
        <f t="shared" si="53"/>
        <v>48269.85971460001</v>
      </c>
      <c r="P305" s="3">
        <f t="shared" si="54"/>
        <v>24430.242060162989</v>
      </c>
      <c r="Q305" s="3">
        <f t="shared" si="55"/>
        <v>9223.4739457370142</v>
      </c>
      <c r="R305" s="3">
        <f t="shared" si="56"/>
        <v>14616.143708700003</v>
      </c>
    </row>
    <row r="306" spans="1:18" ht="14.5" x14ac:dyDescent="0.35">
      <c r="A306" s="6"/>
      <c r="B306" s="6" t="s">
        <v>19</v>
      </c>
      <c r="C306" s="6" t="s">
        <v>20</v>
      </c>
      <c r="D306" s="6">
        <v>9906314</v>
      </c>
      <c r="E306" s="6" t="s">
        <v>311</v>
      </c>
      <c r="F306" s="3">
        <v>9253.6899999999987</v>
      </c>
      <c r="G306" s="3">
        <v>701.91</v>
      </c>
      <c r="H306" s="3">
        <v>8551.7800000000007</v>
      </c>
      <c r="I306" s="3"/>
      <c r="J306" s="3">
        <f t="shared" si="49"/>
        <v>2722.6206717999999</v>
      </c>
      <c r="K306" s="3">
        <f t="shared" si="50"/>
        <v>1377.9671713021207</v>
      </c>
      <c r="L306" s="3">
        <f t="shared" si="51"/>
        <v>520.24225839787891</v>
      </c>
      <c r="M306" s="3">
        <f t="shared" si="52"/>
        <v>824.41124209999987</v>
      </c>
      <c r="O306" s="3">
        <f t="shared" si="53"/>
        <v>206.51596020000002</v>
      </c>
      <c r="P306" s="3">
        <f t="shared" si="54"/>
        <v>104.52143276991899</v>
      </c>
      <c r="Q306" s="3">
        <f t="shared" si="55"/>
        <v>39.461365530080997</v>
      </c>
      <c r="R306" s="3">
        <f t="shared" si="56"/>
        <v>62.533161899999996</v>
      </c>
    </row>
    <row r="307" spans="1:18" ht="14.5" x14ac:dyDescent="0.35">
      <c r="A307" s="6"/>
      <c r="B307" s="6" t="s">
        <v>19</v>
      </c>
      <c r="C307" s="6" t="s">
        <v>20</v>
      </c>
      <c r="D307" s="6">
        <v>9906315</v>
      </c>
      <c r="E307" s="6" t="s">
        <v>312</v>
      </c>
      <c r="F307" s="3">
        <v>1274841.05</v>
      </c>
      <c r="G307" s="3">
        <v>381648.49</v>
      </c>
      <c r="H307" s="3">
        <v>893192.56</v>
      </c>
      <c r="I307" s="3"/>
      <c r="J307" s="3">
        <f t="shared" si="49"/>
        <v>375083.73373100004</v>
      </c>
      <c r="K307" s="3">
        <f t="shared" si="50"/>
        <v>189836.60739967795</v>
      </c>
      <c r="L307" s="3">
        <f t="shared" si="51"/>
        <v>71671.537186822054</v>
      </c>
      <c r="M307" s="3">
        <f t="shared" si="52"/>
        <v>113575.5891445</v>
      </c>
      <c r="O307" s="3">
        <f t="shared" si="53"/>
        <v>112288.61872780001</v>
      </c>
      <c r="P307" s="3">
        <f t="shared" si="54"/>
        <v>56831.284622353436</v>
      </c>
      <c r="Q307" s="3">
        <f t="shared" si="55"/>
        <v>21456.270131346559</v>
      </c>
      <c r="R307" s="3">
        <f t="shared" si="56"/>
        <v>34001.063974099998</v>
      </c>
    </row>
    <row r="308" spans="1:18" ht="14.5" x14ac:dyDescent="0.35">
      <c r="A308" s="6"/>
      <c r="B308" s="6" t="s">
        <v>19</v>
      </c>
      <c r="C308" s="6" t="s">
        <v>20</v>
      </c>
      <c r="D308" s="6">
        <v>9906317</v>
      </c>
      <c r="E308" s="6" t="s">
        <v>313</v>
      </c>
      <c r="F308" s="3">
        <v>49660.78</v>
      </c>
      <c r="G308" s="3">
        <v>14866.92</v>
      </c>
      <c r="H308" s="3">
        <v>34793.86</v>
      </c>
      <c r="I308" s="3"/>
      <c r="J308" s="3">
        <f t="shared" si="49"/>
        <v>14611.194691600002</v>
      </c>
      <c r="K308" s="3">
        <f t="shared" si="50"/>
        <v>7394.9877877103017</v>
      </c>
      <c r="L308" s="3">
        <f t="shared" si="51"/>
        <v>2791.9280136896978</v>
      </c>
      <c r="M308" s="3">
        <f t="shared" si="52"/>
        <v>4424.2788902000002</v>
      </c>
      <c r="O308" s="3">
        <f t="shared" si="53"/>
        <v>4374.1452024000009</v>
      </c>
      <c r="P308" s="3">
        <f t="shared" si="54"/>
        <v>2213.833367918628</v>
      </c>
      <c r="Q308" s="3">
        <f t="shared" si="55"/>
        <v>835.81793168137199</v>
      </c>
      <c r="R308" s="3">
        <f t="shared" si="56"/>
        <v>1324.4939028000001</v>
      </c>
    </row>
    <row r="309" spans="1:18" ht="14.5" x14ac:dyDescent="0.35">
      <c r="A309" s="6"/>
      <c r="B309" s="6" t="s">
        <v>19</v>
      </c>
      <c r="C309" s="6" t="s">
        <v>20</v>
      </c>
      <c r="D309" s="6">
        <v>9906321</v>
      </c>
      <c r="E309" s="6" t="s">
        <v>314</v>
      </c>
      <c r="F309" s="3">
        <v>298126.17</v>
      </c>
      <c r="G309" s="3">
        <v>22503.600000000002</v>
      </c>
      <c r="H309" s="3">
        <v>275622.57</v>
      </c>
      <c r="I309" s="3"/>
      <c r="J309" s="3">
        <f t="shared" si="49"/>
        <v>87714.681737400009</v>
      </c>
      <c r="K309" s="3">
        <f t="shared" si="50"/>
        <v>44393.97420553695</v>
      </c>
      <c r="L309" s="3">
        <f t="shared" si="51"/>
        <v>16760.647046563045</v>
      </c>
      <c r="M309" s="3">
        <f t="shared" si="52"/>
        <v>26560.0604853</v>
      </c>
      <c r="O309" s="3">
        <f t="shared" si="53"/>
        <v>6621.0091920000013</v>
      </c>
      <c r="P309" s="3">
        <f t="shared" si="54"/>
        <v>3351.01154632524</v>
      </c>
      <c r="Q309" s="3">
        <f t="shared" si="55"/>
        <v>1265.1519216747602</v>
      </c>
      <c r="R309" s="3">
        <f t="shared" si="56"/>
        <v>2004.8457240000002</v>
      </c>
    </row>
    <row r="310" spans="1:18" ht="14.5" x14ac:dyDescent="0.35">
      <c r="A310" s="6"/>
      <c r="B310" s="6" t="s">
        <v>19</v>
      </c>
      <c r="C310" s="6" t="s">
        <v>20</v>
      </c>
      <c r="D310" s="6">
        <v>9906327</v>
      </c>
      <c r="E310" s="6" t="s">
        <v>315</v>
      </c>
      <c r="F310" s="3">
        <v>244377.11000000002</v>
      </c>
      <c r="G310" s="3">
        <v>18654.129999999997</v>
      </c>
      <c r="H310" s="3">
        <v>225722.98</v>
      </c>
      <c r="I310" s="3"/>
      <c r="J310" s="3">
        <f t="shared" si="49"/>
        <v>71900.633304200019</v>
      </c>
      <c r="K310" s="3">
        <f t="shared" si="50"/>
        <v>36390.2005575816</v>
      </c>
      <c r="L310" s="3">
        <f t="shared" si="51"/>
        <v>13738.876016718401</v>
      </c>
      <c r="M310" s="3">
        <f t="shared" si="52"/>
        <v>21771.556729900003</v>
      </c>
      <c r="O310" s="3">
        <f t="shared" si="53"/>
        <v>5488.4181286000003</v>
      </c>
      <c r="P310" s="3">
        <f t="shared" si="54"/>
        <v>2777.7868881713166</v>
      </c>
      <c r="Q310" s="3">
        <f t="shared" si="55"/>
        <v>1048.7347987286828</v>
      </c>
      <c r="R310" s="3">
        <f t="shared" si="56"/>
        <v>1661.8964416999997</v>
      </c>
    </row>
    <row r="311" spans="1:18" ht="14.5" x14ac:dyDescent="0.35">
      <c r="A311" s="6"/>
      <c r="B311" s="6" t="s">
        <v>19</v>
      </c>
      <c r="C311" s="6" t="s">
        <v>20</v>
      </c>
      <c r="D311" s="6">
        <v>9906328</v>
      </c>
      <c r="E311" s="6" t="s">
        <v>316</v>
      </c>
      <c r="F311" s="3">
        <v>6992.26</v>
      </c>
      <c r="G311" s="3">
        <v>2093.27</v>
      </c>
      <c r="H311" s="3">
        <v>4898.99</v>
      </c>
      <c r="I311" s="3"/>
      <c r="J311" s="3">
        <f t="shared" si="49"/>
        <v>2057.2627372000002</v>
      </c>
      <c r="K311" s="3">
        <f t="shared" si="50"/>
        <v>1041.2175827382339</v>
      </c>
      <c r="L311" s="3">
        <f t="shared" si="51"/>
        <v>393.10471106176601</v>
      </c>
      <c r="M311" s="3">
        <f t="shared" si="52"/>
        <v>622.94044340000005</v>
      </c>
      <c r="O311" s="3">
        <f t="shared" si="53"/>
        <v>615.88189940000007</v>
      </c>
      <c r="P311" s="3">
        <f t="shared" si="54"/>
        <v>311.70887944934299</v>
      </c>
      <c r="Q311" s="3">
        <f t="shared" si="55"/>
        <v>117.683595650657</v>
      </c>
      <c r="R311" s="3">
        <f t="shared" si="56"/>
        <v>186.4894243</v>
      </c>
    </row>
    <row r="312" spans="1:18" ht="14.5" x14ac:dyDescent="0.35">
      <c r="A312" s="6"/>
      <c r="B312" s="6" t="s">
        <v>19</v>
      </c>
      <c r="C312" s="6" t="s">
        <v>20</v>
      </c>
      <c r="D312" s="6">
        <v>9906330</v>
      </c>
      <c r="E312" s="6" t="s">
        <v>317</v>
      </c>
      <c r="F312" s="3">
        <v>178301.35</v>
      </c>
      <c r="G312" s="3">
        <v>53377.98</v>
      </c>
      <c r="H312" s="3">
        <v>124923.37</v>
      </c>
      <c r="I312" s="3"/>
      <c r="J312" s="3">
        <f t="shared" ref="J312:J375" si="57">F312*($J$2+$M$2)</f>
        <v>52459.823197000005</v>
      </c>
      <c r="K312" s="3">
        <f t="shared" ref="K312:K375" si="58">F312*($J$2*$K$7)</f>
        <v>26550.857754998215</v>
      </c>
      <c r="L312" s="3">
        <f t="shared" ref="L312:L375" si="59">F312*($J$2*$L$7)</f>
        <v>10024.098170501786</v>
      </c>
      <c r="M312" s="3">
        <f t="shared" ref="M312:M375" si="60">F312*($M$2)</f>
        <v>15884.867271500001</v>
      </c>
      <c r="O312" s="3">
        <f t="shared" ref="O312:O375" si="61">G312*($J$2+$M$2)</f>
        <v>15704.869275600004</v>
      </c>
      <c r="P312" s="3">
        <f t="shared" ref="P312:P375" si="62">G312*($J$2*$K$7)</f>
        <v>7948.5161173997822</v>
      </c>
      <c r="Q312" s="3">
        <f t="shared" ref="Q312:Q375" si="63">G312*($J$2*$L$7)</f>
        <v>3000.9089200002181</v>
      </c>
      <c r="R312" s="3">
        <f t="shared" ref="R312:R375" si="64">G312*($M$2)</f>
        <v>4755.4442382000007</v>
      </c>
    </row>
    <row r="313" spans="1:18" ht="14.5" x14ac:dyDescent="0.35">
      <c r="A313" s="6"/>
      <c r="B313" s="6" t="s">
        <v>19</v>
      </c>
      <c r="C313" s="6" t="s">
        <v>20</v>
      </c>
      <c r="D313" s="6">
        <v>9906331</v>
      </c>
      <c r="E313" s="6" t="s">
        <v>318</v>
      </c>
      <c r="F313" s="3">
        <v>104228.02</v>
      </c>
      <c r="G313" s="3">
        <v>7955.0300000000007</v>
      </c>
      <c r="H313" s="3">
        <v>96272.99</v>
      </c>
      <c r="I313" s="3"/>
      <c r="J313" s="3">
        <f t="shared" si="57"/>
        <v>30665.968044400004</v>
      </c>
      <c r="K313" s="3">
        <f t="shared" si="58"/>
        <v>15520.596636565619</v>
      </c>
      <c r="L313" s="3">
        <f t="shared" si="59"/>
        <v>5859.6971060343822</v>
      </c>
      <c r="M313" s="3">
        <f t="shared" si="60"/>
        <v>9285.6743017999997</v>
      </c>
      <c r="O313" s="3">
        <f t="shared" si="61"/>
        <v>2340.5289266000004</v>
      </c>
      <c r="P313" s="3">
        <f t="shared" si="62"/>
        <v>1184.5836835601272</v>
      </c>
      <c r="Q313" s="3">
        <f t="shared" si="63"/>
        <v>447.23162033987302</v>
      </c>
      <c r="R313" s="3">
        <f t="shared" si="64"/>
        <v>708.71362270000009</v>
      </c>
    </row>
    <row r="314" spans="1:18" ht="14.5" x14ac:dyDescent="0.35">
      <c r="A314" s="6"/>
      <c r="B314" s="6" t="s">
        <v>19</v>
      </c>
      <c r="C314" s="6" t="s">
        <v>20</v>
      </c>
      <c r="D314" s="6">
        <v>9906332</v>
      </c>
      <c r="E314" s="6" t="s">
        <v>319</v>
      </c>
      <c r="F314" s="3">
        <v>237092.17</v>
      </c>
      <c r="G314" s="3">
        <v>70978.16</v>
      </c>
      <c r="H314" s="3">
        <v>166114.01</v>
      </c>
      <c r="I314" s="3"/>
      <c r="J314" s="3">
        <f t="shared" si="57"/>
        <v>69757.258257400012</v>
      </c>
      <c r="K314" s="3">
        <f t="shared" si="58"/>
        <v>35305.399989926351</v>
      </c>
      <c r="L314" s="3">
        <f t="shared" si="59"/>
        <v>13329.316842173646</v>
      </c>
      <c r="M314" s="3">
        <f t="shared" si="60"/>
        <v>21122.541425300002</v>
      </c>
      <c r="O314" s="3">
        <f t="shared" si="61"/>
        <v>20883.194235200004</v>
      </c>
      <c r="P314" s="3">
        <f t="shared" si="62"/>
        <v>10569.359289043545</v>
      </c>
      <c r="Q314" s="3">
        <f t="shared" si="63"/>
        <v>3990.390671756456</v>
      </c>
      <c r="R314" s="3">
        <f t="shared" si="64"/>
        <v>6323.4442744000007</v>
      </c>
    </row>
    <row r="315" spans="1:18" ht="14.5" x14ac:dyDescent="0.35">
      <c r="A315" s="6"/>
      <c r="B315" s="6" t="s">
        <v>19</v>
      </c>
      <c r="C315" s="6" t="s">
        <v>20</v>
      </c>
      <c r="D315" s="6">
        <v>9906333</v>
      </c>
      <c r="E315" s="6" t="s">
        <v>320</v>
      </c>
      <c r="F315" s="3">
        <v>457942.50999999995</v>
      </c>
      <c r="G315" s="3">
        <v>34714.229999999996</v>
      </c>
      <c r="H315" s="3">
        <v>423228.28</v>
      </c>
      <c r="I315" s="3"/>
      <c r="J315" s="3">
        <f t="shared" si="57"/>
        <v>134735.84529220001</v>
      </c>
      <c r="K315" s="3">
        <f t="shared" si="58"/>
        <v>68192.228735098455</v>
      </c>
      <c r="L315" s="3">
        <f t="shared" si="59"/>
        <v>25745.518341201536</v>
      </c>
      <c r="M315" s="3">
        <f t="shared" si="60"/>
        <v>40798.098215899998</v>
      </c>
      <c r="O315" s="3">
        <f t="shared" si="61"/>
        <v>10213.620750600001</v>
      </c>
      <c r="P315" s="3">
        <f t="shared" si="62"/>
        <v>5169.2967148274065</v>
      </c>
      <c r="Q315" s="3">
        <f t="shared" si="63"/>
        <v>1951.6332850725928</v>
      </c>
      <c r="R315" s="3">
        <f t="shared" si="64"/>
        <v>3092.6907506999996</v>
      </c>
    </row>
    <row r="316" spans="1:18" ht="14.5" x14ac:dyDescent="0.35">
      <c r="A316" s="6"/>
      <c r="B316" s="6" t="s">
        <v>19</v>
      </c>
      <c r="C316" s="6" t="s">
        <v>20</v>
      </c>
      <c r="D316" s="6">
        <v>9906336</v>
      </c>
      <c r="E316" s="6" t="s">
        <v>321</v>
      </c>
      <c r="F316" s="3">
        <v>45779.93</v>
      </c>
      <c r="G316" s="3">
        <v>3501.31</v>
      </c>
      <c r="H316" s="3">
        <v>42278.62</v>
      </c>
      <c r="I316" s="3"/>
      <c r="J316" s="3">
        <f t="shared" si="57"/>
        <v>13469.371004600001</v>
      </c>
      <c r="K316" s="3">
        <f t="shared" si="58"/>
        <v>6817.0903331005366</v>
      </c>
      <c r="L316" s="3">
        <f t="shared" si="59"/>
        <v>2573.7467077994629</v>
      </c>
      <c r="M316" s="3">
        <f t="shared" si="60"/>
        <v>4078.5339637000002</v>
      </c>
      <c r="O316" s="3">
        <f t="shared" si="61"/>
        <v>1030.1554282000002</v>
      </c>
      <c r="P316" s="3">
        <f t="shared" si="62"/>
        <v>521.38014527737903</v>
      </c>
      <c r="Q316" s="3">
        <f t="shared" si="63"/>
        <v>196.843575022621</v>
      </c>
      <c r="R316" s="3">
        <f t="shared" si="64"/>
        <v>311.93170789999999</v>
      </c>
    </row>
    <row r="317" spans="1:18" ht="14.5" x14ac:dyDescent="0.35">
      <c r="A317" s="6"/>
      <c r="B317" s="6" t="s">
        <v>19</v>
      </c>
      <c r="C317" s="6" t="s">
        <v>20</v>
      </c>
      <c r="D317" s="6">
        <v>9906337</v>
      </c>
      <c r="E317" s="6" t="s">
        <v>322</v>
      </c>
      <c r="F317" s="3">
        <v>93.9</v>
      </c>
      <c r="G317" s="3">
        <v>7.18</v>
      </c>
      <c r="H317" s="3">
        <v>86.72</v>
      </c>
      <c r="I317" s="3"/>
      <c r="J317" s="3">
        <f t="shared" si="57"/>
        <v>27.627258000000005</v>
      </c>
      <c r="K317" s="3">
        <f t="shared" si="58"/>
        <v>13.98265096251</v>
      </c>
      <c r="L317" s="3">
        <f t="shared" si="59"/>
        <v>5.2790560374900002</v>
      </c>
      <c r="M317" s="3">
        <f t="shared" si="60"/>
        <v>8.365551</v>
      </c>
      <c r="O317" s="3">
        <f t="shared" si="61"/>
        <v>2.1124996</v>
      </c>
      <c r="P317" s="3">
        <f t="shared" si="62"/>
        <v>1.0691739500619999</v>
      </c>
      <c r="Q317" s="3">
        <f t="shared" si="63"/>
        <v>0.40365944993799996</v>
      </c>
      <c r="R317" s="3">
        <f t="shared" si="64"/>
        <v>0.63966619999999996</v>
      </c>
    </row>
    <row r="318" spans="1:18" ht="14.5" x14ac:dyDescent="0.35">
      <c r="A318" s="6"/>
      <c r="B318" s="6" t="s">
        <v>19</v>
      </c>
      <c r="C318" s="6" t="s">
        <v>20</v>
      </c>
      <c r="D318" s="6">
        <v>9906347</v>
      </c>
      <c r="E318" s="6" t="s">
        <v>323</v>
      </c>
      <c r="F318" s="3">
        <v>335732.81</v>
      </c>
      <c r="G318" s="3">
        <v>100508.15</v>
      </c>
      <c r="H318" s="3">
        <v>235224.66</v>
      </c>
      <c r="I318" s="3"/>
      <c r="J318" s="3">
        <f t="shared" si="57"/>
        <v>98779.307358200007</v>
      </c>
      <c r="K318" s="3">
        <f t="shared" si="58"/>
        <v>49993.97975391573</v>
      </c>
      <c r="L318" s="3">
        <f t="shared" si="59"/>
        <v>18874.891561384269</v>
      </c>
      <c r="M318" s="3">
        <f t="shared" si="60"/>
        <v>29910.436042900001</v>
      </c>
      <c r="O318" s="3">
        <f t="shared" si="61"/>
        <v>29571.507893000002</v>
      </c>
      <c r="P318" s="3">
        <f t="shared" si="62"/>
        <v>14966.670717120334</v>
      </c>
      <c r="Q318" s="3">
        <f t="shared" si="63"/>
        <v>5650.566092379664</v>
      </c>
      <c r="R318" s="3">
        <f t="shared" si="64"/>
        <v>8954.2710834999998</v>
      </c>
    </row>
    <row r="319" spans="1:18" ht="14.5" x14ac:dyDescent="0.35">
      <c r="A319" s="6"/>
      <c r="B319" s="6" t="s">
        <v>19</v>
      </c>
      <c r="C319" s="6" t="s">
        <v>20</v>
      </c>
      <c r="D319" s="6">
        <v>9906349</v>
      </c>
      <c r="E319" s="6" t="s">
        <v>324</v>
      </c>
      <c r="F319" s="3">
        <v>381092.98</v>
      </c>
      <c r="G319" s="3">
        <v>28975.9</v>
      </c>
      <c r="H319" s="3">
        <v>352117.08</v>
      </c>
      <c r="I319" s="3"/>
      <c r="J319" s="3">
        <f t="shared" si="57"/>
        <v>112125.17657560001</v>
      </c>
      <c r="K319" s="3">
        <f t="shared" si="58"/>
        <v>56748.563616643274</v>
      </c>
      <c r="L319" s="3">
        <f t="shared" si="59"/>
        <v>21425.039370756716</v>
      </c>
      <c r="M319" s="3">
        <f t="shared" si="60"/>
        <v>33951.573588200001</v>
      </c>
      <c r="O319" s="3">
        <f t="shared" si="61"/>
        <v>8525.2892980000015</v>
      </c>
      <c r="P319" s="3">
        <f t="shared" si="62"/>
        <v>4314.80187459631</v>
      </c>
      <c r="Q319" s="3">
        <f t="shared" si="63"/>
        <v>1629.0244924036899</v>
      </c>
      <c r="R319" s="3">
        <f t="shared" si="64"/>
        <v>2581.462931</v>
      </c>
    </row>
    <row r="320" spans="1:18" ht="14.5" x14ac:dyDescent="0.35">
      <c r="A320" s="6"/>
      <c r="B320" s="6" t="s">
        <v>19</v>
      </c>
      <c r="C320" s="6" t="s">
        <v>20</v>
      </c>
      <c r="D320" s="6">
        <v>9906358</v>
      </c>
      <c r="E320" s="6" t="s">
        <v>325</v>
      </c>
      <c r="F320" s="3">
        <v>99643.819999999992</v>
      </c>
      <c r="G320" s="3">
        <v>7603.4299999999994</v>
      </c>
      <c r="H320" s="3">
        <v>92040.39</v>
      </c>
      <c r="I320" s="3"/>
      <c r="J320" s="3">
        <f t="shared" si="57"/>
        <v>29317.204720400001</v>
      </c>
      <c r="K320" s="3">
        <f t="shared" si="58"/>
        <v>14837.963318755836</v>
      </c>
      <c r="L320" s="3">
        <f t="shared" si="59"/>
        <v>5601.9734778441616</v>
      </c>
      <c r="M320" s="3">
        <f t="shared" si="60"/>
        <v>8877.2679238000001</v>
      </c>
      <c r="O320" s="3">
        <f t="shared" si="61"/>
        <v>2237.0811745999999</v>
      </c>
      <c r="P320" s="3">
        <f t="shared" si="62"/>
        <v>1132.2269202116868</v>
      </c>
      <c r="Q320" s="3">
        <f t="shared" si="63"/>
        <v>427.46467568831292</v>
      </c>
      <c r="R320" s="3">
        <f t="shared" si="64"/>
        <v>677.38957870000002</v>
      </c>
    </row>
    <row r="321" spans="1:18" ht="14.5" x14ac:dyDescent="0.35">
      <c r="A321" s="6"/>
      <c r="B321" s="6" t="s">
        <v>19</v>
      </c>
      <c r="C321" s="6" t="s">
        <v>20</v>
      </c>
      <c r="D321" s="6">
        <v>9906359</v>
      </c>
      <c r="E321" s="6" t="s">
        <v>326</v>
      </c>
      <c r="F321" s="3">
        <v>52070.59</v>
      </c>
      <c r="G321" s="3">
        <v>15588.34</v>
      </c>
      <c r="H321" s="3">
        <v>36482.25</v>
      </c>
      <c r="I321" s="3"/>
      <c r="J321" s="3">
        <f t="shared" si="57"/>
        <v>15320.208989800001</v>
      </c>
      <c r="K321" s="3">
        <f t="shared" si="58"/>
        <v>7753.8326451753301</v>
      </c>
      <c r="L321" s="3">
        <f t="shared" si="59"/>
        <v>2927.4074815246686</v>
      </c>
      <c r="M321" s="3">
        <f t="shared" si="60"/>
        <v>4638.9688630999999</v>
      </c>
      <c r="O321" s="3">
        <f t="shared" si="61"/>
        <v>4586.4013948000011</v>
      </c>
      <c r="P321" s="3">
        <f t="shared" si="62"/>
        <v>2321.260035196306</v>
      </c>
      <c r="Q321" s="3">
        <f t="shared" si="63"/>
        <v>876.37614900369397</v>
      </c>
      <c r="R321" s="3">
        <f t="shared" si="64"/>
        <v>1388.7652106</v>
      </c>
    </row>
    <row r="322" spans="1:18" ht="14.5" x14ac:dyDescent="0.35">
      <c r="A322" s="6"/>
      <c r="B322" s="6" t="s">
        <v>19</v>
      </c>
      <c r="C322" s="6" t="s">
        <v>20</v>
      </c>
      <c r="D322" s="6">
        <v>9906360</v>
      </c>
      <c r="E322" s="6" t="s">
        <v>327</v>
      </c>
      <c r="F322" s="3">
        <v>1816189.01</v>
      </c>
      <c r="G322" s="3">
        <v>138443.60999999999</v>
      </c>
      <c r="H322" s="3">
        <v>1677745.4</v>
      </c>
      <c r="I322" s="3"/>
      <c r="J322" s="3">
        <f t="shared" si="57"/>
        <v>534359.13052220002</v>
      </c>
      <c r="K322" s="3">
        <f t="shared" si="58"/>
        <v>270448.74343745032</v>
      </c>
      <c r="L322" s="3">
        <f t="shared" si="59"/>
        <v>102106.10818384969</v>
      </c>
      <c r="M322" s="3">
        <f t="shared" si="60"/>
        <v>161804.27890090001</v>
      </c>
      <c r="O322" s="3">
        <f t="shared" si="61"/>
        <v>40732.878934200002</v>
      </c>
      <c r="P322" s="3">
        <f t="shared" si="62"/>
        <v>20615.640858571445</v>
      </c>
      <c r="Q322" s="3">
        <f t="shared" si="63"/>
        <v>7783.2968607285502</v>
      </c>
      <c r="R322" s="3">
        <f t="shared" si="64"/>
        <v>12333.9412149</v>
      </c>
    </row>
    <row r="323" spans="1:18" ht="14.5" x14ac:dyDescent="0.35">
      <c r="A323" s="6"/>
      <c r="B323" s="6" t="s">
        <v>19</v>
      </c>
      <c r="C323" s="6" t="s">
        <v>20</v>
      </c>
      <c r="D323" s="6">
        <v>9906361</v>
      </c>
      <c r="E323" s="6" t="s">
        <v>328</v>
      </c>
      <c r="F323" s="3">
        <v>151820.18</v>
      </c>
      <c r="G323" s="3">
        <v>11535.26</v>
      </c>
      <c r="H323" s="3">
        <v>140284.92000000001</v>
      </c>
      <c r="I323" s="3"/>
      <c r="J323" s="3">
        <f t="shared" si="57"/>
        <v>44668.533359600005</v>
      </c>
      <c r="K323" s="3">
        <f t="shared" si="58"/>
        <v>22607.546176841759</v>
      </c>
      <c r="L323" s="3">
        <f t="shared" si="59"/>
        <v>8535.327346558237</v>
      </c>
      <c r="M323" s="3">
        <f t="shared" si="60"/>
        <v>13525.6598362</v>
      </c>
      <c r="O323" s="3">
        <f t="shared" si="61"/>
        <v>3393.9041972000005</v>
      </c>
      <c r="P323" s="3">
        <f t="shared" si="62"/>
        <v>1717.7158076869339</v>
      </c>
      <c r="Q323" s="3">
        <f t="shared" si="63"/>
        <v>648.51207611306597</v>
      </c>
      <c r="R323" s="3">
        <f t="shared" si="64"/>
        <v>1027.6763134</v>
      </c>
    </row>
    <row r="324" spans="1:18" ht="14.5" x14ac:dyDescent="0.35">
      <c r="A324" s="6"/>
      <c r="B324" s="6" t="s">
        <v>19</v>
      </c>
      <c r="C324" s="6" t="s">
        <v>20</v>
      </c>
      <c r="D324" s="6">
        <v>9906362</v>
      </c>
      <c r="E324" s="6" t="s">
        <v>329</v>
      </c>
      <c r="F324" s="3">
        <v>163442.38999999998</v>
      </c>
      <c r="G324" s="3">
        <v>12482.62</v>
      </c>
      <c r="H324" s="3">
        <v>150959.76999999999</v>
      </c>
      <c r="I324" s="3"/>
      <c r="J324" s="3">
        <f t="shared" si="57"/>
        <v>48088.019985800005</v>
      </c>
      <c r="K324" s="3">
        <f t="shared" si="58"/>
        <v>24338.209710845949</v>
      </c>
      <c r="L324" s="3">
        <f t="shared" si="59"/>
        <v>9188.7277498540479</v>
      </c>
      <c r="M324" s="3">
        <f t="shared" si="60"/>
        <v>14561.082525099999</v>
      </c>
      <c r="O324" s="3">
        <f t="shared" si="61"/>
        <v>3672.6364564000005</v>
      </c>
      <c r="P324" s="3">
        <f t="shared" si="62"/>
        <v>1858.7872050867581</v>
      </c>
      <c r="Q324" s="3">
        <f t="shared" si="63"/>
        <v>701.77263551324199</v>
      </c>
      <c r="R324" s="3">
        <f t="shared" si="64"/>
        <v>1112.0766158000001</v>
      </c>
    </row>
    <row r="325" spans="1:18" ht="14.5" x14ac:dyDescent="0.35">
      <c r="A325" s="6"/>
      <c r="B325" s="6" t="s">
        <v>19</v>
      </c>
      <c r="C325" s="6" t="s">
        <v>20</v>
      </c>
      <c r="D325" s="6">
        <v>9906364</v>
      </c>
      <c r="E325" s="6" t="s">
        <v>330</v>
      </c>
      <c r="F325" s="3">
        <v>81891.55</v>
      </c>
      <c r="G325" s="3">
        <v>6231.4599999999991</v>
      </c>
      <c r="H325" s="3">
        <v>75660.09</v>
      </c>
      <c r="I325" s="3"/>
      <c r="J325" s="3">
        <f t="shared" si="57"/>
        <v>24094.131841000002</v>
      </c>
      <c r="K325" s="3">
        <f t="shared" si="58"/>
        <v>12194.472422033396</v>
      </c>
      <c r="L325" s="3">
        <f t="shared" si="59"/>
        <v>4603.9412294666054</v>
      </c>
      <c r="M325" s="3">
        <f t="shared" si="60"/>
        <v>7295.7181895000003</v>
      </c>
      <c r="O325" s="3">
        <f t="shared" si="61"/>
        <v>1833.4201611999999</v>
      </c>
      <c r="P325" s="3">
        <f t="shared" si="62"/>
        <v>927.92683883751386</v>
      </c>
      <c r="Q325" s="3">
        <f t="shared" si="63"/>
        <v>350.33255096248593</v>
      </c>
      <c r="R325" s="3">
        <f t="shared" si="64"/>
        <v>555.16077139999993</v>
      </c>
    </row>
    <row r="326" spans="1:18" ht="14.5" x14ac:dyDescent="0.35">
      <c r="A326" s="6"/>
      <c r="B326" s="6" t="s">
        <v>19</v>
      </c>
      <c r="C326" s="6" t="s">
        <v>20</v>
      </c>
      <c r="D326" s="6">
        <v>9906371</v>
      </c>
      <c r="E326" s="6" t="s">
        <v>331</v>
      </c>
      <c r="F326" s="3">
        <v>19064.2</v>
      </c>
      <c r="G326" s="3">
        <v>1439.1000000000001</v>
      </c>
      <c r="H326" s="3">
        <v>17625.100000000002</v>
      </c>
      <c r="I326" s="3"/>
      <c r="J326" s="3">
        <f t="shared" si="57"/>
        <v>5609.0689240000011</v>
      </c>
      <c r="K326" s="3">
        <f t="shared" si="58"/>
        <v>2838.85042044178</v>
      </c>
      <c r="L326" s="3">
        <f t="shared" si="59"/>
        <v>1071.7889255582199</v>
      </c>
      <c r="M326" s="3">
        <f t="shared" si="60"/>
        <v>1698.4295780000002</v>
      </c>
      <c r="O326" s="3">
        <f t="shared" si="61"/>
        <v>423.41200200000009</v>
      </c>
      <c r="P326" s="3">
        <f t="shared" si="62"/>
        <v>214.29641107719002</v>
      </c>
      <c r="Q326" s="3">
        <f t="shared" si="63"/>
        <v>80.906171922810003</v>
      </c>
      <c r="R326" s="3">
        <f t="shared" si="64"/>
        <v>128.20941900000003</v>
      </c>
    </row>
    <row r="327" spans="1:18" ht="14.5" x14ac:dyDescent="0.35">
      <c r="A327" s="6"/>
      <c r="B327" s="6" t="s">
        <v>19</v>
      </c>
      <c r="C327" s="6" t="s">
        <v>20</v>
      </c>
      <c r="D327" s="6">
        <v>9906374</v>
      </c>
      <c r="E327" s="6" t="s">
        <v>332</v>
      </c>
      <c r="F327" s="3">
        <v>237557.17</v>
      </c>
      <c r="G327" s="3">
        <v>71117.36</v>
      </c>
      <c r="H327" s="3">
        <v>166439.81</v>
      </c>
      <c r="I327" s="3"/>
      <c r="J327" s="3">
        <f t="shared" si="57"/>
        <v>69894.070557400017</v>
      </c>
      <c r="K327" s="3">
        <f t="shared" si="58"/>
        <v>35374.643149644857</v>
      </c>
      <c r="L327" s="3">
        <f t="shared" si="59"/>
        <v>13355.459132455147</v>
      </c>
      <c r="M327" s="3">
        <f t="shared" si="60"/>
        <v>21163.968275300002</v>
      </c>
      <c r="O327" s="3">
        <f t="shared" si="61"/>
        <v>20924.149659200004</v>
      </c>
      <c r="P327" s="3">
        <f t="shared" si="62"/>
        <v>10590.087563952824</v>
      </c>
      <c r="Q327" s="3">
        <f t="shared" si="63"/>
        <v>3998.2164928471757</v>
      </c>
      <c r="R327" s="3">
        <f t="shared" si="64"/>
        <v>6335.8456024000006</v>
      </c>
    </row>
    <row r="328" spans="1:18" ht="14.5" x14ac:dyDescent="0.35">
      <c r="A328" s="6"/>
      <c r="B328" s="6" t="s">
        <v>19</v>
      </c>
      <c r="C328" s="6" t="s">
        <v>20</v>
      </c>
      <c r="D328" s="6">
        <v>9906375</v>
      </c>
      <c r="E328" s="6" t="s">
        <v>333</v>
      </c>
      <c r="F328" s="3">
        <v>65649.84</v>
      </c>
      <c r="G328" s="3">
        <v>4984.0499999999993</v>
      </c>
      <c r="H328" s="3">
        <v>60665.79</v>
      </c>
      <c r="I328" s="3"/>
      <c r="J328" s="3">
        <f t="shared" si="57"/>
        <v>19315.495924800001</v>
      </c>
      <c r="K328" s="3">
        <f t="shared" si="58"/>
        <v>9775.9190464816547</v>
      </c>
      <c r="L328" s="3">
        <f t="shared" si="59"/>
        <v>3690.8326327183436</v>
      </c>
      <c r="M328" s="3">
        <f t="shared" si="60"/>
        <v>5848.7442455999999</v>
      </c>
      <c r="O328" s="3">
        <f t="shared" si="61"/>
        <v>1466.407191</v>
      </c>
      <c r="P328" s="3">
        <f t="shared" si="62"/>
        <v>742.17498966664482</v>
      </c>
      <c r="Q328" s="3">
        <f t="shared" si="63"/>
        <v>280.20318683335495</v>
      </c>
      <c r="R328" s="3">
        <f t="shared" si="64"/>
        <v>444.02901449999996</v>
      </c>
    </row>
    <row r="329" spans="1:18" ht="14.5" x14ac:dyDescent="0.35">
      <c r="A329" s="6"/>
      <c r="B329" s="6" t="s">
        <v>19</v>
      </c>
      <c r="C329" s="6" t="s">
        <v>20</v>
      </c>
      <c r="D329" s="6">
        <v>9906377</v>
      </c>
      <c r="E329" s="6" t="s">
        <v>334</v>
      </c>
      <c r="F329" s="3">
        <v>76711.58</v>
      </c>
      <c r="G329" s="3">
        <v>5847.42</v>
      </c>
      <c r="H329" s="3">
        <v>70864.160000000003</v>
      </c>
      <c r="I329" s="3"/>
      <c r="J329" s="3">
        <f t="shared" si="57"/>
        <v>22570.081067600004</v>
      </c>
      <c r="K329" s="3">
        <f t="shared" si="58"/>
        <v>11423.122981072022</v>
      </c>
      <c r="L329" s="3">
        <f t="shared" si="59"/>
        <v>4312.7234243279781</v>
      </c>
      <c r="M329" s="3">
        <f t="shared" si="60"/>
        <v>6834.2346622000005</v>
      </c>
      <c r="O329" s="3">
        <f t="shared" si="61"/>
        <v>1720.4279124000002</v>
      </c>
      <c r="P329" s="3">
        <f t="shared" si="62"/>
        <v>870.73943441107804</v>
      </c>
      <c r="Q329" s="3">
        <f t="shared" si="63"/>
        <v>328.74183018892199</v>
      </c>
      <c r="R329" s="3">
        <f t="shared" si="64"/>
        <v>520.94664780000005</v>
      </c>
    </row>
    <row r="330" spans="1:18" ht="14.5" x14ac:dyDescent="0.35">
      <c r="A330" s="6"/>
      <c r="B330" s="6" t="s">
        <v>19</v>
      </c>
      <c r="C330" s="6" t="s">
        <v>20</v>
      </c>
      <c r="D330" s="6">
        <v>9906379</v>
      </c>
      <c r="E330" s="6" t="s">
        <v>335</v>
      </c>
      <c r="F330" s="3">
        <v>336061.4</v>
      </c>
      <c r="G330" s="3">
        <v>100606.52</v>
      </c>
      <c r="H330" s="3">
        <v>235454.88</v>
      </c>
      <c r="I330" s="3"/>
      <c r="J330" s="3">
        <f t="shared" si="57"/>
        <v>98875.985108000023</v>
      </c>
      <c r="K330" s="3">
        <f t="shared" si="58"/>
        <v>50042.910097683263</v>
      </c>
      <c r="L330" s="3">
        <f t="shared" si="59"/>
        <v>18893.364884316739</v>
      </c>
      <c r="M330" s="3">
        <f t="shared" si="60"/>
        <v>29939.710126000002</v>
      </c>
      <c r="O330" s="3">
        <f t="shared" si="61"/>
        <v>29600.450314400005</v>
      </c>
      <c r="P330" s="3">
        <f t="shared" si="62"/>
        <v>14981.318995876269</v>
      </c>
      <c r="Q330" s="3">
        <f t="shared" si="63"/>
        <v>5656.0964517237317</v>
      </c>
      <c r="R330" s="3">
        <f t="shared" si="64"/>
        <v>8963.0348668000006</v>
      </c>
    </row>
    <row r="331" spans="1:18" ht="14.5" x14ac:dyDescent="0.35">
      <c r="A331" s="6"/>
      <c r="B331" s="6" t="s">
        <v>19</v>
      </c>
      <c r="C331" s="6" t="s">
        <v>20</v>
      </c>
      <c r="D331" s="6">
        <v>9906380</v>
      </c>
      <c r="E331" s="6" t="s">
        <v>336</v>
      </c>
      <c r="F331" s="3">
        <v>71025.37</v>
      </c>
      <c r="G331" s="3">
        <v>5408.03</v>
      </c>
      <c r="H331" s="3">
        <v>65617.340000000011</v>
      </c>
      <c r="I331" s="3"/>
      <c r="J331" s="3">
        <f t="shared" si="57"/>
        <v>20897.0843614</v>
      </c>
      <c r="K331" s="3">
        <f t="shared" si="58"/>
        <v>10576.389331130233</v>
      </c>
      <c r="L331" s="3">
        <f t="shared" si="59"/>
        <v>3993.0448169697665</v>
      </c>
      <c r="M331" s="3">
        <f t="shared" si="60"/>
        <v>6327.6502132999995</v>
      </c>
      <c r="O331" s="3">
        <f t="shared" si="61"/>
        <v>1591.1505866000002</v>
      </c>
      <c r="P331" s="3">
        <f t="shared" si="62"/>
        <v>805.30986032782698</v>
      </c>
      <c r="Q331" s="3">
        <f t="shared" si="63"/>
        <v>304.03933357217295</v>
      </c>
      <c r="R331" s="3">
        <f t="shared" si="64"/>
        <v>481.80139270000001</v>
      </c>
    </row>
    <row r="332" spans="1:18" ht="14.5" x14ac:dyDescent="0.35">
      <c r="A332" s="6"/>
      <c r="B332" s="6" t="s">
        <v>19</v>
      </c>
      <c r="C332" s="6" t="s">
        <v>20</v>
      </c>
      <c r="D332" s="6">
        <v>9906381</v>
      </c>
      <c r="E332" s="6" t="s">
        <v>337</v>
      </c>
      <c r="F332" s="3">
        <v>282729.88</v>
      </c>
      <c r="G332" s="3">
        <v>21550.719999999998</v>
      </c>
      <c r="H332" s="3">
        <v>261179.16</v>
      </c>
      <c r="I332" s="3"/>
      <c r="J332" s="3">
        <f t="shared" si="57"/>
        <v>83184.785293600013</v>
      </c>
      <c r="K332" s="3">
        <f t="shared" si="58"/>
        <v>42101.312339854492</v>
      </c>
      <c r="L332" s="3">
        <f t="shared" si="59"/>
        <v>15895.067944545508</v>
      </c>
      <c r="M332" s="3">
        <f t="shared" si="60"/>
        <v>25188.4050092</v>
      </c>
      <c r="O332" s="3">
        <f t="shared" si="61"/>
        <v>6340.6528384000003</v>
      </c>
      <c r="P332" s="3">
        <f t="shared" si="62"/>
        <v>3209.1181656100475</v>
      </c>
      <c r="Q332" s="3">
        <f t="shared" si="63"/>
        <v>1211.5810279899517</v>
      </c>
      <c r="R332" s="3">
        <f t="shared" si="64"/>
        <v>1919.9536447999999</v>
      </c>
    </row>
    <row r="333" spans="1:18" ht="14.5" x14ac:dyDescent="0.35">
      <c r="A333" s="6"/>
      <c r="B333" s="6" t="s">
        <v>19</v>
      </c>
      <c r="C333" s="6" t="s">
        <v>20</v>
      </c>
      <c r="D333" s="6">
        <v>9906382</v>
      </c>
      <c r="E333" s="6" t="s">
        <v>338</v>
      </c>
      <c r="F333" s="3">
        <v>151718.01</v>
      </c>
      <c r="G333" s="3">
        <v>11543.880000000001</v>
      </c>
      <c r="H333" s="3">
        <v>140174.13</v>
      </c>
      <c r="I333" s="3"/>
      <c r="J333" s="3">
        <f t="shared" si="57"/>
        <v>44638.47290220001</v>
      </c>
      <c r="K333" s="3">
        <f t="shared" si="58"/>
        <v>22592.332040006411</v>
      </c>
      <c r="L333" s="3">
        <f t="shared" si="59"/>
        <v>8529.5833512935915</v>
      </c>
      <c r="M333" s="3">
        <f t="shared" si="60"/>
        <v>13516.557510900002</v>
      </c>
      <c r="O333" s="3">
        <f t="shared" si="61"/>
        <v>3396.4403736000008</v>
      </c>
      <c r="P333" s="3">
        <f t="shared" si="62"/>
        <v>1718.9994120670922</v>
      </c>
      <c r="Q333" s="3">
        <f t="shared" si="63"/>
        <v>648.99669233290808</v>
      </c>
      <c r="R333" s="3">
        <f t="shared" si="64"/>
        <v>1028.4442692</v>
      </c>
    </row>
    <row r="334" spans="1:18" ht="14.5" x14ac:dyDescent="0.35">
      <c r="A334" s="6"/>
      <c r="B334" s="6" t="s">
        <v>19</v>
      </c>
      <c r="C334" s="6" t="s">
        <v>20</v>
      </c>
      <c r="D334" s="6">
        <v>9906387</v>
      </c>
      <c r="E334" s="6" t="s">
        <v>339</v>
      </c>
      <c r="F334" s="3">
        <v>23824.82</v>
      </c>
      <c r="G334" s="3">
        <v>1807.4399999999998</v>
      </c>
      <c r="H334" s="3">
        <v>22017.38</v>
      </c>
      <c r="I334" s="3"/>
      <c r="J334" s="3">
        <f t="shared" si="57"/>
        <v>7009.7385404000006</v>
      </c>
      <c r="K334" s="3">
        <f t="shared" si="58"/>
        <v>3547.7544441387377</v>
      </c>
      <c r="L334" s="3">
        <f t="shared" si="59"/>
        <v>1339.4308824612619</v>
      </c>
      <c r="M334" s="3">
        <f t="shared" si="60"/>
        <v>2122.5532137999999</v>
      </c>
      <c r="O334" s="3">
        <f t="shared" si="61"/>
        <v>531.78499680000004</v>
      </c>
      <c r="P334" s="3">
        <f t="shared" si="62"/>
        <v>269.14592817549595</v>
      </c>
      <c r="Q334" s="3">
        <f t="shared" si="63"/>
        <v>101.61423902450399</v>
      </c>
      <c r="R334" s="3">
        <f t="shared" si="64"/>
        <v>161.02482959999998</v>
      </c>
    </row>
    <row r="335" spans="1:18" ht="14.5" x14ac:dyDescent="0.35">
      <c r="A335" s="6"/>
      <c r="B335" s="6" t="s">
        <v>19</v>
      </c>
      <c r="C335" s="6" t="s">
        <v>20</v>
      </c>
      <c r="D335" s="6">
        <v>9906392</v>
      </c>
      <c r="E335" s="6" t="s">
        <v>340</v>
      </c>
      <c r="F335" s="3">
        <v>113488.73</v>
      </c>
      <c r="G335" s="3">
        <v>8604.7800000000007</v>
      </c>
      <c r="H335" s="3">
        <v>104883.95</v>
      </c>
      <c r="I335" s="3"/>
      <c r="J335" s="3">
        <f t="shared" si="57"/>
        <v>33390.654140600003</v>
      </c>
      <c r="K335" s="3">
        <f t="shared" si="58"/>
        <v>16899.609156214457</v>
      </c>
      <c r="L335" s="3">
        <f t="shared" si="59"/>
        <v>6380.3340286855428</v>
      </c>
      <c r="M335" s="3">
        <f t="shared" si="60"/>
        <v>10110.7109557</v>
      </c>
      <c r="O335" s="3">
        <f t="shared" si="61"/>
        <v>2531.6983716000004</v>
      </c>
      <c r="P335" s="3">
        <f t="shared" si="62"/>
        <v>1281.337969639902</v>
      </c>
      <c r="Q335" s="3">
        <f t="shared" si="63"/>
        <v>483.760551760098</v>
      </c>
      <c r="R335" s="3">
        <f t="shared" si="64"/>
        <v>766.59985020000011</v>
      </c>
    </row>
    <row r="336" spans="1:18" ht="14.5" x14ac:dyDescent="0.35">
      <c r="A336" s="6"/>
      <c r="B336" s="6" t="s">
        <v>19</v>
      </c>
      <c r="C336" s="6" t="s">
        <v>20</v>
      </c>
      <c r="D336" s="6">
        <v>9906396</v>
      </c>
      <c r="E336" s="6" t="s">
        <v>341</v>
      </c>
      <c r="F336" s="3">
        <v>7168.3099999999995</v>
      </c>
      <c r="G336" s="3">
        <v>547.74</v>
      </c>
      <c r="H336" s="3">
        <v>6620.57</v>
      </c>
      <c r="I336" s="3"/>
      <c r="J336" s="3">
        <f t="shared" si="57"/>
        <v>2109.0601682000001</v>
      </c>
      <c r="K336" s="3">
        <f t="shared" si="58"/>
        <v>1067.4331919176789</v>
      </c>
      <c r="L336" s="3">
        <f t="shared" si="59"/>
        <v>403.00223838232097</v>
      </c>
      <c r="M336" s="3">
        <f t="shared" si="60"/>
        <v>638.62473790000001</v>
      </c>
      <c r="O336" s="3">
        <f t="shared" si="61"/>
        <v>161.15606280000003</v>
      </c>
      <c r="P336" s="3">
        <f t="shared" si="62"/>
        <v>81.563974847766005</v>
      </c>
      <c r="Q336" s="3">
        <f t="shared" si="63"/>
        <v>30.793931352234001</v>
      </c>
      <c r="R336" s="3">
        <f t="shared" si="64"/>
        <v>48.798156599999999</v>
      </c>
    </row>
    <row r="337" spans="1:18" ht="14.5" x14ac:dyDescent="0.35">
      <c r="A337" s="6"/>
      <c r="B337" s="6" t="s">
        <v>19</v>
      </c>
      <c r="C337" s="6" t="s">
        <v>20</v>
      </c>
      <c r="D337" s="6">
        <v>9906399</v>
      </c>
      <c r="E337" s="6" t="s">
        <v>342</v>
      </c>
      <c r="F337" s="3">
        <v>138927.47</v>
      </c>
      <c r="G337" s="3">
        <v>10606.05</v>
      </c>
      <c r="H337" s="3">
        <v>128321.42</v>
      </c>
      <c r="I337" s="3"/>
      <c r="J337" s="3">
        <f t="shared" si="57"/>
        <v>40875.240223400004</v>
      </c>
      <c r="K337" s="3">
        <f t="shared" si="58"/>
        <v>20687.692461284121</v>
      </c>
      <c r="L337" s="3">
        <f t="shared" si="59"/>
        <v>7810.4994598158764</v>
      </c>
      <c r="M337" s="3">
        <f t="shared" si="60"/>
        <v>12377.0483023</v>
      </c>
      <c r="O337" s="3">
        <f t="shared" si="61"/>
        <v>3120.5120310000002</v>
      </c>
      <c r="P337" s="3">
        <f t="shared" si="62"/>
        <v>1579.3471271664448</v>
      </c>
      <c r="Q337" s="3">
        <f t="shared" si="63"/>
        <v>596.27190933355496</v>
      </c>
      <c r="R337" s="3">
        <f t="shared" si="64"/>
        <v>944.89299449999999</v>
      </c>
    </row>
    <row r="338" spans="1:18" ht="14.5" x14ac:dyDescent="0.35">
      <c r="A338" s="6"/>
      <c r="B338" s="6" t="s">
        <v>19</v>
      </c>
      <c r="C338" s="6" t="s">
        <v>20</v>
      </c>
      <c r="D338" s="6">
        <v>9906402</v>
      </c>
      <c r="E338" s="6" t="s">
        <v>343</v>
      </c>
      <c r="F338" s="3">
        <v>133080.86000000002</v>
      </c>
      <c r="G338" s="3">
        <v>10123.26</v>
      </c>
      <c r="H338" s="3">
        <v>122957.6</v>
      </c>
      <c r="I338" s="3"/>
      <c r="J338" s="3">
        <f t="shared" si="57"/>
        <v>39155.050629200006</v>
      </c>
      <c r="K338" s="3">
        <f t="shared" si="58"/>
        <v>19817.073643989977</v>
      </c>
      <c r="L338" s="3">
        <f t="shared" si="59"/>
        <v>7481.8031678100269</v>
      </c>
      <c r="M338" s="3">
        <f t="shared" si="60"/>
        <v>11856.173817400002</v>
      </c>
      <c r="O338" s="3">
        <f t="shared" si="61"/>
        <v>2978.4655572000006</v>
      </c>
      <c r="P338" s="3">
        <f t="shared" si="62"/>
        <v>1507.4548581761339</v>
      </c>
      <c r="Q338" s="3">
        <f t="shared" si="63"/>
        <v>569.12946562386594</v>
      </c>
      <c r="R338" s="3">
        <f t="shared" si="64"/>
        <v>901.88123340000004</v>
      </c>
    </row>
    <row r="339" spans="1:18" ht="14.5" x14ac:dyDescent="0.35">
      <c r="A339" s="6"/>
      <c r="B339" s="6" t="s">
        <v>19</v>
      </c>
      <c r="C339" s="6" t="s">
        <v>20</v>
      </c>
      <c r="D339" s="6">
        <v>9906403</v>
      </c>
      <c r="E339" s="6" t="s">
        <v>344</v>
      </c>
      <c r="F339" s="3">
        <v>61129.86</v>
      </c>
      <c r="G339" s="3">
        <v>4657.49</v>
      </c>
      <c r="H339" s="3">
        <v>56472.37</v>
      </c>
      <c r="I339" s="3"/>
      <c r="J339" s="3">
        <f t="shared" si="57"/>
        <v>17985.627409200002</v>
      </c>
      <c r="K339" s="3">
        <f t="shared" si="58"/>
        <v>9102.8487302140729</v>
      </c>
      <c r="L339" s="3">
        <f t="shared" si="59"/>
        <v>3436.719451585926</v>
      </c>
      <c r="M339" s="3">
        <f t="shared" si="60"/>
        <v>5446.0592274000001</v>
      </c>
      <c r="O339" s="3">
        <f t="shared" si="61"/>
        <v>1370.3267078000001</v>
      </c>
      <c r="P339" s="3">
        <f t="shared" si="62"/>
        <v>693.54693324154096</v>
      </c>
      <c r="Q339" s="3">
        <f t="shared" si="63"/>
        <v>261.84399045845896</v>
      </c>
      <c r="R339" s="3">
        <f t="shared" si="64"/>
        <v>414.93578409999998</v>
      </c>
    </row>
    <row r="340" spans="1:18" ht="14.5" x14ac:dyDescent="0.35">
      <c r="A340" s="6"/>
      <c r="B340" s="6" t="s">
        <v>19</v>
      </c>
      <c r="C340" s="6" t="s">
        <v>20</v>
      </c>
      <c r="D340" s="6">
        <v>9906404</v>
      </c>
      <c r="E340" s="6" t="s">
        <v>345</v>
      </c>
      <c r="F340" s="3">
        <v>435340.86</v>
      </c>
      <c r="G340" s="3">
        <v>33194.720000000001</v>
      </c>
      <c r="H340" s="3">
        <v>402146.14</v>
      </c>
      <c r="I340" s="3"/>
      <c r="J340" s="3">
        <f t="shared" si="57"/>
        <v>128085.98782920001</v>
      </c>
      <c r="K340" s="3">
        <f t="shared" si="58"/>
        <v>64826.616561223971</v>
      </c>
      <c r="L340" s="3">
        <f t="shared" si="59"/>
        <v>24474.854050576025</v>
      </c>
      <c r="M340" s="3">
        <f t="shared" si="60"/>
        <v>38784.517217399996</v>
      </c>
      <c r="O340" s="3">
        <f t="shared" si="61"/>
        <v>9766.5505184000012</v>
      </c>
      <c r="P340" s="3">
        <f t="shared" si="62"/>
        <v>4943.0264489696483</v>
      </c>
      <c r="Q340" s="3">
        <f t="shared" si="63"/>
        <v>1866.206464630352</v>
      </c>
      <c r="R340" s="3">
        <f t="shared" si="64"/>
        <v>2957.3176048</v>
      </c>
    </row>
    <row r="341" spans="1:18" ht="14.5" x14ac:dyDescent="0.35">
      <c r="A341" s="6"/>
      <c r="B341" s="6" t="s">
        <v>19</v>
      </c>
      <c r="C341" s="6" t="s">
        <v>20</v>
      </c>
      <c r="D341" s="6">
        <v>9906408</v>
      </c>
      <c r="E341" s="6" t="s">
        <v>346</v>
      </c>
      <c r="F341" s="3">
        <v>13551.33</v>
      </c>
      <c r="G341" s="3">
        <v>1029.6299999999999</v>
      </c>
      <c r="H341" s="3">
        <v>12521.7</v>
      </c>
      <c r="I341" s="3"/>
      <c r="J341" s="3">
        <f t="shared" si="57"/>
        <v>3987.0723126000003</v>
      </c>
      <c r="K341" s="3">
        <f t="shared" si="58"/>
        <v>2017.9288335227968</v>
      </c>
      <c r="L341" s="3">
        <f t="shared" si="59"/>
        <v>761.85548937720296</v>
      </c>
      <c r="M341" s="3">
        <f t="shared" si="60"/>
        <v>1207.2879897</v>
      </c>
      <c r="O341" s="3">
        <f t="shared" si="61"/>
        <v>302.93773859999999</v>
      </c>
      <c r="P341" s="3">
        <f t="shared" si="62"/>
        <v>153.32222481926698</v>
      </c>
      <c r="Q341" s="3">
        <f t="shared" si="63"/>
        <v>57.885777080732993</v>
      </c>
      <c r="R341" s="3">
        <f t="shared" si="64"/>
        <v>91.729736699999989</v>
      </c>
    </row>
    <row r="342" spans="1:18" ht="14.5" x14ac:dyDescent="0.35">
      <c r="A342" s="6"/>
      <c r="B342" s="6" t="s">
        <v>19</v>
      </c>
      <c r="C342" s="6" t="s">
        <v>20</v>
      </c>
      <c r="D342" s="6">
        <v>9906415</v>
      </c>
      <c r="E342" s="6" t="s">
        <v>347</v>
      </c>
      <c r="F342" s="3">
        <v>159635.10999999999</v>
      </c>
      <c r="G342" s="3">
        <v>12153.37</v>
      </c>
      <c r="H342" s="3">
        <v>147481.74</v>
      </c>
      <c r="I342" s="3"/>
      <c r="J342" s="3">
        <f t="shared" si="57"/>
        <v>46967.842064199998</v>
      </c>
      <c r="K342" s="3">
        <f t="shared" si="58"/>
        <v>23771.267566473794</v>
      </c>
      <c r="L342" s="3">
        <f t="shared" si="59"/>
        <v>8974.6825478261999</v>
      </c>
      <c r="M342" s="3">
        <f t="shared" si="60"/>
        <v>14221.891949899999</v>
      </c>
      <c r="O342" s="3">
        <f t="shared" si="61"/>
        <v>3575.7645214000008</v>
      </c>
      <c r="P342" s="3">
        <f t="shared" si="62"/>
        <v>1809.7585807054331</v>
      </c>
      <c r="Q342" s="3">
        <f t="shared" si="63"/>
        <v>683.26220739456699</v>
      </c>
      <c r="R342" s="3">
        <f t="shared" si="64"/>
        <v>1082.7437333</v>
      </c>
    </row>
    <row r="343" spans="1:18" ht="14.5" x14ac:dyDescent="0.35">
      <c r="A343" s="6"/>
      <c r="B343" s="6" t="s">
        <v>19</v>
      </c>
      <c r="C343" s="6" t="s">
        <v>20</v>
      </c>
      <c r="D343" s="6">
        <v>9906417</v>
      </c>
      <c r="E343" s="6" t="s">
        <v>348</v>
      </c>
      <c r="F343" s="3">
        <v>254960.97999999998</v>
      </c>
      <c r="G343" s="3">
        <v>19458.189999999999</v>
      </c>
      <c r="H343" s="3">
        <v>235502.79</v>
      </c>
      <c r="I343" s="3"/>
      <c r="J343" s="3">
        <f t="shared" si="57"/>
        <v>75014.61953560001</v>
      </c>
      <c r="K343" s="3">
        <f t="shared" si="58"/>
        <v>37966.244860484476</v>
      </c>
      <c r="L343" s="3">
        <f t="shared" si="59"/>
        <v>14333.900966915517</v>
      </c>
      <c r="M343" s="3">
        <f t="shared" si="60"/>
        <v>22714.473708199999</v>
      </c>
      <c r="O343" s="3">
        <f t="shared" si="61"/>
        <v>5724.9886618</v>
      </c>
      <c r="P343" s="3">
        <f t="shared" si="62"/>
        <v>2897.5194795761709</v>
      </c>
      <c r="Q343" s="3">
        <f t="shared" si="63"/>
        <v>1093.9390351238289</v>
      </c>
      <c r="R343" s="3">
        <f t="shared" si="64"/>
        <v>1733.5301471</v>
      </c>
    </row>
    <row r="344" spans="1:18" ht="14.5" x14ac:dyDescent="0.35">
      <c r="A344" s="6"/>
      <c r="B344" s="6" t="s">
        <v>19</v>
      </c>
      <c r="C344" s="6" t="s">
        <v>20</v>
      </c>
      <c r="D344" s="6">
        <v>9906418</v>
      </c>
      <c r="E344" s="6" t="s">
        <v>349</v>
      </c>
      <c r="F344" s="3">
        <v>115498.93999999999</v>
      </c>
      <c r="G344" s="3">
        <v>8796.9999999999982</v>
      </c>
      <c r="H344" s="3">
        <v>106701.94</v>
      </c>
      <c r="I344" s="3"/>
      <c r="J344" s="3">
        <f t="shared" si="57"/>
        <v>33982.098126800003</v>
      </c>
      <c r="K344" s="3">
        <f t="shared" si="58"/>
        <v>17198.949569327844</v>
      </c>
      <c r="L344" s="3">
        <f t="shared" si="59"/>
        <v>6493.3479928721526</v>
      </c>
      <c r="M344" s="3">
        <f t="shared" si="60"/>
        <v>10289.800564599998</v>
      </c>
      <c r="O344" s="3">
        <f t="shared" si="61"/>
        <v>2588.2533399999998</v>
      </c>
      <c r="P344" s="3">
        <f t="shared" si="62"/>
        <v>1309.9614538572996</v>
      </c>
      <c r="Q344" s="3">
        <f t="shared" si="63"/>
        <v>494.5671561426999</v>
      </c>
      <c r="R344" s="3">
        <f t="shared" si="64"/>
        <v>783.72472999999991</v>
      </c>
    </row>
    <row r="345" spans="1:18" ht="14.5" x14ac:dyDescent="0.35">
      <c r="A345" s="6"/>
      <c r="B345" s="6" t="s">
        <v>19</v>
      </c>
      <c r="C345" s="6" t="s">
        <v>20</v>
      </c>
      <c r="D345" s="6">
        <v>9906421</v>
      </c>
      <c r="E345" s="6" t="s">
        <v>350</v>
      </c>
      <c r="F345" s="3">
        <v>1359089.4500000002</v>
      </c>
      <c r="G345" s="3">
        <v>103348.34000000001</v>
      </c>
      <c r="H345" s="3">
        <v>1255741.1100000001</v>
      </c>
      <c r="I345" s="3"/>
      <c r="J345" s="3">
        <f t="shared" si="57"/>
        <v>399871.29797900008</v>
      </c>
      <c r="K345" s="3">
        <f t="shared" si="58"/>
        <v>202382.03840446952</v>
      </c>
      <c r="L345" s="3">
        <f t="shared" si="59"/>
        <v>76407.980474030497</v>
      </c>
      <c r="M345" s="3">
        <f t="shared" si="60"/>
        <v>121081.27910050002</v>
      </c>
      <c r="O345" s="3">
        <f t="shared" si="61"/>
        <v>30407.148594800008</v>
      </c>
      <c r="P345" s="3">
        <f t="shared" si="62"/>
        <v>15389.603469380307</v>
      </c>
      <c r="Q345" s="3">
        <f t="shared" si="63"/>
        <v>5810.2415148196942</v>
      </c>
      <c r="R345" s="3">
        <f t="shared" si="64"/>
        <v>9207.3036106000018</v>
      </c>
    </row>
    <row r="346" spans="1:18" ht="14.5" x14ac:dyDescent="0.35">
      <c r="A346" s="6"/>
      <c r="B346" s="6" t="s">
        <v>19</v>
      </c>
      <c r="C346" s="6" t="s">
        <v>20</v>
      </c>
      <c r="D346" s="6">
        <v>9906422</v>
      </c>
      <c r="E346" s="6" t="s">
        <v>351</v>
      </c>
      <c r="F346" s="3">
        <v>9609.52</v>
      </c>
      <c r="G346" s="3">
        <v>731.84999999999991</v>
      </c>
      <c r="H346" s="3">
        <v>8877.67</v>
      </c>
      <c r="I346" s="3"/>
      <c r="J346" s="3">
        <f t="shared" si="57"/>
        <v>2827.3129744000003</v>
      </c>
      <c r="K346" s="3">
        <f t="shared" si="58"/>
        <v>1430.9538240389679</v>
      </c>
      <c r="L346" s="3">
        <f t="shared" si="59"/>
        <v>540.24701356103196</v>
      </c>
      <c r="M346" s="3">
        <f t="shared" si="60"/>
        <v>856.11213680000003</v>
      </c>
      <c r="O346" s="3">
        <f t="shared" si="61"/>
        <v>215.324907</v>
      </c>
      <c r="P346" s="3">
        <f t="shared" si="62"/>
        <v>108.97979879566498</v>
      </c>
      <c r="Q346" s="3">
        <f t="shared" si="63"/>
        <v>41.144591704334992</v>
      </c>
      <c r="R346" s="3">
        <f t="shared" si="64"/>
        <v>65.200516499999992</v>
      </c>
    </row>
    <row r="347" spans="1:18" ht="14.5" x14ac:dyDescent="0.35">
      <c r="A347" s="6"/>
      <c r="B347" s="6" t="s">
        <v>19</v>
      </c>
      <c r="C347" s="6" t="s">
        <v>20</v>
      </c>
      <c r="D347" s="6">
        <v>9906426</v>
      </c>
      <c r="E347" s="6" t="s">
        <v>352</v>
      </c>
      <c r="F347" s="3">
        <v>857229.39</v>
      </c>
      <c r="G347" s="3">
        <v>65562.16</v>
      </c>
      <c r="H347" s="3">
        <v>791667.23</v>
      </c>
      <c r="I347" s="3"/>
      <c r="J347" s="3">
        <f t="shared" si="57"/>
        <v>252214.03112580004</v>
      </c>
      <c r="K347" s="3">
        <f t="shared" si="58"/>
        <v>127650.04638099424</v>
      </c>
      <c r="L347" s="3">
        <f t="shared" si="59"/>
        <v>48193.418389705745</v>
      </c>
      <c r="M347" s="3">
        <f t="shared" si="60"/>
        <v>76370.566355100003</v>
      </c>
      <c r="O347" s="3">
        <f t="shared" si="61"/>
        <v>19289.698715200004</v>
      </c>
      <c r="P347" s="3">
        <f t="shared" si="62"/>
        <v>9762.8626158491443</v>
      </c>
      <c r="Q347" s="3">
        <f t="shared" si="63"/>
        <v>3685.9032649508558</v>
      </c>
      <c r="R347" s="3">
        <f t="shared" si="64"/>
        <v>5840.9328344000005</v>
      </c>
    </row>
    <row r="348" spans="1:18" ht="14.5" x14ac:dyDescent="0.35">
      <c r="A348" s="6"/>
      <c r="B348" s="6" t="s">
        <v>19</v>
      </c>
      <c r="C348" s="6" t="s">
        <v>20</v>
      </c>
      <c r="D348" s="6">
        <v>9906435</v>
      </c>
      <c r="E348" s="6" t="s">
        <v>353</v>
      </c>
      <c r="F348" s="3">
        <v>1529783.73</v>
      </c>
      <c r="G348" s="3">
        <v>116553.11</v>
      </c>
      <c r="H348" s="3">
        <v>1413230.6199999999</v>
      </c>
      <c r="I348" s="3"/>
      <c r="J348" s="3">
        <f t="shared" si="57"/>
        <v>450092.96904060006</v>
      </c>
      <c r="K348" s="3">
        <f t="shared" si="58"/>
        <v>227800.12720677996</v>
      </c>
      <c r="L348" s="3">
        <f t="shared" si="59"/>
        <v>86004.409328120033</v>
      </c>
      <c r="M348" s="3">
        <f t="shared" si="60"/>
        <v>136288.43250570001</v>
      </c>
      <c r="O348" s="3">
        <f t="shared" si="61"/>
        <v>34292.256024200004</v>
      </c>
      <c r="P348" s="3">
        <f t="shared" si="62"/>
        <v>17355.926046059998</v>
      </c>
      <c r="Q348" s="3">
        <f t="shared" si="63"/>
        <v>6552.6134082400004</v>
      </c>
      <c r="R348" s="3">
        <f t="shared" si="64"/>
        <v>10383.7165699</v>
      </c>
    </row>
    <row r="349" spans="1:18" ht="14.5" x14ac:dyDescent="0.35">
      <c r="A349" s="6"/>
      <c r="B349" s="6" t="s">
        <v>19</v>
      </c>
      <c r="C349" s="6" t="s">
        <v>20</v>
      </c>
      <c r="D349" s="6">
        <v>9906436</v>
      </c>
      <c r="E349" s="6" t="s">
        <v>354</v>
      </c>
      <c r="F349" s="3">
        <v>738404.16</v>
      </c>
      <c r="G349" s="3">
        <v>56258.98</v>
      </c>
      <c r="H349" s="3">
        <v>682145.18</v>
      </c>
      <c r="I349" s="3"/>
      <c r="J349" s="3">
        <f t="shared" si="57"/>
        <v>217253.27195520003</v>
      </c>
      <c r="K349" s="3">
        <f t="shared" si="58"/>
        <v>109955.77889824695</v>
      </c>
      <c r="L349" s="3">
        <f t="shared" si="59"/>
        <v>41513.066442553056</v>
      </c>
      <c r="M349" s="3">
        <f t="shared" si="60"/>
        <v>65784.426614399999</v>
      </c>
      <c r="O349" s="3">
        <f t="shared" si="61"/>
        <v>16552.517095600004</v>
      </c>
      <c r="P349" s="3">
        <f t="shared" si="62"/>
        <v>8377.5258876126827</v>
      </c>
      <c r="Q349" s="3">
        <f t="shared" si="63"/>
        <v>3162.8786797873181</v>
      </c>
      <c r="R349" s="3">
        <f t="shared" si="64"/>
        <v>5012.1125282000003</v>
      </c>
    </row>
    <row r="350" spans="1:18" ht="14.5" x14ac:dyDescent="0.35">
      <c r="A350" s="6"/>
      <c r="B350" s="6" t="s">
        <v>19</v>
      </c>
      <c r="C350" s="6" t="s">
        <v>20</v>
      </c>
      <c r="D350" s="6">
        <v>9906437</v>
      </c>
      <c r="E350" s="6" t="s">
        <v>355</v>
      </c>
      <c r="F350" s="3">
        <v>811796.23</v>
      </c>
      <c r="G350" s="3">
        <v>61890.8</v>
      </c>
      <c r="H350" s="3">
        <v>749905.43</v>
      </c>
      <c r="I350" s="3"/>
      <c r="J350" s="3">
        <f t="shared" si="57"/>
        <v>238846.68679060001</v>
      </c>
      <c r="K350" s="3">
        <f t="shared" si="58"/>
        <v>120884.59357584119</v>
      </c>
      <c r="L350" s="3">
        <f t="shared" si="59"/>
        <v>45639.16708405879</v>
      </c>
      <c r="M350" s="3">
        <f t="shared" si="60"/>
        <v>72322.926130699998</v>
      </c>
      <c r="O350" s="3">
        <f t="shared" si="61"/>
        <v>18209.511176000004</v>
      </c>
      <c r="P350" s="3">
        <f t="shared" si="62"/>
        <v>9216.1603215177201</v>
      </c>
      <c r="Q350" s="3">
        <f t="shared" si="63"/>
        <v>3479.4994824822802</v>
      </c>
      <c r="R350" s="3">
        <f t="shared" si="64"/>
        <v>5513.8513720000001</v>
      </c>
    </row>
    <row r="351" spans="1:18" ht="14.5" x14ac:dyDescent="0.35">
      <c r="A351" s="6"/>
      <c r="B351" s="6" t="s">
        <v>19</v>
      </c>
      <c r="C351" s="6" t="s">
        <v>20</v>
      </c>
      <c r="D351" s="6">
        <v>9906438</v>
      </c>
      <c r="E351" s="6" t="s">
        <v>356</v>
      </c>
      <c r="F351" s="3">
        <v>531134.69999999995</v>
      </c>
      <c r="G351" s="3">
        <v>40483.919999999998</v>
      </c>
      <c r="H351" s="3">
        <v>490650.78</v>
      </c>
      <c r="I351" s="3"/>
      <c r="J351" s="3">
        <f t="shared" si="57"/>
        <v>156270.45143400002</v>
      </c>
      <c r="K351" s="3">
        <f t="shared" si="58"/>
        <v>79091.279277715221</v>
      </c>
      <c r="L351" s="3">
        <f t="shared" si="59"/>
        <v>29860.381733284765</v>
      </c>
      <c r="M351" s="3">
        <f t="shared" si="60"/>
        <v>47318.790422999999</v>
      </c>
      <c r="O351" s="3">
        <f t="shared" si="61"/>
        <v>11911.178942400002</v>
      </c>
      <c r="P351" s="3">
        <f t="shared" si="62"/>
        <v>6028.4613733139277</v>
      </c>
      <c r="Q351" s="3">
        <f t="shared" si="63"/>
        <v>2276.0051362860718</v>
      </c>
      <c r="R351" s="3">
        <f t="shared" si="64"/>
        <v>3606.7124328</v>
      </c>
    </row>
    <row r="352" spans="1:18" ht="14.5" x14ac:dyDescent="0.35">
      <c r="A352" s="6"/>
      <c r="B352" s="6" t="s">
        <v>19</v>
      </c>
      <c r="C352" s="6" t="s">
        <v>20</v>
      </c>
      <c r="D352" s="6">
        <v>9906439</v>
      </c>
      <c r="E352" s="6" t="s">
        <v>357</v>
      </c>
      <c r="F352" s="3">
        <v>10456.84</v>
      </c>
      <c r="G352" s="3">
        <v>799.36</v>
      </c>
      <c r="H352" s="3">
        <v>9657.4800000000014</v>
      </c>
      <c r="I352" s="3"/>
      <c r="J352" s="3">
        <f t="shared" si="57"/>
        <v>3076.6114648000002</v>
      </c>
      <c r="K352" s="3">
        <f t="shared" si="58"/>
        <v>1557.128262947956</v>
      </c>
      <c r="L352" s="3">
        <f t="shared" si="59"/>
        <v>587.88332625204396</v>
      </c>
      <c r="M352" s="3">
        <f t="shared" si="60"/>
        <v>931.59987560000002</v>
      </c>
      <c r="O352" s="3">
        <f t="shared" si="61"/>
        <v>235.18769920000003</v>
      </c>
      <c r="P352" s="3">
        <f t="shared" si="62"/>
        <v>119.032714306624</v>
      </c>
      <c r="Q352" s="3">
        <f t="shared" si="63"/>
        <v>44.940002493375999</v>
      </c>
      <c r="R352" s="3">
        <f t="shared" si="64"/>
        <v>71.214982399999997</v>
      </c>
    </row>
    <row r="353" spans="1:18" ht="14.5" x14ac:dyDescent="0.35">
      <c r="A353" s="6"/>
      <c r="B353" s="6" t="s">
        <v>19</v>
      </c>
      <c r="C353" s="6" t="s">
        <v>20</v>
      </c>
      <c r="D353" s="6">
        <v>9906440</v>
      </c>
      <c r="E353" s="6" t="s">
        <v>358</v>
      </c>
      <c r="F353" s="3">
        <v>3466.66</v>
      </c>
      <c r="G353" s="3">
        <v>263.93</v>
      </c>
      <c r="H353" s="3">
        <v>3202.7299999999996</v>
      </c>
      <c r="I353" s="3"/>
      <c r="J353" s="3">
        <f t="shared" si="57"/>
        <v>1019.9607052000001</v>
      </c>
      <c r="K353" s="3">
        <f t="shared" si="58"/>
        <v>516.22041305319397</v>
      </c>
      <c r="L353" s="3">
        <f t="shared" si="59"/>
        <v>194.89555274680598</v>
      </c>
      <c r="M353" s="3">
        <f t="shared" si="60"/>
        <v>308.84473939999998</v>
      </c>
      <c r="O353" s="3">
        <f t="shared" si="61"/>
        <v>77.653484600000013</v>
      </c>
      <c r="P353" s="3">
        <f t="shared" si="62"/>
        <v>39.301821816137</v>
      </c>
      <c r="Q353" s="3">
        <f t="shared" si="63"/>
        <v>14.838139083863</v>
      </c>
      <c r="R353" s="3">
        <f t="shared" si="64"/>
        <v>23.5135237</v>
      </c>
    </row>
    <row r="354" spans="1:18" ht="14.5" x14ac:dyDescent="0.35">
      <c r="A354" s="6"/>
      <c r="B354" s="6" t="s">
        <v>19</v>
      </c>
      <c r="C354" s="6" t="s">
        <v>20</v>
      </c>
      <c r="D354" s="6">
        <v>9906446</v>
      </c>
      <c r="E354" s="6" t="s">
        <v>359</v>
      </c>
      <c r="F354" s="3">
        <v>96842.96</v>
      </c>
      <c r="G354" s="3">
        <v>7396.38</v>
      </c>
      <c r="H354" s="3">
        <v>89446.58</v>
      </c>
      <c r="I354" s="3"/>
      <c r="J354" s="3">
        <f t="shared" si="57"/>
        <v>28493.135691200005</v>
      </c>
      <c r="K354" s="3">
        <f t="shared" si="58"/>
        <v>14420.887197617865</v>
      </c>
      <c r="L354" s="3">
        <f t="shared" si="59"/>
        <v>5444.509187182136</v>
      </c>
      <c r="M354" s="3">
        <f t="shared" si="60"/>
        <v>8627.7393064000007</v>
      </c>
      <c r="O354" s="3">
        <f t="shared" si="61"/>
        <v>2176.1629236000003</v>
      </c>
      <c r="P354" s="3">
        <f t="shared" si="62"/>
        <v>1101.395100384342</v>
      </c>
      <c r="Q354" s="3">
        <f t="shared" si="63"/>
        <v>415.82432901565801</v>
      </c>
      <c r="R354" s="3">
        <f t="shared" si="64"/>
        <v>658.94349420000003</v>
      </c>
    </row>
    <row r="355" spans="1:18" ht="14.5" x14ac:dyDescent="0.35">
      <c r="A355" s="6"/>
      <c r="B355" s="6" t="s">
        <v>19</v>
      </c>
      <c r="C355" s="6" t="s">
        <v>20</v>
      </c>
      <c r="D355" s="6">
        <v>9906447</v>
      </c>
      <c r="E355" s="6" t="s">
        <v>360</v>
      </c>
      <c r="F355" s="3">
        <v>101813.06</v>
      </c>
      <c r="G355" s="3">
        <v>7732.99</v>
      </c>
      <c r="H355" s="3">
        <v>94080.069999999992</v>
      </c>
      <c r="I355" s="3"/>
      <c r="J355" s="3">
        <f t="shared" si="57"/>
        <v>29955.438513200002</v>
      </c>
      <c r="K355" s="3">
        <f t="shared" si="58"/>
        <v>15160.984892492954</v>
      </c>
      <c r="L355" s="3">
        <f t="shared" si="59"/>
        <v>5723.9281053070454</v>
      </c>
      <c r="M355" s="3">
        <f t="shared" si="60"/>
        <v>9070.5255154000006</v>
      </c>
      <c r="O355" s="3">
        <f t="shared" si="61"/>
        <v>2275.2003178000004</v>
      </c>
      <c r="P355" s="3">
        <f t="shared" si="62"/>
        <v>1151.5197025194909</v>
      </c>
      <c r="Q355" s="3">
        <f t="shared" si="63"/>
        <v>434.74853618050895</v>
      </c>
      <c r="R355" s="3">
        <f t="shared" si="64"/>
        <v>688.93207910000001</v>
      </c>
    </row>
    <row r="356" spans="1:18" ht="14.5" x14ac:dyDescent="0.35">
      <c r="A356" s="6"/>
      <c r="B356" s="6" t="s">
        <v>19</v>
      </c>
      <c r="C356" s="6" t="s">
        <v>20</v>
      </c>
      <c r="D356" s="6">
        <v>9906449</v>
      </c>
      <c r="E356" s="6" t="s">
        <v>361</v>
      </c>
      <c r="F356" s="3">
        <v>752438.22</v>
      </c>
      <c r="G356" s="3">
        <v>57364.810000000005</v>
      </c>
      <c r="H356" s="3">
        <v>695073.40999999992</v>
      </c>
      <c r="I356" s="3"/>
      <c r="J356" s="3">
        <f t="shared" si="57"/>
        <v>221382.37308840003</v>
      </c>
      <c r="K356" s="3">
        <f t="shared" si="58"/>
        <v>112045.59106615878</v>
      </c>
      <c r="L356" s="3">
        <f t="shared" si="59"/>
        <v>42302.061002441202</v>
      </c>
      <c r="M356" s="3">
        <f t="shared" si="60"/>
        <v>67034.721019799996</v>
      </c>
      <c r="O356" s="3">
        <f t="shared" si="61"/>
        <v>16877.874398200005</v>
      </c>
      <c r="P356" s="3">
        <f t="shared" si="62"/>
        <v>8542.1950560245295</v>
      </c>
      <c r="Q356" s="3">
        <f t="shared" si="63"/>
        <v>3225.0484192754711</v>
      </c>
      <c r="R356" s="3">
        <f t="shared" si="64"/>
        <v>5110.6309229000008</v>
      </c>
    </row>
    <row r="357" spans="1:18" ht="14.5" x14ac:dyDescent="0.35">
      <c r="A357" s="6"/>
      <c r="B357" s="6" t="s">
        <v>19</v>
      </c>
      <c r="C357" s="6" t="s">
        <v>20</v>
      </c>
      <c r="D357" s="6">
        <v>9906450</v>
      </c>
      <c r="E357" s="6" t="s">
        <v>362</v>
      </c>
      <c r="F357" s="3">
        <v>673549.96000000008</v>
      </c>
      <c r="G357" s="3">
        <v>51324.03</v>
      </c>
      <c r="H357" s="3">
        <v>622225.93000000005</v>
      </c>
      <c r="I357" s="3"/>
      <c r="J357" s="3">
        <f t="shared" si="57"/>
        <v>198171.86923120005</v>
      </c>
      <c r="K357" s="3">
        <f t="shared" si="58"/>
        <v>100298.33862079417</v>
      </c>
      <c r="L357" s="3">
        <f t="shared" si="59"/>
        <v>37866.964674005838</v>
      </c>
      <c r="M357" s="3">
        <f t="shared" si="60"/>
        <v>60006.565936400009</v>
      </c>
      <c r="O357" s="3">
        <f t="shared" si="61"/>
        <v>15100.556106600001</v>
      </c>
      <c r="P357" s="3">
        <f t="shared" si="62"/>
        <v>7642.6623799722265</v>
      </c>
      <c r="Q357" s="3">
        <f t="shared" si="63"/>
        <v>2885.4358939277727</v>
      </c>
      <c r="R357" s="3">
        <f t="shared" si="64"/>
        <v>4572.4578326999999</v>
      </c>
    </row>
    <row r="358" spans="1:18" ht="14.5" x14ac:dyDescent="0.35">
      <c r="A358" s="6"/>
      <c r="B358" s="6" t="s">
        <v>19</v>
      </c>
      <c r="C358" s="6" t="s">
        <v>20</v>
      </c>
      <c r="D358" s="6">
        <v>9906452</v>
      </c>
      <c r="E358" s="6" t="s">
        <v>363</v>
      </c>
      <c r="F358" s="3">
        <v>6207.03</v>
      </c>
      <c r="G358" s="3">
        <v>471.07</v>
      </c>
      <c r="H358" s="3">
        <v>5735.9599999999991</v>
      </c>
      <c r="I358" s="3"/>
      <c r="J358" s="3">
        <f t="shared" si="57"/>
        <v>1826.2323666000002</v>
      </c>
      <c r="K358" s="3">
        <f t="shared" si="58"/>
        <v>924.28896702692691</v>
      </c>
      <c r="L358" s="3">
        <f t="shared" si="59"/>
        <v>348.95909687307295</v>
      </c>
      <c r="M358" s="3">
        <f t="shared" si="60"/>
        <v>552.98430269999994</v>
      </c>
      <c r="O358" s="3">
        <f t="shared" si="61"/>
        <v>138.59821540000002</v>
      </c>
      <c r="P358" s="3">
        <f t="shared" si="62"/>
        <v>70.14704354536299</v>
      </c>
      <c r="Q358" s="3">
        <f t="shared" si="63"/>
        <v>26.483545554636997</v>
      </c>
      <c r="R358" s="3">
        <f t="shared" si="64"/>
        <v>41.967626299999999</v>
      </c>
    </row>
    <row r="359" spans="1:18" ht="14.5" x14ac:dyDescent="0.35">
      <c r="A359" s="6"/>
      <c r="B359" s="6" t="s">
        <v>19</v>
      </c>
      <c r="C359" s="6" t="s">
        <v>20</v>
      </c>
      <c r="D359" s="6">
        <v>9906453</v>
      </c>
      <c r="E359" s="6" t="s">
        <v>364</v>
      </c>
      <c r="F359" s="3">
        <v>37332.07</v>
      </c>
      <c r="G359" s="3">
        <v>2853.96</v>
      </c>
      <c r="H359" s="3">
        <v>34478.11</v>
      </c>
      <c r="I359" s="3"/>
      <c r="J359" s="3">
        <f t="shared" si="57"/>
        <v>10983.841635400002</v>
      </c>
      <c r="K359" s="3">
        <f t="shared" si="58"/>
        <v>5559.1193239402628</v>
      </c>
      <c r="L359" s="3">
        <f t="shared" si="59"/>
        <v>2098.8081951597369</v>
      </c>
      <c r="M359" s="3">
        <f t="shared" si="60"/>
        <v>3325.9141162999999</v>
      </c>
      <c r="O359" s="3">
        <f t="shared" si="61"/>
        <v>839.69211120000011</v>
      </c>
      <c r="P359" s="3">
        <f t="shared" si="62"/>
        <v>424.98324324776399</v>
      </c>
      <c r="Q359" s="3">
        <f t="shared" si="63"/>
        <v>160.44957155223599</v>
      </c>
      <c r="R359" s="3">
        <f t="shared" si="64"/>
        <v>254.25929640000001</v>
      </c>
    </row>
    <row r="360" spans="1:18" ht="14.5" x14ac:dyDescent="0.35">
      <c r="A360" s="6"/>
      <c r="B360" s="6" t="s">
        <v>19</v>
      </c>
      <c r="C360" s="6" t="s">
        <v>20</v>
      </c>
      <c r="D360" s="6">
        <v>9906456</v>
      </c>
      <c r="E360" s="6" t="s">
        <v>365</v>
      </c>
      <c r="F360" s="3">
        <v>5074.6899999999996</v>
      </c>
      <c r="G360" s="3">
        <v>383.63999999999993</v>
      </c>
      <c r="H360" s="3">
        <v>4691.0499999999993</v>
      </c>
      <c r="I360" s="3"/>
      <c r="J360" s="3">
        <f t="shared" si="57"/>
        <v>1493.0752918000001</v>
      </c>
      <c r="K360" s="3">
        <f t="shared" si="58"/>
        <v>755.67219396102087</v>
      </c>
      <c r="L360" s="3">
        <f t="shared" si="59"/>
        <v>285.29896573897895</v>
      </c>
      <c r="M360" s="3">
        <f t="shared" si="60"/>
        <v>452.10413209999996</v>
      </c>
      <c r="O360" s="3">
        <f t="shared" si="61"/>
        <v>112.8745608</v>
      </c>
      <c r="P360" s="3">
        <f t="shared" si="62"/>
        <v>57.127840418075991</v>
      </c>
      <c r="Q360" s="3">
        <f t="shared" si="63"/>
        <v>21.568232781923996</v>
      </c>
      <c r="R360" s="3">
        <f t="shared" si="64"/>
        <v>34.178487599999997</v>
      </c>
    </row>
    <row r="361" spans="1:18" ht="14.5" x14ac:dyDescent="0.35">
      <c r="A361" s="6"/>
      <c r="B361" s="6" t="s">
        <v>19</v>
      </c>
      <c r="C361" s="6" t="s">
        <v>20</v>
      </c>
      <c r="D361" s="6">
        <v>9906457</v>
      </c>
      <c r="E361" s="6" t="s">
        <v>366</v>
      </c>
      <c r="F361" s="3">
        <v>22345.86</v>
      </c>
      <c r="G361" s="3">
        <v>1708.35</v>
      </c>
      <c r="H361" s="3">
        <v>20637.510000000002</v>
      </c>
      <c r="I361" s="3"/>
      <c r="J361" s="3">
        <f t="shared" si="57"/>
        <v>6574.5989292000013</v>
      </c>
      <c r="K361" s="3">
        <f t="shared" si="58"/>
        <v>3327.5224796284738</v>
      </c>
      <c r="L361" s="3">
        <f t="shared" si="59"/>
        <v>1256.2837821715259</v>
      </c>
      <c r="M361" s="3">
        <f t="shared" si="60"/>
        <v>1990.7926674</v>
      </c>
      <c r="O361" s="3">
        <f t="shared" si="61"/>
        <v>502.63073700000001</v>
      </c>
      <c r="P361" s="3">
        <f t="shared" si="62"/>
        <v>254.39043420451497</v>
      </c>
      <c r="Q361" s="3">
        <f t="shared" si="63"/>
        <v>96.043401295484998</v>
      </c>
      <c r="R361" s="3">
        <f t="shared" si="64"/>
        <v>152.1969015</v>
      </c>
    </row>
    <row r="362" spans="1:18" ht="14.5" x14ac:dyDescent="0.35">
      <c r="A362" s="6"/>
      <c r="B362" s="6" t="s">
        <v>19</v>
      </c>
      <c r="C362" s="6" t="s">
        <v>20</v>
      </c>
      <c r="D362" s="6">
        <v>9906459</v>
      </c>
      <c r="E362" s="6" t="s">
        <v>367</v>
      </c>
      <c r="F362" s="3">
        <v>1436814.8900000001</v>
      </c>
      <c r="G362" s="3">
        <v>109412.55</v>
      </c>
      <c r="H362" s="3">
        <v>1327402.3400000001</v>
      </c>
      <c r="I362" s="3"/>
      <c r="J362" s="3">
        <f t="shared" si="57"/>
        <v>422739.67693580012</v>
      </c>
      <c r="K362" s="3">
        <f t="shared" si="58"/>
        <v>213956.13529933122</v>
      </c>
      <c r="L362" s="3">
        <f t="shared" si="59"/>
        <v>80777.703086368798</v>
      </c>
      <c r="M362" s="3">
        <f t="shared" si="60"/>
        <v>128005.83855010002</v>
      </c>
      <c r="O362" s="3">
        <f t="shared" si="61"/>
        <v>32191.360461000004</v>
      </c>
      <c r="P362" s="3">
        <f t="shared" si="62"/>
        <v>16292.625107222295</v>
      </c>
      <c r="Q362" s="3">
        <f t="shared" si="63"/>
        <v>6151.1712742777045</v>
      </c>
      <c r="R362" s="3">
        <f t="shared" si="64"/>
        <v>9747.5640794999999</v>
      </c>
    </row>
    <row r="363" spans="1:18" ht="14.5" x14ac:dyDescent="0.35">
      <c r="A363" s="6"/>
      <c r="B363" s="6" t="s">
        <v>19</v>
      </c>
      <c r="C363" s="6" t="s">
        <v>20</v>
      </c>
      <c r="D363" s="6">
        <v>9906460</v>
      </c>
      <c r="E363" s="6" t="s">
        <v>368</v>
      </c>
      <c r="F363" s="3">
        <v>93393.64</v>
      </c>
      <c r="G363" s="3">
        <v>7086.56</v>
      </c>
      <c r="H363" s="3">
        <v>86307.08</v>
      </c>
      <c r="I363" s="3"/>
      <c r="J363" s="3">
        <f t="shared" si="57"/>
        <v>27478.276760800003</v>
      </c>
      <c r="K363" s="3">
        <f t="shared" si="58"/>
        <v>13907.248884327075</v>
      </c>
      <c r="L363" s="3">
        <f t="shared" si="59"/>
        <v>5250.5884888729233</v>
      </c>
      <c r="M363" s="3">
        <f t="shared" si="60"/>
        <v>8320.4393875999995</v>
      </c>
      <c r="O363" s="3">
        <f t="shared" si="61"/>
        <v>2085.0076832000004</v>
      </c>
      <c r="P363" s="3">
        <f t="shared" si="62"/>
        <v>1055.2597977091041</v>
      </c>
      <c r="Q363" s="3">
        <f t="shared" si="63"/>
        <v>398.40625509089602</v>
      </c>
      <c r="R363" s="3">
        <f t="shared" si="64"/>
        <v>631.3416304000001</v>
      </c>
    </row>
    <row r="364" spans="1:18" ht="14.5" x14ac:dyDescent="0.35">
      <c r="A364" s="6"/>
      <c r="B364" s="6" t="s">
        <v>19</v>
      </c>
      <c r="C364" s="6" t="s">
        <v>20</v>
      </c>
      <c r="D364" s="6">
        <v>9906463</v>
      </c>
      <c r="E364" s="6" t="s">
        <v>369</v>
      </c>
      <c r="F364" s="3">
        <v>42422.51</v>
      </c>
      <c r="G364" s="3">
        <v>3244.54</v>
      </c>
      <c r="H364" s="3">
        <v>39177.97</v>
      </c>
      <c r="I364" s="3"/>
      <c r="J364" s="3">
        <f t="shared" si="57"/>
        <v>12481.550892200003</v>
      </c>
      <c r="K364" s="3">
        <f t="shared" si="58"/>
        <v>6317.1368507304587</v>
      </c>
      <c r="L364" s="3">
        <f t="shared" si="59"/>
        <v>2384.9926255695409</v>
      </c>
      <c r="M364" s="3">
        <f t="shared" si="60"/>
        <v>3779.4214159000003</v>
      </c>
      <c r="O364" s="3">
        <f t="shared" si="61"/>
        <v>954.60855880000008</v>
      </c>
      <c r="P364" s="3">
        <f t="shared" si="62"/>
        <v>483.14451921088596</v>
      </c>
      <c r="Q364" s="3">
        <f t="shared" si="63"/>
        <v>182.40797098911398</v>
      </c>
      <c r="R364" s="3">
        <f t="shared" si="64"/>
        <v>289.0560686</v>
      </c>
    </row>
    <row r="365" spans="1:18" ht="14.5" x14ac:dyDescent="0.35">
      <c r="A365" s="6"/>
      <c r="B365" s="6" t="s">
        <v>19</v>
      </c>
      <c r="C365" s="6" t="s">
        <v>20</v>
      </c>
      <c r="D365" s="6">
        <v>9906468</v>
      </c>
      <c r="E365" s="6" t="s">
        <v>370</v>
      </c>
      <c r="F365" s="3">
        <v>15001.21</v>
      </c>
      <c r="G365" s="3">
        <v>1147.31</v>
      </c>
      <c r="H365" s="3">
        <v>13853.9</v>
      </c>
      <c r="I365" s="3"/>
      <c r="J365" s="3">
        <f t="shared" si="57"/>
        <v>4413.6560061999999</v>
      </c>
      <c r="K365" s="3">
        <f t="shared" si="58"/>
        <v>2233.8304946252888</v>
      </c>
      <c r="L365" s="3">
        <f t="shared" si="59"/>
        <v>843.3677126747109</v>
      </c>
      <c r="M365" s="3">
        <f t="shared" si="60"/>
        <v>1336.4577988999999</v>
      </c>
      <c r="O365" s="3">
        <f t="shared" si="61"/>
        <v>337.5615482</v>
      </c>
      <c r="P365" s="3">
        <f t="shared" si="62"/>
        <v>170.84595607877898</v>
      </c>
      <c r="Q365" s="3">
        <f t="shared" si="63"/>
        <v>64.501744221220989</v>
      </c>
      <c r="R365" s="3">
        <f t="shared" si="64"/>
        <v>102.2138479</v>
      </c>
    </row>
    <row r="366" spans="1:18" ht="14.5" x14ac:dyDescent="0.35">
      <c r="A366" s="6"/>
      <c r="B366" s="6" t="s">
        <v>19</v>
      </c>
      <c r="C366" s="6" t="s">
        <v>20</v>
      </c>
      <c r="D366" s="6">
        <v>9906469</v>
      </c>
      <c r="E366" s="6" t="s">
        <v>371</v>
      </c>
      <c r="F366" s="3">
        <v>160322.62</v>
      </c>
      <c r="G366" s="3">
        <v>12157.41</v>
      </c>
      <c r="H366" s="3">
        <v>148165.21000000002</v>
      </c>
      <c r="I366" s="3"/>
      <c r="J366" s="3">
        <f t="shared" si="57"/>
        <v>47170.121256400002</v>
      </c>
      <c r="K366" s="3">
        <f t="shared" si="58"/>
        <v>23873.644694942755</v>
      </c>
      <c r="L366" s="3">
        <f t="shared" si="59"/>
        <v>9013.334345657242</v>
      </c>
      <c r="M366" s="3">
        <f t="shared" si="60"/>
        <v>14283.1422158</v>
      </c>
      <c r="O366" s="3">
        <f t="shared" si="61"/>
        <v>3576.9531702000004</v>
      </c>
      <c r="P366" s="3">
        <f t="shared" si="62"/>
        <v>1810.3601771898689</v>
      </c>
      <c r="Q366" s="3">
        <f t="shared" si="63"/>
        <v>683.48933611013092</v>
      </c>
      <c r="R366" s="3">
        <f t="shared" si="64"/>
        <v>1083.1036569</v>
      </c>
    </row>
    <row r="367" spans="1:18" ht="14.5" x14ac:dyDescent="0.35">
      <c r="A367" s="6"/>
      <c r="B367" s="6" t="s">
        <v>19</v>
      </c>
      <c r="C367" s="6" t="s">
        <v>20</v>
      </c>
      <c r="D367" s="6">
        <v>9906470</v>
      </c>
      <c r="E367" s="6" t="s">
        <v>372</v>
      </c>
      <c r="F367" s="3">
        <v>278679.59000000003</v>
      </c>
      <c r="G367" s="3">
        <v>21233.82</v>
      </c>
      <c r="H367" s="3">
        <v>257445.77</v>
      </c>
      <c r="I367" s="3"/>
      <c r="J367" s="3">
        <f t="shared" si="57"/>
        <v>81993.108969800014</v>
      </c>
      <c r="K367" s="3">
        <f t="shared" si="58"/>
        <v>41498.183571303431</v>
      </c>
      <c r="L367" s="3">
        <f t="shared" si="59"/>
        <v>15667.360725396569</v>
      </c>
      <c r="M367" s="3">
        <f t="shared" si="60"/>
        <v>24827.564673100002</v>
      </c>
      <c r="O367" s="3">
        <f t="shared" si="61"/>
        <v>6247.4145204000006</v>
      </c>
      <c r="P367" s="3">
        <f t="shared" si="62"/>
        <v>3161.928579986838</v>
      </c>
      <c r="Q367" s="3">
        <f t="shared" si="63"/>
        <v>1193.7649166131619</v>
      </c>
      <c r="R367" s="3">
        <f t="shared" si="64"/>
        <v>1891.7210238</v>
      </c>
    </row>
    <row r="368" spans="1:18" ht="14.5" x14ac:dyDescent="0.35">
      <c r="A368" s="6"/>
      <c r="B368" s="6" t="s">
        <v>19</v>
      </c>
      <c r="C368" s="6" t="s">
        <v>20</v>
      </c>
      <c r="D368" s="6">
        <v>9906471</v>
      </c>
      <c r="E368" s="6" t="s">
        <v>373</v>
      </c>
      <c r="F368" s="3">
        <v>121615.31</v>
      </c>
      <c r="G368" s="3">
        <v>9301.32</v>
      </c>
      <c r="H368" s="3">
        <v>112313.99</v>
      </c>
      <c r="I368" s="3"/>
      <c r="J368" s="3">
        <f t="shared" si="57"/>
        <v>35781.656508200002</v>
      </c>
      <c r="K368" s="3">
        <f t="shared" si="58"/>
        <v>18109.738353859979</v>
      </c>
      <c r="L368" s="3">
        <f t="shared" si="59"/>
        <v>6837.2101864400202</v>
      </c>
      <c r="M368" s="3">
        <f t="shared" si="60"/>
        <v>10834.7079679</v>
      </c>
      <c r="O368" s="3">
        <f t="shared" si="61"/>
        <v>2736.6343704000001</v>
      </c>
      <c r="P368" s="3">
        <f t="shared" si="62"/>
        <v>1385.0597555975878</v>
      </c>
      <c r="Q368" s="3">
        <f t="shared" si="63"/>
        <v>522.92001600241201</v>
      </c>
      <c r="R368" s="3">
        <f t="shared" si="64"/>
        <v>828.65459880000003</v>
      </c>
    </row>
    <row r="369" spans="1:18" ht="14.5" x14ac:dyDescent="0.35">
      <c r="A369" s="6"/>
      <c r="B369" s="6" t="s">
        <v>19</v>
      </c>
      <c r="C369" s="6" t="s">
        <v>20</v>
      </c>
      <c r="D369" s="6">
        <v>9906472</v>
      </c>
      <c r="E369" s="6" t="s">
        <v>374</v>
      </c>
      <c r="F369" s="3">
        <v>1002216.13</v>
      </c>
      <c r="G369" s="3">
        <v>75999.75</v>
      </c>
      <c r="H369" s="3">
        <v>926216.37999999989</v>
      </c>
      <c r="I369" s="3"/>
      <c r="J369" s="3">
        <f t="shared" si="57"/>
        <v>294872.02976860001</v>
      </c>
      <c r="K369" s="3">
        <f t="shared" si="58"/>
        <v>149240.02486461712</v>
      </c>
      <c r="L369" s="3">
        <f t="shared" si="59"/>
        <v>56344.569882282878</v>
      </c>
      <c r="M369" s="3">
        <f t="shared" si="60"/>
        <v>89287.435021700003</v>
      </c>
      <c r="O369" s="3">
        <f t="shared" si="61"/>
        <v>22360.646445000002</v>
      </c>
      <c r="P369" s="3">
        <f t="shared" si="62"/>
        <v>11317.124360894775</v>
      </c>
      <c r="Q369" s="3">
        <f t="shared" si="63"/>
        <v>4272.7043566052253</v>
      </c>
      <c r="R369" s="3">
        <f t="shared" si="64"/>
        <v>6770.8177274999998</v>
      </c>
    </row>
    <row r="370" spans="1:18" ht="14.5" x14ac:dyDescent="0.35">
      <c r="A370" s="6"/>
      <c r="B370" s="6" t="s">
        <v>19</v>
      </c>
      <c r="C370" s="6" t="s">
        <v>20</v>
      </c>
      <c r="D370" s="6">
        <v>9906473</v>
      </c>
      <c r="E370" s="6" t="s">
        <v>375</v>
      </c>
      <c r="F370" s="3">
        <v>15576.04</v>
      </c>
      <c r="G370" s="3">
        <v>1183.1400000000001</v>
      </c>
      <c r="H370" s="3">
        <v>14392.9</v>
      </c>
      <c r="I370" s="3"/>
      <c r="J370" s="3">
        <f t="shared" si="57"/>
        <v>4582.7824888000005</v>
      </c>
      <c r="K370" s="3">
        <f t="shared" si="58"/>
        <v>2319.4284419392361</v>
      </c>
      <c r="L370" s="3">
        <f t="shared" si="59"/>
        <v>875.68464326076401</v>
      </c>
      <c r="M370" s="3">
        <f t="shared" si="60"/>
        <v>1387.6694036000001</v>
      </c>
      <c r="O370" s="3">
        <f t="shared" si="61"/>
        <v>348.10345080000008</v>
      </c>
      <c r="P370" s="3">
        <f t="shared" si="62"/>
        <v>176.181402127626</v>
      </c>
      <c r="Q370" s="3">
        <f t="shared" si="63"/>
        <v>66.516106072374001</v>
      </c>
      <c r="R370" s="3">
        <f t="shared" si="64"/>
        <v>105.40594260000002</v>
      </c>
    </row>
    <row r="371" spans="1:18" ht="14.5" x14ac:dyDescent="0.35">
      <c r="A371" s="6"/>
      <c r="B371" s="6" t="s">
        <v>19</v>
      </c>
      <c r="C371" s="6" t="s">
        <v>20</v>
      </c>
      <c r="D371" s="6">
        <v>9906476</v>
      </c>
      <c r="E371" s="6" t="s">
        <v>376</v>
      </c>
      <c r="F371" s="3">
        <v>11595.97</v>
      </c>
      <c r="G371" s="3">
        <v>874.28</v>
      </c>
      <c r="H371" s="3">
        <v>10721.689999999999</v>
      </c>
      <c r="I371" s="3"/>
      <c r="J371" s="3">
        <f t="shared" si="57"/>
        <v>3411.7662934000004</v>
      </c>
      <c r="K371" s="3">
        <f t="shared" si="58"/>
        <v>1726.7561350557728</v>
      </c>
      <c r="L371" s="3">
        <f t="shared" si="59"/>
        <v>651.92519104422695</v>
      </c>
      <c r="M371" s="3">
        <f t="shared" si="60"/>
        <v>1033.0849673</v>
      </c>
      <c r="O371" s="3">
        <f t="shared" si="61"/>
        <v>257.23066160000002</v>
      </c>
      <c r="P371" s="3">
        <f t="shared" si="62"/>
        <v>130.189053072452</v>
      </c>
      <c r="Q371" s="3">
        <f t="shared" si="63"/>
        <v>49.152003327547995</v>
      </c>
      <c r="R371" s="3">
        <f t="shared" si="64"/>
        <v>77.889605200000005</v>
      </c>
    </row>
    <row r="372" spans="1:18" ht="14.5" x14ac:dyDescent="0.35">
      <c r="A372" s="6"/>
      <c r="B372" s="6" t="s">
        <v>19</v>
      </c>
      <c r="C372" s="6" t="s">
        <v>20</v>
      </c>
      <c r="D372" s="6">
        <v>9906479</v>
      </c>
      <c r="E372" s="6" t="s">
        <v>377</v>
      </c>
      <c r="F372" s="3">
        <v>5442.7199999999993</v>
      </c>
      <c r="G372" s="3">
        <v>411.37</v>
      </c>
      <c r="H372" s="3">
        <v>5031.3500000000004</v>
      </c>
      <c r="I372" s="3"/>
      <c r="J372" s="3">
        <f t="shared" si="57"/>
        <v>1601.3570784000001</v>
      </c>
      <c r="K372" s="3">
        <f t="shared" si="58"/>
        <v>810.47554895284793</v>
      </c>
      <c r="L372" s="3">
        <f t="shared" si="59"/>
        <v>305.98960464715196</v>
      </c>
      <c r="M372" s="3">
        <f t="shared" si="60"/>
        <v>484.89192479999997</v>
      </c>
      <c r="O372" s="3">
        <f t="shared" si="61"/>
        <v>121.03328140000002</v>
      </c>
      <c r="P372" s="3">
        <f t="shared" si="62"/>
        <v>61.257115297633</v>
      </c>
      <c r="Q372" s="3">
        <f t="shared" si="63"/>
        <v>23.127212802366998</v>
      </c>
      <c r="R372" s="3">
        <f t="shared" si="64"/>
        <v>36.648953300000002</v>
      </c>
    </row>
    <row r="373" spans="1:18" ht="14.5" x14ac:dyDescent="0.35">
      <c r="A373" s="6"/>
      <c r="B373" s="6" t="s">
        <v>19</v>
      </c>
      <c r="C373" s="6" t="s">
        <v>20</v>
      </c>
      <c r="D373" s="6">
        <v>9906483</v>
      </c>
      <c r="E373" s="6" t="s">
        <v>378</v>
      </c>
      <c r="F373" s="3">
        <v>1014072.09</v>
      </c>
      <c r="G373" s="3">
        <v>77227.06</v>
      </c>
      <c r="H373" s="3">
        <v>936845.02999999991</v>
      </c>
      <c r="I373" s="3"/>
      <c r="J373" s="3">
        <f t="shared" si="57"/>
        <v>298360.29031980003</v>
      </c>
      <c r="K373" s="3">
        <f t="shared" si="58"/>
        <v>151005.49611600666</v>
      </c>
      <c r="L373" s="3">
        <f t="shared" si="59"/>
        <v>57011.111705693314</v>
      </c>
      <c r="M373" s="3">
        <f t="shared" si="60"/>
        <v>90343.682498099995</v>
      </c>
      <c r="O373" s="3">
        <f t="shared" si="61"/>
        <v>22721.745593200001</v>
      </c>
      <c r="P373" s="3">
        <f t="shared" si="62"/>
        <v>11499.883118645554</v>
      </c>
      <c r="Q373" s="3">
        <f t="shared" si="63"/>
        <v>4341.7036991544455</v>
      </c>
      <c r="R373" s="3">
        <f t="shared" si="64"/>
        <v>6880.1587754000002</v>
      </c>
    </row>
    <row r="374" spans="1:18" ht="14.5" x14ac:dyDescent="0.35">
      <c r="A374" s="6"/>
      <c r="B374" s="6" t="s">
        <v>19</v>
      </c>
      <c r="C374" s="6" t="s">
        <v>20</v>
      </c>
      <c r="D374" s="6">
        <v>9906484</v>
      </c>
      <c r="E374" s="6" t="s">
        <v>379</v>
      </c>
      <c r="F374" s="3">
        <v>911422.65</v>
      </c>
      <c r="G374" s="3">
        <v>69517.63</v>
      </c>
      <c r="H374" s="3">
        <v>841905.02</v>
      </c>
      <c r="I374" s="3"/>
      <c r="J374" s="3">
        <f t="shared" si="57"/>
        <v>268158.77208300005</v>
      </c>
      <c r="K374" s="3">
        <f t="shared" si="58"/>
        <v>135719.96586023338</v>
      </c>
      <c r="L374" s="3">
        <f t="shared" si="59"/>
        <v>51240.162334266613</v>
      </c>
      <c r="M374" s="3">
        <f t="shared" si="60"/>
        <v>81198.64388850001</v>
      </c>
      <c r="O374" s="3">
        <f t="shared" si="61"/>
        <v>20453.477098600004</v>
      </c>
      <c r="P374" s="3">
        <f t="shared" si="62"/>
        <v>10351.871736218467</v>
      </c>
      <c r="Q374" s="3">
        <f t="shared" si="63"/>
        <v>3908.279705681533</v>
      </c>
      <c r="R374" s="3">
        <f t="shared" si="64"/>
        <v>6193.3256567000008</v>
      </c>
    </row>
    <row r="375" spans="1:18" ht="14.5" x14ac:dyDescent="0.35">
      <c r="A375" s="6"/>
      <c r="B375" s="6" t="s">
        <v>19</v>
      </c>
      <c r="C375" s="6" t="s">
        <v>20</v>
      </c>
      <c r="D375" s="6">
        <v>9906486</v>
      </c>
      <c r="E375" s="6" t="s">
        <v>380</v>
      </c>
      <c r="F375" s="3">
        <v>498875.08</v>
      </c>
      <c r="G375" s="3">
        <v>37874.03</v>
      </c>
      <c r="H375" s="3">
        <v>461001.04999999993</v>
      </c>
      <c r="I375" s="3"/>
      <c r="J375" s="3">
        <f t="shared" si="57"/>
        <v>146779.02603760004</v>
      </c>
      <c r="K375" s="3">
        <f t="shared" si="58"/>
        <v>74287.498589289171</v>
      </c>
      <c r="L375" s="3">
        <f t="shared" si="59"/>
        <v>28046.746571110827</v>
      </c>
      <c r="M375" s="3">
        <f t="shared" si="60"/>
        <v>44444.780877200006</v>
      </c>
      <c r="O375" s="3">
        <f t="shared" si="61"/>
        <v>11143.297106600001</v>
      </c>
      <c r="P375" s="3">
        <f t="shared" si="62"/>
        <v>5639.8225988672266</v>
      </c>
      <c r="Q375" s="3">
        <f t="shared" si="63"/>
        <v>2129.2771750327729</v>
      </c>
      <c r="R375" s="3">
        <f t="shared" si="64"/>
        <v>3374.1973327000001</v>
      </c>
    </row>
    <row r="376" spans="1:18" ht="14.5" x14ac:dyDescent="0.35">
      <c r="A376" s="6"/>
      <c r="B376" s="6" t="s">
        <v>19</v>
      </c>
      <c r="C376" s="6" t="s">
        <v>20</v>
      </c>
      <c r="D376" s="6">
        <v>9906488</v>
      </c>
      <c r="E376" s="6" t="s">
        <v>381</v>
      </c>
      <c r="F376" s="3">
        <v>31146.309999999998</v>
      </c>
      <c r="G376" s="3">
        <v>2381.64</v>
      </c>
      <c r="H376" s="3">
        <v>28764.67</v>
      </c>
      <c r="I376" s="3"/>
      <c r="J376" s="3">
        <f t="shared" ref="J376:J396" si="65">F376*($J$2+$M$2)</f>
        <v>9163.8673282</v>
      </c>
      <c r="K376" s="3">
        <f t="shared" ref="K376:K397" si="66">F376*($J$2*$K$7)</f>
        <v>4637.9976730578783</v>
      </c>
      <c r="L376" s="3">
        <f t="shared" ref="L376:L397" si="67">F376*($J$2*$L$7)</f>
        <v>1751.0448972421209</v>
      </c>
      <c r="M376" s="3">
        <f t="shared" ref="M376:M397" si="68">F376*($M$2)</f>
        <v>2774.8247578999999</v>
      </c>
      <c r="O376" s="3">
        <f t="shared" ref="O376:O397" si="69">G376*($J$2+$M$2)</f>
        <v>700.7261208000001</v>
      </c>
      <c r="P376" s="3">
        <f t="shared" ref="P376:P397" si="70">G376*($J$2*$K$7)</f>
        <v>354.65006217627598</v>
      </c>
      <c r="Q376" s="3">
        <f t="shared" ref="Q376:Q397" si="71">G376*($J$2*$L$7)</f>
        <v>133.89575102372399</v>
      </c>
      <c r="R376" s="3">
        <f t="shared" ref="R376:R397" si="72">G376*($M$2)</f>
        <v>212.18030759999999</v>
      </c>
    </row>
    <row r="377" spans="1:18" ht="14.5" x14ac:dyDescent="0.35">
      <c r="A377" s="6"/>
      <c r="B377" s="6" t="s">
        <v>19</v>
      </c>
      <c r="C377" s="6" t="s">
        <v>20</v>
      </c>
      <c r="D377" s="6">
        <v>9906491</v>
      </c>
      <c r="E377" s="6" t="s">
        <v>382</v>
      </c>
      <c r="F377" s="3">
        <v>52440</v>
      </c>
      <c r="G377" s="3">
        <v>3982.66</v>
      </c>
      <c r="H377" s="3">
        <v>48457.34</v>
      </c>
      <c r="I377" s="3"/>
      <c r="J377" s="3">
        <f t="shared" si="65"/>
        <v>15428.896800000002</v>
      </c>
      <c r="K377" s="3">
        <f t="shared" si="66"/>
        <v>7808.841495996</v>
      </c>
      <c r="L377" s="3">
        <f t="shared" si="67"/>
        <v>2948.1757040039997</v>
      </c>
      <c r="M377" s="3">
        <f t="shared" si="68"/>
        <v>4671.8796000000002</v>
      </c>
      <c r="O377" s="3">
        <f t="shared" si="69"/>
        <v>1171.7782252000002</v>
      </c>
      <c r="P377" s="3">
        <f t="shared" si="70"/>
        <v>593.05798383759395</v>
      </c>
      <c r="Q377" s="3">
        <f t="shared" si="71"/>
        <v>223.90506196240599</v>
      </c>
      <c r="R377" s="3">
        <f t="shared" si="72"/>
        <v>354.81517939999998</v>
      </c>
    </row>
    <row r="378" spans="1:18" ht="14.5" x14ac:dyDescent="0.35">
      <c r="A378" s="6"/>
      <c r="B378" s="6" t="s">
        <v>19</v>
      </c>
      <c r="C378" s="6" t="s">
        <v>20</v>
      </c>
      <c r="D378" s="6">
        <v>9906492</v>
      </c>
      <c r="E378" s="6" t="s">
        <v>383</v>
      </c>
      <c r="F378" s="3">
        <v>35512.810000000005</v>
      </c>
      <c r="G378" s="3">
        <v>2708.05</v>
      </c>
      <c r="H378" s="3">
        <v>32804.76</v>
      </c>
      <c r="I378" s="3"/>
      <c r="J378" s="3">
        <f t="shared" si="65"/>
        <v>10448.578958200003</v>
      </c>
      <c r="K378" s="3">
        <f t="shared" si="66"/>
        <v>5288.2132793177298</v>
      </c>
      <c r="L378" s="3">
        <f t="shared" si="67"/>
        <v>1996.5294359822713</v>
      </c>
      <c r="M378" s="3">
        <f t="shared" si="68"/>
        <v>3163.8362429000003</v>
      </c>
      <c r="O378" s="3">
        <f t="shared" si="69"/>
        <v>796.76247100000012</v>
      </c>
      <c r="P378" s="3">
        <f t="shared" si="70"/>
        <v>403.25578209824499</v>
      </c>
      <c r="Q378" s="3">
        <f t="shared" si="71"/>
        <v>152.24651440175501</v>
      </c>
      <c r="R378" s="3">
        <f t="shared" si="72"/>
        <v>241.26017450000003</v>
      </c>
    </row>
    <row r="379" spans="1:18" ht="14.5" x14ac:dyDescent="0.35">
      <c r="A379" s="6"/>
      <c r="B379" s="6" t="s">
        <v>19</v>
      </c>
      <c r="C379" s="6" t="s">
        <v>20</v>
      </c>
      <c r="D379" s="6">
        <v>9906493</v>
      </c>
      <c r="E379" s="6" t="s">
        <v>384</v>
      </c>
      <c r="F379" s="3">
        <v>19015.180000000004</v>
      </c>
      <c r="G379" s="3">
        <v>1453.7500000000002</v>
      </c>
      <c r="H379" s="3">
        <v>17561.429999999997</v>
      </c>
      <c r="I379" s="3"/>
      <c r="J379" s="3">
        <f t="shared" si="65"/>
        <v>5594.6462596000019</v>
      </c>
      <c r="K379" s="3">
        <f t="shared" si="66"/>
        <v>2831.5508512172623</v>
      </c>
      <c r="L379" s="3">
        <f t="shared" si="67"/>
        <v>1069.0330221827383</v>
      </c>
      <c r="M379" s="3">
        <f t="shared" si="68"/>
        <v>1694.0623862000004</v>
      </c>
      <c r="O379" s="3">
        <f t="shared" si="69"/>
        <v>427.72232500000013</v>
      </c>
      <c r="P379" s="3">
        <f t="shared" si="70"/>
        <v>216.47794288337502</v>
      </c>
      <c r="Q379" s="3">
        <f t="shared" si="71"/>
        <v>81.729794616625014</v>
      </c>
      <c r="R379" s="3">
        <f t="shared" si="72"/>
        <v>129.51458750000003</v>
      </c>
    </row>
    <row r="380" spans="1:18" ht="14.5" x14ac:dyDescent="0.35">
      <c r="A380" s="6"/>
      <c r="B380" s="6" t="s">
        <v>19</v>
      </c>
      <c r="C380" s="6" t="s">
        <v>20</v>
      </c>
      <c r="D380" s="6">
        <v>9906495</v>
      </c>
      <c r="E380" s="6" t="s">
        <v>385</v>
      </c>
      <c r="F380" s="3">
        <v>35258.829999999994</v>
      </c>
      <c r="G380" s="3">
        <v>2694.74</v>
      </c>
      <c r="H380" s="3">
        <v>32564.09</v>
      </c>
      <c r="I380" s="3"/>
      <c r="J380" s="3">
        <f t="shared" si="65"/>
        <v>10373.8529626</v>
      </c>
      <c r="K380" s="3">
        <f t="shared" si="66"/>
        <v>5250.3931122095464</v>
      </c>
      <c r="L380" s="3">
        <f t="shared" si="67"/>
        <v>1982.2506856904527</v>
      </c>
      <c r="M380" s="3">
        <f t="shared" si="68"/>
        <v>3141.2091646999997</v>
      </c>
      <c r="O380" s="3">
        <f t="shared" si="69"/>
        <v>792.84640280000008</v>
      </c>
      <c r="P380" s="3">
        <f t="shared" si="70"/>
        <v>401.27378972006596</v>
      </c>
      <c r="Q380" s="3">
        <f t="shared" si="71"/>
        <v>151.49822647993398</v>
      </c>
      <c r="R380" s="3">
        <f t="shared" si="72"/>
        <v>240.0743866</v>
      </c>
    </row>
    <row r="381" spans="1:18" ht="14.5" x14ac:dyDescent="0.35">
      <c r="A381" s="6"/>
      <c r="B381" s="6" t="s">
        <v>19</v>
      </c>
      <c r="C381" s="6" t="s">
        <v>20</v>
      </c>
      <c r="D381" s="6">
        <v>9906511</v>
      </c>
      <c r="E381" s="6" t="s">
        <v>386</v>
      </c>
      <c r="F381" s="3">
        <v>29157.439999999999</v>
      </c>
      <c r="G381" s="3">
        <v>2228.7399999999998</v>
      </c>
      <c r="H381" s="3">
        <v>26928.7</v>
      </c>
      <c r="I381" s="3"/>
      <c r="J381" s="3">
        <f t="shared" si="65"/>
        <v>8578.7019968000004</v>
      </c>
      <c r="K381" s="3">
        <f t="shared" si="66"/>
        <v>4341.8349997904961</v>
      </c>
      <c r="L381" s="3">
        <f t="shared" si="67"/>
        <v>1639.2306674095039</v>
      </c>
      <c r="M381" s="3">
        <f t="shared" si="68"/>
        <v>2597.6363296</v>
      </c>
      <c r="O381" s="3">
        <f t="shared" si="69"/>
        <v>655.73988280000003</v>
      </c>
      <c r="P381" s="3">
        <f t="shared" si="70"/>
        <v>331.88171998066593</v>
      </c>
      <c r="Q381" s="3">
        <f t="shared" si="71"/>
        <v>125.29971621933399</v>
      </c>
      <c r="R381" s="3">
        <f t="shared" si="72"/>
        <v>198.5584466</v>
      </c>
    </row>
    <row r="382" spans="1:18" ht="14.5" x14ac:dyDescent="0.35">
      <c r="A382" s="6"/>
      <c r="B382" s="6" t="s">
        <v>19</v>
      </c>
      <c r="C382" s="6" t="s">
        <v>20</v>
      </c>
      <c r="D382" s="6">
        <v>9906512</v>
      </c>
      <c r="E382" s="6" t="s">
        <v>387</v>
      </c>
      <c r="F382" s="3">
        <v>5780.0199999999995</v>
      </c>
      <c r="G382" s="3">
        <v>439.55</v>
      </c>
      <c r="H382" s="3">
        <v>5340.4699999999993</v>
      </c>
      <c r="I382" s="3"/>
      <c r="J382" s="3">
        <f t="shared" si="65"/>
        <v>1700.5974844</v>
      </c>
      <c r="K382" s="3">
        <f t="shared" si="66"/>
        <v>860.70289900241789</v>
      </c>
      <c r="L382" s="3">
        <f t="shared" si="67"/>
        <v>324.95260359758197</v>
      </c>
      <c r="M382" s="3">
        <f t="shared" si="68"/>
        <v>514.94198180000001</v>
      </c>
      <c r="O382" s="3">
        <f t="shared" si="69"/>
        <v>129.32440100000002</v>
      </c>
      <c r="P382" s="3">
        <f t="shared" si="70"/>
        <v>65.453399686595006</v>
      </c>
      <c r="Q382" s="3">
        <f t="shared" si="71"/>
        <v>24.711491813405001</v>
      </c>
      <c r="R382" s="3">
        <f t="shared" si="72"/>
        <v>39.159509499999999</v>
      </c>
    </row>
    <row r="383" spans="1:18" ht="14.5" x14ac:dyDescent="0.35">
      <c r="A383" s="6"/>
      <c r="B383" s="6" t="s">
        <v>19</v>
      </c>
      <c r="C383" s="6" t="s">
        <v>20</v>
      </c>
      <c r="D383" s="6">
        <v>9906513</v>
      </c>
      <c r="E383" s="6" t="s">
        <v>388</v>
      </c>
      <c r="F383" s="3">
        <v>667625.41</v>
      </c>
      <c r="G383" s="3">
        <v>50925.61</v>
      </c>
      <c r="H383" s="3">
        <v>616699.80000000005</v>
      </c>
      <c r="I383" s="3"/>
      <c r="J383" s="3">
        <f t="shared" si="65"/>
        <v>196428.74813020002</v>
      </c>
      <c r="K383" s="3">
        <f t="shared" si="66"/>
        <v>99416.113756471066</v>
      </c>
      <c r="L383" s="3">
        <f t="shared" si="67"/>
        <v>37533.886596828932</v>
      </c>
      <c r="M383" s="3">
        <f t="shared" si="68"/>
        <v>59478.747776900003</v>
      </c>
      <c r="O383" s="3">
        <f t="shared" si="69"/>
        <v>14983.332974200002</v>
      </c>
      <c r="P383" s="3">
        <f t="shared" si="70"/>
        <v>7583.3336494452487</v>
      </c>
      <c r="Q383" s="3">
        <f t="shared" si="71"/>
        <v>2863.0367298547508</v>
      </c>
      <c r="R383" s="3">
        <f t="shared" si="72"/>
        <v>4536.9625949000001</v>
      </c>
    </row>
    <row r="384" spans="1:18" ht="14.5" x14ac:dyDescent="0.35">
      <c r="A384" s="6"/>
      <c r="B384" s="6" t="s">
        <v>19</v>
      </c>
      <c r="C384" s="6" t="s">
        <v>20</v>
      </c>
      <c r="D384" s="6">
        <v>9906514</v>
      </c>
      <c r="E384" s="6" t="s">
        <v>389</v>
      </c>
      <c r="F384" s="3">
        <v>159479.93000000002</v>
      </c>
      <c r="G384" s="3">
        <v>12154.35</v>
      </c>
      <c r="H384" s="3">
        <v>147325.58000000002</v>
      </c>
      <c r="I384" s="3"/>
      <c r="J384" s="3">
        <f t="shared" si="65"/>
        <v>46922.185004600011</v>
      </c>
      <c r="K384" s="3">
        <f t="shared" si="66"/>
        <v>23748.15970943054</v>
      </c>
      <c r="L384" s="3">
        <f t="shared" si="67"/>
        <v>8965.9583314694646</v>
      </c>
      <c r="M384" s="3">
        <f t="shared" si="68"/>
        <v>14208.066963700003</v>
      </c>
      <c r="O384" s="3">
        <f t="shared" si="69"/>
        <v>3576.0528570000006</v>
      </c>
      <c r="P384" s="3">
        <f t="shared" si="70"/>
        <v>1809.9045125259149</v>
      </c>
      <c r="Q384" s="3">
        <f t="shared" si="71"/>
        <v>683.31730297408501</v>
      </c>
      <c r="R384" s="3">
        <f t="shared" si="72"/>
        <v>1082.8310415000001</v>
      </c>
    </row>
    <row r="385" spans="1:18" ht="14.5" x14ac:dyDescent="0.35">
      <c r="A385" s="6"/>
      <c r="B385" s="6" t="s">
        <v>19</v>
      </c>
      <c r="C385" s="6" t="s">
        <v>20</v>
      </c>
      <c r="D385" s="6">
        <v>9906521</v>
      </c>
      <c r="E385" s="6" t="s">
        <v>390</v>
      </c>
      <c r="F385" s="3">
        <v>136330.74000000002</v>
      </c>
      <c r="G385" s="3">
        <v>10394.150000000001</v>
      </c>
      <c r="H385" s="3">
        <v>125936.59</v>
      </c>
      <c r="I385" s="3"/>
      <c r="J385" s="3">
        <f t="shared" si="65"/>
        <v>40111.230322800009</v>
      </c>
      <c r="K385" s="3">
        <f t="shared" si="66"/>
        <v>20301.013342712467</v>
      </c>
      <c r="L385" s="3">
        <f t="shared" si="67"/>
        <v>7664.5113534875345</v>
      </c>
      <c r="M385" s="3">
        <f t="shared" si="68"/>
        <v>12145.705626600002</v>
      </c>
      <c r="O385" s="3">
        <f t="shared" si="69"/>
        <v>3058.1668130000007</v>
      </c>
      <c r="P385" s="3">
        <f t="shared" si="70"/>
        <v>1547.7930937377353</v>
      </c>
      <c r="Q385" s="3">
        <f t="shared" si="71"/>
        <v>584.35889576226509</v>
      </c>
      <c r="R385" s="3">
        <f t="shared" si="72"/>
        <v>926.01482350000015</v>
      </c>
    </row>
    <row r="386" spans="1:18" ht="14.5" x14ac:dyDescent="0.35">
      <c r="A386" s="6"/>
      <c r="B386" s="6" t="s">
        <v>19</v>
      </c>
      <c r="C386" s="6" t="s">
        <v>20</v>
      </c>
      <c r="D386" s="6">
        <v>9906526</v>
      </c>
      <c r="E386" s="6" t="s">
        <v>391</v>
      </c>
      <c r="F386" s="3">
        <v>120367.28</v>
      </c>
      <c r="G386" s="3">
        <v>9198.2199999999993</v>
      </c>
      <c r="H386" s="3">
        <v>111169.06</v>
      </c>
      <c r="I386" s="3"/>
      <c r="J386" s="3">
        <f t="shared" si="65"/>
        <v>35414.461121600005</v>
      </c>
      <c r="K386" s="3">
        <f t="shared" si="66"/>
        <v>17923.894180476153</v>
      </c>
      <c r="L386" s="3">
        <f t="shared" si="67"/>
        <v>6767.0459659238477</v>
      </c>
      <c r="M386" s="3">
        <f t="shared" si="68"/>
        <v>10723.520975200001</v>
      </c>
      <c r="O386" s="3">
        <f t="shared" si="69"/>
        <v>2706.3002884000002</v>
      </c>
      <c r="P386" s="3">
        <f t="shared" si="70"/>
        <v>1369.707132442798</v>
      </c>
      <c r="Q386" s="3">
        <f t="shared" si="71"/>
        <v>517.12373615720196</v>
      </c>
      <c r="R386" s="3">
        <f t="shared" si="72"/>
        <v>819.46941979999997</v>
      </c>
    </row>
    <row r="387" spans="1:18" ht="14.5" x14ac:dyDescent="0.35">
      <c r="A387" s="6"/>
      <c r="B387" s="6" t="s">
        <v>19</v>
      </c>
      <c r="C387" s="6" t="s">
        <v>20</v>
      </c>
      <c r="D387" s="6">
        <v>9906536</v>
      </c>
      <c r="E387" s="6" t="s">
        <v>392</v>
      </c>
      <c r="F387" s="3">
        <v>74946.86</v>
      </c>
      <c r="G387" s="3">
        <v>5718.41</v>
      </c>
      <c r="H387" s="3">
        <v>69228.45</v>
      </c>
      <c r="I387" s="3"/>
      <c r="J387" s="3">
        <f t="shared" si="65"/>
        <v>22050.865149200003</v>
      </c>
      <c r="K387" s="3">
        <f t="shared" si="66"/>
        <v>11160.338488989373</v>
      </c>
      <c r="L387" s="3">
        <f t="shared" si="67"/>
        <v>4213.5109028106262</v>
      </c>
      <c r="M387" s="3">
        <f t="shared" si="68"/>
        <v>6677.0157574000004</v>
      </c>
      <c r="O387" s="3">
        <f t="shared" si="69"/>
        <v>1682.4705902000001</v>
      </c>
      <c r="P387" s="3">
        <f t="shared" si="70"/>
        <v>851.52855261476896</v>
      </c>
      <c r="Q387" s="3">
        <f t="shared" si="71"/>
        <v>321.48889068523096</v>
      </c>
      <c r="R387" s="3">
        <f t="shared" si="72"/>
        <v>509.45314689999998</v>
      </c>
    </row>
    <row r="388" spans="1:18" ht="14.5" x14ac:dyDescent="0.35">
      <c r="A388" s="6"/>
      <c r="B388" s="6" t="s">
        <v>19</v>
      </c>
      <c r="C388" s="6" t="s">
        <v>20</v>
      </c>
      <c r="D388" s="6">
        <v>9906537</v>
      </c>
      <c r="E388" s="6" t="s">
        <v>393</v>
      </c>
      <c r="F388" s="3">
        <v>1555313.88</v>
      </c>
      <c r="G388" s="3">
        <v>118952.68</v>
      </c>
      <c r="H388" s="3">
        <v>1436361.2</v>
      </c>
      <c r="I388" s="3"/>
      <c r="J388" s="3">
        <f t="shared" si="65"/>
        <v>457604.44977360003</v>
      </c>
      <c r="K388" s="3">
        <f t="shared" si="66"/>
        <v>231601.82237686007</v>
      </c>
      <c r="L388" s="3">
        <f t="shared" si="67"/>
        <v>87439.713827539905</v>
      </c>
      <c r="M388" s="3">
        <f t="shared" si="68"/>
        <v>138562.9135692</v>
      </c>
      <c r="O388" s="3">
        <f t="shared" si="69"/>
        <v>34998.2575096</v>
      </c>
      <c r="P388" s="3">
        <f t="shared" si="70"/>
        <v>17713.246064911011</v>
      </c>
      <c r="Q388" s="3">
        <f t="shared" si="71"/>
        <v>6687.517183488987</v>
      </c>
      <c r="R388" s="3">
        <f t="shared" si="72"/>
        <v>10597.4942612</v>
      </c>
    </row>
    <row r="389" spans="1:18" ht="14.5" x14ac:dyDescent="0.35">
      <c r="A389" s="6"/>
      <c r="B389" s="6" t="s">
        <v>19</v>
      </c>
      <c r="C389" s="6" t="s">
        <v>20</v>
      </c>
      <c r="D389" s="6">
        <v>9906545</v>
      </c>
      <c r="E389" s="6" t="s">
        <v>394</v>
      </c>
      <c r="F389" s="3">
        <v>12821.119999999999</v>
      </c>
      <c r="G389" s="3">
        <v>977.3</v>
      </c>
      <c r="H389" s="3">
        <v>11843.82</v>
      </c>
      <c r="I389" s="3"/>
      <c r="J389" s="3">
        <f t="shared" si="65"/>
        <v>3772.2299264000003</v>
      </c>
      <c r="K389" s="3">
        <f t="shared" si="66"/>
        <v>1909.1932471614077</v>
      </c>
      <c r="L389" s="3">
        <f t="shared" si="67"/>
        <v>720.80309843859186</v>
      </c>
      <c r="M389" s="3">
        <f t="shared" si="68"/>
        <v>1142.2335808</v>
      </c>
      <c r="O389" s="3">
        <f t="shared" si="69"/>
        <v>287.54120600000005</v>
      </c>
      <c r="P389" s="3">
        <f t="shared" si="70"/>
        <v>145.52976342557</v>
      </c>
      <c r="Q389" s="3">
        <f t="shared" si="71"/>
        <v>54.943785574429995</v>
      </c>
      <c r="R389" s="3">
        <f t="shared" si="72"/>
        <v>87.067656999999997</v>
      </c>
    </row>
    <row r="390" spans="1:18" ht="14.5" x14ac:dyDescent="0.35">
      <c r="A390" s="6"/>
      <c r="B390" s="6" t="s">
        <v>19</v>
      </c>
      <c r="C390" s="6" t="s">
        <v>20</v>
      </c>
      <c r="D390" s="6">
        <v>9906570</v>
      </c>
      <c r="E390" s="6" t="s">
        <v>395</v>
      </c>
      <c r="F390" s="3">
        <v>14558.18</v>
      </c>
      <c r="G390" s="3">
        <v>1111.6699999999998</v>
      </c>
      <c r="H390" s="3">
        <v>13446.51</v>
      </c>
      <c r="I390" s="3"/>
      <c r="J390" s="3">
        <f t="shared" si="65"/>
        <v>4283.3077196000004</v>
      </c>
      <c r="K390" s="3">
        <f t="shared" si="66"/>
        <v>2167.8588880659618</v>
      </c>
      <c r="L390" s="3">
        <f t="shared" si="67"/>
        <v>818.46057533403803</v>
      </c>
      <c r="M390" s="3">
        <f t="shared" si="68"/>
        <v>1296.9882562</v>
      </c>
      <c r="O390" s="3">
        <f t="shared" si="69"/>
        <v>327.0755474</v>
      </c>
      <c r="P390" s="3">
        <f t="shared" si="70"/>
        <v>165.53880293390299</v>
      </c>
      <c r="Q390" s="3">
        <f t="shared" si="71"/>
        <v>62.498064166096988</v>
      </c>
      <c r="R390" s="3">
        <f t="shared" si="72"/>
        <v>99.038680299999996</v>
      </c>
    </row>
    <row r="391" spans="1:18" ht="14.5" x14ac:dyDescent="0.35">
      <c r="A391" s="6"/>
      <c r="B391" s="6" t="s">
        <v>19</v>
      </c>
      <c r="C391" s="6" t="s">
        <v>20</v>
      </c>
      <c r="D391" s="6">
        <v>9906574</v>
      </c>
      <c r="E391" s="6" t="s">
        <v>396</v>
      </c>
      <c r="F391" s="3">
        <v>18.5</v>
      </c>
      <c r="G391" s="3">
        <v>1.41</v>
      </c>
      <c r="H391" s="3">
        <v>17.09</v>
      </c>
      <c r="I391" s="3"/>
      <c r="J391" s="3">
        <f t="shared" si="65"/>
        <v>5.4430700000000005</v>
      </c>
      <c r="K391" s="3">
        <f t="shared" si="66"/>
        <v>2.7548353866499999</v>
      </c>
      <c r="L391" s="3">
        <f t="shared" si="67"/>
        <v>1.04006961335</v>
      </c>
      <c r="M391" s="3">
        <f t="shared" si="68"/>
        <v>1.6481650000000001</v>
      </c>
      <c r="O391" s="3">
        <f t="shared" si="69"/>
        <v>0.4148502</v>
      </c>
      <c r="P391" s="3">
        <f t="shared" si="70"/>
        <v>0.20996312946899998</v>
      </c>
      <c r="Q391" s="3">
        <f t="shared" si="71"/>
        <v>7.9270170530999995E-2</v>
      </c>
      <c r="R391" s="3">
        <f t="shared" si="72"/>
        <v>0.1256169</v>
      </c>
    </row>
    <row r="392" spans="1:18" ht="14.5" x14ac:dyDescent="0.35">
      <c r="A392" s="6"/>
      <c r="B392" s="6" t="s">
        <v>19</v>
      </c>
      <c r="C392" s="6" t="s">
        <v>20</v>
      </c>
      <c r="D392" s="6">
        <v>9906607</v>
      </c>
      <c r="E392" s="6" t="s">
        <v>397</v>
      </c>
      <c r="F392" s="3">
        <v>37289.599999999999</v>
      </c>
      <c r="G392" s="3">
        <v>2851.96</v>
      </c>
      <c r="H392" s="3">
        <v>34437.64</v>
      </c>
      <c r="I392" s="3"/>
      <c r="J392" s="3">
        <f t="shared" si="65"/>
        <v>10971.346112000001</v>
      </c>
      <c r="K392" s="3">
        <f t="shared" si="66"/>
        <v>5552.7951153526392</v>
      </c>
      <c r="L392" s="3">
        <f t="shared" si="67"/>
        <v>2096.4205326473598</v>
      </c>
      <c r="M392" s="3">
        <f t="shared" si="68"/>
        <v>3322.1304639999998</v>
      </c>
      <c r="O392" s="3">
        <f t="shared" si="69"/>
        <v>839.10367120000012</v>
      </c>
      <c r="P392" s="3">
        <f t="shared" si="70"/>
        <v>424.68542320596401</v>
      </c>
      <c r="Q392" s="3">
        <f t="shared" si="71"/>
        <v>160.33713159403601</v>
      </c>
      <c r="R392" s="3">
        <f t="shared" si="72"/>
        <v>254.08111640000001</v>
      </c>
    </row>
    <row r="393" spans="1:18" ht="14.5" x14ac:dyDescent="0.35">
      <c r="A393" s="6"/>
      <c r="B393" s="6" t="s">
        <v>19</v>
      </c>
      <c r="C393" s="6" t="s">
        <v>20</v>
      </c>
      <c r="D393" s="6">
        <v>11005233</v>
      </c>
      <c r="E393" s="6" t="s">
        <v>398</v>
      </c>
      <c r="F393" s="3">
        <v>22360.799999999999</v>
      </c>
      <c r="G393" s="3">
        <v>21685.1</v>
      </c>
      <c r="H393" s="3">
        <v>675.7</v>
      </c>
      <c r="I393" s="3"/>
      <c r="J393" s="3">
        <f t="shared" si="65"/>
        <v>6578.994576000001</v>
      </c>
      <c r="K393" s="3">
        <f t="shared" si="66"/>
        <v>3329.7471953407198</v>
      </c>
      <c r="L393" s="3">
        <f t="shared" si="67"/>
        <v>1257.1237086592798</v>
      </c>
      <c r="M393" s="3">
        <f t="shared" si="68"/>
        <v>1992.1236719999999</v>
      </c>
      <c r="O393" s="3">
        <f t="shared" si="69"/>
        <v>6380.190122</v>
      </c>
      <c r="P393" s="3">
        <f t="shared" si="70"/>
        <v>3229.1286942185898</v>
      </c>
      <c r="Q393" s="3">
        <f t="shared" si="71"/>
        <v>1219.13586878141</v>
      </c>
      <c r="R393" s="3">
        <f t="shared" si="72"/>
        <v>1931.925559</v>
      </c>
    </row>
    <row r="394" spans="1:18" ht="14.5" x14ac:dyDescent="0.35">
      <c r="A394" s="6"/>
      <c r="B394" s="6" t="s">
        <v>19</v>
      </c>
      <c r="C394" s="6" t="s">
        <v>20</v>
      </c>
      <c r="D394" s="6">
        <v>11105036</v>
      </c>
      <c r="E394" s="6" t="s">
        <v>399</v>
      </c>
      <c r="F394" s="3">
        <v>2606322.13</v>
      </c>
      <c r="G394" s="3">
        <v>780253.27</v>
      </c>
      <c r="H394" s="3">
        <v>1826068.86</v>
      </c>
      <c r="I394" s="3"/>
      <c r="J394" s="3">
        <f t="shared" si="65"/>
        <v>766832.09708860004</v>
      </c>
      <c r="K394" s="3">
        <f t="shared" si="66"/>
        <v>388107.48285043251</v>
      </c>
      <c r="L394" s="3">
        <f t="shared" si="67"/>
        <v>146527.37567646746</v>
      </c>
      <c r="M394" s="3">
        <f t="shared" si="68"/>
        <v>232197.23856170001</v>
      </c>
      <c r="O394" s="3">
        <f t="shared" si="69"/>
        <v>229566.11709940003</v>
      </c>
      <c r="P394" s="3">
        <f t="shared" si="70"/>
        <v>116187.53074299335</v>
      </c>
      <c r="Q394" s="3">
        <f t="shared" si="71"/>
        <v>43865.822532106657</v>
      </c>
      <c r="R394" s="3">
        <f t="shared" si="72"/>
        <v>69512.763824299996</v>
      </c>
    </row>
    <row r="395" spans="1:18" ht="14.5" x14ac:dyDescent="0.35">
      <c r="A395" s="6"/>
      <c r="B395" s="6" t="s">
        <v>19</v>
      </c>
      <c r="C395" s="6" t="s">
        <v>20</v>
      </c>
      <c r="D395" s="6">
        <v>18400004</v>
      </c>
      <c r="E395" s="6" t="s">
        <v>400</v>
      </c>
      <c r="F395" s="3">
        <v>23985.42</v>
      </c>
      <c r="G395" s="3">
        <v>16538.18</v>
      </c>
      <c r="H395" s="3">
        <v>7447.24</v>
      </c>
      <c r="I395" s="3"/>
      <c r="J395" s="3">
        <f t="shared" si="65"/>
        <v>7056.9902724000003</v>
      </c>
      <c r="K395" s="3">
        <f t="shared" si="66"/>
        <v>3571.6693934952777</v>
      </c>
      <c r="L395" s="3">
        <f t="shared" si="67"/>
        <v>1348.4598111047219</v>
      </c>
      <c r="M395" s="3">
        <f t="shared" si="68"/>
        <v>2136.8610678</v>
      </c>
      <c r="O395" s="3">
        <f t="shared" si="69"/>
        <v>4865.863319600001</v>
      </c>
      <c r="P395" s="3">
        <f t="shared" si="70"/>
        <v>2462.7007294479617</v>
      </c>
      <c r="Q395" s="3">
        <f t="shared" si="71"/>
        <v>929.77613395203798</v>
      </c>
      <c r="R395" s="3">
        <f t="shared" si="72"/>
        <v>1473.3864562000001</v>
      </c>
    </row>
    <row r="396" spans="1:18" ht="14.5" x14ac:dyDescent="0.35">
      <c r="A396" s="6"/>
      <c r="B396" s="6" t="s">
        <v>19</v>
      </c>
      <c r="C396" s="6" t="s">
        <v>20</v>
      </c>
      <c r="D396" s="6">
        <v>18405001</v>
      </c>
      <c r="E396" s="6" t="s">
        <v>401</v>
      </c>
      <c r="F396" s="3">
        <v>8753.0499999999993</v>
      </c>
      <c r="G396" s="3">
        <v>6035.31</v>
      </c>
      <c r="H396" s="3">
        <v>2717.74</v>
      </c>
      <c r="I396" s="3"/>
      <c r="J396" s="3">
        <f t="shared" si="65"/>
        <v>2575.3223710000002</v>
      </c>
      <c r="K396" s="3">
        <f t="shared" si="66"/>
        <v>1303.4168584387448</v>
      </c>
      <c r="L396" s="3">
        <f t="shared" si="67"/>
        <v>492.09628806125494</v>
      </c>
      <c r="M396" s="3">
        <f t="shared" si="68"/>
        <v>779.80922449999991</v>
      </c>
      <c r="O396" s="3">
        <f t="shared" si="69"/>
        <v>1775.7089082000005</v>
      </c>
      <c r="P396" s="3">
        <f t="shared" si="70"/>
        <v>898.71813823797902</v>
      </c>
      <c r="Q396" s="3">
        <f t="shared" si="71"/>
        <v>339.305002062021</v>
      </c>
      <c r="R396" s="3">
        <f t="shared" si="72"/>
        <v>537.68576790000009</v>
      </c>
    </row>
    <row r="397" spans="1:18" ht="14.5" x14ac:dyDescent="0.35">
      <c r="A397" s="6"/>
      <c r="B397" s="6" t="s">
        <v>19</v>
      </c>
      <c r="C397" s="6" t="s">
        <v>20</v>
      </c>
      <c r="D397" s="6">
        <v>18500017</v>
      </c>
      <c r="E397" s="6" t="s">
        <v>402</v>
      </c>
      <c r="F397" s="3">
        <v>5651.53</v>
      </c>
      <c r="G397" s="3">
        <v>3896.79</v>
      </c>
      <c r="H397" s="3">
        <v>1754.74</v>
      </c>
      <c r="I397" s="3"/>
      <c r="J397" s="3">
        <f>F397*($J$2+$M$2)</f>
        <v>1662.7931566000002</v>
      </c>
      <c r="K397" s="3">
        <f t="shared" si="66"/>
        <v>841.56945041697691</v>
      </c>
      <c r="L397" s="3">
        <f t="shared" si="67"/>
        <v>317.72889848302299</v>
      </c>
      <c r="M397" s="3">
        <f t="shared" si="68"/>
        <v>503.49480769999997</v>
      </c>
      <c r="O397" s="3">
        <f t="shared" si="69"/>
        <v>1146.5135538000002</v>
      </c>
      <c r="P397" s="3">
        <f t="shared" si="70"/>
        <v>580.27108034291098</v>
      </c>
      <c r="Q397" s="3">
        <f t="shared" si="71"/>
        <v>219.07745235708899</v>
      </c>
      <c r="R397" s="3">
        <f t="shared" si="72"/>
        <v>347.16502109999999</v>
      </c>
    </row>
    <row r="398" spans="1:18" s="27" customFormat="1" ht="14.5" x14ac:dyDescent="0.35">
      <c r="A398" s="6"/>
      <c r="B398" s="6"/>
      <c r="C398" s="6"/>
      <c r="D398" s="6"/>
      <c r="E398" s="6"/>
      <c r="F398" s="3"/>
      <c r="G398" s="3"/>
      <c r="H398" s="3"/>
      <c r="I398" s="3"/>
      <c r="J398" s="3"/>
      <c r="K398" s="3"/>
      <c r="L398" s="3"/>
      <c r="M398" s="3"/>
      <c r="O398" s="3"/>
      <c r="P398" s="3"/>
      <c r="Q398" s="3"/>
    </row>
    <row r="399" spans="1:18" ht="14.5" x14ac:dyDescent="0.35">
      <c r="A399" s="6"/>
      <c r="B399" s="6" t="s">
        <v>19</v>
      </c>
      <c r="C399" s="6" t="s">
        <v>24</v>
      </c>
      <c r="D399" s="6">
        <v>9805766</v>
      </c>
      <c r="E399" s="6" t="s">
        <v>403</v>
      </c>
      <c r="F399" s="3">
        <v>79583.100000000006</v>
      </c>
      <c r="G399" s="3">
        <v>35605.1</v>
      </c>
      <c r="H399" s="3">
        <v>43978</v>
      </c>
      <c r="I399" s="3"/>
      <c r="J399" s="3">
        <f>F399*($J$4)</f>
        <v>17608.556706000003</v>
      </c>
      <c r="K399" s="3">
        <f>F399*($J$4*$K$7)</f>
        <v>12782.57956958658</v>
      </c>
      <c r="L399" s="3">
        <f>F399*($J$4*$L$7)</f>
        <v>4825.9771364134203</v>
      </c>
      <c r="M399" s="3">
        <f t="shared" ref="L399:M411" si="73">IF($C399="ID",$J399,IF($C399="WA",0,$J399*M$7))</f>
        <v>0</v>
      </c>
      <c r="O399" s="3">
        <f>G399*($J$4)</f>
        <v>7877.984426</v>
      </c>
      <c r="P399" s="3">
        <f>G399*($J$4*$K$7)</f>
        <v>5718.8652343661797</v>
      </c>
      <c r="Q399" s="3">
        <f>G399*($J$4*$L$7)</f>
        <v>2159.1191916338198</v>
      </c>
      <c r="R399" s="3">
        <f t="shared" ref="R399:R400" si="74">IF($C399="ID",$J399,IF($C399="WA",0,$J399*R$7))</f>
        <v>0</v>
      </c>
    </row>
    <row r="400" spans="1:18" ht="14.5" x14ac:dyDescent="0.35">
      <c r="A400" s="6"/>
      <c r="B400" s="6" t="s">
        <v>19</v>
      </c>
      <c r="C400" s="6" t="s">
        <v>24</v>
      </c>
      <c r="D400" s="6">
        <v>9805950</v>
      </c>
      <c r="E400" s="6" t="s">
        <v>404</v>
      </c>
      <c r="F400" s="3">
        <v>338716.26</v>
      </c>
      <c r="G400" s="3">
        <v>70016.81</v>
      </c>
      <c r="H400" s="3">
        <v>268699.45</v>
      </c>
      <c r="I400" s="3"/>
      <c r="J400" s="3">
        <f>F400*($J$4)</f>
        <v>74944.359687600008</v>
      </c>
      <c r="K400" s="3">
        <f>F400*($J$4*$K$7)</f>
        <v>54404.359028019469</v>
      </c>
      <c r="L400" s="3">
        <f>F400*($J$4*$L$7)</f>
        <v>20540.000659580532</v>
      </c>
      <c r="M400" s="3">
        <f t="shared" si="73"/>
        <v>0</v>
      </c>
      <c r="O400" s="3">
        <f>G400*($J$4)</f>
        <v>15491.9193806</v>
      </c>
      <c r="P400" s="3">
        <f>G400*($J$4*$K$7)</f>
        <v>11246.049035958957</v>
      </c>
      <c r="Q400" s="3">
        <f>G400*($J$4*$L$7)</f>
        <v>4245.8703446410418</v>
      </c>
      <c r="R400" s="3">
        <f t="shared" si="74"/>
        <v>0</v>
      </c>
    </row>
    <row r="401" spans="1:18" s="27" customFormat="1" ht="14.5" x14ac:dyDescent="0.35">
      <c r="A401" s="6"/>
      <c r="B401" s="6"/>
      <c r="C401" s="6"/>
      <c r="D401" s="6"/>
      <c r="E401" s="6"/>
      <c r="F401" s="3"/>
      <c r="G401" s="3"/>
      <c r="H401" s="3"/>
      <c r="I401" s="3"/>
      <c r="J401" s="3"/>
      <c r="K401" s="3"/>
      <c r="L401" s="3"/>
      <c r="O401" s="3"/>
      <c r="P401" s="3"/>
      <c r="Q401" s="3"/>
    </row>
    <row r="402" spans="1:18" ht="14.5" x14ac:dyDescent="0.35">
      <c r="A402" s="6"/>
      <c r="B402" s="6" t="s">
        <v>19</v>
      </c>
      <c r="C402" s="6" t="s">
        <v>50</v>
      </c>
      <c r="D402" s="6">
        <v>3805497</v>
      </c>
      <c r="E402" s="6" t="s">
        <v>405</v>
      </c>
      <c r="F402" s="3">
        <v>42035.47</v>
      </c>
      <c r="G402" s="3">
        <v>36787.43</v>
      </c>
      <c r="H402" s="3">
        <v>5248.04</v>
      </c>
      <c r="I402" s="3"/>
      <c r="J402" s="3">
        <f t="shared" ref="J402" si="75">IF(B402="ED",F402,IF(B402="GD",0,IF(C402="AA",F402*$J$2,IF(C402="AN",F402*$J$4,0))))</f>
        <v>0</v>
      </c>
      <c r="K402" s="3">
        <f t="shared" ref="K402:K411" si="76">IF($C402="WA",$J402,IF($C402="ID",0,$J402*K$7))</f>
        <v>0</v>
      </c>
      <c r="L402" s="3">
        <f t="shared" si="73"/>
        <v>0</v>
      </c>
      <c r="O402" s="3">
        <f t="shared" ref="O402" si="77">IF(B402="ED",G402,IF(B402="GD",0,IF(C402="AA",G402*$J$2,IF(C402="AN",G402*$J$4,0))))</f>
        <v>0</v>
      </c>
      <c r="P402" s="3">
        <f t="shared" ref="P402:P411" si="78">IF($C402="WA",$O402,IF($C402="ID",0,$O402*K$7))</f>
        <v>0</v>
      </c>
      <c r="Q402" s="3">
        <f t="shared" ref="Q402:Q441" si="79">IF($C402="ID",$O402,IF($C402="WA",0,$O402*$L$7))</f>
        <v>0</v>
      </c>
    </row>
    <row r="403" spans="1:18" s="27" customFormat="1" ht="14.5" x14ac:dyDescent="0.35">
      <c r="A403" s="6"/>
      <c r="B403" s="6"/>
      <c r="C403" s="6"/>
      <c r="D403" s="6"/>
      <c r="E403" s="6"/>
      <c r="F403" s="3"/>
      <c r="G403" s="3"/>
      <c r="H403" s="3"/>
      <c r="I403" s="3"/>
      <c r="J403" s="3"/>
      <c r="K403" s="3"/>
      <c r="L403" s="3"/>
      <c r="O403" s="3"/>
      <c r="P403" s="3"/>
      <c r="Q403" s="3"/>
    </row>
    <row r="404" spans="1:18" ht="14.5" x14ac:dyDescent="0.35">
      <c r="A404" s="6"/>
      <c r="B404" s="6" t="s">
        <v>26</v>
      </c>
      <c r="C404" s="6" t="s">
        <v>27</v>
      </c>
      <c r="D404" s="6">
        <v>2805591</v>
      </c>
      <c r="E404" s="6" t="s">
        <v>406</v>
      </c>
      <c r="F404" s="3">
        <v>22773.05</v>
      </c>
      <c r="G404" s="3">
        <v>20279.04</v>
      </c>
      <c r="H404" s="3">
        <v>2494.0100000000002</v>
      </c>
      <c r="I404" s="3"/>
      <c r="J404" s="3">
        <v>0</v>
      </c>
      <c r="K404" s="3">
        <v>0</v>
      </c>
      <c r="L404" s="3">
        <v>0</v>
      </c>
      <c r="M404" s="3">
        <v>0</v>
      </c>
      <c r="O404" s="3">
        <v>0</v>
      </c>
      <c r="P404" s="3">
        <v>0</v>
      </c>
      <c r="Q404" s="3">
        <v>0</v>
      </c>
      <c r="R404" s="3">
        <v>0</v>
      </c>
    </row>
    <row r="405" spans="1:18" ht="14.5" x14ac:dyDescent="0.35">
      <c r="A405" s="6"/>
      <c r="B405" s="6" t="s">
        <v>26</v>
      </c>
      <c r="C405" s="6" t="s">
        <v>27</v>
      </c>
      <c r="D405" s="6">
        <v>2805699</v>
      </c>
      <c r="E405" s="6" t="s">
        <v>407</v>
      </c>
      <c r="F405" s="3">
        <v>410.8</v>
      </c>
      <c r="G405" s="3">
        <v>365.81</v>
      </c>
      <c r="H405" s="3">
        <v>44.99</v>
      </c>
      <c r="I405" s="3"/>
      <c r="J405" s="3">
        <v>0</v>
      </c>
      <c r="K405" s="3">
        <v>0</v>
      </c>
      <c r="L405" s="3">
        <v>0</v>
      </c>
      <c r="M405" s="3">
        <v>0</v>
      </c>
      <c r="O405" s="3">
        <v>0</v>
      </c>
      <c r="P405" s="3">
        <v>0</v>
      </c>
      <c r="Q405" s="3">
        <v>0</v>
      </c>
      <c r="R405" s="3">
        <v>0</v>
      </c>
    </row>
    <row r="406" spans="1:18" ht="14.5" x14ac:dyDescent="0.35">
      <c r="A406" s="6"/>
      <c r="B406" s="6" t="s">
        <v>26</v>
      </c>
      <c r="C406" s="6" t="s">
        <v>27</v>
      </c>
      <c r="D406" s="6">
        <v>2806669</v>
      </c>
      <c r="E406" s="6" t="s">
        <v>408</v>
      </c>
      <c r="F406" s="3">
        <v>321995.58</v>
      </c>
      <c r="G406" s="3">
        <v>14439.93</v>
      </c>
      <c r="H406" s="3">
        <v>307555.65000000002</v>
      </c>
      <c r="I406" s="3"/>
      <c r="J406" s="3">
        <v>0</v>
      </c>
      <c r="K406" s="3">
        <v>0</v>
      </c>
      <c r="L406" s="3">
        <v>0</v>
      </c>
      <c r="M406" s="3">
        <v>0</v>
      </c>
      <c r="O406" s="3">
        <v>0</v>
      </c>
      <c r="P406" s="3">
        <v>0</v>
      </c>
      <c r="Q406" s="3">
        <v>0</v>
      </c>
      <c r="R406" s="3">
        <v>0</v>
      </c>
    </row>
    <row r="407" spans="1:18" s="27" customFormat="1" ht="14.5" x14ac:dyDescent="0.35">
      <c r="A407" s="6"/>
      <c r="B407" s="6"/>
      <c r="C407" s="6"/>
      <c r="D407" s="6"/>
      <c r="E407" s="6"/>
      <c r="F407" s="3"/>
      <c r="G407" s="3"/>
      <c r="H407" s="3"/>
      <c r="I407" s="3"/>
      <c r="J407" s="3"/>
      <c r="K407" s="3"/>
      <c r="L407" s="3"/>
      <c r="O407" s="3"/>
      <c r="P407" s="3"/>
      <c r="Q407" s="3"/>
    </row>
    <row r="408" spans="1:18" ht="14.5" x14ac:dyDescent="0.35">
      <c r="A408" s="6"/>
      <c r="B408" s="6" t="s">
        <v>26</v>
      </c>
      <c r="C408" s="6" t="s">
        <v>24</v>
      </c>
      <c r="D408" s="6">
        <v>9805477</v>
      </c>
      <c r="E408" s="6" t="s">
        <v>409</v>
      </c>
      <c r="F408" s="3">
        <v>260307.19</v>
      </c>
      <c r="G408" s="3">
        <v>224833.19</v>
      </c>
      <c r="H408" s="3">
        <v>35474</v>
      </c>
      <c r="I408" s="3"/>
      <c r="J408" s="3">
        <v>0</v>
      </c>
      <c r="K408" s="3">
        <f t="shared" si="76"/>
        <v>0</v>
      </c>
      <c r="L408" s="3">
        <f t="shared" si="73"/>
        <v>0</v>
      </c>
      <c r="M408" s="3">
        <v>0</v>
      </c>
      <c r="O408" s="3">
        <v>0</v>
      </c>
      <c r="P408" s="3">
        <f t="shared" si="78"/>
        <v>0</v>
      </c>
      <c r="Q408" s="3">
        <f t="shared" si="79"/>
        <v>0</v>
      </c>
      <c r="R408" s="3">
        <v>0</v>
      </c>
    </row>
    <row r="409" spans="1:18" ht="14.5" x14ac:dyDescent="0.35">
      <c r="A409" s="6"/>
      <c r="B409" s="6" t="s">
        <v>26</v>
      </c>
      <c r="C409" s="6" t="s">
        <v>24</v>
      </c>
      <c r="D409" s="6">
        <v>9805548</v>
      </c>
      <c r="E409" s="6" t="s">
        <v>410</v>
      </c>
      <c r="F409" s="3">
        <v>251174.18</v>
      </c>
      <c r="G409" s="3">
        <v>167432.41</v>
      </c>
      <c r="H409" s="3">
        <v>83741.77</v>
      </c>
      <c r="I409" s="3"/>
      <c r="J409" s="3">
        <v>0</v>
      </c>
      <c r="K409" s="3">
        <f t="shared" si="76"/>
        <v>0</v>
      </c>
      <c r="L409" s="3">
        <f t="shared" si="73"/>
        <v>0</v>
      </c>
      <c r="M409" s="3">
        <v>0</v>
      </c>
      <c r="O409" s="3">
        <v>0</v>
      </c>
      <c r="P409" s="3">
        <f t="shared" si="78"/>
        <v>0</v>
      </c>
      <c r="Q409" s="3">
        <f t="shared" si="79"/>
        <v>0</v>
      </c>
      <c r="R409" s="3">
        <v>0</v>
      </c>
    </row>
    <row r="410" spans="1:18" ht="14.5" x14ac:dyDescent="0.35">
      <c r="A410" s="6"/>
      <c r="B410" s="6" t="s">
        <v>26</v>
      </c>
      <c r="C410" s="6" t="s">
        <v>24</v>
      </c>
      <c r="D410" s="6">
        <v>9805642</v>
      </c>
      <c r="E410" s="6" t="s">
        <v>411</v>
      </c>
      <c r="F410" s="3">
        <v>111746.7</v>
      </c>
      <c r="G410" s="3">
        <v>96518.14</v>
      </c>
      <c r="H410" s="3">
        <v>15228.56</v>
      </c>
      <c r="I410" s="3"/>
      <c r="J410" s="3">
        <v>0</v>
      </c>
      <c r="K410" s="3">
        <f t="shared" si="76"/>
        <v>0</v>
      </c>
      <c r="L410" s="3">
        <f t="shared" si="73"/>
        <v>0</v>
      </c>
      <c r="M410" s="3">
        <v>0</v>
      </c>
      <c r="O410" s="3">
        <v>0</v>
      </c>
      <c r="P410" s="3">
        <f t="shared" si="78"/>
        <v>0</v>
      </c>
      <c r="Q410" s="3">
        <f t="shared" si="79"/>
        <v>0</v>
      </c>
      <c r="R410" s="3">
        <v>0</v>
      </c>
    </row>
    <row r="411" spans="1:18" ht="14.5" x14ac:dyDescent="0.35">
      <c r="A411" s="6"/>
      <c r="B411" s="6" t="s">
        <v>26</v>
      </c>
      <c r="C411" s="6" t="s">
        <v>24</v>
      </c>
      <c r="D411" s="6">
        <v>9805677</v>
      </c>
      <c r="E411" s="6" t="s">
        <v>412</v>
      </c>
      <c r="F411" s="3">
        <v>490302.43</v>
      </c>
      <c r="G411" s="3">
        <v>423485.26</v>
      </c>
      <c r="H411" s="3">
        <v>66817.17</v>
      </c>
      <c r="I411" s="3"/>
      <c r="J411" s="3">
        <v>0</v>
      </c>
      <c r="K411" s="3">
        <f t="shared" si="76"/>
        <v>0</v>
      </c>
      <c r="L411" s="3">
        <f t="shared" si="73"/>
        <v>0</v>
      </c>
      <c r="M411" s="3">
        <v>0</v>
      </c>
      <c r="O411" s="3">
        <v>0</v>
      </c>
      <c r="P411" s="3">
        <f t="shared" si="78"/>
        <v>0</v>
      </c>
      <c r="Q411" s="3">
        <f t="shared" si="79"/>
        <v>0</v>
      </c>
      <c r="R411" s="3">
        <v>0</v>
      </c>
    </row>
    <row r="412" spans="1:18" ht="14.5" x14ac:dyDescent="0.35">
      <c r="A412" s="6"/>
      <c r="B412" s="6" t="s">
        <v>26</v>
      </c>
      <c r="C412" s="6" t="s">
        <v>24</v>
      </c>
      <c r="D412" s="6">
        <v>9805678</v>
      </c>
      <c r="E412" s="6" t="s">
        <v>413</v>
      </c>
      <c r="F412" s="3">
        <v>278500.98</v>
      </c>
      <c r="G412" s="3">
        <v>185648.42</v>
      </c>
      <c r="H412" s="3">
        <v>92852.56</v>
      </c>
      <c r="I412" s="3"/>
      <c r="J412" s="3">
        <v>0</v>
      </c>
      <c r="K412" s="3">
        <f t="shared" ref="K412:K474" si="80">IF($C412="WA",$J412,IF($C412="ID",0,$J412*K$7))</f>
        <v>0</v>
      </c>
      <c r="L412" s="3">
        <f t="shared" ref="L412:L474" si="81">IF($C412="ID",$J412,IF($C412="WA",0,$J412*L$7))</f>
        <v>0</v>
      </c>
      <c r="M412" s="3">
        <v>0</v>
      </c>
      <c r="O412" s="3">
        <v>0</v>
      </c>
      <c r="P412" s="3">
        <f t="shared" ref="P412:P474" si="82">IF($C412="WA",$O412,IF($C412="ID",0,$O412*K$7))</f>
        <v>0</v>
      </c>
      <c r="Q412" s="3">
        <f t="shared" si="79"/>
        <v>0</v>
      </c>
      <c r="R412" s="3">
        <v>0</v>
      </c>
    </row>
    <row r="413" spans="1:18" ht="14.5" x14ac:dyDescent="0.35">
      <c r="A413" s="6"/>
      <c r="B413" s="6" t="s">
        <v>26</v>
      </c>
      <c r="C413" s="6" t="s">
        <v>24</v>
      </c>
      <c r="D413" s="6">
        <v>9805718</v>
      </c>
      <c r="E413" s="6" t="s">
        <v>414</v>
      </c>
      <c r="F413" s="3">
        <v>36740.11</v>
      </c>
      <c r="G413" s="3">
        <v>24490.91</v>
      </c>
      <c r="H413" s="3">
        <v>12249.2</v>
      </c>
      <c r="I413" s="3"/>
      <c r="J413" s="3">
        <v>0</v>
      </c>
      <c r="K413" s="3">
        <f t="shared" si="80"/>
        <v>0</v>
      </c>
      <c r="L413" s="3">
        <f t="shared" si="81"/>
        <v>0</v>
      </c>
      <c r="M413" s="3">
        <v>0</v>
      </c>
      <c r="O413" s="3">
        <v>0</v>
      </c>
      <c r="P413" s="3">
        <f t="shared" si="82"/>
        <v>0</v>
      </c>
      <c r="Q413" s="3">
        <f t="shared" si="79"/>
        <v>0</v>
      </c>
      <c r="R413" s="3">
        <v>0</v>
      </c>
    </row>
    <row r="414" spans="1:18" ht="14.5" x14ac:dyDescent="0.35">
      <c r="A414" s="6"/>
      <c r="B414" s="6" t="s">
        <v>26</v>
      </c>
      <c r="C414" s="6" t="s">
        <v>24</v>
      </c>
      <c r="D414" s="6">
        <v>9805722</v>
      </c>
      <c r="E414" s="6" t="s">
        <v>415</v>
      </c>
      <c r="F414" s="3">
        <v>147042.73000000001</v>
      </c>
      <c r="G414" s="3">
        <v>98018.51</v>
      </c>
      <c r="H414" s="3">
        <v>49024.22</v>
      </c>
      <c r="I414" s="3"/>
      <c r="J414" s="3">
        <v>0</v>
      </c>
      <c r="K414" s="3">
        <f t="shared" si="80"/>
        <v>0</v>
      </c>
      <c r="L414" s="3">
        <f t="shared" si="81"/>
        <v>0</v>
      </c>
      <c r="M414" s="3">
        <v>0</v>
      </c>
      <c r="O414" s="3">
        <v>0</v>
      </c>
      <c r="P414" s="3">
        <f t="shared" si="82"/>
        <v>0</v>
      </c>
      <c r="Q414" s="3">
        <f t="shared" si="79"/>
        <v>0</v>
      </c>
      <c r="R414" s="3">
        <v>0</v>
      </c>
    </row>
    <row r="415" spans="1:18" ht="14.5" x14ac:dyDescent="0.35">
      <c r="A415" s="6"/>
      <c r="B415" s="6" t="s">
        <v>26</v>
      </c>
      <c r="C415" s="6" t="s">
        <v>24</v>
      </c>
      <c r="D415" s="6">
        <v>9805729</v>
      </c>
      <c r="E415" s="6" t="s">
        <v>416</v>
      </c>
      <c r="F415" s="3">
        <v>4769764.96</v>
      </c>
      <c r="G415" s="3">
        <v>2350141.9900000002</v>
      </c>
      <c r="H415" s="3">
        <v>2419622.9700000002</v>
      </c>
      <c r="I415" s="3"/>
      <c r="J415" s="3">
        <v>0</v>
      </c>
      <c r="K415" s="3">
        <f t="shared" si="80"/>
        <v>0</v>
      </c>
      <c r="L415" s="3">
        <f t="shared" si="81"/>
        <v>0</v>
      </c>
      <c r="M415" s="3">
        <v>0</v>
      </c>
      <c r="O415" s="3">
        <v>0</v>
      </c>
      <c r="P415" s="3">
        <f t="shared" si="82"/>
        <v>0</v>
      </c>
      <c r="Q415" s="3">
        <f t="shared" si="79"/>
        <v>0</v>
      </c>
      <c r="R415" s="3">
        <v>0</v>
      </c>
    </row>
    <row r="416" spans="1:18" ht="14.5" x14ac:dyDescent="0.35">
      <c r="A416" s="6"/>
      <c r="B416" s="6" t="s">
        <v>26</v>
      </c>
      <c r="C416" s="6" t="s">
        <v>24</v>
      </c>
      <c r="D416" s="6">
        <v>9805740</v>
      </c>
      <c r="E416" s="6" t="s">
        <v>417</v>
      </c>
      <c r="F416" s="3">
        <v>569723.62</v>
      </c>
      <c r="G416" s="3">
        <v>492083.13</v>
      </c>
      <c r="H416" s="3">
        <v>77640.490000000005</v>
      </c>
      <c r="I416" s="3"/>
      <c r="J416" s="3">
        <v>0</v>
      </c>
      <c r="K416" s="3">
        <f t="shared" si="80"/>
        <v>0</v>
      </c>
      <c r="L416" s="3">
        <f t="shared" si="81"/>
        <v>0</v>
      </c>
      <c r="M416" s="3">
        <v>0</v>
      </c>
      <c r="O416" s="3">
        <v>0</v>
      </c>
      <c r="P416" s="3">
        <f t="shared" si="82"/>
        <v>0</v>
      </c>
      <c r="Q416" s="3">
        <f t="shared" si="79"/>
        <v>0</v>
      </c>
      <c r="R416" s="3">
        <v>0</v>
      </c>
    </row>
    <row r="417" spans="1:18" ht="14.5" x14ac:dyDescent="0.35">
      <c r="A417" s="6"/>
      <c r="B417" s="6" t="s">
        <v>26</v>
      </c>
      <c r="C417" s="6" t="s">
        <v>24</v>
      </c>
      <c r="D417" s="6">
        <v>9805790</v>
      </c>
      <c r="E417" s="6" t="s">
        <v>418</v>
      </c>
      <c r="F417" s="3">
        <v>58473.88</v>
      </c>
      <c r="G417" s="3">
        <v>28811.05</v>
      </c>
      <c r="H417" s="3">
        <v>29662.83</v>
      </c>
      <c r="I417" s="3"/>
      <c r="J417" s="3">
        <v>0</v>
      </c>
      <c r="K417" s="3">
        <f t="shared" si="80"/>
        <v>0</v>
      </c>
      <c r="L417" s="3">
        <f t="shared" si="81"/>
        <v>0</v>
      </c>
      <c r="M417" s="3">
        <v>0</v>
      </c>
      <c r="O417" s="3">
        <v>0</v>
      </c>
      <c r="P417" s="3">
        <f t="shared" si="82"/>
        <v>0</v>
      </c>
      <c r="Q417" s="3">
        <f t="shared" si="79"/>
        <v>0</v>
      </c>
      <c r="R417" s="3">
        <v>0</v>
      </c>
    </row>
    <row r="418" spans="1:18" ht="14.5" x14ac:dyDescent="0.35">
      <c r="A418" s="6"/>
      <c r="B418" s="6" t="s">
        <v>26</v>
      </c>
      <c r="C418" s="6" t="s">
        <v>24</v>
      </c>
      <c r="D418" s="6">
        <v>9805803</v>
      </c>
      <c r="E418" s="6" t="s">
        <v>419</v>
      </c>
      <c r="F418" s="3">
        <v>26685.439999999999</v>
      </c>
      <c r="G418" s="3">
        <v>17788.48</v>
      </c>
      <c r="H418" s="3">
        <v>8896.9599999999991</v>
      </c>
      <c r="I418" s="3"/>
      <c r="J418" s="3">
        <v>0</v>
      </c>
      <c r="K418" s="3">
        <f t="shared" si="80"/>
        <v>0</v>
      </c>
      <c r="L418" s="3">
        <f t="shared" si="81"/>
        <v>0</v>
      </c>
      <c r="M418" s="3">
        <v>0</v>
      </c>
      <c r="O418" s="3">
        <v>0</v>
      </c>
      <c r="P418" s="3">
        <f t="shared" si="82"/>
        <v>0</v>
      </c>
      <c r="Q418" s="3">
        <f t="shared" si="79"/>
        <v>0</v>
      </c>
      <c r="R418" s="3">
        <v>0</v>
      </c>
    </row>
    <row r="419" spans="1:18" ht="14.5" x14ac:dyDescent="0.35">
      <c r="A419" s="6"/>
      <c r="B419" s="6" t="s">
        <v>26</v>
      </c>
      <c r="C419" s="6" t="s">
        <v>24</v>
      </c>
      <c r="D419" s="6">
        <v>9805836</v>
      </c>
      <c r="E419" s="6" t="s">
        <v>420</v>
      </c>
      <c r="F419" s="3">
        <v>2226.2800000000002</v>
      </c>
      <c r="G419" s="3">
        <v>1096.92</v>
      </c>
      <c r="H419" s="3">
        <v>1129.3599999999999</v>
      </c>
      <c r="I419" s="3"/>
      <c r="J419" s="3">
        <v>0</v>
      </c>
      <c r="K419" s="3">
        <f t="shared" si="80"/>
        <v>0</v>
      </c>
      <c r="L419" s="3">
        <f t="shared" si="81"/>
        <v>0</v>
      </c>
      <c r="M419" s="3">
        <v>0</v>
      </c>
      <c r="O419" s="3">
        <v>0</v>
      </c>
      <c r="P419" s="3">
        <f t="shared" si="82"/>
        <v>0</v>
      </c>
      <c r="Q419" s="3">
        <f t="shared" si="79"/>
        <v>0</v>
      </c>
      <c r="R419" s="3">
        <v>0</v>
      </c>
    </row>
    <row r="420" spans="1:18" ht="14.5" x14ac:dyDescent="0.35">
      <c r="A420" s="6"/>
      <c r="B420" s="6" t="s">
        <v>26</v>
      </c>
      <c r="C420" s="6" t="s">
        <v>24</v>
      </c>
      <c r="D420" s="6">
        <v>9805847</v>
      </c>
      <c r="E420" s="6" t="s">
        <v>421</v>
      </c>
      <c r="F420" s="3">
        <v>297234.90999999997</v>
      </c>
      <c r="G420" s="3">
        <v>146452.54999999999</v>
      </c>
      <c r="H420" s="3">
        <v>150782.35999999999</v>
      </c>
      <c r="I420" s="3"/>
      <c r="J420" s="3">
        <v>0</v>
      </c>
      <c r="K420" s="3">
        <f t="shared" si="80"/>
        <v>0</v>
      </c>
      <c r="L420" s="3">
        <f t="shared" si="81"/>
        <v>0</v>
      </c>
      <c r="M420" s="3">
        <v>0</v>
      </c>
      <c r="O420" s="3">
        <v>0</v>
      </c>
      <c r="P420" s="3">
        <f t="shared" si="82"/>
        <v>0</v>
      </c>
      <c r="Q420" s="3">
        <f t="shared" si="79"/>
        <v>0</v>
      </c>
      <c r="R420" s="3">
        <v>0</v>
      </c>
    </row>
    <row r="421" spans="1:18" ht="14.5" x14ac:dyDescent="0.35">
      <c r="A421" s="6"/>
      <c r="B421" s="6" t="s">
        <v>26</v>
      </c>
      <c r="C421" s="6" t="s">
        <v>24</v>
      </c>
      <c r="D421" s="6">
        <v>9805860</v>
      </c>
      <c r="E421" s="6" t="s">
        <v>422</v>
      </c>
      <c r="F421" s="3">
        <v>47686.07</v>
      </c>
      <c r="G421" s="3">
        <v>6213.93</v>
      </c>
      <c r="H421" s="3">
        <v>41472.14</v>
      </c>
      <c r="I421" s="3"/>
      <c r="J421" s="3">
        <v>0</v>
      </c>
      <c r="K421" s="3">
        <f t="shared" si="80"/>
        <v>0</v>
      </c>
      <c r="L421" s="3">
        <f t="shared" si="81"/>
        <v>0</v>
      </c>
      <c r="M421" s="3">
        <v>0</v>
      </c>
      <c r="O421" s="3">
        <v>0</v>
      </c>
      <c r="P421" s="3">
        <f t="shared" si="82"/>
        <v>0</v>
      </c>
      <c r="Q421" s="3">
        <f t="shared" si="79"/>
        <v>0</v>
      </c>
      <c r="R421" s="3">
        <v>0</v>
      </c>
    </row>
    <row r="422" spans="1:18" ht="14.5" x14ac:dyDescent="0.35">
      <c r="A422" s="6"/>
      <c r="B422" s="6" t="s">
        <v>26</v>
      </c>
      <c r="C422" s="6" t="s">
        <v>24</v>
      </c>
      <c r="D422" s="6">
        <v>9805861</v>
      </c>
      <c r="E422" s="6" t="s">
        <v>423</v>
      </c>
      <c r="F422" s="3">
        <v>9313.11</v>
      </c>
      <c r="G422" s="3">
        <v>3023.81</v>
      </c>
      <c r="H422" s="3">
        <v>6289.3</v>
      </c>
      <c r="I422" s="3"/>
      <c r="J422" s="3">
        <v>0</v>
      </c>
      <c r="K422" s="3">
        <f t="shared" si="80"/>
        <v>0</v>
      </c>
      <c r="L422" s="3">
        <f t="shared" si="81"/>
        <v>0</v>
      </c>
      <c r="M422" s="3">
        <v>0</v>
      </c>
      <c r="O422" s="3">
        <v>0</v>
      </c>
      <c r="P422" s="3">
        <f t="shared" si="82"/>
        <v>0</v>
      </c>
      <c r="Q422" s="3">
        <f t="shared" si="79"/>
        <v>0</v>
      </c>
      <c r="R422" s="3">
        <v>0</v>
      </c>
    </row>
    <row r="423" spans="1:18" ht="14.5" x14ac:dyDescent="0.35">
      <c r="A423" s="6"/>
      <c r="B423" s="6" t="s">
        <v>26</v>
      </c>
      <c r="C423" s="6" t="s">
        <v>24</v>
      </c>
      <c r="D423" s="6">
        <v>9805863</v>
      </c>
      <c r="E423" s="6" t="s">
        <v>424</v>
      </c>
      <c r="F423" s="3">
        <v>6871.28</v>
      </c>
      <c r="G423" s="3">
        <v>2230.9899999999998</v>
      </c>
      <c r="H423" s="3">
        <v>4640.29</v>
      </c>
      <c r="I423" s="3"/>
      <c r="J423" s="3">
        <v>0</v>
      </c>
      <c r="K423" s="3">
        <f t="shared" si="80"/>
        <v>0</v>
      </c>
      <c r="L423" s="3">
        <f t="shared" si="81"/>
        <v>0</v>
      </c>
      <c r="M423" s="3">
        <v>0</v>
      </c>
      <c r="O423" s="3">
        <v>0</v>
      </c>
      <c r="P423" s="3">
        <f t="shared" si="82"/>
        <v>0</v>
      </c>
      <c r="Q423" s="3">
        <f t="shared" si="79"/>
        <v>0</v>
      </c>
      <c r="R423" s="3">
        <v>0</v>
      </c>
    </row>
    <row r="424" spans="1:18" ht="14.5" x14ac:dyDescent="0.35">
      <c r="A424" s="6"/>
      <c r="B424" s="6" t="s">
        <v>26</v>
      </c>
      <c r="C424" s="6" t="s">
        <v>24</v>
      </c>
      <c r="D424" s="6">
        <v>9805864</v>
      </c>
      <c r="E424" s="6" t="s">
        <v>425</v>
      </c>
      <c r="F424" s="3">
        <v>22631.360000000001</v>
      </c>
      <c r="G424" s="3">
        <v>7348.03</v>
      </c>
      <c r="H424" s="3">
        <v>15283.33</v>
      </c>
      <c r="I424" s="3"/>
      <c r="J424" s="3">
        <v>0</v>
      </c>
      <c r="K424" s="3">
        <f t="shared" si="80"/>
        <v>0</v>
      </c>
      <c r="L424" s="3">
        <f t="shared" si="81"/>
        <v>0</v>
      </c>
      <c r="M424" s="3">
        <v>0</v>
      </c>
      <c r="O424" s="3">
        <v>0</v>
      </c>
      <c r="P424" s="3">
        <f t="shared" si="82"/>
        <v>0</v>
      </c>
      <c r="Q424" s="3">
        <f t="shared" si="79"/>
        <v>0</v>
      </c>
      <c r="R424" s="3">
        <v>0</v>
      </c>
    </row>
    <row r="425" spans="1:18" ht="14.5" x14ac:dyDescent="0.35">
      <c r="A425" s="6"/>
      <c r="B425" s="6" t="s">
        <v>26</v>
      </c>
      <c r="C425" s="6" t="s">
        <v>24</v>
      </c>
      <c r="D425" s="6">
        <v>9805869</v>
      </c>
      <c r="E425" s="6" t="s">
        <v>426</v>
      </c>
      <c r="F425" s="3">
        <v>2178696.5099999998</v>
      </c>
      <c r="G425" s="3">
        <v>707386.85</v>
      </c>
      <c r="H425" s="3">
        <v>1471309.66</v>
      </c>
      <c r="I425" s="3"/>
      <c r="J425" s="3">
        <v>0</v>
      </c>
      <c r="K425" s="3">
        <f t="shared" si="80"/>
        <v>0</v>
      </c>
      <c r="L425" s="3">
        <f t="shared" si="81"/>
        <v>0</v>
      </c>
      <c r="M425" s="3">
        <v>0</v>
      </c>
      <c r="O425" s="3">
        <v>0</v>
      </c>
      <c r="P425" s="3">
        <f t="shared" si="82"/>
        <v>0</v>
      </c>
      <c r="Q425" s="3">
        <f t="shared" si="79"/>
        <v>0</v>
      </c>
      <c r="R425" s="3">
        <v>0</v>
      </c>
    </row>
    <row r="426" spans="1:18" ht="14.5" x14ac:dyDescent="0.35">
      <c r="A426" s="6"/>
      <c r="B426" s="6" t="s">
        <v>26</v>
      </c>
      <c r="C426" s="6" t="s">
        <v>24</v>
      </c>
      <c r="D426" s="6">
        <v>9805874</v>
      </c>
      <c r="E426" s="6" t="s">
        <v>427</v>
      </c>
      <c r="F426" s="3">
        <v>8336.2099999999991</v>
      </c>
      <c r="G426" s="3">
        <v>4107.3900000000003</v>
      </c>
      <c r="H426" s="3">
        <v>4228.82</v>
      </c>
      <c r="I426" s="3"/>
      <c r="J426" s="3">
        <v>0</v>
      </c>
      <c r="K426" s="3">
        <f t="shared" si="80"/>
        <v>0</v>
      </c>
      <c r="L426" s="3">
        <f t="shared" si="81"/>
        <v>0</v>
      </c>
      <c r="M426" s="3">
        <v>0</v>
      </c>
      <c r="O426" s="3">
        <v>0</v>
      </c>
      <c r="P426" s="3">
        <f t="shared" si="82"/>
        <v>0</v>
      </c>
      <c r="Q426" s="3">
        <f t="shared" si="79"/>
        <v>0</v>
      </c>
      <c r="R426" s="3">
        <v>0</v>
      </c>
    </row>
    <row r="427" spans="1:18" ht="14.5" x14ac:dyDescent="0.35">
      <c r="A427" s="6"/>
      <c r="B427" s="6" t="s">
        <v>26</v>
      </c>
      <c r="C427" s="6" t="s">
        <v>24</v>
      </c>
      <c r="D427" s="6">
        <v>9805945</v>
      </c>
      <c r="E427" s="6" t="s">
        <v>428</v>
      </c>
      <c r="F427" s="3">
        <v>1355935.34</v>
      </c>
      <c r="G427" s="3">
        <v>440249.86</v>
      </c>
      <c r="H427" s="3">
        <v>915685.48</v>
      </c>
      <c r="I427" s="3"/>
      <c r="J427" s="3">
        <v>0</v>
      </c>
      <c r="K427" s="3">
        <f t="shared" si="80"/>
        <v>0</v>
      </c>
      <c r="L427" s="3">
        <f t="shared" si="81"/>
        <v>0</v>
      </c>
      <c r="M427" s="3">
        <v>0</v>
      </c>
      <c r="O427" s="3">
        <v>0</v>
      </c>
      <c r="P427" s="3">
        <f t="shared" si="82"/>
        <v>0</v>
      </c>
      <c r="Q427" s="3">
        <f t="shared" si="79"/>
        <v>0</v>
      </c>
      <c r="R427" s="3">
        <v>0</v>
      </c>
    </row>
    <row r="428" spans="1:18" ht="14.5" x14ac:dyDescent="0.35">
      <c r="A428" s="6"/>
      <c r="B428" s="6" t="s">
        <v>26</v>
      </c>
      <c r="C428" s="6" t="s">
        <v>24</v>
      </c>
      <c r="D428" s="6">
        <v>9805968</v>
      </c>
      <c r="E428" s="6" t="s">
        <v>429</v>
      </c>
      <c r="F428" s="3">
        <v>673594.74</v>
      </c>
      <c r="G428" s="3">
        <v>88358.680000000008</v>
      </c>
      <c r="H428" s="3">
        <v>585236.06000000006</v>
      </c>
      <c r="I428" s="3"/>
      <c r="J428" s="3">
        <v>0</v>
      </c>
      <c r="K428" s="3">
        <f t="shared" si="80"/>
        <v>0</v>
      </c>
      <c r="L428" s="3">
        <f t="shared" si="81"/>
        <v>0</v>
      </c>
      <c r="M428" s="3">
        <v>0</v>
      </c>
      <c r="O428" s="3">
        <v>0</v>
      </c>
      <c r="P428" s="3">
        <f t="shared" si="82"/>
        <v>0</v>
      </c>
      <c r="Q428" s="3">
        <f t="shared" si="79"/>
        <v>0</v>
      </c>
      <c r="R428" s="3">
        <v>0</v>
      </c>
    </row>
    <row r="429" spans="1:18" ht="14.5" x14ac:dyDescent="0.35">
      <c r="A429" s="6"/>
      <c r="B429" s="6" t="s">
        <v>26</v>
      </c>
      <c r="C429" s="6" t="s">
        <v>24</v>
      </c>
      <c r="D429" s="6">
        <v>9805970</v>
      </c>
      <c r="E429" s="6" t="s">
        <v>430</v>
      </c>
      <c r="F429" s="3">
        <v>804225.48</v>
      </c>
      <c r="G429" s="3">
        <v>105680.08</v>
      </c>
      <c r="H429" s="3">
        <v>698545.39999999991</v>
      </c>
      <c r="I429" s="3"/>
      <c r="J429" s="3">
        <v>0</v>
      </c>
      <c r="K429" s="3">
        <f t="shared" si="80"/>
        <v>0</v>
      </c>
      <c r="L429" s="3">
        <f t="shared" si="81"/>
        <v>0</v>
      </c>
      <c r="M429" s="3">
        <v>0</v>
      </c>
      <c r="O429" s="3">
        <v>0</v>
      </c>
      <c r="P429" s="3">
        <f t="shared" si="82"/>
        <v>0</v>
      </c>
      <c r="Q429" s="3">
        <f t="shared" si="79"/>
        <v>0</v>
      </c>
      <c r="R429" s="3">
        <v>0</v>
      </c>
    </row>
    <row r="430" spans="1:18" ht="14.5" x14ac:dyDescent="0.35">
      <c r="A430" s="6"/>
      <c r="B430" s="6" t="s">
        <v>26</v>
      </c>
      <c r="C430" s="6" t="s">
        <v>24</v>
      </c>
      <c r="D430" s="6">
        <v>9805971</v>
      </c>
      <c r="E430" s="6" t="s">
        <v>431</v>
      </c>
      <c r="F430" s="3">
        <v>628076.00999999989</v>
      </c>
      <c r="G430" s="3">
        <v>82421.45</v>
      </c>
      <c r="H430" s="3">
        <v>545654.56000000006</v>
      </c>
      <c r="I430" s="3"/>
      <c r="J430" s="3">
        <v>0</v>
      </c>
      <c r="K430" s="3">
        <f t="shared" si="80"/>
        <v>0</v>
      </c>
      <c r="L430" s="3">
        <f t="shared" si="81"/>
        <v>0</v>
      </c>
      <c r="M430" s="3">
        <v>0</v>
      </c>
      <c r="O430" s="3">
        <v>0</v>
      </c>
      <c r="P430" s="3">
        <f t="shared" si="82"/>
        <v>0</v>
      </c>
      <c r="Q430" s="3">
        <f t="shared" si="79"/>
        <v>0</v>
      </c>
      <c r="R430" s="3">
        <v>0</v>
      </c>
    </row>
    <row r="431" spans="1:18" ht="14.5" x14ac:dyDescent="0.35">
      <c r="A431" s="6"/>
      <c r="B431" s="6" t="s">
        <v>26</v>
      </c>
      <c r="C431" s="6" t="s">
        <v>24</v>
      </c>
      <c r="D431" s="6">
        <v>9805984</v>
      </c>
      <c r="E431" s="6" t="s">
        <v>432</v>
      </c>
      <c r="F431" s="3">
        <v>14745.92</v>
      </c>
      <c r="G431" s="3">
        <v>1933.1899999999998</v>
      </c>
      <c r="H431" s="3">
        <v>12812.73</v>
      </c>
      <c r="I431" s="3"/>
      <c r="J431" s="3">
        <v>0</v>
      </c>
      <c r="K431" s="3">
        <f t="shared" si="80"/>
        <v>0</v>
      </c>
      <c r="L431" s="3">
        <f t="shared" si="81"/>
        <v>0</v>
      </c>
      <c r="M431" s="3">
        <v>0</v>
      </c>
      <c r="O431" s="3">
        <v>0</v>
      </c>
      <c r="P431" s="3">
        <f t="shared" si="82"/>
        <v>0</v>
      </c>
      <c r="Q431" s="3">
        <f t="shared" si="79"/>
        <v>0</v>
      </c>
      <c r="R431" s="3">
        <v>0</v>
      </c>
    </row>
    <row r="432" spans="1:18" ht="14.5" x14ac:dyDescent="0.35">
      <c r="A432" s="6"/>
      <c r="B432" s="6" t="s">
        <v>26</v>
      </c>
      <c r="C432" s="6" t="s">
        <v>24</v>
      </c>
      <c r="D432" s="6">
        <v>9805988</v>
      </c>
      <c r="E432" s="6" t="s">
        <v>433</v>
      </c>
      <c r="F432" s="3">
        <v>11869.53</v>
      </c>
      <c r="G432" s="3">
        <v>3853.84</v>
      </c>
      <c r="H432" s="3">
        <v>8015.69</v>
      </c>
      <c r="I432" s="3"/>
      <c r="J432" s="3">
        <v>0</v>
      </c>
      <c r="K432" s="3">
        <f t="shared" si="80"/>
        <v>0</v>
      </c>
      <c r="L432" s="3">
        <f t="shared" si="81"/>
        <v>0</v>
      </c>
      <c r="M432" s="3">
        <v>0</v>
      </c>
      <c r="O432" s="3">
        <v>0</v>
      </c>
      <c r="P432" s="3">
        <f t="shared" si="82"/>
        <v>0</v>
      </c>
      <c r="Q432" s="3">
        <f t="shared" si="79"/>
        <v>0</v>
      </c>
      <c r="R432" s="3">
        <v>0</v>
      </c>
    </row>
    <row r="433" spans="1:18" ht="14.5" x14ac:dyDescent="0.35">
      <c r="A433" s="6"/>
      <c r="B433" s="6" t="s">
        <v>26</v>
      </c>
      <c r="C433" s="6" t="s">
        <v>24</v>
      </c>
      <c r="D433" s="6">
        <v>9806009</v>
      </c>
      <c r="E433" s="6" t="s">
        <v>434</v>
      </c>
      <c r="F433" s="3">
        <v>641977.66</v>
      </c>
      <c r="G433" s="3">
        <v>84249.09</v>
      </c>
      <c r="H433" s="3">
        <v>557728.57000000007</v>
      </c>
      <c r="I433" s="3"/>
      <c r="J433" s="3">
        <v>0</v>
      </c>
      <c r="K433" s="3">
        <f t="shared" si="80"/>
        <v>0</v>
      </c>
      <c r="L433" s="3">
        <f t="shared" si="81"/>
        <v>0</v>
      </c>
      <c r="M433" s="3">
        <v>0</v>
      </c>
      <c r="O433" s="3">
        <v>0</v>
      </c>
      <c r="P433" s="3">
        <f t="shared" si="82"/>
        <v>0</v>
      </c>
      <c r="Q433" s="3">
        <f t="shared" si="79"/>
        <v>0</v>
      </c>
      <c r="R433" s="3">
        <v>0</v>
      </c>
    </row>
    <row r="434" spans="1:18" ht="14.5" x14ac:dyDescent="0.35">
      <c r="A434" s="6"/>
      <c r="B434" s="6" t="s">
        <v>26</v>
      </c>
      <c r="C434" s="6" t="s">
        <v>24</v>
      </c>
      <c r="D434" s="6">
        <v>9806014</v>
      </c>
      <c r="E434" s="6" t="s">
        <v>435</v>
      </c>
      <c r="F434" s="3">
        <v>10924.730000000001</v>
      </c>
      <c r="G434" s="3">
        <v>1434.47</v>
      </c>
      <c r="H434" s="3">
        <v>9490.26</v>
      </c>
      <c r="I434" s="3"/>
      <c r="J434" s="3">
        <v>0</v>
      </c>
      <c r="K434" s="3">
        <f t="shared" si="80"/>
        <v>0</v>
      </c>
      <c r="L434" s="3">
        <f t="shared" si="81"/>
        <v>0</v>
      </c>
      <c r="M434" s="3">
        <v>0</v>
      </c>
      <c r="O434" s="3">
        <v>0</v>
      </c>
      <c r="P434" s="3">
        <f t="shared" si="82"/>
        <v>0</v>
      </c>
      <c r="Q434" s="3">
        <f t="shared" si="79"/>
        <v>0</v>
      </c>
      <c r="R434" s="3">
        <v>0</v>
      </c>
    </row>
    <row r="435" spans="1:18" ht="14.5" x14ac:dyDescent="0.35">
      <c r="A435" s="6"/>
      <c r="B435" s="6" t="s">
        <v>26</v>
      </c>
      <c r="C435" s="6" t="s">
        <v>24</v>
      </c>
      <c r="D435" s="6">
        <v>9806017</v>
      </c>
      <c r="E435" s="6" t="s">
        <v>436</v>
      </c>
      <c r="F435" s="3">
        <v>13915.869999999999</v>
      </c>
      <c r="G435" s="3">
        <v>1819.56</v>
      </c>
      <c r="H435" s="3">
        <v>12096.31</v>
      </c>
      <c r="I435" s="3"/>
      <c r="J435" s="3">
        <v>0</v>
      </c>
      <c r="K435" s="3">
        <f t="shared" si="80"/>
        <v>0</v>
      </c>
      <c r="L435" s="3">
        <f t="shared" si="81"/>
        <v>0</v>
      </c>
      <c r="M435" s="3">
        <v>0</v>
      </c>
      <c r="O435" s="3">
        <v>0</v>
      </c>
      <c r="P435" s="3">
        <f t="shared" si="82"/>
        <v>0</v>
      </c>
      <c r="Q435" s="3">
        <f t="shared" si="79"/>
        <v>0</v>
      </c>
      <c r="R435" s="3">
        <v>0</v>
      </c>
    </row>
    <row r="436" spans="1:18" ht="14.5" x14ac:dyDescent="0.35">
      <c r="A436" s="6"/>
      <c r="B436" s="6" t="s">
        <v>26</v>
      </c>
      <c r="C436" s="6" t="s">
        <v>24</v>
      </c>
      <c r="D436" s="6">
        <v>9806030</v>
      </c>
      <c r="E436" s="6" t="s">
        <v>437</v>
      </c>
      <c r="F436" s="3">
        <v>552731.62</v>
      </c>
      <c r="G436" s="3">
        <v>72551.55</v>
      </c>
      <c r="H436" s="3">
        <v>480180.06999999995</v>
      </c>
      <c r="I436" s="3"/>
      <c r="J436" s="3">
        <v>0</v>
      </c>
      <c r="K436" s="3">
        <f t="shared" si="80"/>
        <v>0</v>
      </c>
      <c r="L436" s="3">
        <f t="shared" si="81"/>
        <v>0</v>
      </c>
      <c r="M436" s="3">
        <v>0</v>
      </c>
      <c r="O436" s="3">
        <v>0</v>
      </c>
      <c r="P436" s="3">
        <f t="shared" si="82"/>
        <v>0</v>
      </c>
      <c r="Q436" s="3">
        <f t="shared" si="79"/>
        <v>0</v>
      </c>
      <c r="R436" s="3">
        <v>0</v>
      </c>
    </row>
    <row r="437" spans="1:18" ht="14.5" x14ac:dyDescent="0.35">
      <c r="A437" s="6"/>
      <c r="B437" s="6" t="s">
        <v>26</v>
      </c>
      <c r="C437" s="6" t="s">
        <v>24</v>
      </c>
      <c r="D437" s="6">
        <v>21105005</v>
      </c>
      <c r="E437" s="6" t="s">
        <v>438</v>
      </c>
      <c r="F437" s="3">
        <v>34278.910000000003</v>
      </c>
      <c r="G437" s="3">
        <v>11129.8</v>
      </c>
      <c r="H437" s="3">
        <v>23149.11</v>
      </c>
      <c r="I437" s="3"/>
      <c r="J437" s="3">
        <v>0</v>
      </c>
      <c r="K437" s="3">
        <f t="shared" si="80"/>
        <v>0</v>
      </c>
      <c r="L437" s="3">
        <f t="shared" si="81"/>
        <v>0</v>
      </c>
      <c r="M437" s="3">
        <v>0</v>
      </c>
      <c r="O437" s="3">
        <v>0</v>
      </c>
      <c r="P437" s="3">
        <f t="shared" si="82"/>
        <v>0</v>
      </c>
      <c r="Q437" s="3">
        <f t="shared" si="79"/>
        <v>0</v>
      </c>
      <c r="R437" s="3">
        <v>0</v>
      </c>
    </row>
    <row r="438" spans="1:18" ht="14.5" x14ac:dyDescent="0.35">
      <c r="A438" s="6"/>
      <c r="B438" s="6" t="s">
        <v>26</v>
      </c>
      <c r="C438" s="6" t="s">
        <v>24</v>
      </c>
      <c r="D438" s="6">
        <v>21205062</v>
      </c>
      <c r="E438" s="6" t="s">
        <v>439</v>
      </c>
      <c r="F438" s="3">
        <v>71758.33</v>
      </c>
      <c r="G438" s="3">
        <v>7773.81</v>
      </c>
      <c r="H438" s="3">
        <v>63984.52</v>
      </c>
      <c r="I438" s="3"/>
      <c r="J438" s="3">
        <v>0</v>
      </c>
      <c r="K438" s="3">
        <f t="shared" si="80"/>
        <v>0</v>
      </c>
      <c r="L438" s="3">
        <f t="shared" si="81"/>
        <v>0</v>
      </c>
      <c r="M438" s="3">
        <v>0</v>
      </c>
      <c r="O438" s="3">
        <v>0</v>
      </c>
      <c r="P438" s="3">
        <f t="shared" si="82"/>
        <v>0</v>
      </c>
      <c r="Q438" s="3">
        <f t="shared" si="79"/>
        <v>0</v>
      </c>
      <c r="R438" s="3">
        <v>0</v>
      </c>
    </row>
    <row r="439" spans="1:18" ht="14.5" x14ac:dyDescent="0.35">
      <c r="A439" s="6"/>
      <c r="B439" s="6" t="s">
        <v>26</v>
      </c>
      <c r="C439" s="6" t="s">
        <v>24</v>
      </c>
      <c r="D439" s="6">
        <v>30405081</v>
      </c>
      <c r="E439" s="6" t="s">
        <v>440</v>
      </c>
      <c r="F439" s="3">
        <v>24304.68</v>
      </c>
      <c r="G439" s="3">
        <v>7891.33</v>
      </c>
      <c r="H439" s="3">
        <v>16413.349999999999</v>
      </c>
      <c r="I439" s="3"/>
      <c r="J439" s="3">
        <v>0</v>
      </c>
      <c r="K439" s="3">
        <f t="shared" si="80"/>
        <v>0</v>
      </c>
      <c r="L439" s="3">
        <f t="shared" si="81"/>
        <v>0</v>
      </c>
      <c r="M439" s="3">
        <v>0</v>
      </c>
      <c r="O439" s="3">
        <v>0</v>
      </c>
      <c r="P439" s="3">
        <f t="shared" si="82"/>
        <v>0</v>
      </c>
      <c r="Q439" s="3">
        <f t="shared" si="79"/>
        <v>0</v>
      </c>
      <c r="R439" s="3">
        <v>0</v>
      </c>
    </row>
    <row r="440" spans="1:18" ht="14.5" x14ac:dyDescent="0.35">
      <c r="A440" s="6"/>
      <c r="B440" s="6" t="s">
        <v>26</v>
      </c>
      <c r="C440" s="6" t="s">
        <v>24</v>
      </c>
      <c r="D440" s="6">
        <v>40105121</v>
      </c>
      <c r="E440" s="6" t="s">
        <v>441</v>
      </c>
      <c r="F440" s="3">
        <v>7185.98</v>
      </c>
      <c r="G440" s="3">
        <v>6206.69</v>
      </c>
      <c r="H440" s="3">
        <v>979.29</v>
      </c>
      <c r="I440" s="3"/>
      <c r="J440" s="3">
        <v>0</v>
      </c>
      <c r="K440" s="3">
        <f t="shared" si="80"/>
        <v>0</v>
      </c>
      <c r="L440" s="3">
        <f t="shared" si="81"/>
        <v>0</v>
      </c>
      <c r="M440" s="3">
        <v>0</v>
      </c>
      <c r="O440" s="3">
        <v>0</v>
      </c>
      <c r="P440" s="3">
        <f t="shared" si="82"/>
        <v>0</v>
      </c>
      <c r="Q440" s="3">
        <f t="shared" si="79"/>
        <v>0</v>
      </c>
      <c r="R440" s="3">
        <v>0</v>
      </c>
    </row>
    <row r="441" spans="1:18" ht="14.5" x14ac:dyDescent="0.35">
      <c r="A441" s="6"/>
      <c r="B441" s="6" t="s">
        <v>26</v>
      </c>
      <c r="C441" s="6" t="s">
        <v>24</v>
      </c>
      <c r="D441" s="6">
        <v>40205146</v>
      </c>
      <c r="E441" s="6" t="s">
        <v>442</v>
      </c>
      <c r="F441" s="3">
        <v>1717.46</v>
      </c>
      <c r="G441" s="3">
        <v>225.88</v>
      </c>
      <c r="H441" s="3">
        <v>1491.58</v>
      </c>
      <c r="I441" s="3"/>
      <c r="J441" s="3">
        <v>0</v>
      </c>
      <c r="K441" s="3">
        <f t="shared" si="80"/>
        <v>0</v>
      </c>
      <c r="L441" s="3">
        <f t="shared" si="81"/>
        <v>0</v>
      </c>
      <c r="M441" s="3">
        <v>0</v>
      </c>
      <c r="O441" s="3">
        <v>0</v>
      </c>
      <c r="P441" s="3">
        <f t="shared" si="82"/>
        <v>0</v>
      </c>
      <c r="Q441" s="3">
        <f t="shared" si="79"/>
        <v>0</v>
      </c>
      <c r="R441" s="3">
        <v>0</v>
      </c>
    </row>
    <row r="442" spans="1:18" s="27" customFormat="1" ht="14.5" x14ac:dyDescent="0.35">
      <c r="A442" s="6"/>
      <c r="B442" s="6"/>
      <c r="C442" s="6"/>
      <c r="D442" s="6"/>
      <c r="E442" s="6"/>
      <c r="F442" s="3"/>
      <c r="G442" s="3"/>
      <c r="H442" s="3"/>
      <c r="I442" s="3"/>
      <c r="J442" s="3"/>
      <c r="K442" s="3"/>
      <c r="L442" s="3"/>
      <c r="O442" s="3"/>
      <c r="P442" s="3"/>
      <c r="Q442" s="3"/>
    </row>
    <row r="443" spans="1:18" ht="14.5" x14ac:dyDescent="0.35">
      <c r="A443" s="6"/>
      <c r="B443" s="6" t="s">
        <v>46</v>
      </c>
      <c r="C443" s="6" t="s">
        <v>20</v>
      </c>
      <c r="D443" s="6">
        <v>9905798</v>
      </c>
      <c r="E443" s="6" t="s">
        <v>443</v>
      </c>
      <c r="F443" s="3">
        <v>42832.02</v>
      </c>
      <c r="G443" s="3">
        <v>42832.02</v>
      </c>
      <c r="H443" s="3">
        <v>0</v>
      </c>
      <c r="I443" s="3"/>
      <c r="J443" s="3">
        <f>F443</f>
        <v>42832.02</v>
      </c>
      <c r="K443" s="3">
        <f>F443*($J$3*$K$7)</f>
        <v>21695.485366875935</v>
      </c>
      <c r="L443" s="3">
        <f>F443*($J$3*$L$7)</f>
        <v>8190.9849083240633</v>
      </c>
      <c r="M443" s="29">
        <f>F443*$M$3</f>
        <v>12945.549724799999</v>
      </c>
      <c r="O443" s="3">
        <f>G443</f>
        <v>42832.02</v>
      </c>
      <c r="P443" s="3">
        <f>G443*($J$3*$K$7)</f>
        <v>21695.485366875935</v>
      </c>
      <c r="Q443" s="3">
        <f>G443*($J$3*$L$7)</f>
        <v>8190.9849083240633</v>
      </c>
      <c r="R443" s="29">
        <f>G443*$M$3</f>
        <v>12945.549724799999</v>
      </c>
    </row>
    <row r="444" spans="1:18" ht="14.5" x14ac:dyDescent="0.35">
      <c r="A444" s="6"/>
      <c r="B444" s="6" t="s">
        <v>46</v>
      </c>
      <c r="C444" s="6" t="s">
        <v>20</v>
      </c>
      <c r="D444" s="6">
        <v>9905826</v>
      </c>
      <c r="E444" s="6" t="s">
        <v>444</v>
      </c>
      <c r="F444" s="3">
        <v>190980.95</v>
      </c>
      <c r="G444" s="3">
        <v>182996.59</v>
      </c>
      <c r="H444" s="3">
        <v>7984.36</v>
      </c>
      <c r="I444" s="3"/>
      <c r="J444" s="3">
        <f>F444</f>
        <v>190980.95</v>
      </c>
      <c r="K444" s="3">
        <f t="shared" ref="K444:K450" si="83">F444*($J$3*$K$7)</f>
        <v>96736.60980913497</v>
      </c>
      <c r="L444" s="3">
        <f t="shared" ref="L444:L450" si="84">F444*($J$3*$L$7)</f>
        <v>36522.257862865037</v>
      </c>
      <c r="M444" s="29">
        <f t="shared" ref="M444:M450" si="85">F444*$M$3</f>
        <v>57722.082328000004</v>
      </c>
      <c r="O444" s="3">
        <f t="shared" ref="O444:O450" si="86">G444</f>
        <v>182996.59</v>
      </c>
      <c r="P444" s="3">
        <f t="shared" ref="P444:P450" si="87">G444*($J$3*$K$7)</f>
        <v>92692.332524433717</v>
      </c>
      <c r="Q444" s="3">
        <f t="shared" ref="Q444:Q450" si="88">G444*($J$3*$L$7)</f>
        <v>34995.368113966288</v>
      </c>
      <c r="R444" s="29">
        <f t="shared" ref="R444:R450" si="89">G444*$M$3</f>
        <v>55308.889361599999</v>
      </c>
    </row>
    <row r="445" spans="1:18" ht="14.5" x14ac:dyDescent="0.35">
      <c r="A445" s="6"/>
      <c r="B445" s="6" t="s">
        <v>46</v>
      </c>
      <c r="C445" s="6" t="s">
        <v>20</v>
      </c>
      <c r="D445" s="6">
        <v>9905830</v>
      </c>
      <c r="E445" s="6" t="s">
        <v>445</v>
      </c>
      <c r="F445" s="3">
        <v>135959.70000000001</v>
      </c>
      <c r="G445" s="3">
        <v>135959.70000000001</v>
      </c>
      <c r="H445" s="3">
        <v>0</v>
      </c>
      <c r="I445" s="3"/>
      <c r="J445" s="3">
        <f t="shared" ref="J445:J450" si="90">F445</f>
        <v>135959.70000000001</v>
      </c>
      <c r="K445" s="3">
        <f t="shared" si="83"/>
        <v>68866.975730652965</v>
      </c>
      <c r="L445" s="3">
        <f t="shared" si="84"/>
        <v>26000.264541347042</v>
      </c>
      <c r="M445" s="29">
        <f t="shared" si="85"/>
        <v>41092.459728000002</v>
      </c>
      <c r="O445" s="3">
        <f t="shared" si="86"/>
        <v>135959.70000000001</v>
      </c>
      <c r="P445" s="3">
        <f t="shared" si="87"/>
        <v>68866.975730652965</v>
      </c>
      <c r="Q445" s="3">
        <f t="shared" si="88"/>
        <v>26000.264541347042</v>
      </c>
      <c r="R445" s="29">
        <f t="shared" si="89"/>
        <v>41092.459728000002</v>
      </c>
    </row>
    <row r="446" spans="1:18" ht="14.5" x14ac:dyDescent="0.35">
      <c r="A446" s="6"/>
      <c r="B446" s="6" t="s">
        <v>46</v>
      </c>
      <c r="C446" s="6" t="s">
        <v>20</v>
      </c>
      <c r="D446" s="6">
        <v>9905837</v>
      </c>
      <c r="E446" s="6" t="s">
        <v>446</v>
      </c>
      <c r="F446" s="3">
        <v>123866.74</v>
      </c>
      <c r="G446" s="3">
        <v>123866.74</v>
      </c>
      <c r="H446" s="3">
        <v>0</v>
      </c>
      <c r="I446" s="3"/>
      <c r="J446" s="3">
        <f t="shared" si="90"/>
        <v>123866.74</v>
      </c>
      <c r="K446" s="3">
        <f t="shared" si="83"/>
        <v>62741.590172787233</v>
      </c>
      <c r="L446" s="3">
        <f t="shared" si="84"/>
        <v>23687.666329612766</v>
      </c>
      <c r="M446" s="29">
        <f t="shared" si="85"/>
        <v>37437.483497600006</v>
      </c>
      <c r="O446" s="3">
        <f t="shared" si="86"/>
        <v>123866.74</v>
      </c>
      <c r="P446" s="3">
        <f t="shared" si="87"/>
        <v>62741.590172787233</v>
      </c>
      <c r="Q446" s="3">
        <f t="shared" si="88"/>
        <v>23687.666329612766</v>
      </c>
      <c r="R446" s="29">
        <f t="shared" si="89"/>
        <v>37437.483497600006</v>
      </c>
    </row>
    <row r="447" spans="1:18" ht="14.5" x14ac:dyDescent="0.35">
      <c r="A447" s="6"/>
      <c r="B447" s="6" t="s">
        <v>46</v>
      </c>
      <c r="C447" s="6" t="s">
        <v>20</v>
      </c>
      <c r="D447" s="6">
        <v>9905916</v>
      </c>
      <c r="E447" s="6" t="s">
        <v>447</v>
      </c>
      <c r="F447" s="3">
        <v>15831.66</v>
      </c>
      <c r="G447" s="3">
        <v>7044.22</v>
      </c>
      <c r="H447" s="3">
        <v>8787.44</v>
      </c>
      <c r="I447" s="3"/>
      <c r="J447" s="3">
        <f t="shared" si="90"/>
        <v>15831.66</v>
      </c>
      <c r="K447" s="3">
        <f t="shared" si="83"/>
        <v>8019.130264305888</v>
      </c>
      <c r="L447" s="3">
        <f t="shared" si="84"/>
        <v>3027.5688172941118</v>
      </c>
      <c r="M447" s="29">
        <f t="shared" si="85"/>
        <v>4784.9609184000001</v>
      </c>
      <c r="O447" s="3">
        <f t="shared" si="86"/>
        <v>7044.22</v>
      </c>
      <c r="P447" s="3">
        <f t="shared" si="87"/>
        <v>3568.0729494208963</v>
      </c>
      <c r="Q447" s="3">
        <f t="shared" si="88"/>
        <v>1347.1019977791041</v>
      </c>
      <c r="R447" s="29">
        <f t="shared" si="89"/>
        <v>2129.0450528000001</v>
      </c>
    </row>
    <row r="448" spans="1:18" ht="14.5" x14ac:dyDescent="0.35">
      <c r="A448" s="6"/>
      <c r="B448" s="6" t="s">
        <v>46</v>
      </c>
      <c r="C448" s="6" t="s">
        <v>20</v>
      </c>
      <c r="D448" s="6">
        <v>9906175</v>
      </c>
      <c r="E448" s="6" t="s">
        <v>448</v>
      </c>
      <c r="F448" s="3">
        <v>9304.41</v>
      </c>
      <c r="G448" s="3">
        <v>4139.95</v>
      </c>
      <c r="H448" s="3">
        <v>5164.46</v>
      </c>
      <c r="I448" s="3"/>
      <c r="J448" s="3">
        <f t="shared" si="90"/>
        <v>9304.41</v>
      </c>
      <c r="K448" s="3">
        <f t="shared" si="83"/>
        <v>4712.9155011230878</v>
      </c>
      <c r="L448" s="3">
        <f t="shared" si="84"/>
        <v>1779.3296204769119</v>
      </c>
      <c r="M448" s="29">
        <f t="shared" si="85"/>
        <v>2812.1648783999999</v>
      </c>
      <c r="O448" s="3">
        <f t="shared" si="86"/>
        <v>4139.95</v>
      </c>
      <c r="P448" s="3">
        <f t="shared" si="87"/>
        <v>2096.9878293061597</v>
      </c>
      <c r="Q448" s="3">
        <f t="shared" si="88"/>
        <v>791.70368269383994</v>
      </c>
      <c r="R448" s="29">
        <f t="shared" si="89"/>
        <v>1251.2584879999999</v>
      </c>
    </row>
    <row r="449" spans="1:18" ht="14.5" x14ac:dyDescent="0.35">
      <c r="A449" s="6"/>
      <c r="B449" s="6" t="s">
        <v>46</v>
      </c>
      <c r="C449" s="6" t="s">
        <v>20</v>
      </c>
      <c r="D449" s="6">
        <v>9906329</v>
      </c>
      <c r="E449" s="6" t="s">
        <v>449</v>
      </c>
      <c r="F449" s="3">
        <v>53861.57</v>
      </c>
      <c r="G449" s="3">
        <v>11366.95</v>
      </c>
      <c r="H449" s="3">
        <v>42494.62</v>
      </c>
      <c r="I449" s="3"/>
      <c r="J449" s="3">
        <f t="shared" si="90"/>
        <v>53861.57</v>
      </c>
      <c r="K449" s="3">
        <f t="shared" si="83"/>
        <v>27282.227262967375</v>
      </c>
      <c r="L449" s="3">
        <f t="shared" si="84"/>
        <v>10300.221820232624</v>
      </c>
      <c r="M449" s="29">
        <f t="shared" si="85"/>
        <v>16279.1209168</v>
      </c>
      <c r="O449" s="3">
        <f t="shared" si="86"/>
        <v>11366.95</v>
      </c>
      <c r="P449" s="3">
        <f t="shared" si="87"/>
        <v>5757.6434030197606</v>
      </c>
      <c r="Q449" s="3">
        <f t="shared" si="88"/>
        <v>2173.75962898024</v>
      </c>
      <c r="R449" s="29">
        <f t="shared" si="89"/>
        <v>3435.5469680000001</v>
      </c>
    </row>
    <row r="450" spans="1:18" ht="14.5" x14ac:dyDescent="0.35">
      <c r="A450" s="6"/>
      <c r="B450" s="6" t="s">
        <v>46</v>
      </c>
      <c r="C450" s="6" t="s">
        <v>20</v>
      </c>
      <c r="D450" s="6">
        <v>9906517</v>
      </c>
      <c r="E450" s="6" t="s">
        <v>450</v>
      </c>
      <c r="F450" s="3">
        <v>12047.970000000001</v>
      </c>
      <c r="G450" s="3">
        <v>278.90000000000003</v>
      </c>
      <c r="H450" s="3">
        <v>11769.070000000002</v>
      </c>
      <c r="I450" s="3"/>
      <c r="J450" s="3">
        <f t="shared" si="90"/>
        <v>12047.970000000001</v>
      </c>
      <c r="K450" s="3">
        <f t="shared" si="83"/>
        <v>6102.5970018588969</v>
      </c>
      <c r="L450" s="3">
        <f t="shared" si="84"/>
        <v>2303.9945453411042</v>
      </c>
      <c r="M450" s="29">
        <f t="shared" si="85"/>
        <v>3641.3784528000006</v>
      </c>
      <c r="O450" s="3">
        <f t="shared" si="86"/>
        <v>278.90000000000003</v>
      </c>
      <c r="P450" s="3">
        <f t="shared" si="87"/>
        <v>141.26979929552002</v>
      </c>
      <c r="Q450" s="3">
        <f t="shared" si="88"/>
        <v>53.335464704480003</v>
      </c>
      <c r="R450" s="29">
        <f t="shared" si="89"/>
        <v>84.294736000000015</v>
      </c>
    </row>
    <row r="451" spans="1:18" ht="14.5" x14ac:dyDescent="0.35">
      <c r="A451" s="15" t="s">
        <v>451</v>
      </c>
      <c r="B451" s="15"/>
      <c r="C451" s="15"/>
      <c r="D451" s="15"/>
      <c r="E451" s="15"/>
      <c r="F451" s="16">
        <f>SUM(F55:F450)</f>
        <v>138470900.29000002</v>
      </c>
      <c r="G451" s="16">
        <f t="shared" ref="G451:H451" si="91">SUM(G55:G450)</f>
        <v>58698722.640000001</v>
      </c>
      <c r="H451" s="16">
        <f t="shared" si="91"/>
        <v>79772177.649999991</v>
      </c>
      <c r="I451" s="3"/>
      <c r="J451" s="16">
        <f t="shared" ref="J451:M451" si="92">SUM(J55:J450)</f>
        <v>36766263.3717696</v>
      </c>
      <c r="K451" s="16">
        <f t="shared" si="92"/>
        <v>18628647.752429299</v>
      </c>
      <c r="L451" s="16">
        <f t="shared" si="92"/>
        <v>7033120.9476234717</v>
      </c>
      <c r="M451" s="16">
        <f t="shared" si="92"/>
        <v>11104494.671716796</v>
      </c>
      <c r="O451" s="16">
        <f t="shared" ref="O451:R451" si="93">SUM(O55:O450)</f>
        <v>15863615.691032784</v>
      </c>
      <c r="P451" s="16">
        <f t="shared" si="93"/>
        <v>8034204.4537331304</v>
      </c>
      <c r="Q451" s="16">
        <f t="shared" si="93"/>
        <v>3033259.9763539718</v>
      </c>
      <c r="R451" s="16">
        <f t="shared" si="93"/>
        <v>4796151.2609456908</v>
      </c>
    </row>
    <row r="452" spans="1:18" s="19" customFormat="1" ht="14.5" x14ac:dyDescent="0.35">
      <c r="A452" s="22"/>
      <c r="B452" s="22"/>
      <c r="C452" s="22"/>
      <c r="D452" s="22"/>
      <c r="E452" s="22"/>
      <c r="F452" s="23"/>
      <c r="G452" s="23"/>
      <c r="H452" s="23"/>
      <c r="I452" s="24"/>
      <c r="J452" s="23"/>
      <c r="K452" s="23"/>
      <c r="L452" s="23"/>
      <c r="M452" s="25"/>
      <c r="N452" s="25"/>
      <c r="O452" s="23"/>
      <c r="P452" s="23"/>
      <c r="Q452" s="23"/>
    </row>
    <row r="453" spans="1:18" ht="14.5" x14ac:dyDescent="0.35">
      <c r="A453" s="6" t="s">
        <v>472</v>
      </c>
      <c r="B453" s="6" t="s">
        <v>19</v>
      </c>
      <c r="C453" s="6" t="s">
        <v>20</v>
      </c>
      <c r="D453" s="6">
        <v>9906100</v>
      </c>
      <c r="E453" s="6" t="s">
        <v>473</v>
      </c>
      <c r="F453" s="3">
        <v>179768.85</v>
      </c>
      <c r="G453" s="3">
        <v>156158.23000000001</v>
      </c>
      <c r="H453" s="3">
        <v>23610.62</v>
      </c>
      <c r="I453" s="3"/>
      <c r="J453" s="3">
        <f>F453*($J$2+$M$2)</f>
        <v>52891.591047000009</v>
      </c>
      <c r="K453" s="3">
        <f t="shared" ref="K453" si="94">F453*($J$2*$K$7)</f>
        <v>26769.383210668966</v>
      </c>
      <c r="L453" s="3">
        <f t="shared" ref="L453" si="95">F453*($J$2*$L$7)</f>
        <v>10106.600989831035</v>
      </c>
      <c r="M453" s="3">
        <f t="shared" ref="M453" si="96">F453*($M$2)</f>
        <v>16015.606846500001</v>
      </c>
      <c r="O453" s="3">
        <f t="shared" ref="O453" si="97">G453*($J$2+$M$2)</f>
        <v>45944.874430600008</v>
      </c>
      <c r="P453" s="3">
        <f t="shared" ref="P453" si="98">G453*($J$2*$K$7)</f>
        <v>23253.525293007009</v>
      </c>
      <c r="Q453" s="3">
        <f t="shared" ref="Q453" si="99">G453*($J$2*$L$7)</f>
        <v>8779.2124268929929</v>
      </c>
      <c r="R453" s="3">
        <f t="shared" ref="R453" si="100">G453*($M$2)</f>
        <v>13912.136710700001</v>
      </c>
    </row>
    <row r="454" spans="1:18" ht="14.5" x14ac:dyDescent="0.35">
      <c r="A454" s="6" t="s">
        <v>452</v>
      </c>
      <c r="B454" s="6" t="s">
        <v>19</v>
      </c>
      <c r="C454" s="6" t="s">
        <v>20</v>
      </c>
      <c r="D454" s="6">
        <v>9905352</v>
      </c>
      <c r="E454" s="6" t="s">
        <v>66</v>
      </c>
      <c r="F454" s="3">
        <v>23395.86</v>
      </c>
      <c r="G454" s="3">
        <v>23557.06</v>
      </c>
      <c r="H454" s="3">
        <v>-161.19999999999999</v>
      </c>
      <c r="I454" s="3"/>
      <c r="J454" s="3">
        <f t="shared" ref="J454:J455" si="101">F454*($J$2+$M$2)</f>
        <v>6883.5299292000009</v>
      </c>
      <c r="K454" s="3">
        <f t="shared" ref="K454" si="102">F454*($J$2*$K$7)</f>
        <v>3483.8780015734742</v>
      </c>
      <c r="L454" s="3">
        <f t="shared" ref="L454:L455" si="103">F454*($J$2*$L$7)</f>
        <v>1315.314760226526</v>
      </c>
      <c r="M454" s="3">
        <f t="shared" ref="M454" si="104">F454*($M$2)</f>
        <v>2084.3371674</v>
      </c>
      <c r="O454" s="3">
        <f t="shared" ref="O454:O455" si="105">G454*($J$2+$M$2)</f>
        <v>6930.958193200001</v>
      </c>
      <c r="P454" s="3">
        <f t="shared" ref="P454:P455" si="106">G454*($J$2*$K$7)</f>
        <v>3507.8822969425541</v>
      </c>
      <c r="Q454" s="3">
        <f t="shared" ref="Q454:Q455" si="107">G454*($J$2*$L$7)</f>
        <v>1324.3774208574459</v>
      </c>
      <c r="R454" s="3">
        <f t="shared" ref="R454:R455" si="108">G454*($M$2)</f>
        <v>2098.6984754</v>
      </c>
    </row>
    <row r="455" spans="1:18" ht="14.5" x14ac:dyDescent="0.35">
      <c r="A455" s="6"/>
      <c r="B455" s="6" t="s">
        <v>19</v>
      </c>
      <c r="C455" s="6" t="s">
        <v>20</v>
      </c>
      <c r="D455" s="6">
        <v>9905869</v>
      </c>
      <c r="E455" s="6" t="s">
        <v>453</v>
      </c>
      <c r="F455" s="3">
        <v>3487.89</v>
      </c>
      <c r="G455" s="3">
        <v>3487.89</v>
      </c>
      <c r="H455" s="3">
        <v>0</v>
      </c>
      <c r="I455" s="3"/>
      <c r="J455" s="3">
        <f t="shared" si="101"/>
        <v>1026.2069958000002</v>
      </c>
      <c r="K455" s="3">
        <f>F455*($J$2*$K$7)</f>
        <v>519.38177279690092</v>
      </c>
      <c r="L455" s="3">
        <f t="shared" si="103"/>
        <v>196.08910290309899</v>
      </c>
      <c r="M455" s="3">
        <f>F455*($M$2)</f>
        <v>310.73612009999999</v>
      </c>
      <c r="O455" s="3">
        <f t="shared" si="105"/>
        <v>1026.2069958000002</v>
      </c>
      <c r="P455" s="3">
        <f t="shared" si="106"/>
        <v>519.38177279690092</v>
      </c>
      <c r="Q455" s="3">
        <f t="shared" si="107"/>
        <v>196.08910290309899</v>
      </c>
      <c r="R455" s="3">
        <f t="shared" si="108"/>
        <v>310.73612009999999</v>
      </c>
    </row>
    <row r="456" spans="1:18" ht="14.5" x14ac:dyDescent="0.35">
      <c r="A456" s="15" t="s">
        <v>475</v>
      </c>
      <c r="B456" s="15"/>
      <c r="C456" s="15"/>
      <c r="D456" s="15"/>
      <c r="E456" s="15"/>
      <c r="F456" s="16">
        <f>SUM(F453:F455)</f>
        <v>206652.60000000003</v>
      </c>
      <c r="G456" s="16">
        <f t="shared" ref="G456:H456" si="109">SUM(G453:G455)</f>
        <v>183203.18000000002</v>
      </c>
      <c r="H456" s="16">
        <f t="shared" si="109"/>
        <v>23449.42</v>
      </c>
      <c r="I456" s="3"/>
      <c r="J456" s="16">
        <f>SUM(J453:J455)</f>
        <v>60801.327972000006</v>
      </c>
      <c r="K456" s="16">
        <f t="shared" ref="K456" si="110">SUM(K453:K455)</f>
        <v>30772.64298503934</v>
      </c>
      <c r="L456" s="16">
        <f t="shared" ref="L456:M456" si="111">SUM(L453:L455)</f>
        <v>11618.004852960659</v>
      </c>
      <c r="M456" s="16">
        <f t="shared" si="111"/>
        <v>18410.680133999998</v>
      </c>
      <c r="O456" s="16">
        <f>SUM(O453:O455)</f>
        <v>53902.039619600007</v>
      </c>
      <c r="P456" s="16">
        <f t="shared" ref="P456" si="112">SUM(P453:P455)</f>
        <v>27280.789362746462</v>
      </c>
      <c r="Q456" s="16">
        <f t="shared" ref="Q456:R456" si="113">SUM(Q453:Q455)</f>
        <v>10299.678950653537</v>
      </c>
      <c r="R456" s="16">
        <f t="shared" si="113"/>
        <v>16321.571306200001</v>
      </c>
    </row>
    <row r="457" spans="1:18" ht="14.5" x14ac:dyDescent="0.35">
      <c r="A457" s="17"/>
      <c r="B457" s="17"/>
      <c r="C457" s="17"/>
      <c r="D457" s="17"/>
      <c r="E457" s="17"/>
      <c r="F457" s="18"/>
      <c r="G457" s="18"/>
      <c r="H457" s="18"/>
      <c r="I457" s="3"/>
      <c r="J457" s="18"/>
      <c r="K457" s="18"/>
      <c r="L457" s="18"/>
      <c r="O457" s="18"/>
      <c r="P457" s="18"/>
      <c r="Q457" s="18"/>
    </row>
    <row r="458" spans="1:18" ht="14.5" x14ac:dyDescent="0.35">
      <c r="A458" s="6" t="s">
        <v>454</v>
      </c>
      <c r="B458" s="6" t="s">
        <v>19</v>
      </c>
      <c r="C458" s="6" t="s">
        <v>20</v>
      </c>
      <c r="D458" s="6">
        <v>9905664</v>
      </c>
      <c r="E458" s="6" t="s">
        <v>455</v>
      </c>
      <c r="F458" s="3">
        <v>560082.80000000005</v>
      </c>
      <c r="G458" s="3">
        <v>246367.72</v>
      </c>
      <c r="H458" s="3">
        <v>313715.08</v>
      </c>
      <c r="I458" s="3"/>
      <c r="J458" s="3">
        <f>F458*($J$2+$M$2)</f>
        <v>164787.56141600004</v>
      </c>
      <c r="K458" s="3">
        <f t="shared" ref="K458" si="114">F458*($J$2*$K$7)</f>
        <v>83401.941453730527</v>
      </c>
      <c r="L458" s="3">
        <f t="shared" ref="L458" si="115">F458*($J$2*$L$7)</f>
        <v>31487.84331026948</v>
      </c>
      <c r="M458" s="3">
        <f t="shared" ref="M458" si="116">F458*($M$2)</f>
        <v>49897.776652000008</v>
      </c>
      <c r="O458" s="3">
        <f t="shared" ref="O458" si="117">G458*($J$2+$M$2)</f>
        <v>72486.310578400007</v>
      </c>
      <c r="P458" s="3">
        <f t="shared" ref="P458" si="118">G458*($J$2*$K$7)</f>
        <v>36686.622334285348</v>
      </c>
      <c r="Q458" s="3">
        <f t="shared" ref="Q458" si="119">G458*($J$2*$L$7)</f>
        <v>13850.788069314651</v>
      </c>
      <c r="R458" s="3">
        <f t="shared" ref="R458" si="120">G458*($M$2)</f>
        <v>21948.900174800001</v>
      </c>
    </row>
    <row r="459" spans="1:18" ht="14.5" x14ac:dyDescent="0.35">
      <c r="A459" s="6"/>
      <c r="B459" s="6" t="s">
        <v>19</v>
      </c>
      <c r="C459" s="6" t="s">
        <v>20</v>
      </c>
      <c r="D459" s="6">
        <v>9905698</v>
      </c>
      <c r="E459" s="6" t="s">
        <v>456</v>
      </c>
      <c r="F459" s="3">
        <v>86733201.099999994</v>
      </c>
      <c r="G459" s="3">
        <v>28426999.210000001</v>
      </c>
      <c r="H459" s="3">
        <v>58306201.890000001</v>
      </c>
      <c r="I459" s="3"/>
      <c r="J459" s="3">
        <f>F459*($J$2+$M$2)</f>
        <v>25518642.427642003</v>
      </c>
      <c r="K459" s="3">
        <f t="shared" ref="K459:K461" si="121">F459*($J$2*$K$7)</f>
        <v>12915442.788524901</v>
      </c>
      <c r="L459" s="3">
        <f t="shared" ref="L459:L461" si="122">F459*($J$2*$L$7)</f>
        <v>4876138.7531180969</v>
      </c>
      <c r="M459" s="3">
        <f t="shared" ref="M459:M461" si="123">F459*($M$2)</f>
        <v>7727060.8859989997</v>
      </c>
      <c r="O459" s="3">
        <f t="shared" ref="O459:O461" si="124">G459*($J$2+$M$2)</f>
        <v>8363791.7075662017</v>
      </c>
      <c r="P459" s="3">
        <f t="shared" ref="P459:P461" si="125">G459*($J$2*$K$7)</f>
        <v>4233065.0464853831</v>
      </c>
      <c r="Q459" s="3">
        <f t="shared" ref="Q459:Q461" si="126">G459*($J$2*$L$7)</f>
        <v>1598165.3014619164</v>
      </c>
      <c r="R459" s="3">
        <f t="shared" ref="R459:R461" si="127">G459*($M$2)</f>
        <v>2532561.3596189003</v>
      </c>
    </row>
    <row r="460" spans="1:18" ht="14.5" x14ac:dyDescent="0.35">
      <c r="A460" s="6"/>
      <c r="B460" s="6" t="s">
        <v>19</v>
      </c>
      <c r="C460" s="6" t="s">
        <v>20</v>
      </c>
      <c r="D460" s="6">
        <v>9905700</v>
      </c>
      <c r="E460" s="6" t="s">
        <v>457</v>
      </c>
      <c r="F460" s="3">
        <v>9311978.3000000007</v>
      </c>
      <c r="G460" s="3">
        <v>4096127.97</v>
      </c>
      <c r="H460" s="3">
        <v>5215850.33</v>
      </c>
      <c r="I460" s="3"/>
      <c r="J460" s="3">
        <f t="shared" ref="J460:J461" si="128">F460*($J$2+$M$2)</f>
        <v>2739770.2554260003</v>
      </c>
      <c r="K460" s="3">
        <f t="shared" si="121"/>
        <v>1386646.8832733466</v>
      </c>
      <c r="L460" s="3">
        <f t="shared" si="122"/>
        <v>523519.22540565353</v>
      </c>
      <c r="M460" s="3">
        <f t="shared" si="123"/>
        <v>829604.14674700005</v>
      </c>
      <c r="O460" s="3">
        <f t="shared" si="124"/>
        <v>1205162.7713334002</v>
      </c>
      <c r="P460" s="3">
        <f t="shared" si="125"/>
        <v>609954.50162177463</v>
      </c>
      <c r="Q460" s="3">
        <f t="shared" si="126"/>
        <v>230284.22886432544</v>
      </c>
      <c r="R460" s="3">
        <f t="shared" si="127"/>
        <v>364924.04084730003</v>
      </c>
    </row>
    <row r="461" spans="1:18" ht="14.5" x14ac:dyDescent="0.35">
      <c r="A461" s="6"/>
      <c r="B461" s="6" t="s">
        <v>19</v>
      </c>
      <c r="C461" s="6" t="s">
        <v>20</v>
      </c>
      <c r="D461" s="6">
        <v>9905864</v>
      </c>
      <c r="E461" s="6" t="s">
        <v>102</v>
      </c>
      <c r="F461" s="3">
        <v>4225941.0199999996</v>
      </c>
      <c r="G461" s="3">
        <v>1385061.55</v>
      </c>
      <c r="H461" s="3">
        <v>2840879.47</v>
      </c>
      <c r="I461" s="3"/>
      <c r="J461" s="3">
        <f t="shared" si="128"/>
        <v>1243356.3669044001</v>
      </c>
      <c r="K461" s="3">
        <f t="shared" si="121"/>
        <v>629284.96561036725</v>
      </c>
      <c r="L461" s="3">
        <f t="shared" si="122"/>
        <v>237582.31582223266</v>
      </c>
      <c r="M461" s="3">
        <f t="shared" si="123"/>
        <v>376489.08547179995</v>
      </c>
      <c r="O461" s="3">
        <f t="shared" si="124"/>
        <v>407512.80924100004</v>
      </c>
      <c r="P461" s="3">
        <f t="shared" si="125"/>
        <v>206249.5443582864</v>
      </c>
      <c r="Q461" s="3">
        <f t="shared" si="126"/>
        <v>77868.131393213611</v>
      </c>
      <c r="R461" s="3">
        <f t="shared" si="127"/>
        <v>123395.1334895</v>
      </c>
    </row>
    <row r="462" spans="1:18" ht="14.5" x14ac:dyDescent="0.35">
      <c r="A462" s="15" t="s">
        <v>458</v>
      </c>
      <c r="B462" s="15"/>
      <c r="C462" s="15"/>
      <c r="D462" s="15"/>
      <c r="E462" s="15"/>
      <c r="F462" s="16">
        <f>SUM(F458:F461)</f>
        <v>100831203.21999998</v>
      </c>
      <c r="G462" s="16">
        <f t="shared" ref="G462:H462" si="129">SUM(G458:G461)</f>
        <v>34154556.449999996</v>
      </c>
      <c r="H462" s="16">
        <f t="shared" si="129"/>
        <v>66676646.769999996</v>
      </c>
      <c r="I462" s="3"/>
      <c r="J462" s="16">
        <f>SUM(J458:J461)</f>
        <v>29666556.611388404</v>
      </c>
      <c r="K462" s="16">
        <f t="shared" ref="K462:M462" si="130">SUM(K458:K461)</f>
        <v>15014776.578862347</v>
      </c>
      <c r="L462" s="16">
        <f t="shared" si="130"/>
        <v>5668728.1376562528</v>
      </c>
      <c r="M462" s="16">
        <f t="shared" si="130"/>
        <v>8983051.8948697988</v>
      </c>
      <c r="O462" s="16">
        <f>SUM(O458:O461)</f>
        <v>10048953.598719003</v>
      </c>
      <c r="P462" s="16">
        <f t="shared" ref="P462:R462" si="131">SUM(P458:P461)</f>
        <v>5085955.7147997292</v>
      </c>
      <c r="Q462" s="16">
        <f t="shared" si="131"/>
        <v>1920168.4497887699</v>
      </c>
      <c r="R462" s="16">
        <f t="shared" si="131"/>
        <v>3042829.4341305001</v>
      </c>
    </row>
    <row r="463" spans="1:18" s="19" customFormat="1" ht="14.5" x14ac:dyDescent="0.35">
      <c r="A463" s="22"/>
      <c r="B463" s="22"/>
      <c r="C463" s="22"/>
      <c r="D463" s="22"/>
      <c r="E463" s="22"/>
      <c r="F463" s="23"/>
      <c r="G463" s="23"/>
      <c r="H463" s="23"/>
      <c r="I463" s="24"/>
      <c r="J463" s="23"/>
      <c r="K463" s="23"/>
      <c r="L463" s="23"/>
      <c r="M463" s="25"/>
      <c r="N463" s="25"/>
      <c r="O463" s="23"/>
      <c r="P463" s="23"/>
      <c r="Q463" s="23"/>
    </row>
    <row r="464" spans="1:18" ht="14.5" x14ac:dyDescent="0.35">
      <c r="A464" s="6" t="s">
        <v>459</v>
      </c>
      <c r="B464" s="6" t="s">
        <v>19</v>
      </c>
      <c r="C464" s="6" t="s">
        <v>20</v>
      </c>
      <c r="D464" s="6">
        <v>9906010</v>
      </c>
      <c r="E464" s="6" t="s">
        <v>460</v>
      </c>
      <c r="F464" s="3">
        <v>30329509.300000001</v>
      </c>
      <c r="G464" s="3">
        <v>5331432.45</v>
      </c>
      <c r="H464" s="3">
        <v>24998076.850000001</v>
      </c>
      <c r="I464" s="3"/>
      <c r="J464" s="3">
        <f t="shared" ref="J464" si="132">F464*($J$2+$M$2)</f>
        <v>8923548.2262460012</v>
      </c>
      <c r="K464" s="3">
        <f t="shared" ref="K464" si="133">F464*($J$2*$K$7)</f>
        <v>4516367.8637497444</v>
      </c>
      <c r="L464" s="3">
        <f t="shared" ref="L464" si="134">F464*($J$2*$L$7)</f>
        <v>1705124.3789592555</v>
      </c>
      <c r="M464" s="3">
        <f t="shared" ref="M464" si="135">F464*($M$2)</f>
        <v>2702055.9835370001</v>
      </c>
      <c r="O464" s="3">
        <f>G464*($J$2+$M$2)</f>
        <v>1568614.0554390003</v>
      </c>
      <c r="P464" s="3">
        <f t="shared" ref="P464" si="136">G464*($J$2*$K$7)</f>
        <v>793903.71755643818</v>
      </c>
      <c r="Q464" s="3">
        <f t="shared" ref="Q464" si="137">G464*($J$2*$L$7)</f>
        <v>299733.02091206179</v>
      </c>
      <c r="R464" s="3">
        <f t="shared" ref="R464" si="138">G464*($M$2)</f>
        <v>474977.31697050005</v>
      </c>
    </row>
    <row r="465" spans="1:18" ht="14.5" x14ac:dyDescent="0.35">
      <c r="A465" s="15" t="s">
        <v>461</v>
      </c>
      <c r="B465" s="15"/>
      <c r="C465" s="15"/>
      <c r="D465" s="15"/>
      <c r="E465" s="15"/>
      <c r="F465" s="16">
        <f>SUM(F464:F464)</f>
        <v>30329509.300000001</v>
      </c>
      <c r="G465" s="16">
        <f t="shared" ref="G465:H465" si="139">SUM(G464:G464)</f>
        <v>5331432.45</v>
      </c>
      <c r="H465" s="16">
        <f t="shared" si="139"/>
        <v>24998076.850000001</v>
      </c>
      <c r="I465" s="3"/>
      <c r="J465" s="16">
        <f>SUM(J464:J464)</f>
        <v>8923548.2262460012</v>
      </c>
      <c r="K465" s="16">
        <f t="shared" ref="K465:M465" si="140">SUM(K464:K464)</f>
        <v>4516367.8637497444</v>
      </c>
      <c r="L465" s="16">
        <f t="shared" si="140"/>
        <v>1705124.3789592555</v>
      </c>
      <c r="M465" s="16">
        <f t="shared" si="140"/>
        <v>2702055.9835370001</v>
      </c>
      <c r="O465" s="16">
        <f>SUM(O464:O464)</f>
        <v>1568614.0554390003</v>
      </c>
      <c r="P465" s="16">
        <f t="shared" ref="P465:R465" si="141">SUM(P464:P464)</f>
        <v>793903.71755643818</v>
      </c>
      <c r="Q465" s="16">
        <f t="shared" si="141"/>
        <v>299733.02091206179</v>
      </c>
      <c r="R465" s="16">
        <f t="shared" si="141"/>
        <v>474977.31697050005</v>
      </c>
    </row>
    <row r="466" spans="1:18" ht="14.5" x14ac:dyDescent="0.35">
      <c r="A466" s="17"/>
      <c r="B466" s="17"/>
      <c r="C466" s="17"/>
      <c r="D466" s="17"/>
      <c r="E466" s="17"/>
      <c r="F466" s="18"/>
      <c r="G466" s="18"/>
      <c r="H466" s="18"/>
      <c r="I466" s="3"/>
      <c r="J466" s="18"/>
      <c r="K466" s="18"/>
      <c r="L466" s="18"/>
      <c r="O466" s="18"/>
      <c r="P466" s="18"/>
      <c r="Q466" s="18"/>
    </row>
    <row r="467" spans="1:18" ht="14.5" x14ac:dyDescent="0.35">
      <c r="A467" s="6" t="s">
        <v>462</v>
      </c>
      <c r="B467" s="6" t="s">
        <v>19</v>
      </c>
      <c r="C467" s="6" t="s">
        <v>27</v>
      </c>
      <c r="D467" s="6">
        <v>2806275</v>
      </c>
      <c r="E467" s="6" t="s">
        <v>463</v>
      </c>
      <c r="F467" s="3">
        <v>15347913.390000001</v>
      </c>
      <c r="G467" s="3">
        <v>3947091.18</v>
      </c>
      <c r="H467" s="3">
        <v>11400822.210000001</v>
      </c>
      <c r="I467" s="3"/>
      <c r="J467" s="3">
        <f>F467*$J$4</f>
        <v>3395879.3166714003</v>
      </c>
      <c r="K467" s="3">
        <f t="shared" si="80"/>
        <v>3395879.3166714003</v>
      </c>
      <c r="L467" s="3">
        <f>IF($C467="ID",$J467,IF($C467="WA",0,$J467*$L$7))</f>
        <v>0</v>
      </c>
      <c r="M467" s="3">
        <v>0</v>
      </c>
      <c r="O467" s="3">
        <f>G467*$J$4</f>
        <v>873333.39448680007</v>
      </c>
      <c r="P467" s="3">
        <f t="shared" si="82"/>
        <v>873333.39448680007</v>
      </c>
      <c r="Q467" s="3">
        <f>IF($C467="ID",$O467,IF($C467="WA",0,$O467*$L$7))</f>
        <v>0</v>
      </c>
      <c r="R467" s="3">
        <v>0</v>
      </c>
    </row>
    <row r="468" spans="1:18" ht="14.5" x14ac:dyDescent="0.35">
      <c r="A468" s="6"/>
      <c r="B468" s="6" t="s">
        <v>19</v>
      </c>
      <c r="C468" s="6" t="s">
        <v>27</v>
      </c>
      <c r="D468" s="6">
        <v>2806337</v>
      </c>
      <c r="E468" s="6" t="s">
        <v>464</v>
      </c>
      <c r="F468" s="3">
        <v>1228868.83</v>
      </c>
      <c r="G468" s="3">
        <v>201513.72</v>
      </c>
      <c r="H468" s="3">
        <v>1027355.1100000001</v>
      </c>
      <c r="I468" s="3"/>
      <c r="J468" s="3">
        <f t="shared" ref="J468:J471" si="142">F468*$J$4</f>
        <v>271899.51732580003</v>
      </c>
      <c r="K468" s="3">
        <f t="shared" si="80"/>
        <v>271899.51732580003</v>
      </c>
      <c r="L468" s="3">
        <f>IF($C468="ID",$J468,IF($C468="WA",0,$J468*$L$7))</f>
        <v>0</v>
      </c>
      <c r="M468" s="3">
        <v>0</v>
      </c>
      <c r="O468" s="3">
        <f t="shared" ref="O468:O471" si="143">G468*$J$4</f>
        <v>44586.925687200004</v>
      </c>
      <c r="P468" s="3">
        <f t="shared" si="82"/>
        <v>44586.925687200004</v>
      </c>
      <c r="Q468" s="3">
        <f t="shared" ref="Q468:Q474" si="144">IF($C468="ID",$O468,IF($C468="WA",0,$O468*$L$7))</f>
        <v>0</v>
      </c>
      <c r="R468" s="3">
        <v>0</v>
      </c>
    </row>
    <row r="469" spans="1:18" ht="14.5" x14ac:dyDescent="0.35">
      <c r="A469" s="6"/>
      <c r="B469" s="6" t="s">
        <v>19</v>
      </c>
      <c r="C469" s="6" t="s">
        <v>27</v>
      </c>
      <c r="D469" s="6">
        <v>2806444</v>
      </c>
      <c r="E469" s="6" t="s">
        <v>465</v>
      </c>
      <c r="F469" s="3">
        <v>463971.41000000003</v>
      </c>
      <c r="G469" s="3">
        <v>75780.58</v>
      </c>
      <c r="H469" s="3">
        <v>388190.82999999996</v>
      </c>
      <c r="I469" s="3"/>
      <c r="J469" s="3">
        <f t="shared" si="142"/>
        <v>102658.31417660002</v>
      </c>
      <c r="K469" s="3">
        <f t="shared" si="80"/>
        <v>102658.31417660002</v>
      </c>
      <c r="L469" s="3">
        <f t="shared" si="81"/>
        <v>0</v>
      </c>
      <c r="M469" s="3">
        <v>0</v>
      </c>
      <c r="O469" s="3">
        <f t="shared" si="143"/>
        <v>16767.211130800002</v>
      </c>
      <c r="P469" s="3">
        <f t="shared" si="82"/>
        <v>16767.211130800002</v>
      </c>
      <c r="Q469" s="3">
        <f t="shared" si="144"/>
        <v>0</v>
      </c>
      <c r="R469" s="3">
        <v>0</v>
      </c>
    </row>
    <row r="470" spans="1:18" ht="14.5" x14ac:dyDescent="0.35">
      <c r="A470" s="6"/>
      <c r="B470" s="6" t="s">
        <v>19</v>
      </c>
      <c r="C470" s="6" t="s">
        <v>27</v>
      </c>
      <c r="D470" s="6">
        <v>2806640</v>
      </c>
      <c r="E470" s="6" t="s">
        <v>466</v>
      </c>
      <c r="F470" s="3">
        <v>2071816.59</v>
      </c>
      <c r="G470" s="3">
        <v>339438.65</v>
      </c>
      <c r="H470" s="3">
        <v>1732377.94</v>
      </c>
      <c r="I470" s="3"/>
      <c r="J470" s="3">
        <f t="shared" si="142"/>
        <v>458410.13870340004</v>
      </c>
      <c r="K470" s="3">
        <f t="shared" si="80"/>
        <v>458410.13870340004</v>
      </c>
      <c r="L470" s="3">
        <f t="shared" si="81"/>
        <v>0</v>
      </c>
      <c r="M470" s="3">
        <v>0</v>
      </c>
      <c r="O470" s="3">
        <f t="shared" si="143"/>
        <v>75104.195699000004</v>
      </c>
      <c r="P470" s="3">
        <f t="shared" si="82"/>
        <v>75104.195699000004</v>
      </c>
      <c r="Q470" s="3">
        <f t="shared" si="144"/>
        <v>0</v>
      </c>
      <c r="R470" s="3">
        <v>0</v>
      </c>
    </row>
    <row r="471" spans="1:18" ht="14.5" x14ac:dyDescent="0.35">
      <c r="A471" s="6"/>
      <c r="B471" s="6" t="s">
        <v>19</v>
      </c>
      <c r="C471" s="6" t="s">
        <v>27</v>
      </c>
      <c r="D471" s="6">
        <v>2806711</v>
      </c>
      <c r="E471" s="6" t="s">
        <v>467</v>
      </c>
      <c r="F471" s="3">
        <v>198655.76999999996</v>
      </c>
      <c r="G471" s="3">
        <v>32289.75</v>
      </c>
      <c r="H471" s="3">
        <v>166366.01999999999</v>
      </c>
      <c r="I471" s="3"/>
      <c r="J471" s="3">
        <f t="shared" si="142"/>
        <v>43954.575670199993</v>
      </c>
      <c r="K471" s="3">
        <f t="shared" si="80"/>
        <v>43954.575670199993</v>
      </c>
      <c r="L471" s="3">
        <f t="shared" si="81"/>
        <v>0</v>
      </c>
      <c r="M471" s="3">
        <v>0</v>
      </c>
      <c r="O471" s="3">
        <f t="shared" si="143"/>
        <v>7144.430085</v>
      </c>
      <c r="P471" s="3">
        <f t="shared" si="82"/>
        <v>7144.430085</v>
      </c>
      <c r="Q471" s="3">
        <f t="shared" si="144"/>
        <v>0</v>
      </c>
      <c r="R471" s="3">
        <v>0</v>
      </c>
    </row>
    <row r="472" spans="1:18" ht="14.5" x14ac:dyDescent="0.35">
      <c r="A472" s="6"/>
      <c r="B472" s="6" t="s">
        <v>19</v>
      </c>
      <c r="C472" s="6" t="s">
        <v>20</v>
      </c>
      <c r="D472" s="6">
        <v>9906155</v>
      </c>
      <c r="E472" s="6" t="s">
        <v>468</v>
      </c>
      <c r="F472" s="3">
        <v>1313338.3600000001</v>
      </c>
      <c r="G472" s="3">
        <v>743794.41</v>
      </c>
      <c r="H472" s="3">
        <v>569543.94999999995</v>
      </c>
      <c r="I472" s="3"/>
      <c r="J472" s="3">
        <f t="shared" ref="J472" si="145">F472*($J$2+$M$2)</f>
        <v>386410.4122792001</v>
      </c>
      <c r="K472" s="3">
        <f t="shared" ref="K472" si="146">F472*($J$2*$K$7)</f>
        <v>195569.24263637172</v>
      </c>
      <c r="L472" s="3">
        <f t="shared" ref="L472" si="147">F472*($J$2*$L$7)</f>
        <v>73835.85515042828</v>
      </c>
      <c r="M472" s="3">
        <f t="shared" ref="M472" si="148">F472*($M$2)</f>
        <v>117005.31449240001</v>
      </c>
      <c r="O472" s="3">
        <f>G472*($J$2+$M$2)</f>
        <v>218839.19131020003</v>
      </c>
      <c r="P472" s="3">
        <f t="shared" ref="P472" si="149">G472*($J$2*$K$7)</f>
        <v>110758.44113840317</v>
      </c>
      <c r="Q472" s="3">
        <f t="shared" ref="Q472" si="150">G472*($J$2*$L$7)</f>
        <v>41816.106184896831</v>
      </c>
      <c r="R472" s="3">
        <f t="shared" ref="R472" si="151">G472*($M$2)</f>
        <v>66264.643986900002</v>
      </c>
    </row>
    <row r="473" spans="1:18" ht="14.5" x14ac:dyDescent="0.35">
      <c r="A473" s="6"/>
      <c r="B473" s="6" t="s">
        <v>19</v>
      </c>
      <c r="C473" s="6" t="s">
        <v>20</v>
      </c>
      <c r="D473" s="6">
        <v>9906204</v>
      </c>
      <c r="E473" s="6" t="s">
        <v>469</v>
      </c>
      <c r="F473" s="3">
        <v>75785.48</v>
      </c>
      <c r="G473" s="3">
        <v>14933.45</v>
      </c>
      <c r="H473" s="3">
        <v>60852.03</v>
      </c>
      <c r="I473" s="3"/>
      <c r="J473" s="3">
        <f t="shared" ref="J473" si="152">F473*($J$2+$M$2)</f>
        <v>22297.6039256</v>
      </c>
      <c r="K473" s="3">
        <f t="shared" ref="K473" si="153">F473*($J$2*$K$7)</f>
        <v>11285.21741071653</v>
      </c>
      <c r="L473" s="3">
        <f t="shared" ref="L473" si="154">F473*($J$2*$L$7)</f>
        <v>4260.658101683468</v>
      </c>
      <c r="M473" s="3">
        <f t="shared" ref="M473" si="155">F473*($M$2)</f>
        <v>6751.7284131999995</v>
      </c>
      <c r="O473" s="3">
        <f>G473*($J$2+$M$2)</f>
        <v>4393.7196590000003</v>
      </c>
      <c r="P473" s="3">
        <f t="shared" ref="P473" si="156">G473*($J$2*$K$7)</f>
        <v>2223.7403516091049</v>
      </c>
      <c r="Q473" s="3">
        <f t="shared" ref="Q473" si="157">G473*($J$2*$L$7)</f>
        <v>839.55824689089502</v>
      </c>
      <c r="R473" s="3">
        <f t="shared" ref="R473" si="158">G473*($M$2)</f>
        <v>1330.4210605000001</v>
      </c>
    </row>
    <row r="474" spans="1:18" ht="14.5" x14ac:dyDescent="0.35">
      <c r="A474" s="6"/>
      <c r="B474" s="6" t="s">
        <v>26</v>
      </c>
      <c r="C474" s="6" t="s">
        <v>27</v>
      </c>
      <c r="D474" s="6">
        <v>2806732</v>
      </c>
      <c r="E474" s="6" t="s">
        <v>470</v>
      </c>
      <c r="F474" s="3">
        <v>780281.58</v>
      </c>
      <c r="G474" s="3">
        <v>12636.179999999998</v>
      </c>
      <c r="H474" s="3">
        <v>767645.4</v>
      </c>
      <c r="I474" s="3"/>
      <c r="J474" s="3">
        <v>0</v>
      </c>
      <c r="K474" s="3">
        <f t="shared" si="80"/>
        <v>0</v>
      </c>
      <c r="L474" s="3">
        <f t="shared" si="81"/>
        <v>0</v>
      </c>
      <c r="M474" s="3">
        <v>0</v>
      </c>
      <c r="O474" s="3">
        <v>0</v>
      </c>
      <c r="P474" s="3">
        <f t="shared" si="82"/>
        <v>0</v>
      </c>
      <c r="Q474" s="3">
        <f t="shared" si="144"/>
        <v>0</v>
      </c>
      <c r="R474" s="3">
        <v>0</v>
      </c>
    </row>
    <row r="475" spans="1:18" ht="14.5" x14ac:dyDescent="0.35">
      <c r="A475" s="15" t="s">
        <v>471</v>
      </c>
      <c r="B475" s="15"/>
      <c r="C475" s="15"/>
      <c r="D475" s="15"/>
      <c r="E475" s="15"/>
      <c r="F475" s="16">
        <f>SUM(F467:F474)</f>
        <v>21480631.409999996</v>
      </c>
      <c r="G475" s="16">
        <f t="shared" ref="G475:H475" si="159">SUM(G467:G474)</f>
        <v>5367477.9200000009</v>
      </c>
      <c r="H475" s="16">
        <f t="shared" si="159"/>
        <v>16113153.489999998</v>
      </c>
      <c r="I475" s="3"/>
      <c r="J475" s="16">
        <f>SUM(J467:J474)</f>
        <v>4681509.8787521999</v>
      </c>
      <c r="K475" s="16">
        <f t="shared" ref="K475:M475" si="160">SUM(K467:K474)</f>
        <v>4479656.322594488</v>
      </c>
      <c r="L475" s="16">
        <f t="shared" si="160"/>
        <v>78096.513252111748</v>
      </c>
      <c r="M475" s="16">
        <f t="shared" si="160"/>
        <v>123757.04290560001</v>
      </c>
      <c r="O475" s="16">
        <f>SUM(O467:O474)</f>
        <v>1240169.0680580002</v>
      </c>
      <c r="P475" s="16">
        <f t="shared" ref="P475:R475" si="161">SUM(P467:P474)</f>
        <v>1129918.3385788125</v>
      </c>
      <c r="Q475" s="16">
        <f t="shared" si="161"/>
        <v>42655.664431787729</v>
      </c>
      <c r="R475" s="16">
        <f t="shared" si="161"/>
        <v>67595.065047399999</v>
      </c>
    </row>
    <row r="476" spans="1:18" ht="14.5" x14ac:dyDescent="0.35">
      <c r="A476" s="22" t="s">
        <v>486</v>
      </c>
      <c r="B476" s="17"/>
      <c r="C476" s="17"/>
      <c r="D476" s="17"/>
      <c r="E476" s="17"/>
      <c r="F476" s="18">
        <f>F465+F475+F462+F456+F451</f>
        <v>291318896.81999999</v>
      </c>
      <c r="G476" s="18">
        <f>G465+G475+G462+G456+G451</f>
        <v>103735392.63999999</v>
      </c>
      <c r="H476" s="18">
        <f>H465+H475+H462+H456+H451</f>
        <v>187583504.18000001</v>
      </c>
      <c r="I476" s="18"/>
      <c r="J476" s="18">
        <f>J465+J475+J462+J456+J451</f>
        <v>80098679.416128203</v>
      </c>
      <c r="K476" s="18">
        <f>K465+K475+K462+K456+K451</f>
        <v>42670221.160620913</v>
      </c>
      <c r="L476" s="18">
        <f>L465+L475+L462+L456+L451</f>
        <v>14496687.982344054</v>
      </c>
      <c r="M476" s="18">
        <f>M465+M475+M462+M456+M451</f>
        <v>22931770.273163196</v>
      </c>
      <c r="N476" s="18"/>
      <c r="O476" s="18">
        <f>O465+O475+O462+O456+O451</f>
        <v>28775254.452868387</v>
      </c>
      <c r="P476" s="18">
        <f>P465+P475+P462+P456+P451</f>
        <v>15071263.014030857</v>
      </c>
      <c r="Q476" s="18">
        <f>Q465+Q475+Q462+Q456+Q451</f>
        <v>5306116.7904372448</v>
      </c>
      <c r="R476" s="18">
        <f>R465+R475+R462+R456+R451</f>
        <v>8397874.6484002918</v>
      </c>
    </row>
    <row r="477" spans="1:18" s="19" customFormat="1" ht="14.5" x14ac:dyDescent="0.35">
      <c r="A477" s="22"/>
      <c r="B477" s="17" t="s">
        <v>474</v>
      </c>
      <c r="C477" s="17"/>
      <c r="D477" s="17"/>
      <c r="E477" s="17"/>
      <c r="F477" s="18"/>
      <c r="G477" s="18"/>
      <c r="H477" s="18"/>
      <c r="I477" s="3"/>
      <c r="J477" s="18"/>
      <c r="K477" s="20">
        <f>K478-K476</f>
        <v>-2760221.1606209129</v>
      </c>
      <c r="L477" s="20"/>
      <c r="M477" s="20"/>
      <c r="N477" s="20"/>
      <c r="O477" s="20"/>
      <c r="P477" s="20">
        <f t="shared" ref="P477" si="162">P478-P476</f>
        <v>-2444263.014030857</v>
      </c>
      <c r="Q477" s="18"/>
    </row>
    <row r="478" spans="1:18" ht="14.5" x14ac:dyDescent="0.35">
      <c r="A478" s="17" t="s">
        <v>485</v>
      </c>
      <c r="B478" s="22"/>
      <c r="C478" s="22"/>
      <c r="D478" s="22"/>
      <c r="E478" s="22"/>
      <c r="F478" s="23"/>
      <c r="G478" s="23"/>
      <c r="H478" s="23"/>
      <c r="I478" s="24"/>
      <c r="J478" s="23"/>
      <c r="K478" s="20">
        <v>39910000</v>
      </c>
      <c r="L478" s="18"/>
      <c r="M478" s="18"/>
      <c r="N478" s="18"/>
      <c r="O478" s="18"/>
      <c r="P478" s="26">
        <v>12627000</v>
      </c>
      <c r="Q478" s="23"/>
    </row>
    <row r="479" spans="1:18" ht="14.5" x14ac:dyDescent="0.35">
      <c r="A479" s="22"/>
      <c r="B479" s="22"/>
      <c r="C479" s="22"/>
      <c r="D479" s="22"/>
      <c r="E479" s="22"/>
      <c r="F479" s="23"/>
      <c r="G479" s="23"/>
      <c r="H479" s="23"/>
      <c r="I479" s="24"/>
      <c r="J479" s="23"/>
      <c r="K479" s="26"/>
      <c r="L479" s="23"/>
      <c r="M479" s="25"/>
      <c r="N479" s="25"/>
      <c r="O479" s="23"/>
      <c r="P479" s="26"/>
      <c r="Q479" s="23"/>
    </row>
    <row r="480" spans="1:18" ht="14.5" x14ac:dyDescent="0.35">
      <c r="A480" s="22"/>
      <c r="B480" s="22"/>
      <c r="C480" s="22"/>
      <c r="D480" s="22"/>
      <c r="E480" s="22"/>
      <c r="F480" s="23"/>
      <c r="G480" s="23"/>
      <c r="H480" s="23"/>
      <c r="I480" s="24"/>
      <c r="J480" s="23"/>
      <c r="K480" s="26"/>
      <c r="L480" s="23"/>
      <c r="M480" s="25"/>
      <c r="N480" s="25"/>
      <c r="O480" s="23"/>
      <c r="P480" s="26"/>
      <c r="Q480" s="23"/>
    </row>
    <row r="481" spans="1:17" ht="14.5" x14ac:dyDescent="0.35">
      <c r="A481" s="17"/>
      <c r="B481" s="17"/>
      <c r="C481" s="17"/>
      <c r="D481" s="17"/>
      <c r="E481" s="17"/>
      <c r="F481" s="18"/>
      <c r="G481" s="18"/>
      <c r="H481" s="18"/>
      <c r="I481" s="18"/>
      <c r="J481" s="18"/>
      <c r="K481" s="26"/>
      <c r="L481" s="18"/>
      <c r="M481" s="18"/>
      <c r="N481" s="18"/>
      <c r="O481" s="18"/>
      <c r="P481" s="26"/>
      <c r="Q481" s="18"/>
    </row>
    <row r="482" spans="1:17" ht="14.5" x14ac:dyDescent="0.35">
      <c r="A482" s="17"/>
      <c r="B482" s="17"/>
      <c r="C482" s="17"/>
      <c r="D482" s="17"/>
      <c r="E482" s="17"/>
      <c r="F482" s="18"/>
      <c r="G482" s="18"/>
      <c r="H482" s="18"/>
      <c r="I482" s="18"/>
      <c r="J482" s="18"/>
      <c r="K482" s="20"/>
      <c r="L482" s="18"/>
      <c r="M482" s="18"/>
      <c r="N482" s="18"/>
      <c r="O482" s="18"/>
      <c r="P482" s="26"/>
      <c r="Q482" s="18"/>
    </row>
    <row r="483" spans="1:17" x14ac:dyDescent="0.25">
      <c r="F483"/>
      <c r="G483"/>
      <c r="H483"/>
      <c r="I483"/>
    </row>
    <row r="484" spans="1:17" x14ac:dyDescent="0.25">
      <c r="F484"/>
      <c r="G484"/>
      <c r="H484"/>
      <c r="I484"/>
    </row>
    <row r="485" spans="1:17" x14ac:dyDescent="0.25">
      <c r="J485" s="1"/>
      <c r="K485" s="1"/>
      <c r="L485" s="1"/>
      <c r="O485" s="1"/>
      <c r="P485" s="1"/>
      <c r="Q485" s="1"/>
    </row>
  </sheetData>
  <mergeCells count="2">
    <mergeCell ref="O8:R8"/>
    <mergeCell ref="J8:M8"/>
  </mergeCells>
  <pageMargins left="0.7" right="0.7" top="0.75" bottom="0.75" header="0.3" footer="0.3"/>
  <pageSetup scale="52" fitToHeight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E260CA-A9B2-43FA-A125-F55DD1E8F441}"/>
</file>

<file path=customXml/itemProps2.xml><?xml version="1.0" encoding="utf-8"?>
<ds:datastoreItem xmlns:ds="http://schemas.openxmlformats.org/officeDocument/2006/customXml" ds:itemID="{E6F758BE-1305-4287-9E66-58CDA27B75B6}"/>
</file>

<file path=customXml/itemProps3.xml><?xml version="1.0" encoding="utf-8"?>
<ds:datastoreItem xmlns:ds="http://schemas.openxmlformats.org/officeDocument/2006/customXml" ds:itemID="{D9858425-0441-45F5-A477-7FF8B9F3E6AA}"/>
</file>

<file path=customXml/itemProps4.xml><?xml version="1.0" encoding="utf-8"?>
<ds:datastoreItem xmlns:ds="http://schemas.openxmlformats.org/officeDocument/2006/customXml" ds:itemID="{D300B9AA-71EE-49AE-9A91-18844BD341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Intangible Analysis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Anderson, Joel</cp:lastModifiedBy>
  <cp:lastPrinted>2020-10-26T16:59:41Z</cp:lastPrinted>
  <dcterms:created xsi:type="dcterms:W3CDTF">2020-10-16T23:15:57Z</dcterms:created>
  <dcterms:modified xsi:type="dcterms:W3CDTF">2020-10-26T17:00:54Z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